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3決算統計（公営企業）\12 ★経営比較分析表★\02　R2決算分\06 ■県HP公表■ R4.2.28\010 上水道\"/>
    </mc:Choice>
  </mc:AlternateContent>
  <workbookProtection workbookAlgorithmName="SHA-512" workbookHashValue="xYGt/g/dYC1s83g/HAc/KLyjWEJ0D1lYBxNx2cnV7gTErvgLUbi2aGT1TxUrLiQ7MCzInLAZk7Qi3Iz98pGNbA==" workbookSaltValue="a12zl48O6HB1OwkRGkbjUA==" workbookSpinCount="100000" lockStructure="1"/>
  <bookViews>
    <workbookView xWindow="0" yWindow="0" windowWidth="15090" windowHeight="718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P10" i="4"/>
  <c r="I10" i="4"/>
  <c r="BB8" i="4"/>
  <c r="AT8" i="4"/>
  <c r="AL8" i="4"/>
  <c r="AD8" i="4"/>
  <c r="W8" i="4"/>
  <c r="P8" i="4"/>
  <c r="I8" i="4"/>
  <c r="B8" i="4"/>
  <c r="B6" i="4"/>
</calcChain>
</file>

<file path=xl/sharedStrings.xml><?xml version="1.0" encoding="utf-8"?>
<sst xmlns="http://schemas.openxmlformats.org/spreadsheetml/2006/main" count="228" uniqueCount="113">
  <si>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</si>
  <si>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</si>
  <si>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</si>
  <si>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</si>
  <si>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</si>
  <si>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</si>
  <si>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</si>
  <si>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</si>
  <si>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</si>
  <si>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</si>
  <si>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</si>
  <si>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</si>
  <si>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</si>
  <si>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</si>
  <si>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</si>
  <si>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</si>
  <si>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</si>
  <si>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</si>
  <si>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</si>
  <si>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</si>
  <si>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</si>
  <si>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</si>
  <si>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</si>
  <si>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</si>
  <si>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</si>
  <si>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</si>
  <si>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</si>
  <si>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</si>
  <si>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</si>
  <si>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</si>
  <si>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</si>
  <si>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</si>
  <si>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</si>
  <si>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</si>
  <si>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</si>
  <si>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</si>
  <si>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</si>
  <si>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</si>
  <si>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</si>
  <si>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</si>
  <si>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</si>
  <si>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</si>
  <si>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</si>
  <si>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</si>
  <si>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</si>
  <si>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</si>
  <si>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</si>
  <si>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</si>
  <si>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</si>
  <si>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</si>
  <si>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</si>
  <si>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</si>
  <si>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</si>
  <si>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</si>
  <si>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</si>
  <si>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</si>
  <si>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</si>
  <si>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</si>
  <si>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</si>
  <si>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</si>
  <si>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</si>
  <si>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</si>
  <si>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</si>
  <si>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</si>
  <si>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</si>
  <si>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</si>
  <si>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</si>
  <si>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</si>
  <si>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</si>
  <si>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</si>
  <si>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</si>
  <si>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</si>
  <si>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</si>
  <si>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</si>
  <si>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</si>
  <si>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</si>
  <si>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</si>
  <si>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</si>
  <si>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</si>
  <si>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</si>
  <si>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</si>
  <si>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</si>
  <si>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</si>
  <si>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</si>
  <si>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</si>
  <si>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</si>
  <si>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</si>
  <si>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</si>
  <si>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</si>
  <si>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</si>
  <si>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</si>
  <si>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</si>
  <si>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都留市</t>
  </si>
  <si>
    <t>法適用</t>
  </si>
  <si>
    <t>水道事業</t>
  </si>
  <si>
    <t>末端給水事業</t>
  </si>
  <si>
    <t>A6</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</si>
  <si>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</si>
  <si>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</si>
  <si>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</si>
  <si>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</si>
  <si>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</si>
  <si>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</si>
  <si>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</si>
  <si>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</si>
  <si>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</si>
  <si>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</si>
  <si>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</si>
  <si>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</si>
  <si>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</si>
  <si>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【①経常収支比率について】
　当該指標が114%であり、経常収支の黒字分は老朽化した管路等の更新投資に充てるものである。
【②累積欠損金比率について】
 当該指標が0％であり、累積欠損金は発生していない状況である。
【③流動比率について】
　当該指標が100%以上であり、1年以内に支払うべき債務に対して支払うことができる現金等を保有している状況である。
【④企業債残高対給水収益比率について】
　類似団体との比較では1.5倍以上高くなっている。企業債の借入額について、年度単位で償還元金を下回るよう抑制しており、経年比較では改善している状況である。
【⑤料金回収率について】
　当該指標が104.43%であることから妥当な料金水準であると評価できる。
【⑥給水原価について】
　本市水道事業は湧水に恵まれており、類似団体との比較では低い。一方、経年比較では徐々に高くなっており、老朽管の布設替え及び漏水修繕等を実施して有収率を向上させ、薬品費や電気代等の経費節減を行う必要がある。
【⑦施設利用率について】
　当該指標は49.44%であり、類似団体との比較では低い。人口減少が進む中、施設のダウンサイジング等を検討することが必要である。
【⑧有収率について】
　当該指標は66.13%、類似団体との比較では15%以上低い状況である。これは老朽管からの漏水が原因と考えられる。改善傾向にあるのは、漏水探査を実施し、発見した箇所を即時修繕している効果と分析している。また、令和3年度から国道に埋設されている老朽管の布設替えを下水道事業と合わせて着手し、有収率向上が期待されるところである。</t>
    <rPh sb="2" eb="4">
      <t>ケイジョウ</t>
    </rPh>
    <rPh sb="4" eb="6">
      <t>シュウシ</t>
    </rPh>
    <rPh sb="6" eb="8">
      <t>ヒリツ</t>
    </rPh>
    <rPh sb="15" eb="17">
      <t>トウガイ</t>
    </rPh>
    <rPh sb="17" eb="19">
      <t>シヒョウ</t>
    </rPh>
    <rPh sb="28" eb="30">
      <t>ケイジョウ</t>
    </rPh>
    <rPh sb="30" eb="32">
      <t>シュウシ</t>
    </rPh>
    <rPh sb="33" eb="35">
      <t>クロジ</t>
    </rPh>
    <rPh sb="35" eb="36">
      <t>ブン</t>
    </rPh>
    <rPh sb="37" eb="40">
      <t>ロウキュウカ</t>
    </rPh>
    <rPh sb="42" eb="44">
      <t>カンロ</t>
    </rPh>
    <rPh sb="44" eb="45">
      <t>トウ</t>
    </rPh>
    <rPh sb="46" eb="48">
      <t>コウシン</t>
    </rPh>
    <rPh sb="48" eb="50">
      <t>トウシ</t>
    </rPh>
    <rPh sb="51" eb="52">
      <t>ア</t>
    </rPh>
    <rPh sb="63" eb="65">
      <t>ルイセキ</t>
    </rPh>
    <rPh sb="65" eb="67">
      <t>ケッソン</t>
    </rPh>
    <rPh sb="67" eb="68">
      <t>キン</t>
    </rPh>
    <rPh sb="68" eb="70">
      <t>ヒリツ</t>
    </rPh>
    <rPh sb="77" eb="79">
      <t>トウガイ</t>
    </rPh>
    <rPh sb="79" eb="81">
      <t>シヒョウ</t>
    </rPh>
    <rPh sb="88" eb="90">
      <t>ルイセキ</t>
    </rPh>
    <rPh sb="90" eb="92">
      <t>ケッソン</t>
    </rPh>
    <rPh sb="92" eb="93">
      <t>キン</t>
    </rPh>
    <rPh sb="94" eb="96">
      <t>ハッセイ</t>
    </rPh>
    <rPh sb="101" eb="103">
      <t>ジョウキョウ</t>
    </rPh>
    <rPh sb="110" eb="112">
      <t>リュウドウ</t>
    </rPh>
    <rPh sb="112" eb="114">
      <t>ヒリツ</t>
    </rPh>
    <rPh sb="121" eb="123">
      <t>トウガイ</t>
    </rPh>
    <rPh sb="123" eb="125">
      <t>シヒョウ</t>
    </rPh>
    <rPh sb="130" eb="132">
      <t>イジョウ</t>
    </rPh>
    <rPh sb="137" eb="138">
      <t>ネン</t>
    </rPh>
    <rPh sb="138" eb="140">
      <t>イナイ</t>
    </rPh>
    <rPh sb="141" eb="143">
      <t>シハラ</t>
    </rPh>
    <rPh sb="146" eb="148">
      <t>サイム</t>
    </rPh>
    <rPh sb="149" eb="150">
      <t>タイ</t>
    </rPh>
    <rPh sb="152" eb="154">
      <t>シハラ</t>
    </rPh>
    <rPh sb="161" eb="163">
      <t>ゲンキン</t>
    </rPh>
    <rPh sb="163" eb="164">
      <t>トウ</t>
    </rPh>
    <rPh sb="165" eb="167">
      <t>ホユウ</t>
    </rPh>
    <rPh sb="171" eb="173">
      <t>ジョウキョウ</t>
    </rPh>
    <rPh sb="180" eb="182">
      <t>キギョウ</t>
    </rPh>
    <rPh sb="182" eb="183">
      <t>サイ</t>
    </rPh>
    <rPh sb="183" eb="185">
      <t>ザンダカ</t>
    </rPh>
    <rPh sb="185" eb="186">
      <t>タイ</t>
    </rPh>
    <rPh sb="186" eb="188">
      <t>キュウスイ</t>
    </rPh>
    <rPh sb="188" eb="190">
      <t>シュウエキ</t>
    </rPh>
    <rPh sb="190" eb="192">
      <t>ヒリツ</t>
    </rPh>
    <rPh sb="199" eb="201">
      <t>ルイジ</t>
    </rPh>
    <rPh sb="201" eb="203">
      <t>ダンタイ</t>
    </rPh>
    <rPh sb="205" eb="207">
      <t>ヒカク</t>
    </rPh>
    <rPh sb="212" eb="215">
      <t>バイイジョウ</t>
    </rPh>
    <rPh sb="215" eb="216">
      <t>タカ</t>
    </rPh>
    <rPh sb="223" eb="225">
      <t>キギョウ</t>
    </rPh>
    <rPh sb="225" eb="226">
      <t>サイ</t>
    </rPh>
    <rPh sb="227" eb="229">
      <t>カリイレ</t>
    </rPh>
    <rPh sb="229" eb="230">
      <t>ガク</t>
    </rPh>
    <rPh sb="235" eb="237">
      <t>ネンド</t>
    </rPh>
    <rPh sb="237" eb="239">
      <t>タンイ</t>
    </rPh>
    <rPh sb="240" eb="242">
      <t>ショウカン</t>
    </rPh>
    <rPh sb="242" eb="244">
      <t>ガンキン</t>
    </rPh>
    <rPh sb="245" eb="247">
      <t>シタマワ</t>
    </rPh>
    <rPh sb="250" eb="252">
      <t>ヨクセイ</t>
    </rPh>
    <rPh sb="257" eb="259">
      <t>ケイネン</t>
    </rPh>
    <rPh sb="259" eb="261">
      <t>ヒカク</t>
    </rPh>
    <rPh sb="263" eb="265">
      <t>カイゼン</t>
    </rPh>
    <rPh sb="269" eb="271">
      <t>ジョウキョウ</t>
    </rPh>
    <rPh sb="278" eb="280">
      <t>リョウキン</t>
    </rPh>
    <rPh sb="280" eb="282">
      <t>カイシュウ</t>
    </rPh>
    <rPh sb="282" eb="283">
      <t>リツ</t>
    </rPh>
    <rPh sb="290" eb="292">
      <t>トウガイ</t>
    </rPh>
    <rPh sb="292" eb="294">
      <t>シヒョウ</t>
    </rPh>
    <rPh sb="309" eb="311">
      <t>ダトウ</t>
    </rPh>
    <rPh sb="312" eb="314">
      <t>リョウキン</t>
    </rPh>
    <rPh sb="314" eb="316">
      <t>スイジュン</t>
    </rPh>
    <rPh sb="320" eb="322">
      <t>ヒョウカ</t>
    </rPh>
    <rPh sb="329" eb="331">
      <t>キュウスイ</t>
    </rPh>
    <rPh sb="331" eb="333">
      <t>ゲンカ</t>
    </rPh>
    <rPh sb="340" eb="342">
      <t>ホンシ</t>
    </rPh>
    <rPh sb="342" eb="344">
      <t>スイドウ</t>
    </rPh>
    <rPh sb="344" eb="346">
      <t>ジギョウ</t>
    </rPh>
    <rPh sb="347" eb="349">
      <t>ユウスイ</t>
    </rPh>
    <rPh sb="350" eb="351">
      <t>メグ</t>
    </rPh>
    <rPh sb="357" eb="359">
      <t>ルイジ</t>
    </rPh>
    <rPh sb="359" eb="361">
      <t>ダンタイ</t>
    </rPh>
    <rPh sb="363" eb="365">
      <t>ヒカク</t>
    </rPh>
    <rPh sb="367" eb="368">
      <t>ヒク</t>
    </rPh>
    <rPh sb="370" eb="372">
      <t>イッポウ</t>
    </rPh>
    <rPh sb="373" eb="375">
      <t>ケイネン</t>
    </rPh>
    <rPh sb="375" eb="377">
      <t>ヒカク</t>
    </rPh>
    <rPh sb="379" eb="381">
      <t>ジョジョ</t>
    </rPh>
    <rPh sb="382" eb="383">
      <t>タカ</t>
    </rPh>
    <rPh sb="390" eb="392">
      <t>ロウキュウ</t>
    </rPh>
    <rPh sb="392" eb="393">
      <t>カン</t>
    </rPh>
    <rPh sb="394" eb="396">
      <t>フセツ</t>
    </rPh>
    <rPh sb="396" eb="397">
      <t>ガ</t>
    </rPh>
    <rPh sb="398" eb="399">
      <t>オヨ</t>
    </rPh>
    <rPh sb="400" eb="402">
      <t>ロウスイ</t>
    </rPh>
    <rPh sb="402" eb="404">
      <t>シュウゼン</t>
    </rPh>
    <rPh sb="404" eb="405">
      <t>トウ</t>
    </rPh>
    <rPh sb="406" eb="408">
      <t>ジッシ</t>
    </rPh>
    <rPh sb="410" eb="412">
      <t>ユウシュウ</t>
    </rPh>
    <rPh sb="412" eb="413">
      <t>リツ</t>
    </rPh>
    <rPh sb="414" eb="416">
      <t>コウジョウ</t>
    </rPh>
    <rPh sb="419" eb="421">
      <t>ヤクヒン</t>
    </rPh>
    <rPh sb="421" eb="422">
      <t>ヒ</t>
    </rPh>
    <rPh sb="423" eb="425">
      <t>デンキ</t>
    </rPh>
    <rPh sb="425" eb="426">
      <t>ダイ</t>
    </rPh>
    <rPh sb="426" eb="427">
      <t>トウ</t>
    </rPh>
    <rPh sb="428" eb="430">
      <t>ケイヒ</t>
    </rPh>
    <rPh sb="430" eb="432">
      <t>セツゲン</t>
    </rPh>
    <rPh sb="433" eb="434">
      <t>オコナ</t>
    </rPh>
    <rPh sb="435" eb="437">
      <t>ヒツヨウ</t>
    </rPh>
    <rPh sb="444" eb="446">
      <t>シセツ</t>
    </rPh>
    <rPh sb="446" eb="448">
      <t>リヨウ</t>
    </rPh>
    <rPh sb="448" eb="449">
      <t>リツ</t>
    </rPh>
    <rPh sb="471" eb="473">
      <t>ルイジ</t>
    </rPh>
    <rPh sb="473" eb="475">
      <t>ダンタイ</t>
    </rPh>
    <rPh sb="477" eb="479">
      <t>ヒカク</t>
    </rPh>
    <rPh sb="481" eb="482">
      <t>ヒク</t>
    </rPh>
    <rPh sb="484" eb="486">
      <t>ジンコウ</t>
    </rPh>
    <rPh sb="486" eb="488">
      <t>ゲンショウ</t>
    </rPh>
    <rPh sb="489" eb="490">
      <t>スス</t>
    </rPh>
    <rPh sb="491" eb="492">
      <t>ナカ</t>
    </rPh>
    <rPh sb="493" eb="495">
      <t>シセツ</t>
    </rPh>
    <rPh sb="504" eb="505">
      <t>トウ</t>
    </rPh>
    <rPh sb="506" eb="508">
      <t>ケントウ</t>
    </rPh>
    <rPh sb="513" eb="515">
      <t>ヒツヨウ</t>
    </rPh>
    <rPh sb="522" eb="525">
      <t>ユウシュウリツ</t>
    </rPh>
    <rPh sb="544" eb="546">
      <t>ルイジ</t>
    </rPh>
    <rPh sb="546" eb="548">
      <t>ダンタイ</t>
    </rPh>
    <rPh sb="550" eb="552">
      <t>ヒカク</t>
    </rPh>
    <rPh sb="557" eb="559">
      <t>イジョウ</t>
    </rPh>
    <rPh sb="559" eb="560">
      <t>ヒク</t>
    </rPh>
    <rPh sb="561" eb="563">
      <t>ジョウキョウ</t>
    </rPh>
    <rPh sb="570" eb="572">
      <t>ロウキュウ</t>
    </rPh>
    <rPh sb="572" eb="573">
      <t>カン</t>
    </rPh>
    <rPh sb="576" eb="578">
      <t>ロウスイ</t>
    </rPh>
    <rPh sb="579" eb="581">
      <t>ゲンイン</t>
    </rPh>
    <rPh sb="582" eb="583">
      <t>カンガ</t>
    </rPh>
    <rPh sb="588" eb="590">
      <t>カイゼン</t>
    </rPh>
    <rPh sb="590" eb="592">
      <t>ケイコウ</t>
    </rPh>
    <rPh sb="598" eb="600">
      <t>ロウスイ</t>
    </rPh>
    <rPh sb="600" eb="602">
      <t>タンサ</t>
    </rPh>
    <rPh sb="603" eb="605">
      <t>ジッシ</t>
    </rPh>
    <rPh sb="607" eb="609">
      <t>ハッケン</t>
    </rPh>
    <rPh sb="611" eb="613">
      <t>カショ</t>
    </rPh>
    <rPh sb="614" eb="616">
      <t>ソクジ</t>
    </rPh>
    <rPh sb="616" eb="618">
      <t>シュウゼン</t>
    </rPh>
    <rPh sb="622" eb="624">
      <t>コウカ</t>
    </rPh>
    <rPh sb="625" eb="627">
      <t>ブンセキ</t>
    </rPh>
    <rPh sb="635" eb="637">
      <t>レイワ</t>
    </rPh>
    <rPh sb="638" eb="640">
      <t>ネンド</t>
    </rPh>
    <rPh sb="642" eb="644">
      <t>コクドウ</t>
    </rPh>
    <rPh sb="645" eb="647">
      <t>マイセツ</t>
    </rPh>
    <rPh sb="656" eb="658">
      <t>フセツ</t>
    </rPh>
    <rPh sb="658" eb="659">
      <t>カ</t>
    </rPh>
    <rPh sb="671" eb="673">
      <t>チャクシュ</t>
    </rPh>
    <rPh sb="675" eb="678">
      <t>ユウシュウリツ</t>
    </rPh>
    <rPh sb="678" eb="680">
      <t>コウジョウ</t>
    </rPh>
    <rPh sb="681" eb="683">
      <t>キタイ</t>
    </rPh>
    <phoneticPr fontId="4"/>
  </si>
  <si>
    <t>【①有形固定資産減価償却率について】
　本市水道事業は、45.04％で類似団体との比較では低い状況だが、老朽化の状況を示す他の指標である管路経年化率が高く、管路更新率が低い状況を踏まえ、令和3年度からの10年計画である「都留市水道事業ビジョン」及び「水道施設整備基本計画」において、老朽化した管路を積極的に更新することとしている。
【②管路経年化率について】
　本市水道事業は、30.04％で類似団体との比較では1.8倍以上高い状況である。法定耐用年数を経過した管路を多く保有していることから、管路の更新等を「水道施設整備基本計画」に基づき効率的に行う。
【③管路更新率について】
　当料金改定で確保した財源により、管路の更新等を「水道施設整備基本計画」に基づき、耐震化も含めつつ効率的に行う。
　管路更新率が下がった要因は、当年度の工事において、例年よりも管網整備や舗装復旧が多く、管の耐震化、石綿管対策に伴う布設替えが少なかったことによる。</t>
    <rPh sb="2" eb="4">
      <t>ユウケイ</t>
    </rPh>
    <rPh sb="4" eb="6">
      <t>コテイ</t>
    </rPh>
    <rPh sb="6" eb="8">
      <t>シサン</t>
    </rPh>
    <rPh sb="8" eb="10">
      <t>ゲンカ</t>
    </rPh>
    <rPh sb="10" eb="12">
      <t>ショウキャク</t>
    </rPh>
    <rPh sb="12" eb="13">
      <t>リツ</t>
    </rPh>
    <rPh sb="20" eb="22">
      <t>ホンシ</t>
    </rPh>
    <rPh sb="22" eb="24">
      <t>スイドウ</t>
    </rPh>
    <rPh sb="24" eb="26">
      <t>ジギョウ</t>
    </rPh>
    <rPh sb="35" eb="37">
      <t>ルイジ</t>
    </rPh>
    <rPh sb="37" eb="39">
      <t>ダンタイ</t>
    </rPh>
    <rPh sb="41" eb="43">
      <t>ヒカク</t>
    </rPh>
    <rPh sb="45" eb="46">
      <t>ヒク</t>
    </rPh>
    <rPh sb="47" eb="49">
      <t>ジョウキョウ</t>
    </rPh>
    <rPh sb="52" eb="55">
      <t>ロウキュウカ</t>
    </rPh>
    <rPh sb="56" eb="58">
      <t>ジョウキョウ</t>
    </rPh>
    <rPh sb="59" eb="60">
      <t>シメ</t>
    </rPh>
    <rPh sb="61" eb="62">
      <t>タ</t>
    </rPh>
    <rPh sb="63" eb="65">
      <t>シヒョウ</t>
    </rPh>
    <rPh sb="68" eb="70">
      <t>カンロ</t>
    </rPh>
    <rPh sb="70" eb="73">
      <t>ケイネンカ</t>
    </rPh>
    <rPh sb="73" eb="74">
      <t>リツ</t>
    </rPh>
    <rPh sb="75" eb="76">
      <t>タカ</t>
    </rPh>
    <rPh sb="78" eb="80">
      <t>カンロ</t>
    </rPh>
    <rPh sb="80" eb="82">
      <t>コウシン</t>
    </rPh>
    <rPh sb="82" eb="83">
      <t>リツ</t>
    </rPh>
    <rPh sb="84" eb="85">
      <t>ヒク</t>
    </rPh>
    <rPh sb="86" eb="88">
      <t>ジョウキョウ</t>
    </rPh>
    <rPh sb="89" eb="90">
      <t>フ</t>
    </rPh>
    <rPh sb="93" eb="95">
      <t>レイワ</t>
    </rPh>
    <rPh sb="96" eb="98">
      <t>ネンド</t>
    </rPh>
    <rPh sb="103" eb="104">
      <t>ネン</t>
    </rPh>
    <rPh sb="104" eb="106">
      <t>ケイカク</t>
    </rPh>
    <rPh sb="110" eb="113">
      <t>ツルシ</t>
    </rPh>
    <rPh sb="113" eb="115">
      <t>スイドウ</t>
    </rPh>
    <rPh sb="115" eb="117">
      <t>ジギョウ</t>
    </rPh>
    <rPh sb="122" eb="123">
      <t>オヨ</t>
    </rPh>
    <rPh sb="125" eb="127">
      <t>スイドウ</t>
    </rPh>
    <rPh sb="127" eb="129">
      <t>シセツ</t>
    </rPh>
    <rPh sb="129" eb="131">
      <t>セイビ</t>
    </rPh>
    <rPh sb="131" eb="133">
      <t>キホン</t>
    </rPh>
    <rPh sb="133" eb="135">
      <t>ケイカク</t>
    </rPh>
    <rPh sb="141" eb="144">
      <t>ロウキュウカ</t>
    </rPh>
    <rPh sb="146" eb="148">
      <t>カンロ</t>
    </rPh>
    <rPh sb="149" eb="152">
      <t>セッキョクテキ</t>
    </rPh>
    <rPh sb="153" eb="155">
      <t>コウシン</t>
    </rPh>
    <rPh sb="168" eb="170">
      <t>カンロ</t>
    </rPh>
    <rPh sb="170" eb="173">
      <t>ケイネンカ</t>
    </rPh>
    <rPh sb="173" eb="174">
      <t>リツ</t>
    </rPh>
    <rPh sb="181" eb="183">
      <t>ホンシ</t>
    </rPh>
    <rPh sb="183" eb="185">
      <t>スイドウ</t>
    </rPh>
    <rPh sb="185" eb="187">
      <t>ジギョウ</t>
    </rPh>
    <rPh sb="196" eb="198">
      <t>ルイジ</t>
    </rPh>
    <rPh sb="198" eb="200">
      <t>ダンタイ</t>
    </rPh>
    <rPh sb="202" eb="204">
      <t>ヒカク</t>
    </rPh>
    <rPh sb="209" eb="210">
      <t>バイ</t>
    </rPh>
    <rPh sb="210" eb="212">
      <t>イジョウ</t>
    </rPh>
    <rPh sb="212" eb="213">
      <t>タカ</t>
    </rPh>
    <rPh sb="214" eb="216">
      <t>ジョウキョウ</t>
    </rPh>
    <rPh sb="220" eb="222">
      <t>ホウテイ</t>
    </rPh>
    <rPh sb="222" eb="224">
      <t>タイヨウ</t>
    </rPh>
    <rPh sb="224" eb="226">
      <t>ネンスウ</t>
    </rPh>
    <rPh sb="227" eb="229">
      <t>ケイカ</t>
    </rPh>
    <rPh sb="231" eb="233">
      <t>カンロ</t>
    </rPh>
    <rPh sb="234" eb="235">
      <t>オオ</t>
    </rPh>
    <rPh sb="236" eb="238">
      <t>ホユウ</t>
    </rPh>
    <rPh sb="247" eb="249">
      <t>カンロ</t>
    </rPh>
    <rPh sb="250" eb="252">
      <t>コウシン</t>
    </rPh>
    <rPh sb="252" eb="253">
      <t>トウ</t>
    </rPh>
    <rPh sb="255" eb="257">
      <t>スイドウ</t>
    </rPh>
    <rPh sb="257" eb="259">
      <t>シセツ</t>
    </rPh>
    <rPh sb="259" eb="261">
      <t>セイビ</t>
    </rPh>
    <rPh sb="261" eb="263">
      <t>キホン</t>
    </rPh>
    <rPh sb="263" eb="265">
      <t>ケイカク</t>
    </rPh>
    <rPh sb="267" eb="268">
      <t>モト</t>
    </rPh>
    <rPh sb="270" eb="273">
      <t>コウリツテキ</t>
    </rPh>
    <rPh sb="274" eb="275">
      <t>オコナ</t>
    </rPh>
    <rPh sb="280" eb="282">
      <t>カンロ</t>
    </rPh>
    <rPh sb="282" eb="284">
      <t>コウシン</t>
    </rPh>
    <rPh sb="284" eb="285">
      <t>リツ</t>
    </rPh>
    <rPh sb="293" eb="295">
      <t>リョウキン</t>
    </rPh>
    <rPh sb="295" eb="297">
      <t>カイテイ</t>
    </rPh>
    <rPh sb="298" eb="300">
      <t>カクホ</t>
    </rPh>
    <rPh sb="302" eb="304">
      <t>ザイゲン</t>
    </rPh>
    <rPh sb="308" eb="310">
      <t>カンロ</t>
    </rPh>
    <rPh sb="311" eb="313">
      <t>コウシン</t>
    </rPh>
    <rPh sb="313" eb="314">
      <t>トウ</t>
    </rPh>
    <rPh sb="316" eb="318">
      <t>スイドウ</t>
    </rPh>
    <rPh sb="318" eb="320">
      <t>シセツ</t>
    </rPh>
    <rPh sb="320" eb="322">
      <t>セイビ</t>
    </rPh>
    <rPh sb="322" eb="324">
      <t>キホン</t>
    </rPh>
    <rPh sb="324" eb="326">
      <t>ケイカク</t>
    </rPh>
    <rPh sb="328" eb="329">
      <t>モト</t>
    </rPh>
    <rPh sb="332" eb="335">
      <t>タイシンカ</t>
    </rPh>
    <rPh sb="336" eb="337">
      <t>フク</t>
    </rPh>
    <rPh sb="340" eb="342">
      <t>コウリツ</t>
    </rPh>
    <rPh sb="342" eb="343">
      <t>テキ</t>
    </rPh>
    <rPh sb="344" eb="345">
      <t>オコナ</t>
    </rPh>
    <rPh sb="349" eb="351">
      <t>カンロ</t>
    </rPh>
    <rPh sb="351" eb="353">
      <t>コウシン</t>
    </rPh>
    <rPh sb="353" eb="354">
      <t>リツ</t>
    </rPh>
    <rPh sb="355" eb="356">
      <t>サ</t>
    </rPh>
    <rPh sb="359" eb="361">
      <t>ヨウイン</t>
    </rPh>
    <rPh sb="363" eb="366">
      <t>トウネンド</t>
    </rPh>
    <rPh sb="367" eb="369">
      <t>コウジ</t>
    </rPh>
    <rPh sb="374" eb="376">
      <t>レイネン</t>
    </rPh>
    <rPh sb="379" eb="380">
      <t>クダ</t>
    </rPh>
    <rPh sb="380" eb="381">
      <t>アミ</t>
    </rPh>
    <rPh sb="381" eb="383">
      <t>セイビ</t>
    </rPh>
    <rPh sb="384" eb="386">
      <t>ホソウ</t>
    </rPh>
    <rPh sb="386" eb="388">
      <t>フッキュウ</t>
    </rPh>
    <rPh sb="389" eb="390">
      <t>オオ</t>
    </rPh>
    <rPh sb="392" eb="393">
      <t>カン</t>
    </rPh>
    <rPh sb="394" eb="397">
      <t>タイシンカ</t>
    </rPh>
    <rPh sb="398" eb="400">
      <t>セキメン</t>
    </rPh>
    <rPh sb="400" eb="401">
      <t>カン</t>
    </rPh>
    <rPh sb="401" eb="403">
      <t>タイサク</t>
    </rPh>
    <rPh sb="404" eb="405">
      <t>トモナ</t>
    </rPh>
    <rPh sb="406" eb="409">
      <t>フセツガ</t>
    </rPh>
    <rPh sb="411" eb="412">
      <t>スク</t>
    </rPh>
    <phoneticPr fontId="4"/>
  </si>
  <si>
    <t>　老朽化した施設や管路等（以下施設等という。）の更新及び耐震化、大規模災害への対応、給水人口の減少に伴う給水収益の減少等の課題に対応するため、令和3年度を初年度とする「都留市水道事業ビジョン」及び「水道施設整備基本計画」を策定した。
　これらの計画に基づき、安全でおいしい水を供給する水道、災害に強く安定した水を供給する水道、健全な経営で未来へつなぐ水道を目指し、今後10年間は法定耐用年数の40年を経過する管路延長よりも長い距離の布設替えを行うことで有収率を向上させるなど、健全な経営を行う必要がある。</t>
    <rPh sb="1" eb="3">
      <t>ロウキュウ</t>
    </rPh>
    <rPh sb="3" eb="4">
      <t>カ</t>
    </rPh>
    <rPh sb="6" eb="8">
      <t>シセツ</t>
    </rPh>
    <rPh sb="9" eb="11">
      <t>カンロ</t>
    </rPh>
    <rPh sb="11" eb="12">
      <t>トウ</t>
    </rPh>
    <rPh sb="13" eb="15">
      <t>イカ</t>
    </rPh>
    <rPh sb="15" eb="17">
      <t>シセツ</t>
    </rPh>
    <rPh sb="17" eb="18">
      <t>トウ</t>
    </rPh>
    <rPh sb="24" eb="26">
      <t>コウシン</t>
    </rPh>
    <rPh sb="26" eb="27">
      <t>オヨ</t>
    </rPh>
    <rPh sb="28" eb="31">
      <t>タイシンカ</t>
    </rPh>
    <rPh sb="32" eb="35">
      <t>ダイキボ</t>
    </rPh>
    <rPh sb="35" eb="37">
      <t>サイガイ</t>
    </rPh>
    <rPh sb="39" eb="41">
      <t>タイオウ</t>
    </rPh>
    <rPh sb="42" eb="44">
      <t>キュウスイ</t>
    </rPh>
    <rPh sb="44" eb="46">
      <t>ジンコウ</t>
    </rPh>
    <rPh sb="47" eb="49">
      <t>ゲンショウ</t>
    </rPh>
    <rPh sb="50" eb="51">
      <t>トモナ</t>
    </rPh>
    <rPh sb="52" eb="54">
      <t>キュウスイ</t>
    </rPh>
    <rPh sb="54" eb="56">
      <t>シュウエキ</t>
    </rPh>
    <rPh sb="57" eb="59">
      <t>ゲンショウ</t>
    </rPh>
    <rPh sb="59" eb="60">
      <t>トウ</t>
    </rPh>
    <rPh sb="61" eb="63">
      <t>カダイ</t>
    </rPh>
    <rPh sb="64" eb="66">
      <t>タイオウ</t>
    </rPh>
    <rPh sb="71" eb="73">
      <t>レイワ</t>
    </rPh>
    <rPh sb="74" eb="76">
      <t>ネンド</t>
    </rPh>
    <rPh sb="77" eb="80">
      <t>ショネンド</t>
    </rPh>
    <rPh sb="84" eb="87">
      <t>ツルシ</t>
    </rPh>
    <rPh sb="87" eb="89">
      <t>スイドウ</t>
    </rPh>
    <rPh sb="89" eb="91">
      <t>ジギョウ</t>
    </rPh>
    <rPh sb="96" eb="97">
      <t>オヨ</t>
    </rPh>
    <rPh sb="99" eb="101">
      <t>スイドウ</t>
    </rPh>
    <rPh sb="101" eb="103">
      <t>シセツ</t>
    </rPh>
    <rPh sb="103" eb="105">
      <t>セイビ</t>
    </rPh>
    <rPh sb="105" eb="107">
      <t>キホン</t>
    </rPh>
    <rPh sb="107" eb="109">
      <t>ケイカク</t>
    </rPh>
    <rPh sb="111" eb="113">
      <t>サクテイ</t>
    </rPh>
    <rPh sb="122" eb="124">
      <t>ケイカク</t>
    </rPh>
    <rPh sb="125" eb="126">
      <t>モト</t>
    </rPh>
    <rPh sb="129" eb="131">
      <t>アンゼン</t>
    </rPh>
    <rPh sb="136" eb="137">
      <t>ミズ</t>
    </rPh>
    <rPh sb="138" eb="140">
      <t>キョウキュウ</t>
    </rPh>
    <rPh sb="142" eb="144">
      <t>スイドウ</t>
    </rPh>
    <rPh sb="145" eb="147">
      <t>サイガイ</t>
    </rPh>
    <rPh sb="148" eb="149">
      <t>ツヨ</t>
    </rPh>
    <rPh sb="150" eb="152">
      <t>アンテイ</t>
    </rPh>
    <rPh sb="154" eb="155">
      <t>ミズ</t>
    </rPh>
    <rPh sb="156" eb="158">
      <t>キョウキュウ</t>
    </rPh>
    <rPh sb="160" eb="162">
      <t>スイドウ</t>
    </rPh>
    <rPh sb="163" eb="165">
      <t>ケンゼン</t>
    </rPh>
    <rPh sb="166" eb="168">
      <t>ケイエイ</t>
    </rPh>
    <rPh sb="169" eb="171">
      <t>ミライ</t>
    </rPh>
    <rPh sb="175" eb="177">
      <t>スイドウ</t>
    </rPh>
    <rPh sb="178" eb="180">
      <t>メザ</t>
    </rPh>
    <rPh sb="182" eb="184">
      <t>コンゴ</t>
    </rPh>
    <rPh sb="186" eb="188">
      <t>ネンカン</t>
    </rPh>
    <rPh sb="189" eb="191">
      <t>ホウテイ</t>
    </rPh>
    <rPh sb="191" eb="193">
      <t>タイヨウ</t>
    </rPh>
    <rPh sb="193" eb="195">
      <t>ネンスウ</t>
    </rPh>
    <rPh sb="198" eb="199">
      <t>ネン</t>
    </rPh>
    <rPh sb="200" eb="202">
      <t>ケイカ</t>
    </rPh>
    <rPh sb="204" eb="206">
      <t>カンロ</t>
    </rPh>
    <rPh sb="206" eb="208">
      <t>エンチョウ</t>
    </rPh>
    <rPh sb="211" eb="212">
      <t>ナガ</t>
    </rPh>
    <rPh sb="213" eb="215">
      <t>キョリ</t>
    </rPh>
    <rPh sb="216" eb="218">
      <t>フセツ</t>
    </rPh>
    <rPh sb="218" eb="219">
      <t>ガ</t>
    </rPh>
    <rPh sb="221" eb="222">
      <t>オコナ</t>
    </rPh>
    <rPh sb="226" eb="229">
      <t>ユウシュウリツ</t>
    </rPh>
    <rPh sb="230" eb="232">
      <t>コウジョウ</t>
    </rPh>
    <rPh sb="238" eb="240">
      <t>ケンゼン</t>
    </rPh>
    <rPh sb="241" eb="243">
      <t>ケイエイ</t>
    </rPh>
    <rPh sb="244" eb="245">
      <t>オコナ</t>
    </rPh>
    <rPh sb="246" eb="248">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</si>
</sst>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9"/>
      <name val="ＭＳ ゴシック"/>
      <family val="3"/>
      <charset val="128"/>
    </font>
    <font>
      <b/>
      <sz val="12"/>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0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xf numFmtId="0" fontId="16" fillId="0" borderId="9" xfId="0" applyFont="1" applyFill="1" applyBorder="1" applyAlignment="1" applyProtection="1">
      <alignment horizontal="left" vertical="top" wrapText="1"/>
      <protection locked="0"/>
    </xf>
    <xf numFmtId="0" fontId="16" fillId="0" borderId="0" xfId="0" applyFont="1" applyFill="1" applyBorder="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7" fillId="0" borderId="6" xfId="0" applyFont="1" applyBorder="1" applyAlignment="1">
      <alignment horizontal="left" vertical="center"/>
    </xf>
    <xf numFmtId="0" fontId="17" fillId="0" borderId="7" xfId="0" applyFont="1" applyBorder="1" applyAlignment="1">
      <alignment horizontal="left" vertical="center"/>
    </xf>
    <xf numFmtId="0" fontId="17" fillId="0" borderId="8"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10" xfId="0" applyFont="1" applyBorder="1" applyAlignment="1">
      <alignment horizontal="left" vertical="center"/>
    </xf>
    <xf numFmtId="0" fontId="15" fillId="0" borderId="0" xfId="0" applyFont="1" applyFill="1" applyBorder="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11"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12" xfId="0" applyFont="1" applyFill="1" applyBorder="1" applyAlignment="1" applyProtection="1">
      <alignment horizontal="left" vertical="top"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7.0000000000000007E-2</c:v>
                </c:pt>
                <c:pt idx="1">
                  <c:v>1.24</c:v>
                </c:pt>
                <c:pt idx="2">
                  <c:v>0.85</c:v>
                </c:pt>
                <c:pt idx="3">
                  <c:v>0.82</c:v>
                </c:pt>
                <c:pt idx="4">
                  <c:v>0.27</c:v>
                </c:pt>
              </c:numCache>
            </c:numRef>
          </c:val>
          <c:extLst>
            <c:ext xmlns:c16="http://schemas.microsoft.com/office/drawing/2014/chart" uri="{C3380CC4-5D6E-409C-BE32-E72D297353CC}">
              <c16:uniqueId val="{00000000-6452-4648-B660-E1166BB05C4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0.71</c:v>
                </c:pt>
                <c:pt idx="1">
                  <c:v>0.54</c:v>
                </c:pt>
                <c:pt idx="2">
                  <c:v>0.5</c:v>
                </c:pt>
                <c:pt idx="3">
                  <c:v>0.52</c:v>
                </c:pt>
                <c:pt idx="4">
                  <c:v>0.53</c:v>
                </c:pt>
              </c:numCache>
            </c:numRef>
          </c:val>
          <c:smooth val="0"/>
          <c:extLst>
            <c:ext xmlns:c16="http://schemas.microsoft.com/office/drawing/2014/chart" uri="{C3380CC4-5D6E-409C-BE32-E72D297353CC}">
              <c16:uniqueId val="{00000001-6452-4648-B660-E1166BB05C4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42.8</c:v>
                </c:pt>
                <c:pt idx="1">
                  <c:v>46.45</c:v>
                </c:pt>
                <c:pt idx="2">
                  <c:v>47.12</c:v>
                </c:pt>
                <c:pt idx="3">
                  <c:v>44.63</c:v>
                </c:pt>
                <c:pt idx="4">
                  <c:v>49.44</c:v>
                </c:pt>
              </c:numCache>
            </c:numRef>
          </c:val>
          <c:extLst>
            <c:ext xmlns:c16="http://schemas.microsoft.com/office/drawing/2014/chart" uri="{C3380CC4-5D6E-409C-BE32-E72D297353CC}">
              <c16:uniqueId val="{00000000-AB2E-48D7-ADA8-14935AB48263}"/>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54.92</c:v>
                </c:pt>
                <c:pt idx="1">
                  <c:v>55.63</c:v>
                </c:pt>
                <c:pt idx="2">
                  <c:v>55.03</c:v>
                </c:pt>
                <c:pt idx="3">
                  <c:v>55.14</c:v>
                </c:pt>
                <c:pt idx="4">
                  <c:v>55.89</c:v>
                </c:pt>
              </c:numCache>
            </c:numRef>
          </c:val>
          <c:smooth val="0"/>
          <c:extLst>
            <c:ext xmlns:c16="http://schemas.microsoft.com/office/drawing/2014/chart" uri="{C3380CC4-5D6E-409C-BE32-E72D297353CC}">
              <c16:uniqueId val="{00000001-AB2E-48D7-ADA8-14935AB48263}"/>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66.59</c:v>
                </c:pt>
                <c:pt idx="1">
                  <c:v>60.55</c:v>
                </c:pt>
                <c:pt idx="2">
                  <c:v>59.6</c:v>
                </c:pt>
                <c:pt idx="3">
                  <c:v>61.31</c:v>
                </c:pt>
                <c:pt idx="4">
                  <c:v>66.13</c:v>
                </c:pt>
              </c:numCache>
            </c:numRef>
          </c:val>
          <c:extLst>
            <c:ext xmlns:c16="http://schemas.microsoft.com/office/drawing/2014/chart" uri="{C3380CC4-5D6E-409C-BE32-E72D297353CC}">
              <c16:uniqueId val="{00000000-F315-46A6-B6A0-B6AF451659C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82.66</c:v>
                </c:pt>
                <c:pt idx="1">
                  <c:v>82.04</c:v>
                </c:pt>
                <c:pt idx="2">
                  <c:v>81.900000000000006</c:v>
                </c:pt>
                <c:pt idx="3">
                  <c:v>81.39</c:v>
                </c:pt>
                <c:pt idx="4">
                  <c:v>81.27</c:v>
                </c:pt>
              </c:numCache>
            </c:numRef>
          </c:val>
          <c:smooth val="0"/>
          <c:extLst>
            <c:ext xmlns:c16="http://schemas.microsoft.com/office/drawing/2014/chart" uri="{C3380CC4-5D6E-409C-BE32-E72D297353CC}">
              <c16:uniqueId val="{00000001-F315-46A6-B6A0-B6AF451659C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114.58</c:v>
                </c:pt>
                <c:pt idx="1">
                  <c:v>121.82</c:v>
                </c:pt>
                <c:pt idx="2">
                  <c:v>121.91</c:v>
                </c:pt>
                <c:pt idx="3">
                  <c:v>124.41</c:v>
                </c:pt>
                <c:pt idx="4">
                  <c:v>114.81</c:v>
                </c:pt>
              </c:numCache>
            </c:numRef>
          </c:val>
          <c:extLst>
            <c:ext xmlns:c16="http://schemas.microsoft.com/office/drawing/2014/chart" uri="{C3380CC4-5D6E-409C-BE32-E72D297353CC}">
              <c16:uniqueId val="{00000000-775B-4EB0-BD8A-1DD9738720D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111.71</c:v>
                </c:pt>
                <c:pt idx="1">
                  <c:v>110.05</c:v>
                </c:pt>
                <c:pt idx="2">
                  <c:v>108.87</c:v>
                </c:pt>
                <c:pt idx="3">
                  <c:v>108.61</c:v>
                </c:pt>
                <c:pt idx="4">
                  <c:v>108.35</c:v>
                </c:pt>
              </c:numCache>
            </c:numRef>
          </c:val>
          <c:smooth val="0"/>
          <c:extLst>
            <c:ext xmlns:c16="http://schemas.microsoft.com/office/drawing/2014/chart" uri="{C3380CC4-5D6E-409C-BE32-E72D297353CC}">
              <c16:uniqueId val="{00000001-775B-4EB0-BD8A-1DD9738720D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42.25</c:v>
                </c:pt>
                <c:pt idx="1">
                  <c:v>42.92</c:v>
                </c:pt>
                <c:pt idx="2">
                  <c:v>42.41</c:v>
                </c:pt>
                <c:pt idx="3">
                  <c:v>44.11</c:v>
                </c:pt>
                <c:pt idx="4">
                  <c:v>45.04</c:v>
                </c:pt>
              </c:numCache>
            </c:numRef>
          </c:val>
          <c:extLst>
            <c:ext xmlns:c16="http://schemas.microsoft.com/office/drawing/2014/chart" uri="{C3380CC4-5D6E-409C-BE32-E72D297353CC}">
              <c16:uniqueId val="{00000000-21FF-4719-A1A5-56E44C5CCC71}"/>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48.49</c:v>
                </c:pt>
                <c:pt idx="1">
                  <c:v>48.05</c:v>
                </c:pt>
                <c:pt idx="2">
                  <c:v>48.87</c:v>
                </c:pt>
                <c:pt idx="3">
                  <c:v>49.92</c:v>
                </c:pt>
                <c:pt idx="4">
                  <c:v>50.63</c:v>
                </c:pt>
              </c:numCache>
            </c:numRef>
          </c:val>
          <c:smooth val="0"/>
          <c:extLst>
            <c:ext xmlns:c16="http://schemas.microsoft.com/office/drawing/2014/chart" uri="{C3380CC4-5D6E-409C-BE32-E72D297353CC}">
              <c16:uniqueId val="{00000001-21FF-4719-A1A5-56E44C5CCC71}"/>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32.18</c:v>
                </c:pt>
                <c:pt idx="1">
                  <c:v>29.42</c:v>
                </c:pt>
                <c:pt idx="2">
                  <c:v>29.46</c:v>
                </c:pt>
                <c:pt idx="3">
                  <c:v>30.9</c:v>
                </c:pt>
                <c:pt idx="4">
                  <c:v>30.04</c:v>
                </c:pt>
              </c:numCache>
            </c:numRef>
          </c:val>
          <c:extLst>
            <c:ext xmlns:c16="http://schemas.microsoft.com/office/drawing/2014/chart" uri="{C3380CC4-5D6E-409C-BE32-E72D297353CC}">
              <c16:uniqueId val="{00000000-D1F0-425B-A441-8572A82FB3A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12.79</c:v>
                </c:pt>
                <c:pt idx="1">
                  <c:v>13.39</c:v>
                </c:pt>
                <c:pt idx="2">
                  <c:v>14.85</c:v>
                </c:pt>
                <c:pt idx="3">
                  <c:v>16.88</c:v>
                </c:pt>
                <c:pt idx="4">
                  <c:v>18.28</c:v>
                </c:pt>
              </c:numCache>
            </c:numRef>
          </c:val>
          <c:smooth val="0"/>
          <c:extLst>
            <c:ext xmlns:c16="http://schemas.microsoft.com/office/drawing/2014/chart" uri="{C3380CC4-5D6E-409C-BE32-E72D297353CC}">
              <c16:uniqueId val="{00000001-D1F0-425B-A441-8572A82FB3A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AF-4690-846E-BB0317337B9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1.72</c:v>
                </c:pt>
                <c:pt idx="1">
                  <c:v>2.64</c:v>
                </c:pt>
                <c:pt idx="2">
                  <c:v>3.16</c:v>
                </c:pt>
                <c:pt idx="3">
                  <c:v>3.59</c:v>
                </c:pt>
                <c:pt idx="4">
                  <c:v>3.98</c:v>
                </c:pt>
              </c:numCache>
            </c:numRef>
          </c:val>
          <c:smooth val="0"/>
          <c:extLst>
            <c:ext xmlns:c16="http://schemas.microsoft.com/office/drawing/2014/chart" uri="{C3380CC4-5D6E-409C-BE32-E72D297353CC}">
              <c16:uniqueId val="{00000001-34AF-4690-846E-BB0317337B9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205.7</c:v>
                </c:pt>
                <c:pt idx="1">
                  <c:v>233.8</c:v>
                </c:pt>
                <c:pt idx="2">
                  <c:v>227.57</c:v>
                </c:pt>
                <c:pt idx="3">
                  <c:v>270.20999999999998</c:v>
                </c:pt>
                <c:pt idx="4">
                  <c:v>246.5</c:v>
                </c:pt>
              </c:numCache>
            </c:numRef>
          </c:val>
          <c:extLst>
            <c:ext xmlns:c16="http://schemas.microsoft.com/office/drawing/2014/chart" uri="{C3380CC4-5D6E-409C-BE32-E72D297353CC}">
              <c16:uniqueId val="{00000000-EB4E-4916-B40A-4ADE5C1E6618}"/>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384.34</c:v>
                </c:pt>
                <c:pt idx="1">
                  <c:v>359.47</c:v>
                </c:pt>
                <c:pt idx="2">
                  <c:v>369.69</c:v>
                </c:pt>
                <c:pt idx="3">
                  <c:v>379.08</c:v>
                </c:pt>
                <c:pt idx="4">
                  <c:v>367.55</c:v>
                </c:pt>
              </c:numCache>
            </c:numRef>
          </c:val>
          <c:smooth val="0"/>
          <c:extLst>
            <c:ext xmlns:c16="http://schemas.microsoft.com/office/drawing/2014/chart" uri="{C3380CC4-5D6E-409C-BE32-E72D297353CC}">
              <c16:uniqueId val="{00000001-EB4E-4916-B40A-4ADE5C1E6618}"/>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852.28</c:v>
                </c:pt>
                <c:pt idx="1">
                  <c:v>772.41</c:v>
                </c:pt>
                <c:pt idx="2">
                  <c:v>735.97</c:v>
                </c:pt>
                <c:pt idx="3">
                  <c:v>685.73</c:v>
                </c:pt>
                <c:pt idx="4">
                  <c:v>653.62</c:v>
                </c:pt>
              </c:numCache>
            </c:numRef>
          </c:val>
          <c:extLst>
            <c:ext xmlns:c16="http://schemas.microsoft.com/office/drawing/2014/chart" uri="{C3380CC4-5D6E-409C-BE32-E72D297353CC}">
              <c16:uniqueId val="{00000000-E2B2-4464-9B6B-FED270D8ED9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380.58</c:v>
                </c:pt>
                <c:pt idx="1">
                  <c:v>401.79</c:v>
                </c:pt>
                <c:pt idx="2">
                  <c:v>402.99</c:v>
                </c:pt>
                <c:pt idx="3">
                  <c:v>398.98</c:v>
                </c:pt>
                <c:pt idx="4">
                  <c:v>418.68</c:v>
                </c:pt>
              </c:numCache>
            </c:numRef>
          </c:val>
          <c:smooth val="0"/>
          <c:extLst>
            <c:ext xmlns:c16="http://schemas.microsoft.com/office/drawing/2014/chart" uri="{C3380CC4-5D6E-409C-BE32-E72D297353CC}">
              <c16:uniqueId val="{00000001-E2B2-4464-9B6B-FED270D8ED9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89.56</c:v>
                </c:pt>
                <c:pt idx="1">
                  <c:v>96.59</c:v>
                </c:pt>
                <c:pt idx="2">
                  <c:v>100.01</c:v>
                </c:pt>
                <c:pt idx="3">
                  <c:v>103.72</c:v>
                </c:pt>
                <c:pt idx="4">
                  <c:v>104.43</c:v>
                </c:pt>
              </c:numCache>
            </c:numRef>
          </c:val>
          <c:extLst>
            <c:ext xmlns:c16="http://schemas.microsoft.com/office/drawing/2014/chart" uri="{C3380CC4-5D6E-409C-BE32-E72D297353CC}">
              <c16:uniqueId val="{00000000-ECFC-4FAA-B89C-F29896F6475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102.38</c:v>
                </c:pt>
                <c:pt idx="1">
                  <c:v>100.12</c:v>
                </c:pt>
                <c:pt idx="2">
                  <c:v>98.66</c:v>
                </c:pt>
                <c:pt idx="3">
                  <c:v>98.64</c:v>
                </c:pt>
                <c:pt idx="4">
                  <c:v>94.78</c:v>
                </c:pt>
              </c:numCache>
            </c:numRef>
          </c:val>
          <c:smooth val="0"/>
          <c:extLst>
            <c:ext xmlns:c16="http://schemas.microsoft.com/office/drawing/2014/chart" uri="{C3380CC4-5D6E-409C-BE32-E72D297353CC}">
              <c16:uniqueId val="{00000001-ECFC-4FAA-B89C-F29896F6475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112.07</c:v>
                </c:pt>
                <c:pt idx="1">
                  <c:v>115.97</c:v>
                </c:pt>
                <c:pt idx="2">
                  <c:v>116.73</c:v>
                </c:pt>
                <c:pt idx="3">
                  <c:v>119.17</c:v>
                </c:pt>
                <c:pt idx="4">
                  <c:v>119.42</c:v>
                </c:pt>
              </c:numCache>
            </c:numRef>
          </c:val>
          <c:extLst>
            <c:ext xmlns:c16="http://schemas.microsoft.com/office/drawing/2014/chart" uri="{C3380CC4-5D6E-409C-BE32-E72D297353CC}">
              <c16:uniqueId val="{00000000-A6D0-43BD-A41B-220B94E8492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168.67</c:v>
                </c:pt>
                <c:pt idx="1">
                  <c:v>174.97</c:v>
                </c:pt>
                <c:pt idx="2">
                  <c:v>178.59</c:v>
                </c:pt>
                <c:pt idx="3">
                  <c:v>178.92</c:v>
                </c:pt>
                <c:pt idx="4">
                  <c:v>181.3</c:v>
                </c:pt>
              </c:numCache>
            </c:numRef>
          </c:val>
          <c:smooth val="0"/>
          <c:extLst>
            <c:ext xmlns:c16="http://schemas.microsoft.com/office/drawing/2014/chart" uri="{C3380CC4-5D6E-409C-BE32-E72D297353CC}">
              <c16:uniqueId val="{00000001-A6D0-43BD-A41B-220B94E8492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5" zoomScaleNormal="100" workbookViewId="0">
      <selection activeCell="BL16" sqref="BL1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8" t="s">
        <v>0</v>
      </c>
      <c r="C2" s="78"/>
      <c r="D2" s="78"/>
      <c r="E2" s="78"/>
      <c r="F2" s="78"/>
      <c r="G2" s="78"/>
      <c r="H2" s="78"/>
      <c r="I2" s="78"/>
      <c r="J2" s="78"/>
      <c r="K2" s="78"/>
      <c r="L2" s="78"/>
      <c r="M2" s="78"/>
      <c r="N2" s="78"/>
      <c r="O2" s="78"/>
      <c r="P2" s="78"/>
      <c r="Q2" s="78"/>
      <c r="R2" s="78"/>
      <c r="S2" s="78"/>
      <c r="T2" s="78"/>
      <c r="U2" s="78"/>
      <c r="V2" s="78"/>
      <c r="W2" s="78"/>
      <c r="X2" s="78"/>
      <c r="Y2" s="78"/>
      <c r="Z2" s="78"/>
      <c r="AA2" s="78"/>
      <c r="AB2" s="78"/>
      <c r="AC2" s="78"/>
      <c r="AD2" s="78"/>
      <c r="AE2" s="78"/>
      <c r="AF2" s="78"/>
      <c r="AG2" s="78"/>
      <c r="AH2" s="78"/>
      <c r="AI2" s="78"/>
      <c r="AJ2" s="78"/>
      <c r="AK2" s="78"/>
      <c r="AL2" s="78"/>
      <c r="AM2" s="78"/>
      <c r="AN2" s="78"/>
      <c r="AO2" s="78"/>
      <c r="AP2" s="78"/>
      <c r="AQ2" s="78"/>
      <c r="AR2" s="78"/>
      <c r="AS2" s="78"/>
      <c r="AT2" s="78"/>
      <c r="AU2" s="78"/>
      <c r="AV2" s="78"/>
      <c r="AW2" s="78"/>
      <c r="AX2" s="78"/>
      <c r="AY2" s="78"/>
      <c r="AZ2" s="78"/>
      <c r="BA2" s="78"/>
      <c r="BB2" s="78"/>
      <c r="BC2" s="78"/>
      <c r="BD2" s="78"/>
      <c r="BE2" s="78"/>
      <c r="BF2" s="78"/>
      <c r="BG2" s="78"/>
      <c r="BH2" s="78"/>
      <c r="BI2" s="78"/>
      <c r="BJ2" s="78"/>
      <c r="BK2" s="78"/>
      <c r="BL2" s="78"/>
      <c r="BM2" s="78"/>
      <c r="BN2" s="78"/>
      <c r="BO2" s="78"/>
      <c r="BP2" s="78"/>
      <c r="BQ2" s="78"/>
      <c r="BR2" s="78"/>
      <c r="BS2" s="78"/>
      <c r="BT2" s="78"/>
      <c r="BU2" s="78"/>
      <c r="BV2" s="78"/>
      <c r="BW2" s="78"/>
      <c r="BX2" s="78"/>
      <c r="BY2" s="78"/>
      <c r="BZ2" s="78"/>
    </row>
    <row r="3" spans="1:78" ht="9.75" customHeight="1" x14ac:dyDescent="0.15">
      <c r="A3" s="2"/>
      <c r="B3" s="78"/>
      <c r="C3" s="78"/>
      <c r="D3" s="78"/>
      <c r="E3" s="78"/>
      <c r="F3" s="78"/>
      <c r="G3" s="78"/>
      <c r="H3" s="78"/>
      <c r="I3" s="78"/>
      <c r="J3" s="78"/>
      <c r="K3" s="78"/>
      <c r="L3" s="78"/>
      <c r="M3" s="78"/>
      <c r="N3" s="78"/>
      <c r="O3" s="78"/>
      <c r="P3" s="78"/>
      <c r="Q3" s="78"/>
      <c r="R3" s="78"/>
      <c r="S3" s="78"/>
      <c r="T3" s="78"/>
      <c r="U3" s="78"/>
      <c r="V3" s="78"/>
      <c r="W3" s="78"/>
      <c r="X3" s="78"/>
      <c r="Y3" s="78"/>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row>
    <row r="4" spans="1:78" ht="9.75" customHeight="1" x14ac:dyDescent="0.15">
      <c r="A4" s="2"/>
      <c r="B4" s="78"/>
      <c r="C4" s="78"/>
      <c r="D4" s="78"/>
      <c r="E4" s="78"/>
      <c r="F4" s="78"/>
      <c r="G4" s="78"/>
      <c r="H4" s="78"/>
      <c r="I4" s="78"/>
      <c r="J4" s="78"/>
      <c r="K4" s="78"/>
      <c r="L4" s="78"/>
      <c r="M4" s="78"/>
      <c r="N4" s="78"/>
      <c r="O4" s="78"/>
      <c r="P4" s="78"/>
      <c r="Q4" s="78"/>
      <c r="R4" s="78"/>
      <c r="S4" s="78"/>
      <c r="T4" s="78"/>
      <c r="U4" s="78"/>
      <c r="V4" s="78"/>
      <c r="W4" s="78"/>
      <c r="X4" s="78"/>
      <c r="Y4" s="78"/>
      <c r="Z4" s="78"/>
      <c r="AA4" s="78"/>
      <c r="AB4" s="78"/>
      <c r="AC4" s="78"/>
      <c r="AD4" s="78"/>
      <c r="AE4" s="78"/>
      <c r="AF4" s="78"/>
      <c r="AG4" s="78"/>
      <c r="AH4" s="78"/>
      <c r="AI4" s="78"/>
      <c r="AJ4" s="78"/>
      <c r="AK4" s="78"/>
      <c r="AL4" s="78"/>
      <c r="AM4" s="78"/>
      <c r="AN4" s="78"/>
      <c r="AO4" s="78"/>
      <c r="AP4" s="78"/>
      <c r="AQ4" s="78"/>
      <c r="AR4" s="78"/>
      <c r="AS4" s="78"/>
      <c r="AT4" s="78"/>
      <c r="AU4" s="78"/>
      <c r="AV4" s="78"/>
      <c r="AW4" s="78"/>
      <c r="AX4" s="78"/>
      <c r="AY4" s="78"/>
      <c r="AZ4" s="78"/>
      <c r="BA4" s="78"/>
      <c r="BB4" s="78"/>
      <c r="BC4" s="78"/>
      <c r="BD4" s="78"/>
      <c r="BE4" s="78"/>
      <c r="BF4" s="78"/>
      <c r="BG4" s="78"/>
      <c r="BH4" s="78"/>
      <c r="BI4" s="78"/>
      <c r="BJ4" s="78"/>
      <c r="BK4" s="78"/>
      <c r="BL4" s="78"/>
      <c r="BM4" s="78"/>
      <c r="BN4" s="78"/>
      <c r="BO4" s="78"/>
      <c r="BP4" s="78"/>
      <c r="BQ4" s="78"/>
      <c r="BR4" s="78"/>
      <c r="BS4" s="78"/>
      <c r="BT4" s="78"/>
      <c r="BU4" s="78"/>
      <c r="BV4" s="78"/>
      <c r="BW4" s="78"/>
      <c r="BX4" s="78"/>
      <c r="BY4" s="78"/>
      <c r="BZ4" s="78"/>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9" t="str">
        <f>データ!H6</f>
        <v>山梨県　都留市</v>
      </c>
      <c r="C6" s="79"/>
      <c r="D6" s="79"/>
      <c r="E6" s="79"/>
      <c r="F6" s="79"/>
      <c r="G6" s="79"/>
      <c r="H6" s="79"/>
      <c r="I6" s="79"/>
      <c r="J6" s="79"/>
      <c r="K6" s="79"/>
      <c r="L6" s="79"/>
      <c r="M6" s="79"/>
      <c r="N6" s="79"/>
      <c r="O6" s="79"/>
      <c r="P6" s="79"/>
      <c r="Q6" s="79"/>
      <c r="R6" s="79"/>
      <c r="S6" s="79"/>
      <c r="T6" s="79"/>
      <c r="U6" s="79"/>
      <c r="V6" s="79"/>
      <c r="W6" s="79"/>
      <c r="X6" s="79"/>
      <c r="Y6" s="79"/>
      <c r="Z6" s="79"/>
      <c r="AA6" s="79"/>
      <c r="AB6" s="79"/>
      <c r="AC6" s="79"/>
      <c r="AD6" s="80"/>
      <c r="AE6" s="80"/>
      <c r="AF6" s="80"/>
      <c r="AG6" s="80"/>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1"/>
      <c r="D7" s="71"/>
      <c r="E7" s="71"/>
      <c r="F7" s="71"/>
      <c r="G7" s="71"/>
      <c r="H7" s="71"/>
      <c r="I7" s="70" t="s">
        <v>2</v>
      </c>
      <c r="J7" s="71"/>
      <c r="K7" s="71"/>
      <c r="L7" s="71"/>
      <c r="M7" s="71"/>
      <c r="N7" s="71"/>
      <c r="O7" s="72"/>
      <c r="P7" s="73" t="s">
        <v>3</v>
      </c>
      <c r="Q7" s="73"/>
      <c r="R7" s="73"/>
      <c r="S7" s="73"/>
      <c r="T7" s="73"/>
      <c r="U7" s="73"/>
      <c r="V7" s="73"/>
      <c r="W7" s="73" t="s">
        <v>4</v>
      </c>
      <c r="X7" s="73"/>
      <c r="Y7" s="73"/>
      <c r="Z7" s="73"/>
      <c r="AA7" s="73"/>
      <c r="AB7" s="73"/>
      <c r="AC7" s="73"/>
      <c r="AD7" s="73" t="s">
        <v>5</v>
      </c>
      <c r="AE7" s="73"/>
      <c r="AF7" s="73"/>
      <c r="AG7" s="73"/>
      <c r="AH7" s="73"/>
      <c r="AI7" s="73"/>
      <c r="AJ7" s="73"/>
      <c r="AK7" s="4"/>
      <c r="AL7" s="73" t="s">
        <v>6</v>
      </c>
      <c r="AM7" s="73"/>
      <c r="AN7" s="73"/>
      <c r="AO7" s="73"/>
      <c r="AP7" s="73"/>
      <c r="AQ7" s="73"/>
      <c r="AR7" s="73"/>
      <c r="AS7" s="73"/>
      <c r="AT7" s="70" t="s">
        <v>7</v>
      </c>
      <c r="AU7" s="71"/>
      <c r="AV7" s="71"/>
      <c r="AW7" s="71"/>
      <c r="AX7" s="71"/>
      <c r="AY7" s="71"/>
      <c r="AZ7" s="71"/>
      <c r="BA7" s="71"/>
      <c r="BB7" s="73" t="s">
        <v>8</v>
      </c>
      <c r="BC7" s="73"/>
      <c r="BD7" s="73"/>
      <c r="BE7" s="73"/>
      <c r="BF7" s="73"/>
      <c r="BG7" s="73"/>
      <c r="BH7" s="73"/>
      <c r="BI7" s="73"/>
      <c r="BJ7" s="3"/>
      <c r="BK7" s="3"/>
      <c r="BL7" s="5" t="s">
        <v>9</v>
      </c>
      <c r="BM7" s="6"/>
      <c r="BN7" s="6"/>
      <c r="BO7" s="6"/>
      <c r="BP7" s="6"/>
      <c r="BQ7" s="6"/>
      <c r="BR7" s="6"/>
      <c r="BS7" s="6"/>
      <c r="BT7" s="6"/>
      <c r="BU7" s="6"/>
      <c r="BV7" s="6"/>
      <c r="BW7" s="6"/>
      <c r="BX7" s="6"/>
      <c r="BY7" s="7"/>
    </row>
    <row r="8" spans="1:78" ht="18.75" customHeight="1" x14ac:dyDescent="0.15">
      <c r="A8" s="2"/>
      <c r="B8" s="74" t="str">
        <f>データ!$I$6</f>
        <v>法適用</v>
      </c>
      <c r="C8" s="75"/>
      <c r="D8" s="75"/>
      <c r="E8" s="75"/>
      <c r="F8" s="75"/>
      <c r="G8" s="75"/>
      <c r="H8" s="75"/>
      <c r="I8" s="74" t="str">
        <f>データ!$J$6</f>
        <v>水道事業</v>
      </c>
      <c r="J8" s="75"/>
      <c r="K8" s="75"/>
      <c r="L8" s="75"/>
      <c r="M8" s="75"/>
      <c r="N8" s="75"/>
      <c r="O8" s="76"/>
      <c r="P8" s="77" t="str">
        <f>データ!$K$6</f>
        <v>末端給水事業</v>
      </c>
      <c r="Q8" s="77"/>
      <c r="R8" s="77"/>
      <c r="S8" s="77"/>
      <c r="T8" s="77"/>
      <c r="U8" s="77"/>
      <c r="V8" s="77"/>
      <c r="W8" s="77" t="str">
        <f>データ!$L$6</f>
        <v>A6</v>
      </c>
      <c r="X8" s="77"/>
      <c r="Y8" s="77"/>
      <c r="Z8" s="77"/>
      <c r="AA8" s="77"/>
      <c r="AB8" s="77"/>
      <c r="AC8" s="77"/>
      <c r="AD8" s="77" t="str">
        <f>データ!$M$6</f>
        <v>非設置</v>
      </c>
      <c r="AE8" s="77"/>
      <c r="AF8" s="77"/>
      <c r="AG8" s="77"/>
      <c r="AH8" s="77"/>
      <c r="AI8" s="77"/>
      <c r="AJ8" s="77"/>
      <c r="AK8" s="4"/>
      <c r="AL8" s="65">
        <f>データ!$R$6</f>
        <v>29888</v>
      </c>
      <c r="AM8" s="65"/>
      <c r="AN8" s="65"/>
      <c r="AO8" s="65"/>
      <c r="AP8" s="65"/>
      <c r="AQ8" s="65"/>
      <c r="AR8" s="65"/>
      <c r="AS8" s="65"/>
      <c r="AT8" s="61">
        <f>データ!$S$6</f>
        <v>161.63</v>
      </c>
      <c r="AU8" s="62"/>
      <c r="AV8" s="62"/>
      <c r="AW8" s="62"/>
      <c r="AX8" s="62"/>
      <c r="AY8" s="62"/>
      <c r="AZ8" s="62"/>
      <c r="BA8" s="62"/>
      <c r="BB8" s="64">
        <f>データ!$T$6</f>
        <v>184.92</v>
      </c>
      <c r="BC8" s="64"/>
      <c r="BD8" s="64"/>
      <c r="BE8" s="64"/>
      <c r="BF8" s="64"/>
      <c r="BG8" s="64"/>
      <c r="BH8" s="64"/>
      <c r="BI8" s="64"/>
      <c r="BJ8" s="3"/>
      <c r="BK8" s="3"/>
      <c r="BL8" s="68" t="s">
        <v>10</v>
      </c>
      <c r="BM8" s="69"/>
      <c r="BN8" s="8" t="s">
        <v>11</v>
      </c>
      <c r="BO8" s="9"/>
      <c r="BP8" s="9"/>
      <c r="BQ8" s="9"/>
      <c r="BR8" s="9"/>
      <c r="BS8" s="9"/>
      <c r="BT8" s="9"/>
      <c r="BU8" s="9"/>
      <c r="BV8" s="9"/>
      <c r="BW8" s="9"/>
      <c r="BX8" s="9"/>
      <c r="BY8" s="10"/>
    </row>
    <row r="9" spans="1:78" ht="18.75" customHeight="1" x14ac:dyDescent="0.15">
      <c r="A9" s="2"/>
      <c r="B9" s="70" t="s">
        <v>12</v>
      </c>
      <c r="C9" s="71"/>
      <c r="D9" s="71"/>
      <c r="E9" s="71"/>
      <c r="F9" s="71"/>
      <c r="G9" s="71"/>
      <c r="H9" s="71"/>
      <c r="I9" s="70" t="s">
        <v>13</v>
      </c>
      <c r="J9" s="71"/>
      <c r="K9" s="71"/>
      <c r="L9" s="71"/>
      <c r="M9" s="71"/>
      <c r="N9" s="71"/>
      <c r="O9" s="72"/>
      <c r="P9" s="73" t="s">
        <v>14</v>
      </c>
      <c r="Q9" s="73"/>
      <c r="R9" s="73"/>
      <c r="S9" s="73"/>
      <c r="T9" s="73"/>
      <c r="U9" s="73"/>
      <c r="V9" s="73"/>
      <c r="W9" s="73" t="s">
        <v>15</v>
      </c>
      <c r="X9" s="73"/>
      <c r="Y9" s="73"/>
      <c r="Z9" s="73"/>
      <c r="AA9" s="73"/>
      <c r="AB9" s="73"/>
      <c r="AC9" s="73"/>
      <c r="AD9" s="2"/>
      <c r="AE9" s="2"/>
      <c r="AF9" s="2"/>
      <c r="AG9" s="2"/>
      <c r="AH9" s="4"/>
      <c r="AI9" s="4"/>
      <c r="AJ9" s="4"/>
      <c r="AK9" s="4"/>
      <c r="AL9" s="73" t="s">
        <v>16</v>
      </c>
      <c r="AM9" s="73"/>
      <c r="AN9" s="73"/>
      <c r="AO9" s="73"/>
      <c r="AP9" s="73"/>
      <c r="AQ9" s="73"/>
      <c r="AR9" s="73"/>
      <c r="AS9" s="73"/>
      <c r="AT9" s="70" t="s">
        <v>17</v>
      </c>
      <c r="AU9" s="71"/>
      <c r="AV9" s="71"/>
      <c r="AW9" s="71"/>
      <c r="AX9" s="71"/>
      <c r="AY9" s="71"/>
      <c r="AZ9" s="71"/>
      <c r="BA9" s="71"/>
      <c r="BB9" s="73" t="s">
        <v>18</v>
      </c>
      <c r="BC9" s="73"/>
      <c r="BD9" s="73"/>
      <c r="BE9" s="73"/>
      <c r="BF9" s="73"/>
      <c r="BG9" s="73"/>
      <c r="BH9" s="73"/>
      <c r="BI9" s="73"/>
      <c r="BJ9" s="3"/>
      <c r="BK9" s="3"/>
      <c r="BL9" s="59" t="s">
        <v>19</v>
      </c>
      <c r="BM9" s="60"/>
      <c r="BN9" s="11" t="s">
        <v>20</v>
      </c>
      <c r="BO9" s="12"/>
      <c r="BP9" s="12"/>
      <c r="BQ9" s="12"/>
      <c r="BR9" s="12"/>
      <c r="BS9" s="12"/>
      <c r="BT9" s="12"/>
      <c r="BU9" s="12"/>
      <c r="BV9" s="12"/>
      <c r="BW9" s="12"/>
      <c r="BX9" s="12"/>
      <c r="BY9" s="13"/>
    </row>
    <row r="10" spans="1:78" ht="18.75" customHeight="1" x14ac:dyDescent="0.15">
      <c r="A10" s="2"/>
      <c r="B10" s="61" t="str">
        <f>データ!$N$6</f>
        <v>-</v>
      </c>
      <c r="C10" s="62"/>
      <c r="D10" s="62"/>
      <c r="E10" s="62"/>
      <c r="F10" s="62"/>
      <c r="G10" s="62"/>
      <c r="H10" s="62"/>
      <c r="I10" s="61">
        <f>データ!$O$6</f>
        <v>49.21</v>
      </c>
      <c r="J10" s="62"/>
      <c r="K10" s="62"/>
      <c r="L10" s="62"/>
      <c r="M10" s="62"/>
      <c r="N10" s="62"/>
      <c r="O10" s="63"/>
      <c r="P10" s="64">
        <f>データ!$P$6</f>
        <v>52.8</v>
      </c>
      <c r="Q10" s="64"/>
      <c r="R10" s="64"/>
      <c r="S10" s="64"/>
      <c r="T10" s="64"/>
      <c r="U10" s="64"/>
      <c r="V10" s="64"/>
      <c r="W10" s="65">
        <f>データ!$Q$6</f>
        <v>2260</v>
      </c>
      <c r="X10" s="65"/>
      <c r="Y10" s="65"/>
      <c r="Z10" s="65"/>
      <c r="AA10" s="65"/>
      <c r="AB10" s="65"/>
      <c r="AC10" s="65"/>
      <c r="AD10" s="2"/>
      <c r="AE10" s="2"/>
      <c r="AF10" s="2"/>
      <c r="AG10" s="2"/>
      <c r="AH10" s="4"/>
      <c r="AI10" s="4"/>
      <c r="AJ10" s="4"/>
      <c r="AK10" s="4"/>
      <c r="AL10" s="65">
        <f>データ!$U$6</f>
        <v>15582</v>
      </c>
      <c r="AM10" s="65"/>
      <c r="AN10" s="65"/>
      <c r="AO10" s="65"/>
      <c r="AP10" s="65"/>
      <c r="AQ10" s="65"/>
      <c r="AR10" s="65"/>
      <c r="AS10" s="65"/>
      <c r="AT10" s="61">
        <f>データ!$V$6</f>
        <v>12.3</v>
      </c>
      <c r="AU10" s="62"/>
      <c r="AV10" s="62"/>
      <c r="AW10" s="62"/>
      <c r="AX10" s="62"/>
      <c r="AY10" s="62"/>
      <c r="AZ10" s="62"/>
      <c r="BA10" s="62"/>
      <c r="BB10" s="64">
        <f>データ!$W$6</f>
        <v>1266.83</v>
      </c>
      <c r="BC10" s="64"/>
      <c r="BD10" s="64"/>
      <c r="BE10" s="64"/>
      <c r="BF10" s="64"/>
      <c r="BG10" s="64"/>
      <c r="BH10" s="64"/>
      <c r="BI10" s="64"/>
      <c r="BJ10" s="2"/>
      <c r="BK10" s="2"/>
      <c r="BL10" s="66" t="s">
        <v>21</v>
      </c>
      <c r="BM10" s="67"/>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1" t="s">
        <v>23</v>
      </c>
      <c r="BM11" s="51"/>
      <c r="BN11" s="51"/>
      <c r="BO11" s="51"/>
      <c r="BP11" s="51"/>
      <c r="BQ11" s="51"/>
      <c r="BR11" s="51"/>
      <c r="BS11" s="51"/>
      <c r="BT11" s="51"/>
      <c r="BU11" s="51"/>
      <c r="BV11" s="51"/>
      <c r="BW11" s="51"/>
      <c r="BX11" s="51"/>
      <c r="BY11" s="51"/>
      <c r="BZ11" s="5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1"/>
      <c r="BM12" s="51"/>
      <c r="BN12" s="51"/>
      <c r="BO12" s="51"/>
      <c r="BP12" s="51"/>
      <c r="BQ12" s="51"/>
      <c r="BR12" s="51"/>
      <c r="BS12" s="51"/>
      <c r="BT12" s="51"/>
      <c r="BU12" s="51"/>
      <c r="BV12" s="51"/>
      <c r="BW12" s="51"/>
      <c r="BX12" s="51"/>
      <c r="BY12" s="51"/>
      <c r="BZ12" s="5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2"/>
      <c r="BM13" s="52"/>
      <c r="BN13" s="52"/>
      <c r="BO13" s="52"/>
      <c r="BP13" s="52"/>
      <c r="BQ13" s="52"/>
      <c r="BR13" s="52"/>
      <c r="BS13" s="52"/>
      <c r="BT13" s="52"/>
      <c r="BU13" s="52"/>
      <c r="BV13" s="52"/>
      <c r="BW13" s="52"/>
      <c r="BX13" s="52"/>
      <c r="BY13" s="52"/>
      <c r="BZ13" s="52"/>
    </row>
    <row r="14" spans="1:78" ht="13.5" customHeight="1" x14ac:dyDescent="0.15">
      <c r="A14" s="2"/>
      <c r="B14" s="53" t="s">
        <v>24</v>
      </c>
      <c r="C14" s="54"/>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5"/>
      <c r="BK14" s="2"/>
      <c r="BL14" s="45" t="s">
        <v>25</v>
      </c>
      <c r="BM14" s="46"/>
      <c r="BN14" s="46"/>
      <c r="BO14" s="46"/>
      <c r="BP14" s="46"/>
      <c r="BQ14" s="46"/>
      <c r="BR14" s="46"/>
      <c r="BS14" s="46"/>
      <c r="BT14" s="46"/>
      <c r="BU14" s="46"/>
      <c r="BV14" s="46"/>
      <c r="BW14" s="46"/>
      <c r="BX14" s="46"/>
      <c r="BY14" s="46"/>
      <c r="BZ14" s="47"/>
    </row>
    <row r="15" spans="1:78" ht="13.5" customHeight="1" x14ac:dyDescent="0.15">
      <c r="A15" s="2"/>
      <c r="B15" s="56"/>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c r="AF15" s="57"/>
      <c r="AG15" s="57"/>
      <c r="AH15" s="57"/>
      <c r="AI15" s="57"/>
      <c r="AJ15" s="57"/>
      <c r="AK15" s="57"/>
      <c r="AL15" s="57"/>
      <c r="AM15" s="57"/>
      <c r="AN15" s="57"/>
      <c r="AO15" s="57"/>
      <c r="AP15" s="57"/>
      <c r="AQ15" s="57"/>
      <c r="AR15" s="57"/>
      <c r="AS15" s="57"/>
      <c r="AT15" s="57"/>
      <c r="AU15" s="57"/>
      <c r="AV15" s="57"/>
      <c r="AW15" s="57"/>
      <c r="AX15" s="57"/>
      <c r="AY15" s="57"/>
      <c r="AZ15" s="57"/>
      <c r="BA15" s="57"/>
      <c r="BB15" s="57"/>
      <c r="BC15" s="57"/>
      <c r="BD15" s="57"/>
      <c r="BE15" s="57"/>
      <c r="BF15" s="57"/>
      <c r="BG15" s="57"/>
      <c r="BH15" s="57"/>
      <c r="BI15" s="57"/>
      <c r="BJ15" s="58"/>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89" t="s">
        <v>110</v>
      </c>
      <c r="BM16" s="90"/>
      <c r="BN16" s="90"/>
      <c r="BO16" s="90"/>
      <c r="BP16" s="90"/>
      <c r="BQ16" s="90"/>
      <c r="BR16" s="90"/>
      <c r="BS16" s="90"/>
      <c r="BT16" s="90"/>
      <c r="BU16" s="90"/>
      <c r="BV16" s="90"/>
      <c r="BW16" s="90"/>
      <c r="BX16" s="90"/>
      <c r="BY16" s="90"/>
      <c r="BZ16" s="91"/>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89"/>
      <c r="BM17" s="90"/>
      <c r="BN17" s="90"/>
      <c r="BO17" s="90"/>
      <c r="BP17" s="90"/>
      <c r="BQ17" s="90"/>
      <c r="BR17" s="90"/>
      <c r="BS17" s="90"/>
      <c r="BT17" s="90"/>
      <c r="BU17" s="90"/>
      <c r="BV17" s="90"/>
      <c r="BW17" s="90"/>
      <c r="BX17" s="90"/>
      <c r="BY17" s="90"/>
      <c r="BZ17" s="91"/>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89"/>
      <c r="BM18" s="90"/>
      <c r="BN18" s="90"/>
      <c r="BO18" s="90"/>
      <c r="BP18" s="90"/>
      <c r="BQ18" s="90"/>
      <c r="BR18" s="90"/>
      <c r="BS18" s="90"/>
      <c r="BT18" s="90"/>
      <c r="BU18" s="90"/>
      <c r="BV18" s="90"/>
      <c r="BW18" s="90"/>
      <c r="BX18" s="90"/>
      <c r="BY18" s="90"/>
      <c r="BZ18" s="91"/>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89"/>
      <c r="BM19" s="90"/>
      <c r="BN19" s="90"/>
      <c r="BO19" s="90"/>
      <c r="BP19" s="90"/>
      <c r="BQ19" s="90"/>
      <c r="BR19" s="90"/>
      <c r="BS19" s="90"/>
      <c r="BT19" s="90"/>
      <c r="BU19" s="90"/>
      <c r="BV19" s="90"/>
      <c r="BW19" s="90"/>
      <c r="BX19" s="90"/>
      <c r="BY19" s="90"/>
      <c r="BZ19" s="91"/>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89"/>
      <c r="BM20" s="90"/>
      <c r="BN20" s="90"/>
      <c r="BO20" s="90"/>
      <c r="BP20" s="90"/>
      <c r="BQ20" s="90"/>
      <c r="BR20" s="90"/>
      <c r="BS20" s="90"/>
      <c r="BT20" s="90"/>
      <c r="BU20" s="90"/>
      <c r="BV20" s="90"/>
      <c r="BW20" s="90"/>
      <c r="BX20" s="90"/>
      <c r="BY20" s="90"/>
      <c r="BZ20" s="91"/>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89"/>
      <c r="BM21" s="90"/>
      <c r="BN21" s="90"/>
      <c r="BO21" s="90"/>
      <c r="BP21" s="90"/>
      <c r="BQ21" s="90"/>
      <c r="BR21" s="90"/>
      <c r="BS21" s="90"/>
      <c r="BT21" s="90"/>
      <c r="BU21" s="90"/>
      <c r="BV21" s="90"/>
      <c r="BW21" s="90"/>
      <c r="BX21" s="90"/>
      <c r="BY21" s="90"/>
      <c r="BZ21" s="91"/>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89"/>
      <c r="BM22" s="90"/>
      <c r="BN22" s="90"/>
      <c r="BO22" s="90"/>
      <c r="BP22" s="90"/>
      <c r="BQ22" s="90"/>
      <c r="BR22" s="90"/>
      <c r="BS22" s="90"/>
      <c r="BT22" s="90"/>
      <c r="BU22" s="90"/>
      <c r="BV22" s="90"/>
      <c r="BW22" s="90"/>
      <c r="BX22" s="90"/>
      <c r="BY22" s="90"/>
      <c r="BZ22" s="91"/>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89"/>
      <c r="BM23" s="90"/>
      <c r="BN23" s="90"/>
      <c r="BO23" s="90"/>
      <c r="BP23" s="90"/>
      <c r="BQ23" s="90"/>
      <c r="BR23" s="90"/>
      <c r="BS23" s="90"/>
      <c r="BT23" s="90"/>
      <c r="BU23" s="90"/>
      <c r="BV23" s="90"/>
      <c r="BW23" s="90"/>
      <c r="BX23" s="90"/>
      <c r="BY23" s="90"/>
      <c r="BZ23" s="91"/>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89"/>
      <c r="BM24" s="90"/>
      <c r="BN24" s="90"/>
      <c r="BO24" s="90"/>
      <c r="BP24" s="90"/>
      <c r="BQ24" s="90"/>
      <c r="BR24" s="90"/>
      <c r="BS24" s="90"/>
      <c r="BT24" s="90"/>
      <c r="BU24" s="90"/>
      <c r="BV24" s="90"/>
      <c r="BW24" s="90"/>
      <c r="BX24" s="90"/>
      <c r="BY24" s="90"/>
      <c r="BZ24" s="91"/>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89"/>
      <c r="BM25" s="90"/>
      <c r="BN25" s="90"/>
      <c r="BO25" s="90"/>
      <c r="BP25" s="90"/>
      <c r="BQ25" s="90"/>
      <c r="BR25" s="90"/>
      <c r="BS25" s="90"/>
      <c r="BT25" s="90"/>
      <c r="BU25" s="90"/>
      <c r="BV25" s="90"/>
      <c r="BW25" s="90"/>
      <c r="BX25" s="90"/>
      <c r="BY25" s="90"/>
      <c r="BZ25" s="91"/>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89"/>
      <c r="BM26" s="90"/>
      <c r="BN26" s="90"/>
      <c r="BO26" s="90"/>
      <c r="BP26" s="90"/>
      <c r="BQ26" s="90"/>
      <c r="BR26" s="90"/>
      <c r="BS26" s="90"/>
      <c r="BT26" s="90"/>
      <c r="BU26" s="90"/>
      <c r="BV26" s="90"/>
      <c r="BW26" s="90"/>
      <c r="BX26" s="90"/>
      <c r="BY26" s="90"/>
      <c r="BZ26" s="91"/>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89"/>
      <c r="BM27" s="90"/>
      <c r="BN27" s="90"/>
      <c r="BO27" s="90"/>
      <c r="BP27" s="90"/>
      <c r="BQ27" s="90"/>
      <c r="BR27" s="90"/>
      <c r="BS27" s="90"/>
      <c r="BT27" s="90"/>
      <c r="BU27" s="90"/>
      <c r="BV27" s="90"/>
      <c r="BW27" s="90"/>
      <c r="BX27" s="90"/>
      <c r="BY27" s="90"/>
      <c r="BZ27" s="91"/>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89"/>
      <c r="BM28" s="90"/>
      <c r="BN28" s="90"/>
      <c r="BO28" s="90"/>
      <c r="BP28" s="90"/>
      <c r="BQ28" s="90"/>
      <c r="BR28" s="90"/>
      <c r="BS28" s="90"/>
      <c r="BT28" s="90"/>
      <c r="BU28" s="90"/>
      <c r="BV28" s="90"/>
      <c r="BW28" s="90"/>
      <c r="BX28" s="90"/>
      <c r="BY28" s="90"/>
      <c r="BZ28" s="91"/>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89"/>
      <c r="BM29" s="90"/>
      <c r="BN29" s="90"/>
      <c r="BO29" s="90"/>
      <c r="BP29" s="90"/>
      <c r="BQ29" s="90"/>
      <c r="BR29" s="90"/>
      <c r="BS29" s="90"/>
      <c r="BT29" s="90"/>
      <c r="BU29" s="90"/>
      <c r="BV29" s="90"/>
      <c r="BW29" s="90"/>
      <c r="BX29" s="90"/>
      <c r="BY29" s="90"/>
      <c r="BZ29" s="91"/>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89"/>
      <c r="BM30" s="90"/>
      <c r="BN30" s="90"/>
      <c r="BO30" s="90"/>
      <c r="BP30" s="90"/>
      <c r="BQ30" s="90"/>
      <c r="BR30" s="90"/>
      <c r="BS30" s="90"/>
      <c r="BT30" s="90"/>
      <c r="BU30" s="90"/>
      <c r="BV30" s="90"/>
      <c r="BW30" s="90"/>
      <c r="BX30" s="90"/>
      <c r="BY30" s="90"/>
      <c r="BZ30" s="91"/>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89"/>
      <c r="BM31" s="90"/>
      <c r="BN31" s="90"/>
      <c r="BO31" s="90"/>
      <c r="BP31" s="90"/>
      <c r="BQ31" s="90"/>
      <c r="BR31" s="90"/>
      <c r="BS31" s="90"/>
      <c r="BT31" s="90"/>
      <c r="BU31" s="90"/>
      <c r="BV31" s="90"/>
      <c r="BW31" s="90"/>
      <c r="BX31" s="90"/>
      <c r="BY31" s="90"/>
      <c r="BZ31" s="91"/>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89"/>
      <c r="BM32" s="90"/>
      <c r="BN32" s="90"/>
      <c r="BO32" s="90"/>
      <c r="BP32" s="90"/>
      <c r="BQ32" s="90"/>
      <c r="BR32" s="90"/>
      <c r="BS32" s="90"/>
      <c r="BT32" s="90"/>
      <c r="BU32" s="90"/>
      <c r="BV32" s="90"/>
      <c r="BW32" s="90"/>
      <c r="BX32" s="90"/>
      <c r="BY32" s="90"/>
      <c r="BZ32" s="91"/>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89"/>
      <c r="BM33" s="90"/>
      <c r="BN33" s="90"/>
      <c r="BO33" s="90"/>
      <c r="BP33" s="90"/>
      <c r="BQ33" s="90"/>
      <c r="BR33" s="90"/>
      <c r="BS33" s="90"/>
      <c r="BT33" s="90"/>
      <c r="BU33" s="90"/>
      <c r="BV33" s="90"/>
      <c r="BW33" s="90"/>
      <c r="BX33" s="90"/>
      <c r="BY33" s="90"/>
      <c r="BZ33" s="91"/>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89"/>
      <c r="BM34" s="90"/>
      <c r="BN34" s="90"/>
      <c r="BO34" s="90"/>
      <c r="BP34" s="90"/>
      <c r="BQ34" s="90"/>
      <c r="BR34" s="90"/>
      <c r="BS34" s="90"/>
      <c r="BT34" s="90"/>
      <c r="BU34" s="90"/>
      <c r="BV34" s="90"/>
      <c r="BW34" s="90"/>
      <c r="BX34" s="90"/>
      <c r="BY34" s="90"/>
      <c r="BZ34" s="91"/>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89"/>
      <c r="BM35" s="90"/>
      <c r="BN35" s="90"/>
      <c r="BO35" s="90"/>
      <c r="BP35" s="90"/>
      <c r="BQ35" s="90"/>
      <c r="BR35" s="90"/>
      <c r="BS35" s="90"/>
      <c r="BT35" s="90"/>
      <c r="BU35" s="90"/>
      <c r="BV35" s="90"/>
      <c r="BW35" s="90"/>
      <c r="BX35" s="90"/>
      <c r="BY35" s="90"/>
      <c r="BZ35" s="91"/>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89"/>
      <c r="BM36" s="90"/>
      <c r="BN36" s="90"/>
      <c r="BO36" s="90"/>
      <c r="BP36" s="90"/>
      <c r="BQ36" s="90"/>
      <c r="BR36" s="90"/>
      <c r="BS36" s="90"/>
      <c r="BT36" s="90"/>
      <c r="BU36" s="90"/>
      <c r="BV36" s="90"/>
      <c r="BW36" s="90"/>
      <c r="BX36" s="90"/>
      <c r="BY36" s="90"/>
      <c r="BZ36" s="91"/>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89"/>
      <c r="BM37" s="90"/>
      <c r="BN37" s="90"/>
      <c r="BO37" s="90"/>
      <c r="BP37" s="90"/>
      <c r="BQ37" s="90"/>
      <c r="BR37" s="90"/>
      <c r="BS37" s="90"/>
      <c r="BT37" s="90"/>
      <c r="BU37" s="90"/>
      <c r="BV37" s="90"/>
      <c r="BW37" s="90"/>
      <c r="BX37" s="90"/>
      <c r="BY37" s="90"/>
      <c r="BZ37" s="91"/>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89"/>
      <c r="BM38" s="90"/>
      <c r="BN38" s="90"/>
      <c r="BO38" s="90"/>
      <c r="BP38" s="90"/>
      <c r="BQ38" s="90"/>
      <c r="BR38" s="90"/>
      <c r="BS38" s="90"/>
      <c r="BT38" s="90"/>
      <c r="BU38" s="90"/>
      <c r="BV38" s="90"/>
      <c r="BW38" s="90"/>
      <c r="BX38" s="90"/>
      <c r="BY38" s="90"/>
      <c r="BZ38" s="91"/>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89"/>
      <c r="BM39" s="90"/>
      <c r="BN39" s="90"/>
      <c r="BO39" s="90"/>
      <c r="BP39" s="90"/>
      <c r="BQ39" s="90"/>
      <c r="BR39" s="90"/>
      <c r="BS39" s="90"/>
      <c r="BT39" s="90"/>
      <c r="BU39" s="90"/>
      <c r="BV39" s="90"/>
      <c r="BW39" s="90"/>
      <c r="BX39" s="90"/>
      <c r="BY39" s="90"/>
      <c r="BZ39" s="91"/>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89"/>
      <c r="BM40" s="90"/>
      <c r="BN40" s="90"/>
      <c r="BO40" s="90"/>
      <c r="BP40" s="90"/>
      <c r="BQ40" s="90"/>
      <c r="BR40" s="90"/>
      <c r="BS40" s="90"/>
      <c r="BT40" s="90"/>
      <c r="BU40" s="90"/>
      <c r="BV40" s="90"/>
      <c r="BW40" s="90"/>
      <c r="BX40" s="90"/>
      <c r="BY40" s="90"/>
      <c r="BZ40" s="91"/>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89"/>
      <c r="BM41" s="90"/>
      <c r="BN41" s="90"/>
      <c r="BO41" s="90"/>
      <c r="BP41" s="90"/>
      <c r="BQ41" s="90"/>
      <c r="BR41" s="90"/>
      <c r="BS41" s="90"/>
      <c r="BT41" s="90"/>
      <c r="BU41" s="90"/>
      <c r="BV41" s="90"/>
      <c r="BW41" s="90"/>
      <c r="BX41" s="90"/>
      <c r="BY41" s="90"/>
      <c r="BZ41" s="91"/>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89"/>
      <c r="BM42" s="90"/>
      <c r="BN42" s="90"/>
      <c r="BO42" s="90"/>
      <c r="BP42" s="90"/>
      <c r="BQ42" s="90"/>
      <c r="BR42" s="90"/>
      <c r="BS42" s="90"/>
      <c r="BT42" s="90"/>
      <c r="BU42" s="90"/>
      <c r="BV42" s="90"/>
      <c r="BW42" s="90"/>
      <c r="BX42" s="90"/>
      <c r="BY42" s="90"/>
      <c r="BZ42" s="91"/>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89"/>
      <c r="BM43" s="90"/>
      <c r="BN43" s="90"/>
      <c r="BO43" s="90"/>
      <c r="BP43" s="90"/>
      <c r="BQ43" s="90"/>
      <c r="BR43" s="90"/>
      <c r="BS43" s="90"/>
      <c r="BT43" s="90"/>
      <c r="BU43" s="90"/>
      <c r="BV43" s="90"/>
      <c r="BW43" s="90"/>
      <c r="BX43" s="90"/>
      <c r="BY43" s="90"/>
      <c r="BZ43" s="91"/>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89"/>
      <c r="BM44" s="90"/>
      <c r="BN44" s="90"/>
      <c r="BO44" s="90"/>
      <c r="BP44" s="90"/>
      <c r="BQ44" s="90"/>
      <c r="BR44" s="90"/>
      <c r="BS44" s="90"/>
      <c r="BT44" s="90"/>
      <c r="BU44" s="90"/>
      <c r="BV44" s="90"/>
      <c r="BW44" s="90"/>
      <c r="BX44" s="90"/>
      <c r="BY44" s="90"/>
      <c r="BZ44" s="91"/>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92" t="s">
        <v>26</v>
      </c>
      <c r="BM45" s="93"/>
      <c r="BN45" s="93"/>
      <c r="BO45" s="93"/>
      <c r="BP45" s="93"/>
      <c r="BQ45" s="93"/>
      <c r="BR45" s="93"/>
      <c r="BS45" s="93"/>
      <c r="BT45" s="93"/>
      <c r="BU45" s="93"/>
      <c r="BV45" s="93"/>
      <c r="BW45" s="93"/>
      <c r="BX45" s="93"/>
      <c r="BY45" s="93"/>
      <c r="BZ45" s="94"/>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95"/>
      <c r="BM46" s="96"/>
      <c r="BN46" s="96"/>
      <c r="BO46" s="96"/>
      <c r="BP46" s="96"/>
      <c r="BQ46" s="96"/>
      <c r="BR46" s="96"/>
      <c r="BS46" s="96"/>
      <c r="BT46" s="96"/>
      <c r="BU46" s="96"/>
      <c r="BV46" s="96"/>
      <c r="BW46" s="96"/>
      <c r="BX46" s="96"/>
      <c r="BY46" s="96"/>
      <c r="BZ46" s="97"/>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9" t="s">
        <v>111</v>
      </c>
      <c r="BM47" s="98"/>
      <c r="BN47" s="98"/>
      <c r="BO47" s="98"/>
      <c r="BP47" s="98"/>
      <c r="BQ47" s="98"/>
      <c r="BR47" s="98"/>
      <c r="BS47" s="98"/>
      <c r="BT47" s="98"/>
      <c r="BU47" s="98"/>
      <c r="BV47" s="98"/>
      <c r="BW47" s="98"/>
      <c r="BX47" s="98"/>
      <c r="BY47" s="98"/>
      <c r="BZ47" s="9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100"/>
      <c r="BM48" s="98"/>
      <c r="BN48" s="98"/>
      <c r="BO48" s="98"/>
      <c r="BP48" s="98"/>
      <c r="BQ48" s="98"/>
      <c r="BR48" s="98"/>
      <c r="BS48" s="98"/>
      <c r="BT48" s="98"/>
      <c r="BU48" s="98"/>
      <c r="BV48" s="98"/>
      <c r="BW48" s="98"/>
      <c r="BX48" s="98"/>
      <c r="BY48" s="98"/>
      <c r="BZ48" s="9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100"/>
      <c r="BM49" s="98"/>
      <c r="BN49" s="98"/>
      <c r="BO49" s="98"/>
      <c r="BP49" s="98"/>
      <c r="BQ49" s="98"/>
      <c r="BR49" s="98"/>
      <c r="BS49" s="98"/>
      <c r="BT49" s="98"/>
      <c r="BU49" s="98"/>
      <c r="BV49" s="98"/>
      <c r="BW49" s="98"/>
      <c r="BX49" s="98"/>
      <c r="BY49" s="98"/>
      <c r="BZ49" s="9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100"/>
      <c r="BM50" s="98"/>
      <c r="BN50" s="98"/>
      <c r="BO50" s="98"/>
      <c r="BP50" s="98"/>
      <c r="BQ50" s="98"/>
      <c r="BR50" s="98"/>
      <c r="BS50" s="98"/>
      <c r="BT50" s="98"/>
      <c r="BU50" s="98"/>
      <c r="BV50" s="98"/>
      <c r="BW50" s="98"/>
      <c r="BX50" s="98"/>
      <c r="BY50" s="98"/>
      <c r="BZ50" s="9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100"/>
      <c r="BM51" s="98"/>
      <c r="BN51" s="98"/>
      <c r="BO51" s="98"/>
      <c r="BP51" s="98"/>
      <c r="BQ51" s="98"/>
      <c r="BR51" s="98"/>
      <c r="BS51" s="98"/>
      <c r="BT51" s="98"/>
      <c r="BU51" s="98"/>
      <c r="BV51" s="98"/>
      <c r="BW51" s="98"/>
      <c r="BX51" s="98"/>
      <c r="BY51" s="98"/>
      <c r="BZ51" s="9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100"/>
      <c r="BM52" s="98"/>
      <c r="BN52" s="98"/>
      <c r="BO52" s="98"/>
      <c r="BP52" s="98"/>
      <c r="BQ52" s="98"/>
      <c r="BR52" s="98"/>
      <c r="BS52" s="98"/>
      <c r="BT52" s="98"/>
      <c r="BU52" s="98"/>
      <c r="BV52" s="98"/>
      <c r="BW52" s="98"/>
      <c r="BX52" s="98"/>
      <c r="BY52" s="98"/>
      <c r="BZ52" s="9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100"/>
      <c r="BM53" s="98"/>
      <c r="BN53" s="98"/>
      <c r="BO53" s="98"/>
      <c r="BP53" s="98"/>
      <c r="BQ53" s="98"/>
      <c r="BR53" s="98"/>
      <c r="BS53" s="98"/>
      <c r="BT53" s="98"/>
      <c r="BU53" s="98"/>
      <c r="BV53" s="98"/>
      <c r="BW53" s="98"/>
      <c r="BX53" s="98"/>
      <c r="BY53" s="98"/>
      <c r="BZ53" s="9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100"/>
      <c r="BM54" s="98"/>
      <c r="BN54" s="98"/>
      <c r="BO54" s="98"/>
      <c r="BP54" s="98"/>
      <c r="BQ54" s="98"/>
      <c r="BR54" s="98"/>
      <c r="BS54" s="98"/>
      <c r="BT54" s="98"/>
      <c r="BU54" s="98"/>
      <c r="BV54" s="98"/>
      <c r="BW54" s="98"/>
      <c r="BX54" s="98"/>
      <c r="BY54" s="98"/>
      <c r="BZ54" s="9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100"/>
      <c r="BM55" s="98"/>
      <c r="BN55" s="98"/>
      <c r="BO55" s="98"/>
      <c r="BP55" s="98"/>
      <c r="BQ55" s="98"/>
      <c r="BR55" s="98"/>
      <c r="BS55" s="98"/>
      <c r="BT55" s="98"/>
      <c r="BU55" s="98"/>
      <c r="BV55" s="98"/>
      <c r="BW55" s="98"/>
      <c r="BX55" s="98"/>
      <c r="BY55" s="98"/>
      <c r="BZ55" s="9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100"/>
      <c r="BM56" s="98"/>
      <c r="BN56" s="98"/>
      <c r="BO56" s="98"/>
      <c r="BP56" s="98"/>
      <c r="BQ56" s="98"/>
      <c r="BR56" s="98"/>
      <c r="BS56" s="98"/>
      <c r="BT56" s="98"/>
      <c r="BU56" s="98"/>
      <c r="BV56" s="98"/>
      <c r="BW56" s="98"/>
      <c r="BX56" s="98"/>
      <c r="BY56" s="98"/>
      <c r="BZ56" s="9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100"/>
      <c r="BM57" s="98"/>
      <c r="BN57" s="98"/>
      <c r="BO57" s="98"/>
      <c r="BP57" s="98"/>
      <c r="BQ57" s="98"/>
      <c r="BR57" s="98"/>
      <c r="BS57" s="98"/>
      <c r="BT57" s="98"/>
      <c r="BU57" s="98"/>
      <c r="BV57" s="98"/>
      <c r="BW57" s="98"/>
      <c r="BX57" s="98"/>
      <c r="BY57" s="98"/>
      <c r="BZ57" s="9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100"/>
      <c r="BM58" s="98"/>
      <c r="BN58" s="98"/>
      <c r="BO58" s="98"/>
      <c r="BP58" s="98"/>
      <c r="BQ58" s="98"/>
      <c r="BR58" s="98"/>
      <c r="BS58" s="98"/>
      <c r="BT58" s="98"/>
      <c r="BU58" s="98"/>
      <c r="BV58" s="98"/>
      <c r="BW58" s="98"/>
      <c r="BX58" s="98"/>
      <c r="BY58" s="98"/>
      <c r="BZ58" s="9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100"/>
      <c r="BM59" s="98"/>
      <c r="BN59" s="98"/>
      <c r="BO59" s="98"/>
      <c r="BP59" s="98"/>
      <c r="BQ59" s="98"/>
      <c r="BR59" s="98"/>
      <c r="BS59" s="98"/>
      <c r="BT59" s="98"/>
      <c r="BU59" s="98"/>
      <c r="BV59" s="98"/>
      <c r="BW59" s="98"/>
      <c r="BX59" s="98"/>
      <c r="BY59" s="98"/>
      <c r="BZ59" s="99"/>
    </row>
    <row r="60" spans="1:78" ht="13.5" customHeight="1" x14ac:dyDescent="0.15">
      <c r="A60" s="2"/>
      <c r="B60" s="56" t="s">
        <v>27</v>
      </c>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AN60" s="57"/>
      <c r="AO60" s="57"/>
      <c r="AP60" s="57"/>
      <c r="AQ60" s="57"/>
      <c r="AR60" s="57"/>
      <c r="AS60" s="57"/>
      <c r="AT60" s="57"/>
      <c r="AU60" s="57"/>
      <c r="AV60" s="57"/>
      <c r="AW60" s="57"/>
      <c r="AX60" s="57"/>
      <c r="AY60" s="57"/>
      <c r="AZ60" s="57"/>
      <c r="BA60" s="57"/>
      <c r="BB60" s="57"/>
      <c r="BC60" s="57"/>
      <c r="BD60" s="57"/>
      <c r="BE60" s="57"/>
      <c r="BF60" s="57"/>
      <c r="BG60" s="57"/>
      <c r="BH60" s="57"/>
      <c r="BI60" s="57"/>
      <c r="BJ60" s="58"/>
      <c r="BK60" s="2"/>
      <c r="BL60" s="100"/>
      <c r="BM60" s="98"/>
      <c r="BN60" s="98"/>
      <c r="BO60" s="98"/>
      <c r="BP60" s="98"/>
      <c r="BQ60" s="98"/>
      <c r="BR60" s="98"/>
      <c r="BS60" s="98"/>
      <c r="BT60" s="98"/>
      <c r="BU60" s="98"/>
      <c r="BV60" s="98"/>
      <c r="BW60" s="98"/>
      <c r="BX60" s="98"/>
      <c r="BY60" s="98"/>
      <c r="BZ60" s="99"/>
    </row>
    <row r="61" spans="1:78" ht="13.5" customHeight="1" x14ac:dyDescent="0.15">
      <c r="A61" s="2"/>
      <c r="B61" s="56"/>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AN61" s="57"/>
      <c r="AO61" s="57"/>
      <c r="AP61" s="57"/>
      <c r="AQ61" s="57"/>
      <c r="AR61" s="57"/>
      <c r="AS61" s="57"/>
      <c r="AT61" s="57"/>
      <c r="AU61" s="57"/>
      <c r="AV61" s="57"/>
      <c r="AW61" s="57"/>
      <c r="AX61" s="57"/>
      <c r="AY61" s="57"/>
      <c r="AZ61" s="57"/>
      <c r="BA61" s="57"/>
      <c r="BB61" s="57"/>
      <c r="BC61" s="57"/>
      <c r="BD61" s="57"/>
      <c r="BE61" s="57"/>
      <c r="BF61" s="57"/>
      <c r="BG61" s="57"/>
      <c r="BH61" s="57"/>
      <c r="BI61" s="57"/>
      <c r="BJ61" s="58"/>
      <c r="BK61" s="2"/>
      <c r="BL61" s="100"/>
      <c r="BM61" s="98"/>
      <c r="BN61" s="98"/>
      <c r="BO61" s="98"/>
      <c r="BP61" s="98"/>
      <c r="BQ61" s="98"/>
      <c r="BR61" s="98"/>
      <c r="BS61" s="98"/>
      <c r="BT61" s="98"/>
      <c r="BU61" s="98"/>
      <c r="BV61" s="98"/>
      <c r="BW61" s="98"/>
      <c r="BX61" s="98"/>
      <c r="BY61" s="98"/>
      <c r="BZ61" s="9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100"/>
      <c r="BM62" s="98"/>
      <c r="BN62" s="98"/>
      <c r="BO62" s="98"/>
      <c r="BP62" s="98"/>
      <c r="BQ62" s="98"/>
      <c r="BR62" s="98"/>
      <c r="BS62" s="98"/>
      <c r="BT62" s="98"/>
      <c r="BU62" s="98"/>
      <c r="BV62" s="98"/>
      <c r="BW62" s="98"/>
      <c r="BX62" s="98"/>
      <c r="BY62" s="98"/>
      <c r="BZ62" s="9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100"/>
      <c r="BM63" s="98"/>
      <c r="BN63" s="98"/>
      <c r="BO63" s="98"/>
      <c r="BP63" s="98"/>
      <c r="BQ63" s="98"/>
      <c r="BR63" s="98"/>
      <c r="BS63" s="98"/>
      <c r="BT63" s="98"/>
      <c r="BU63" s="98"/>
      <c r="BV63" s="98"/>
      <c r="BW63" s="98"/>
      <c r="BX63" s="98"/>
      <c r="BY63" s="98"/>
      <c r="BZ63" s="9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92" t="s">
        <v>28</v>
      </c>
      <c r="BM64" s="93"/>
      <c r="BN64" s="93"/>
      <c r="BO64" s="93"/>
      <c r="BP64" s="93"/>
      <c r="BQ64" s="93"/>
      <c r="BR64" s="93"/>
      <c r="BS64" s="93"/>
      <c r="BT64" s="93"/>
      <c r="BU64" s="93"/>
      <c r="BV64" s="93"/>
      <c r="BW64" s="93"/>
      <c r="BX64" s="93"/>
      <c r="BY64" s="93"/>
      <c r="BZ64" s="94"/>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95"/>
      <c r="BM65" s="96"/>
      <c r="BN65" s="96"/>
      <c r="BO65" s="96"/>
      <c r="BP65" s="96"/>
      <c r="BQ65" s="96"/>
      <c r="BR65" s="96"/>
      <c r="BS65" s="96"/>
      <c r="BT65" s="96"/>
      <c r="BU65" s="96"/>
      <c r="BV65" s="96"/>
      <c r="BW65" s="96"/>
      <c r="BX65" s="96"/>
      <c r="BY65" s="96"/>
      <c r="BZ65" s="97"/>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100" t="s">
        <v>112</v>
      </c>
      <c r="BM66" s="98"/>
      <c r="BN66" s="98"/>
      <c r="BO66" s="98"/>
      <c r="BP66" s="98"/>
      <c r="BQ66" s="98"/>
      <c r="BR66" s="98"/>
      <c r="BS66" s="98"/>
      <c r="BT66" s="98"/>
      <c r="BU66" s="98"/>
      <c r="BV66" s="98"/>
      <c r="BW66" s="98"/>
      <c r="BX66" s="98"/>
      <c r="BY66" s="98"/>
      <c r="BZ66" s="99"/>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100"/>
      <c r="BM67" s="98"/>
      <c r="BN67" s="98"/>
      <c r="BO67" s="98"/>
      <c r="BP67" s="98"/>
      <c r="BQ67" s="98"/>
      <c r="BR67" s="98"/>
      <c r="BS67" s="98"/>
      <c r="BT67" s="98"/>
      <c r="BU67" s="98"/>
      <c r="BV67" s="98"/>
      <c r="BW67" s="98"/>
      <c r="BX67" s="98"/>
      <c r="BY67" s="98"/>
      <c r="BZ67" s="99"/>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100"/>
      <c r="BM68" s="98"/>
      <c r="BN68" s="98"/>
      <c r="BO68" s="98"/>
      <c r="BP68" s="98"/>
      <c r="BQ68" s="98"/>
      <c r="BR68" s="98"/>
      <c r="BS68" s="98"/>
      <c r="BT68" s="98"/>
      <c r="BU68" s="98"/>
      <c r="BV68" s="98"/>
      <c r="BW68" s="98"/>
      <c r="BX68" s="98"/>
      <c r="BY68" s="98"/>
      <c r="BZ68" s="99"/>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100"/>
      <c r="BM69" s="98"/>
      <c r="BN69" s="98"/>
      <c r="BO69" s="98"/>
      <c r="BP69" s="98"/>
      <c r="BQ69" s="98"/>
      <c r="BR69" s="98"/>
      <c r="BS69" s="98"/>
      <c r="BT69" s="98"/>
      <c r="BU69" s="98"/>
      <c r="BV69" s="98"/>
      <c r="BW69" s="98"/>
      <c r="BX69" s="98"/>
      <c r="BY69" s="98"/>
      <c r="BZ69" s="99"/>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100"/>
      <c r="BM70" s="98"/>
      <c r="BN70" s="98"/>
      <c r="BO70" s="98"/>
      <c r="BP70" s="98"/>
      <c r="BQ70" s="98"/>
      <c r="BR70" s="98"/>
      <c r="BS70" s="98"/>
      <c r="BT70" s="98"/>
      <c r="BU70" s="98"/>
      <c r="BV70" s="98"/>
      <c r="BW70" s="98"/>
      <c r="BX70" s="98"/>
      <c r="BY70" s="98"/>
      <c r="BZ70" s="99"/>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100"/>
      <c r="BM71" s="98"/>
      <c r="BN71" s="98"/>
      <c r="BO71" s="98"/>
      <c r="BP71" s="98"/>
      <c r="BQ71" s="98"/>
      <c r="BR71" s="98"/>
      <c r="BS71" s="98"/>
      <c r="BT71" s="98"/>
      <c r="BU71" s="98"/>
      <c r="BV71" s="98"/>
      <c r="BW71" s="98"/>
      <c r="BX71" s="98"/>
      <c r="BY71" s="98"/>
      <c r="BZ71" s="99"/>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100"/>
      <c r="BM72" s="98"/>
      <c r="BN72" s="98"/>
      <c r="BO72" s="98"/>
      <c r="BP72" s="98"/>
      <c r="BQ72" s="98"/>
      <c r="BR72" s="98"/>
      <c r="BS72" s="98"/>
      <c r="BT72" s="98"/>
      <c r="BU72" s="98"/>
      <c r="BV72" s="98"/>
      <c r="BW72" s="98"/>
      <c r="BX72" s="98"/>
      <c r="BY72" s="98"/>
      <c r="BZ72" s="99"/>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100"/>
      <c r="BM73" s="98"/>
      <c r="BN73" s="98"/>
      <c r="BO73" s="98"/>
      <c r="BP73" s="98"/>
      <c r="BQ73" s="98"/>
      <c r="BR73" s="98"/>
      <c r="BS73" s="98"/>
      <c r="BT73" s="98"/>
      <c r="BU73" s="98"/>
      <c r="BV73" s="98"/>
      <c r="BW73" s="98"/>
      <c r="BX73" s="98"/>
      <c r="BY73" s="98"/>
      <c r="BZ73" s="99"/>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100"/>
      <c r="BM74" s="98"/>
      <c r="BN74" s="98"/>
      <c r="BO74" s="98"/>
      <c r="BP74" s="98"/>
      <c r="BQ74" s="98"/>
      <c r="BR74" s="98"/>
      <c r="BS74" s="98"/>
      <c r="BT74" s="98"/>
      <c r="BU74" s="98"/>
      <c r="BV74" s="98"/>
      <c r="BW74" s="98"/>
      <c r="BX74" s="98"/>
      <c r="BY74" s="98"/>
      <c r="BZ74" s="99"/>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100"/>
      <c r="BM75" s="98"/>
      <c r="BN75" s="98"/>
      <c r="BO75" s="98"/>
      <c r="BP75" s="98"/>
      <c r="BQ75" s="98"/>
      <c r="BR75" s="98"/>
      <c r="BS75" s="98"/>
      <c r="BT75" s="98"/>
      <c r="BU75" s="98"/>
      <c r="BV75" s="98"/>
      <c r="BW75" s="98"/>
      <c r="BX75" s="98"/>
      <c r="BY75" s="98"/>
      <c r="BZ75" s="99"/>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100"/>
      <c r="BM76" s="98"/>
      <c r="BN76" s="98"/>
      <c r="BO76" s="98"/>
      <c r="BP76" s="98"/>
      <c r="BQ76" s="98"/>
      <c r="BR76" s="98"/>
      <c r="BS76" s="98"/>
      <c r="BT76" s="98"/>
      <c r="BU76" s="98"/>
      <c r="BV76" s="98"/>
      <c r="BW76" s="98"/>
      <c r="BX76" s="98"/>
      <c r="BY76" s="98"/>
      <c r="BZ76" s="99"/>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100"/>
      <c r="BM77" s="98"/>
      <c r="BN77" s="98"/>
      <c r="BO77" s="98"/>
      <c r="BP77" s="98"/>
      <c r="BQ77" s="98"/>
      <c r="BR77" s="98"/>
      <c r="BS77" s="98"/>
      <c r="BT77" s="98"/>
      <c r="BU77" s="98"/>
      <c r="BV77" s="98"/>
      <c r="BW77" s="98"/>
      <c r="BX77" s="98"/>
      <c r="BY77" s="98"/>
      <c r="BZ77" s="99"/>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100"/>
      <c r="BM78" s="98"/>
      <c r="BN78" s="98"/>
      <c r="BO78" s="98"/>
      <c r="BP78" s="98"/>
      <c r="BQ78" s="98"/>
      <c r="BR78" s="98"/>
      <c r="BS78" s="98"/>
      <c r="BT78" s="98"/>
      <c r="BU78" s="98"/>
      <c r="BV78" s="98"/>
      <c r="BW78" s="98"/>
      <c r="BX78" s="98"/>
      <c r="BY78" s="98"/>
      <c r="BZ78" s="99"/>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100"/>
      <c r="BM79" s="98"/>
      <c r="BN79" s="98"/>
      <c r="BO79" s="98"/>
      <c r="BP79" s="98"/>
      <c r="BQ79" s="98"/>
      <c r="BR79" s="98"/>
      <c r="BS79" s="98"/>
      <c r="BT79" s="98"/>
      <c r="BU79" s="98"/>
      <c r="BV79" s="98"/>
      <c r="BW79" s="98"/>
      <c r="BX79" s="98"/>
      <c r="BY79" s="98"/>
      <c r="BZ79" s="99"/>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100"/>
      <c r="BM80" s="98"/>
      <c r="BN80" s="98"/>
      <c r="BO80" s="98"/>
      <c r="BP80" s="98"/>
      <c r="BQ80" s="98"/>
      <c r="BR80" s="98"/>
      <c r="BS80" s="98"/>
      <c r="BT80" s="98"/>
      <c r="BU80" s="98"/>
      <c r="BV80" s="98"/>
      <c r="BW80" s="98"/>
      <c r="BX80" s="98"/>
      <c r="BY80" s="98"/>
      <c r="BZ80" s="99"/>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100"/>
      <c r="BM81" s="98"/>
      <c r="BN81" s="98"/>
      <c r="BO81" s="98"/>
      <c r="BP81" s="98"/>
      <c r="BQ81" s="98"/>
      <c r="BR81" s="98"/>
      <c r="BS81" s="98"/>
      <c r="BT81" s="98"/>
      <c r="BU81" s="98"/>
      <c r="BV81" s="98"/>
      <c r="BW81" s="98"/>
      <c r="BX81" s="98"/>
      <c r="BY81" s="98"/>
      <c r="BZ81" s="99"/>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101"/>
      <c r="BM82" s="102"/>
      <c r="BN82" s="102"/>
      <c r="BO82" s="102"/>
      <c r="BP82" s="102"/>
      <c r="BQ82" s="102"/>
      <c r="BR82" s="102"/>
      <c r="BS82" s="102"/>
      <c r="BT82" s="102"/>
      <c r="BU82" s="102"/>
      <c r="BV82" s="102"/>
      <c r="BW82" s="102"/>
      <c r="BX82" s="102"/>
      <c r="BY82" s="102"/>
      <c r="BZ82" s="103"/>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SWrgP3ZNRQ6USAxV61eFhwz6QapFT+OP+GOYFYqtPaR5ROftn/VzQ/g90VL/x7qCJxTvFz8qj1uC9Ah94S0QAA==" saltValue="iC90UO24crNcHwgO0KTmG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2" t="s">
        <v>50</v>
      </c>
      <c r="I3" s="83"/>
      <c r="J3" s="83"/>
      <c r="K3" s="83"/>
      <c r="L3" s="83"/>
      <c r="M3" s="83"/>
      <c r="N3" s="83"/>
      <c r="O3" s="83"/>
      <c r="P3" s="83"/>
      <c r="Q3" s="83"/>
      <c r="R3" s="83"/>
      <c r="S3" s="83"/>
      <c r="T3" s="83"/>
      <c r="U3" s="83"/>
      <c r="V3" s="83"/>
      <c r="W3" s="84"/>
      <c r="X3" s="88" t="s">
        <v>51</v>
      </c>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t="s">
        <v>27</v>
      </c>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row>
    <row r="4" spans="1:144" x14ac:dyDescent="0.15">
      <c r="A4" s="29" t="s">
        <v>52</v>
      </c>
      <c r="B4" s="31"/>
      <c r="C4" s="31"/>
      <c r="D4" s="31"/>
      <c r="E4" s="31"/>
      <c r="F4" s="31"/>
      <c r="G4" s="31"/>
      <c r="H4" s="85"/>
      <c r="I4" s="86"/>
      <c r="J4" s="86"/>
      <c r="K4" s="86"/>
      <c r="L4" s="86"/>
      <c r="M4" s="86"/>
      <c r="N4" s="86"/>
      <c r="O4" s="86"/>
      <c r="P4" s="86"/>
      <c r="Q4" s="86"/>
      <c r="R4" s="86"/>
      <c r="S4" s="86"/>
      <c r="T4" s="86"/>
      <c r="U4" s="86"/>
      <c r="V4" s="86"/>
      <c r="W4" s="87"/>
      <c r="X4" s="81" t="s">
        <v>53</v>
      </c>
      <c r="Y4" s="81"/>
      <c r="Z4" s="81"/>
      <c r="AA4" s="81"/>
      <c r="AB4" s="81"/>
      <c r="AC4" s="81"/>
      <c r="AD4" s="81"/>
      <c r="AE4" s="81"/>
      <c r="AF4" s="81"/>
      <c r="AG4" s="81"/>
      <c r="AH4" s="81"/>
      <c r="AI4" s="81" t="s">
        <v>54</v>
      </c>
      <c r="AJ4" s="81"/>
      <c r="AK4" s="81"/>
      <c r="AL4" s="81"/>
      <c r="AM4" s="81"/>
      <c r="AN4" s="81"/>
      <c r="AO4" s="81"/>
      <c r="AP4" s="81"/>
      <c r="AQ4" s="81"/>
      <c r="AR4" s="81"/>
      <c r="AS4" s="81"/>
      <c r="AT4" s="81" t="s">
        <v>55</v>
      </c>
      <c r="AU4" s="81"/>
      <c r="AV4" s="81"/>
      <c r="AW4" s="81"/>
      <c r="AX4" s="81"/>
      <c r="AY4" s="81"/>
      <c r="AZ4" s="81"/>
      <c r="BA4" s="81"/>
      <c r="BB4" s="81"/>
      <c r="BC4" s="81"/>
      <c r="BD4" s="81"/>
      <c r="BE4" s="81" t="s">
        <v>56</v>
      </c>
      <c r="BF4" s="81"/>
      <c r="BG4" s="81"/>
      <c r="BH4" s="81"/>
      <c r="BI4" s="81"/>
      <c r="BJ4" s="81"/>
      <c r="BK4" s="81"/>
      <c r="BL4" s="81"/>
      <c r="BM4" s="81"/>
      <c r="BN4" s="81"/>
      <c r="BO4" s="81"/>
      <c r="BP4" s="81" t="s">
        <v>57</v>
      </c>
      <c r="BQ4" s="81"/>
      <c r="BR4" s="81"/>
      <c r="BS4" s="81"/>
      <c r="BT4" s="81"/>
      <c r="BU4" s="81"/>
      <c r="BV4" s="81"/>
      <c r="BW4" s="81"/>
      <c r="BX4" s="81"/>
      <c r="BY4" s="81"/>
      <c r="BZ4" s="81"/>
      <c r="CA4" s="81" t="s">
        <v>58</v>
      </c>
      <c r="CB4" s="81"/>
      <c r="CC4" s="81"/>
      <c r="CD4" s="81"/>
      <c r="CE4" s="81"/>
      <c r="CF4" s="81"/>
      <c r="CG4" s="81"/>
      <c r="CH4" s="81"/>
      <c r="CI4" s="81"/>
      <c r="CJ4" s="81"/>
      <c r="CK4" s="81"/>
      <c r="CL4" s="81" t="s">
        <v>59</v>
      </c>
      <c r="CM4" s="81"/>
      <c r="CN4" s="81"/>
      <c r="CO4" s="81"/>
      <c r="CP4" s="81"/>
      <c r="CQ4" s="81"/>
      <c r="CR4" s="81"/>
      <c r="CS4" s="81"/>
      <c r="CT4" s="81"/>
      <c r="CU4" s="81"/>
      <c r="CV4" s="81"/>
      <c r="CW4" s="81" t="s">
        <v>60</v>
      </c>
      <c r="CX4" s="81"/>
      <c r="CY4" s="81"/>
      <c r="CZ4" s="81"/>
      <c r="DA4" s="81"/>
      <c r="DB4" s="81"/>
      <c r="DC4" s="81"/>
      <c r="DD4" s="81"/>
      <c r="DE4" s="81"/>
      <c r="DF4" s="81"/>
      <c r="DG4" s="81"/>
      <c r="DH4" s="81" t="s">
        <v>61</v>
      </c>
      <c r="DI4" s="81"/>
      <c r="DJ4" s="81"/>
      <c r="DK4" s="81"/>
      <c r="DL4" s="81"/>
      <c r="DM4" s="81"/>
      <c r="DN4" s="81"/>
      <c r="DO4" s="81"/>
      <c r="DP4" s="81"/>
      <c r="DQ4" s="81"/>
      <c r="DR4" s="81"/>
      <c r="DS4" s="81" t="s">
        <v>62</v>
      </c>
      <c r="DT4" s="81"/>
      <c r="DU4" s="81"/>
      <c r="DV4" s="81"/>
      <c r="DW4" s="81"/>
      <c r="DX4" s="81"/>
      <c r="DY4" s="81"/>
      <c r="DZ4" s="81"/>
      <c r="EA4" s="81"/>
      <c r="EB4" s="81"/>
      <c r="EC4" s="81"/>
      <c r="ED4" s="81" t="s">
        <v>63</v>
      </c>
      <c r="EE4" s="81"/>
      <c r="EF4" s="81"/>
      <c r="EG4" s="81"/>
      <c r="EH4" s="81"/>
      <c r="EI4" s="81"/>
      <c r="EJ4" s="81"/>
      <c r="EK4" s="81"/>
      <c r="EL4" s="81"/>
      <c r="EM4" s="81"/>
      <c r="EN4" s="81"/>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2020</v>
      </c>
      <c r="C6" s="34">
        <f t="shared" ref="C6:W6" si="3">C7</f>
        <v>192040</v>
      </c>
      <c r="D6" s="34">
        <f t="shared" si="3"/>
        <v>46</v>
      </c>
      <c r="E6" s="34">
        <f t="shared" si="3"/>
        <v>1</v>
      </c>
      <c r="F6" s="34">
        <f t="shared" si="3"/>
        <v>0</v>
      </c>
      <c r="G6" s="34">
        <f t="shared" si="3"/>
        <v>1</v>
      </c>
      <c r="H6" s="34" t="str">
        <f t="shared" si="3"/>
        <v>山梨県　都留市</v>
      </c>
      <c r="I6" s="34" t="str">
        <f t="shared" si="3"/>
        <v>法適用</v>
      </c>
      <c r="J6" s="34" t="str">
        <f t="shared" si="3"/>
        <v>水道事業</v>
      </c>
      <c r="K6" s="34" t="str">
        <f t="shared" si="3"/>
        <v>末端給水事業</v>
      </c>
      <c r="L6" s="34" t="str">
        <f t="shared" si="3"/>
        <v>A6</v>
      </c>
      <c r="M6" s="34" t="str">
        <f t="shared" si="3"/>
        <v>非設置</v>
      </c>
      <c r="N6" s="35" t="str">
        <f t="shared" si="3"/>
        <v>-</v>
      </c>
      <c r="O6" s="35">
        <f t="shared" si="3"/>
        <v>49.21</v>
      </c>
      <c r="P6" s="35">
        <f t="shared" si="3"/>
        <v>52.8</v>
      </c>
      <c r="Q6" s="35">
        <f t="shared" si="3"/>
        <v>2260</v>
      </c>
      <c r="R6" s="35">
        <f t="shared" si="3"/>
        <v>29888</v>
      </c>
      <c r="S6" s="35">
        <f t="shared" si="3"/>
        <v>161.63</v>
      </c>
      <c r="T6" s="35">
        <f t="shared" si="3"/>
        <v>184.92</v>
      </c>
      <c r="U6" s="35">
        <f t="shared" si="3"/>
        <v>15582</v>
      </c>
      <c r="V6" s="35">
        <f t="shared" si="3"/>
        <v>12.3</v>
      </c>
      <c r="W6" s="35">
        <f t="shared" si="3"/>
        <v>1266.83</v>
      </c>
      <c r="X6" s="36">
        <f>IF(X7="",NA(),X7)</f>
        <v>114.58</v>
      </c>
      <c r="Y6" s="36">
        <f t="shared" ref="Y6:AG6" si="4">IF(Y7="",NA(),Y7)</f>
        <v>121.82</v>
      </c>
      <c r="Z6" s="36">
        <f t="shared" si="4"/>
        <v>121.91</v>
      </c>
      <c r="AA6" s="36">
        <f t="shared" si="4"/>
        <v>124.41</v>
      </c>
      <c r="AB6" s="36">
        <f t="shared" si="4"/>
        <v>114.81</v>
      </c>
      <c r="AC6" s="36">
        <f t="shared" si="4"/>
        <v>111.71</v>
      </c>
      <c r="AD6" s="36">
        <f t="shared" si="4"/>
        <v>110.05</v>
      </c>
      <c r="AE6" s="36">
        <f t="shared" si="4"/>
        <v>108.87</v>
      </c>
      <c r="AF6" s="36">
        <f t="shared" si="4"/>
        <v>108.61</v>
      </c>
      <c r="AG6" s="36">
        <f t="shared" si="4"/>
        <v>108.35</v>
      </c>
      <c r="AH6" s="35" t="str">
        <f>IF(AH7="","",IF(AH7="-","【-】","【"&amp;SUBSTITUTE(TEXT(AH7,"#,##0.00"),"-","△")&amp;"】"))</f>
        <v>【110.27】</v>
      </c>
      <c r="AI6" s="35">
        <f>IF(AI7="",NA(),AI7)</f>
        <v>0</v>
      </c>
      <c r="AJ6" s="35">
        <f t="shared" ref="AJ6:AR6" si="5">IF(AJ7="",NA(),AJ7)</f>
        <v>0</v>
      </c>
      <c r="AK6" s="35">
        <f t="shared" si="5"/>
        <v>0</v>
      </c>
      <c r="AL6" s="35">
        <f t="shared" si="5"/>
        <v>0</v>
      </c>
      <c r="AM6" s="35">
        <f t="shared" si="5"/>
        <v>0</v>
      </c>
      <c r="AN6" s="36">
        <f t="shared" si="5"/>
        <v>1.72</v>
      </c>
      <c r="AO6" s="36">
        <f t="shared" si="5"/>
        <v>2.64</v>
      </c>
      <c r="AP6" s="36">
        <f t="shared" si="5"/>
        <v>3.16</v>
      </c>
      <c r="AQ6" s="36">
        <f t="shared" si="5"/>
        <v>3.59</v>
      </c>
      <c r="AR6" s="36">
        <f t="shared" si="5"/>
        <v>3.98</v>
      </c>
      <c r="AS6" s="35" t="str">
        <f>IF(AS7="","",IF(AS7="-","【-】","【"&amp;SUBSTITUTE(TEXT(AS7,"#,##0.00"),"-","△")&amp;"】"))</f>
        <v>【1.15】</v>
      </c>
      <c r="AT6" s="36">
        <f>IF(AT7="",NA(),AT7)</f>
        <v>205.7</v>
      </c>
      <c r="AU6" s="36">
        <f t="shared" ref="AU6:BC6" si="6">IF(AU7="",NA(),AU7)</f>
        <v>233.8</v>
      </c>
      <c r="AV6" s="36">
        <f t="shared" si="6"/>
        <v>227.57</v>
      </c>
      <c r="AW6" s="36">
        <f t="shared" si="6"/>
        <v>270.20999999999998</v>
      </c>
      <c r="AX6" s="36">
        <f t="shared" si="6"/>
        <v>246.5</v>
      </c>
      <c r="AY6" s="36">
        <f t="shared" si="6"/>
        <v>384.34</v>
      </c>
      <c r="AZ6" s="36">
        <f t="shared" si="6"/>
        <v>359.47</v>
      </c>
      <c r="BA6" s="36">
        <f t="shared" si="6"/>
        <v>369.69</v>
      </c>
      <c r="BB6" s="36">
        <f t="shared" si="6"/>
        <v>379.08</v>
      </c>
      <c r="BC6" s="36">
        <f t="shared" si="6"/>
        <v>367.55</v>
      </c>
      <c r="BD6" s="35" t="str">
        <f>IF(BD7="","",IF(BD7="-","【-】","【"&amp;SUBSTITUTE(TEXT(BD7,"#,##0.00"),"-","△")&amp;"】"))</f>
        <v>【260.31】</v>
      </c>
      <c r="BE6" s="36">
        <f>IF(BE7="",NA(),BE7)</f>
        <v>852.28</v>
      </c>
      <c r="BF6" s="36">
        <f t="shared" ref="BF6:BN6" si="7">IF(BF7="",NA(),BF7)</f>
        <v>772.41</v>
      </c>
      <c r="BG6" s="36">
        <f t="shared" si="7"/>
        <v>735.97</v>
      </c>
      <c r="BH6" s="36">
        <f t="shared" si="7"/>
        <v>685.73</v>
      </c>
      <c r="BI6" s="36">
        <f t="shared" si="7"/>
        <v>653.62</v>
      </c>
      <c r="BJ6" s="36">
        <f t="shared" si="7"/>
        <v>380.58</v>
      </c>
      <c r="BK6" s="36">
        <f t="shared" si="7"/>
        <v>401.79</v>
      </c>
      <c r="BL6" s="36">
        <f t="shared" si="7"/>
        <v>402.99</v>
      </c>
      <c r="BM6" s="36">
        <f t="shared" si="7"/>
        <v>398.98</v>
      </c>
      <c r="BN6" s="36">
        <f t="shared" si="7"/>
        <v>418.68</v>
      </c>
      <c r="BO6" s="35" t="str">
        <f>IF(BO7="","",IF(BO7="-","【-】","【"&amp;SUBSTITUTE(TEXT(BO7,"#,##0.00"),"-","△")&amp;"】"))</f>
        <v>【275.67】</v>
      </c>
      <c r="BP6" s="36">
        <f>IF(BP7="",NA(),BP7)</f>
        <v>89.56</v>
      </c>
      <c r="BQ6" s="36">
        <f t="shared" ref="BQ6:BY6" si="8">IF(BQ7="",NA(),BQ7)</f>
        <v>96.59</v>
      </c>
      <c r="BR6" s="36">
        <f t="shared" si="8"/>
        <v>100.01</v>
      </c>
      <c r="BS6" s="36">
        <f t="shared" si="8"/>
        <v>103.72</v>
      </c>
      <c r="BT6" s="36">
        <f t="shared" si="8"/>
        <v>104.43</v>
      </c>
      <c r="BU6" s="36">
        <f t="shared" si="8"/>
        <v>102.38</v>
      </c>
      <c r="BV6" s="36">
        <f t="shared" si="8"/>
        <v>100.12</v>
      </c>
      <c r="BW6" s="36">
        <f t="shared" si="8"/>
        <v>98.66</v>
      </c>
      <c r="BX6" s="36">
        <f t="shared" si="8"/>
        <v>98.64</v>
      </c>
      <c r="BY6" s="36">
        <f t="shared" si="8"/>
        <v>94.78</v>
      </c>
      <c r="BZ6" s="35" t="str">
        <f>IF(BZ7="","",IF(BZ7="-","【-】","【"&amp;SUBSTITUTE(TEXT(BZ7,"#,##0.00"),"-","△")&amp;"】"))</f>
        <v>【100.05】</v>
      </c>
      <c r="CA6" s="36">
        <f>IF(CA7="",NA(),CA7)</f>
        <v>112.07</v>
      </c>
      <c r="CB6" s="36">
        <f t="shared" ref="CB6:CJ6" si="9">IF(CB7="",NA(),CB7)</f>
        <v>115.97</v>
      </c>
      <c r="CC6" s="36">
        <f t="shared" si="9"/>
        <v>116.73</v>
      </c>
      <c r="CD6" s="36">
        <f t="shared" si="9"/>
        <v>119.17</v>
      </c>
      <c r="CE6" s="36">
        <f t="shared" si="9"/>
        <v>119.42</v>
      </c>
      <c r="CF6" s="36">
        <f t="shared" si="9"/>
        <v>168.67</v>
      </c>
      <c r="CG6" s="36">
        <f t="shared" si="9"/>
        <v>174.97</v>
      </c>
      <c r="CH6" s="36">
        <f t="shared" si="9"/>
        <v>178.59</v>
      </c>
      <c r="CI6" s="36">
        <f t="shared" si="9"/>
        <v>178.92</v>
      </c>
      <c r="CJ6" s="36">
        <f t="shared" si="9"/>
        <v>181.3</v>
      </c>
      <c r="CK6" s="35" t="str">
        <f>IF(CK7="","",IF(CK7="-","【-】","【"&amp;SUBSTITUTE(TEXT(CK7,"#,##0.00"),"-","△")&amp;"】"))</f>
        <v>【166.40】</v>
      </c>
      <c r="CL6" s="36">
        <f>IF(CL7="",NA(),CL7)</f>
        <v>42.8</v>
      </c>
      <c r="CM6" s="36">
        <f t="shared" ref="CM6:CU6" si="10">IF(CM7="",NA(),CM7)</f>
        <v>46.45</v>
      </c>
      <c r="CN6" s="36">
        <f t="shared" si="10"/>
        <v>47.12</v>
      </c>
      <c r="CO6" s="36">
        <f t="shared" si="10"/>
        <v>44.63</v>
      </c>
      <c r="CP6" s="36">
        <f t="shared" si="10"/>
        <v>49.44</v>
      </c>
      <c r="CQ6" s="36">
        <f t="shared" si="10"/>
        <v>54.92</v>
      </c>
      <c r="CR6" s="36">
        <f t="shared" si="10"/>
        <v>55.63</v>
      </c>
      <c r="CS6" s="36">
        <f t="shared" si="10"/>
        <v>55.03</v>
      </c>
      <c r="CT6" s="36">
        <f t="shared" si="10"/>
        <v>55.14</v>
      </c>
      <c r="CU6" s="36">
        <f t="shared" si="10"/>
        <v>55.89</v>
      </c>
      <c r="CV6" s="35" t="str">
        <f>IF(CV7="","",IF(CV7="-","【-】","【"&amp;SUBSTITUTE(TEXT(CV7,"#,##0.00"),"-","△")&amp;"】"))</f>
        <v>【60.69】</v>
      </c>
      <c r="CW6" s="36">
        <f>IF(CW7="",NA(),CW7)</f>
        <v>66.59</v>
      </c>
      <c r="CX6" s="36">
        <f t="shared" ref="CX6:DF6" si="11">IF(CX7="",NA(),CX7)</f>
        <v>60.55</v>
      </c>
      <c r="CY6" s="36">
        <f t="shared" si="11"/>
        <v>59.6</v>
      </c>
      <c r="CZ6" s="36">
        <f t="shared" si="11"/>
        <v>61.31</v>
      </c>
      <c r="DA6" s="36">
        <f t="shared" si="11"/>
        <v>66.13</v>
      </c>
      <c r="DB6" s="36">
        <f t="shared" si="11"/>
        <v>82.66</v>
      </c>
      <c r="DC6" s="36">
        <f t="shared" si="11"/>
        <v>82.04</v>
      </c>
      <c r="DD6" s="36">
        <f t="shared" si="11"/>
        <v>81.900000000000006</v>
      </c>
      <c r="DE6" s="36">
        <f t="shared" si="11"/>
        <v>81.39</v>
      </c>
      <c r="DF6" s="36">
        <f t="shared" si="11"/>
        <v>81.27</v>
      </c>
      <c r="DG6" s="35" t="str">
        <f>IF(DG7="","",IF(DG7="-","【-】","【"&amp;SUBSTITUTE(TEXT(DG7,"#,##0.00"),"-","△")&amp;"】"))</f>
        <v>【89.82】</v>
      </c>
      <c r="DH6" s="36">
        <f>IF(DH7="",NA(),DH7)</f>
        <v>42.25</v>
      </c>
      <c r="DI6" s="36">
        <f t="shared" ref="DI6:DQ6" si="12">IF(DI7="",NA(),DI7)</f>
        <v>42.92</v>
      </c>
      <c r="DJ6" s="36">
        <f t="shared" si="12"/>
        <v>42.41</v>
      </c>
      <c r="DK6" s="36">
        <f t="shared" si="12"/>
        <v>44.11</v>
      </c>
      <c r="DL6" s="36">
        <f t="shared" si="12"/>
        <v>45.04</v>
      </c>
      <c r="DM6" s="36">
        <f t="shared" si="12"/>
        <v>48.49</v>
      </c>
      <c r="DN6" s="36">
        <f t="shared" si="12"/>
        <v>48.05</v>
      </c>
      <c r="DO6" s="36">
        <f t="shared" si="12"/>
        <v>48.87</v>
      </c>
      <c r="DP6" s="36">
        <f t="shared" si="12"/>
        <v>49.92</v>
      </c>
      <c r="DQ6" s="36">
        <f t="shared" si="12"/>
        <v>50.63</v>
      </c>
      <c r="DR6" s="35" t="str">
        <f>IF(DR7="","",IF(DR7="-","【-】","【"&amp;SUBSTITUTE(TEXT(DR7,"#,##0.00"),"-","△")&amp;"】"))</f>
        <v>【50.19】</v>
      </c>
      <c r="DS6" s="36">
        <f>IF(DS7="",NA(),DS7)</f>
        <v>32.18</v>
      </c>
      <c r="DT6" s="36">
        <f t="shared" ref="DT6:EB6" si="13">IF(DT7="",NA(),DT7)</f>
        <v>29.42</v>
      </c>
      <c r="DU6" s="36">
        <f t="shared" si="13"/>
        <v>29.46</v>
      </c>
      <c r="DV6" s="36">
        <f t="shared" si="13"/>
        <v>30.9</v>
      </c>
      <c r="DW6" s="36">
        <f t="shared" si="13"/>
        <v>30.04</v>
      </c>
      <c r="DX6" s="36">
        <f t="shared" si="13"/>
        <v>12.79</v>
      </c>
      <c r="DY6" s="36">
        <f t="shared" si="13"/>
        <v>13.39</v>
      </c>
      <c r="DZ6" s="36">
        <f t="shared" si="13"/>
        <v>14.85</v>
      </c>
      <c r="EA6" s="36">
        <f t="shared" si="13"/>
        <v>16.88</v>
      </c>
      <c r="EB6" s="36">
        <f t="shared" si="13"/>
        <v>18.28</v>
      </c>
      <c r="EC6" s="35" t="str">
        <f>IF(EC7="","",IF(EC7="-","【-】","【"&amp;SUBSTITUTE(TEXT(EC7,"#,##0.00"),"-","△")&amp;"】"))</f>
        <v>【20.63】</v>
      </c>
      <c r="ED6" s="36">
        <f>IF(ED7="",NA(),ED7)</f>
        <v>7.0000000000000007E-2</v>
      </c>
      <c r="EE6" s="36">
        <f t="shared" ref="EE6:EM6" si="14">IF(EE7="",NA(),EE7)</f>
        <v>1.24</v>
      </c>
      <c r="EF6" s="36">
        <f t="shared" si="14"/>
        <v>0.85</v>
      </c>
      <c r="EG6" s="36">
        <f t="shared" si="14"/>
        <v>0.82</v>
      </c>
      <c r="EH6" s="36">
        <f t="shared" si="14"/>
        <v>0.27</v>
      </c>
      <c r="EI6" s="36">
        <f t="shared" si="14"/>
        <v>0.71</v>
      </c>
      <c r="EJ6" s="36">
        <f t="shared" si="14"/>
        <v>0.54</v>
      </c>
      <c r="EK6" s="36">
        <f t="shared" si="14"/>
        <v>0.5</v>
      </c>
      <c r="EL6" s="36">
        <f t="shared" si="14"/>
        <v>0.52</v>
      </c>
      <c r="EM6" s="36">
        <f t="shared" si="14"/>
        <v>0.53</v>
      </c>
      <c r="EN6" s="35" t="str">
        <f>IF(EN7="","",IF(EN7="-","【-】","【"&amp;SUBSTITUTE(TEXT(EN7,"#,##0.00"),"-","△")&amp;"】"))</f>
        <v>【0.69】</v>
      </c>
    </row>
    <row r="7" spans="1:144" s="37" customFormat="1" x14ac:dyDescent="0.15">
      <c r="A7" s="29"/>
      <c r="B7" s="38">
        <v>2020</v>
      </c>
      <c r="C7" s="38">
        <v>192040</v>
      </c>
      <c r="D7" s="38">
        <v>46</v>
      </c>
      <c r="E7" s="38">
        <v>1</v>
      </c>
      <c r="F7" s="38">
        <v>0</v>
      </c>
      <c r="G7" s="38">
        <v>1</v>
      </c>
      <c r="H7" s="38" t="s">
        <v>92</v>
      </c>
      <c r="I7" s="38" t="s">
        <v>93</v>
      </c>
      <c r="J7" s="38" t="s">
        <v>94</v>
      </c>
      <c r="K7" s="38" t="s">
        <v>95</v>
      </c>
      <c r="L7" s="38" t="s">
        <v>96</v>
      </c>
      <c r="M7" s="38" t="s">
        <v>97</v>
      </c>
      <c r="N7" s="39" t="s">
        <v>98</v>
      </c>
      <c r="O7" s="39">
        <v>49.21</v>
      </c>
      <c r="P7" s="39">
        <v>52.8</v>
      </c>
      <c r="Q7" s="39">
        <v>2260</v>
      </c>
      <c r="R7" s="39">
        <v>29888</v>
      </c>
      <c r="S7" s="39">
        <v>161.63</v>
      </c>
      <c r="T7" s="39">
        <v>184.92</v>
      </c>
      <c r="U7" s="39">
        <v>15582</v>
      </c>
      <c r="V7" s="39">
        <v>12.3</v>
      </c>
      <c r="W7" s="39">
        <v>1266.83</v>
      </c>
      <c r="X7" s="39">
        <v>114.58</v>
      </c>
      <c r="Y7" s="39">
        <v>121.82</v>
      </c>
      <c r="Z7" s="39">
        <v>121.91</v>
      </c>
      <c r="AA7" s="39">
        <v>124.41</v>
      </c>
      <c r="AB7" s="39">
        <v>114.81</v>
      </c>
      <c r="AC7" s="39">
        <v>111.71</v>
      </c>
      <c r="AD7" s="39">
        <v>110.05</v>
      </c>
      <c r="AE7" s="39">
        <v>108.87</v>
      </c>
      <c r="AF7" s="39">
        <v>108.61</v>
      </c>
      <c r="AG7" s="39">
        <v>108.35</v>
      </c>
      <c r="AH7" s="39">
        <v>110.27</v>
      </c>
      <c r="AI7" s="39">
        <v>0</v>
      </c>
      <c r="AJ7" s="39">
        <v>0</v>
      </c>
      <c r="AK7" s="39">
        <v>0</v>
      </c>
      <c r="AL7" s="39">
        <v>0</v>
      </c>
      <c r="AM7" s="39">
        <v>0</v>
      </c>
      <c r="AN7" s="39">
        <v>1.72</v>
      </c>
      <c r="AO7" s="39">
        <v>2.64</v>
      </c>
      <c r="AP7" s="39">
        <v>3.16</v>
      </c>
      <c r="AQ7" s="39">
        <v>3.59</v>
      </c>
      <c r="AR7" s="39">
        <v>3.98</v>
      </c>
      <c r="AS7" s="39">
        <v>1.1499999999999999</v>
      </c>
      <c r="AT7" s="39">
        <v>205.7</v>
      </c>
      <c r="AU7" s="39">
        <v>233.8</v>
      </c>
      <c r="AV7" s="39">
        <v>227.57</v>
      </c>
      <c r="AW7" s="39">
        <v>270.20999999999998</v>
      </c>
      <c r="AX7" s="39">
        <v>246.5</v>
      </c>
      <c r="AY7" s="39">
        <v>384.34</v>
      </c>
      <c r="AZ7" s="39">
        <v>359.47</v>
      </c>
      <c r="BA7" s="39">
        <v>369.69</v>
      </c>
      <c r="BB7" s="39">
        <v>379.08</v>
      </c>
      <c r="BC7" s="39">
        <v>367.55</v>
      </c>
      <c r="BD7" s="39">
        <v>260.31</v>
      </c>
      <c r="BE7" s="39">
        <v>852.28</v>
      </c>
      <c r="BF7" s="39">
        <v>772.41</v>
      </c>
      <c r="BG7" s="39">
        <v>735.97</v>
      </c>
      <c r="BH7" s="39">
        <v>685.73</v>
      </c>
      <c r="BI7" s="39">
        <v>653.62</v>
      </c>
      <c r="BJ7" s="39">
        <v>380.58</v>
      </c>
      <c r="BK7" s="39">
        <v>401.79</v>
      </c>
      <c r="BL7" s="39">
        <v>402.99</v>
      </c>
      <c r="BM7" s="39">
        <v>398.98</v>
      </c>
      <c r="BN7" s="39">
        <v>418.68</v>
      </c>
      <c r="BO7" s="39">
        <v>275.67</v>
      </c>
      <c r="BP7" s="39">
        <v>89.56</v>
      </c>
      <c r="BQ7" s="39">
        <v>96.59</v>
      </c>
      <c r="BR7" s="39">
        <v>100.01</v>
      </c>
      <c r="BS7" s="39">
        <v>103.72</v>
      </c>
      <c r="BT7" s="39">
        <v>104.43</v>
      </c>
      <c r="BU7" s="39">
        <v>102.38</v>
      </c>
      <c r="BV7" s="39">
        <v>100.12</v>
      </c>
      <c r="BW7" s="39">
        <v>98.66</v>
      </c>
      <c r="BX7" s="39">
        <v>98.64</v>
      </c>
      <c r="BY7" s="39">
        <v>94.78</v>
      </c>
      <c r="BZ7" s="39">
        <v>100.05</v>
      </c>
      <c r="CA7" s="39">
        <v>112.07</v>
      </c>
      <c r="CB7" s="39">
        <v>115.97</v>
      </c>
      <c r="CC7" s="39">
        <v>116.73</v>
      </c>
      <c r="CD7" s="39">
        <v>119.17</v>
      </c>
      <c r="CE7" s="39">
        <v>119.42</v>
      </c>
      <c r="CF7" s="39">
        <v>168.67</v>
      </c>
      <c r="CG7" s="39">
        <v>174.97</v>
      </c>
      <c r="CH7" s="39">
        <v>178.59</v>
      </c>
      <c r="CI7" s="39">
        <v>178.92</v>
      </c>
      <c r="CJ7" s="39">
        <v>181.3</v>
      </c>
      <c r="CK7" s="39">
        <v>166.4</v>
      </c>
      <c r="CL7" s="39">
        <v>42.8</v>
      </c>
      <c r="CM7" s="39">
        <v>46.45</v>
      </c>
      <c r="CN7" s="39">
        <v>47.12</v>
      </c>
      <c r="CO7" s="39">
        <v>44.63</v>
      </c>
      <c r="CP7" s="39">
        <v>49.44</v>
      </c>
      <c r="CQ7" s="39">
        <v>54.92</v>
      </c>
      <c r="CR7" s="39">
        <v>55.63</v>
      </c>
      <c r="CS7" s="39">
        <v>55.03</v>
      </c>
      <c r="CT7" s="39">
        <v>55.14</v>
      </c>
      <c r="CU7" s="39">
        <v>55.89</v>
      </c>
      <c r="CV7" s="39">
        <v>60.69</v>
      </c>
      <c r="CW7" s="39">
        <v>66.59</v>
      </c>
      <c r="CX7" s="39">
        <v>60.55</v>
      </c>
      <c r="CY7" s="39">
        <v>59.6</v>
      </c>
      <c r="CZ7" s="39">
        <v>61.31</v>
      </c>
      <c r="DA7" s="39">
        <v>66.13</v>
      </c>
      <c r="DB7" s="39">
        <v>82.66</v>
      </c>
      <c r="DC7" s="39">
        <v>82.04</v>
      </c>
      <c r="DD7" s="39">
        <v>81.900000000000006</v>
      </c>
      <c r="DE7" s="39">
        <v>81.39</v>
      </c>
      <c r="DF7" s="39">
        <v>81.27</v>
      </c>
      <c r="DG7" s="39">
        <v>89.82</v>
      </c>
      <c r="DH7" s="39">
        <v>42.25</v>
      </c>
      <c r="DI7" s="39">
        <v>42.92</v>
      </c>
      <c r="DJ7" s="39">
        <v>42.41</v>
      </c>
      <c r="DK7" s="39">
        <v>44.11</v>
      </c>
      <c r="DL7" s="39">
        <v>45.04</v>
      </c>
      <c r="DM7" s="39">
        <v>48.49</v>
      </c>
      <c r="DN7" s="39">
        <v>48.05</v>
      </c>
      <c r="DO7" s="39">
        <v>48.87</v>
      </c>
      <c r="DP7" s="39">
        <v>49.92</v>
      </c>
      <c r="DQ7" s="39">
        <v>50.63</v>
      </c>
      <c r="DR7" s="39">
        <v>50.19</v>
      </c>
      <c r="DS7" s="39">
        <v>32.18</v>
      </c>
      <c r="DT7" s="39">
        <v>29.42</v>
      </c>
      <c r="DU7" s="39">
        <v>29.46</v>
      </c>
      <c r="DV7" s="39">
        <v>30.9</v>
      </c>
      <c r="DW7" s="39">
        <v>30.04</v>
      </c>
      <c r="DX7" s="39">
        <v>12.79</v>
      </c>
      <c r="DY7" s="39">
        <v>13.39</v>
      </c>
      <c r="DZ7" s="39">
        <v>14.85</v>
      </c>
      <c r="EA7" s="39">
        <v>16.88</v>
      </c>
      <c r="EB7" s="39">
        <v>18.28</v>
      </c>
      <c r="EC7" s="39">
        <v>20.63</v>
      </c>
      <c r="ED7" s="39">
        <v>7.0000000000000007E-2</v>
      </c>
      <c r="EE7" s="39">
        <v>1.24</v>
      </c>
      <c r="EF7" s="39">
        <v>0.85</v>
      </c>
      <c r="EG7" s="39">
        <v>0.82</v>
      </c>
      <c r="EH7" s="39">
        <v>0.27</v>
      </c>
      <c r="EI7" s="39">
        <v>0.71</v>
      </c>
      <c r="EJ7" s="39">
        <v>0.54</v>
      </c>
      <c r="EK7" s="39">
        <v>0.5</v>
      </c>
      <c r="EL7" s="39">
        <v>0.52</v>
      </c>
      <c r="EM7" s="39">
        <v>0.53</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104</v>
      </c>
    </row>
    <row r="12" spans="1:144" x14ac:dyDescent="0.15">
      <c r="B12">
        <v>1</v>
      </c>
      <c r="C12">
        <v>1</v>
      </c>
      <c r="D12">
        <v>1</v>
      </c>
      <c r="E12">
        <v>1</v>
      </c>
      <c r="F12">
        <v>2</v>
      </c>
      <c r="G12" t="s">
        <v>105</v>
      </c>
    </row>
    <row r="13" spans="1:144" x14ac:dyDescent="0.15">
      <c r="B13" t="s">
        <v>106</v>
      </c>
      <c r="C13" t="s">
        <v>106</v>
      </c>
      <c r="D13" t="s">
        <v>106</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2022-02-10T06:59:31Z</cp:lastPrinted>
  <dcterms:created xsi:type="dcterms:W3CDTF">2021-12-03T06:49:09Z</dcterms:created>
  <dcterms:modified xsi:type="dcterms:W3CDTF">2022-02-21T05:32:50Z</dcterms:modified>
  <cp:category/>
</cp:coreProperties>
</file>