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15360" windowHeight="7632" tabRatio="73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C37" i="10"/>
  <c r="CO36" i="10"/>
  <c r="BE36" i="10"/>
  <c r="C36"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U38" i="10" l="1"/>
  <c r="AM34" i="10"/>
  <c r="AM35" i="10" s="1"/>
  <c r="AM36" i="10" s="1"/>
  <c r="AM37" i="10" s="1"/>
  <c r="BE34" i="10" l="1"/>
  <c r="BE35" i="10" s="1"/>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<sst xmlns="http://schemas.openxmlformats.org/spreadsheetml/2006/main" count="1061" uniqueCount="634">
  <si>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</si>
  <si>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</si>
  <si>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</si>
  <si>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</si>
  <si>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</si>
  <si>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</si>
  <si>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</si>
  <si>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</si>
  <si>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</si>
  <si>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</si>
  <si>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</si>
  <si>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</si>
  <si>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</si>
  <si>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</si>
  <si>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</si>
  <si>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</si>
  <si>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</si>
  <si>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</si>
  <si>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</si>
  <si>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</si>
  <si>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</si>
  <si>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</si>
  <si>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</si>
  <si>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</si>
  <si>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</si>
  <si>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</si>
  <si>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</si>
  <si>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</si>
  <si>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</si>
  <si>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</si>
  <si>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</si>
  <si>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</si>
  <si>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</si>
  <si>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</si>
  <si>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</si>
  <si>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</si>
  <si>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</si>
  <si>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</si>
  <si>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</si>
  <si>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</si>
  <si>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</si>
  <si>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</si>
  <si>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</si>
  <si>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</si>
  <si>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</si>
  <si>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</si>
  <si>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</si>
  <si>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</si>
  <si>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</si>
  <si>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</si>
  <si>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</si>
  <si>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</si>
  <si>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</si>
  <si>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</si>
  <si>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</si>
  <si>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</si>
  <si>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</si>
  <si>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</si>
  <si>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</si>
  <si>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</si>
  <si>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</si>
  <si>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</si>
  <si>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</si>
  <si>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</si>
  <si>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</si>
  <si>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</si>
  <si>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</si>
  <si>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</si>
  <si>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</si>
  <si>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</si>
  <si>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</si>
  <si>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</si>
  <si>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</si>
  <si>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</si>
  <si>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</si>
  <si>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</si>
  <si>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</si>
  <si>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</si>
  <si>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</si>
  <si>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</si>
  <si>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</si>
  <si>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</si>
  <si>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</si>
  <si>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</si>
  <si>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</si>
  <si>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</si>
  <si>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</si>
  <si>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</si>
  <si>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</si>
  <si>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</si>
  <si>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</si>
  <si>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</si>
  <si>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</si>
  <si>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</si>
  <si>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</si>
  <si>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</si>
  <si>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</si>
  <si>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</si>
  <si>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</si>
  <si>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</si>
  <si>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</si>
  <si>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</si>
  <si>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</si>
  <si>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</si>
  <si>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</si>
  <si>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</si>
  <si>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</si>
  <si>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</si>
  <si>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</si>
  <si>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</si>
  <si>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</si>
  <si>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</si>
  <si>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</si>
  <si>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</si>
  <si>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</si>
  <si>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</si>
  <si>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</si>
  <si>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</si>
  <si>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</si>
  <si>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</si>
  <si>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</si>
  <si>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</si>
  <si>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</si>
  <si>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</si>
  <si>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</si>
  <si>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</si>
  <si>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</si>
  <si>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</si>
  <si>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</si>
  <si>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</si>
  <si>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</si>
  <si>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</si>
  <si>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</si>
  <si>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</si>
  <si>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</si>
  <si>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</si>
  <si>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</si>
  <si>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</si>
  <si>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</si>
  <si>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</si>
  <si>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</si>
  <si>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</si>
  <si>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</si>
  <si>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</si>
  <si>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</si>
  <si>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</si>
  <si>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</si>
  <si>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</si>
  <si>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</si>
  <si>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</si>
  <si>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</si>
  <si>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</si>
  <si>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</si>
  <si>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</si>
  <si>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</si>
  <si>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</si>
  <si>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</si>
  <si>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</si>
  <si>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</si>
  <si>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</si>
  <si>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</si>
  <si>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</si>
  <si>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</si>
  <si>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</si>
  <si>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</si>
  <si>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</si>
  <si>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</si>
  <si>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</si>
  <si>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</si>
  <si>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</si>
  <si>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</si>
  <si>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</si>
  <si>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</si>
  <si>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</si>
  <si>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</si>
  <si>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</si>
  <si>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</si>
  <si>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</si>
  <si>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</si>
  <si>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</si>
  <si>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</si>
  <si>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</si>
  <si>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</si>
  <si>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</si>
  <si>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</si>
  <si>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</si>
  <si>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</si>
  <si>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</si>
  <si>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</si>
  <si>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</si>
  <si>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</si>
  <si>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</si>
  <si>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</si>
  <si>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</si>
  <si>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</si>
  <si>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</si>
  <si>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</si>
  <si>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</si>
  <si>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</si>
  <si>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</si>
  <si>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</si>
  <si>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</si>
  <si>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</si>
  <si>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</si>
  <si>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</si>
  <si>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</si>
  <si>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</si>
  <si>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</si>
  <si>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</si>
  <si>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</si>
  <si>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</si>
  <si>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</si>
  <si>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</si>
  <si>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</si>
  <si>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</si>
  <si>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</si>
  <si>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</si>
  <si>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山梨県山梨市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</si>
  <si>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</si>
  <si>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</si>
  <si>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</si>
  <si>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</si>
  <si>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</si>
  <si>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</si>
  <si>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</si>
  <si>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</si>
  <si>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</si>
  <si>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</si>
  <si>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</si>
  <si>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</si>
  <si>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</si>
  <si>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</si>
  <si>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</si>
  <si>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</si>
  <si>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</si>
  <si>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</si>
  <si>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</si>
  <si>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</si>
  <si>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</si>
  <si>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</si>
  <si>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</si>
  <si>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</si>
  <si>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</si>
  <si>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</si>
  <si>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</si>
  <si>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</si>
  <si>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</si>
  <si>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</si>
  <si>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</si>
  <si>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</si>
  <si>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</si>
  <si>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</si>
  <si>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</si>
  <si>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</si>
  <si>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</si>
  <si>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</si>
  <si>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</si>
  <si>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</si>
  <si>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</si>
  <si>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</si>
  <si>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</si>
  <si>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</si>
  <si>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</si>
  <si>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</si>
  <si>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</si>
  <si>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</si>
  <si>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</si>
  <si>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</si>
  <si>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</si>
  <si>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</si>
  <si>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</si>
  <si>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</si>
  <si>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</si>
  <si>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</si>
  <si>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</si>
  <si>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</si>
  <si>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</si>
  <si>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</si>
  <si>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</si>
  <si>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</si>
  <si>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</si>
  <si>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</si>
  <si>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</si>
  <si>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</si>
  <si>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</si>
  <si>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</si>
  <si>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</si>
  <si>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</si>
  <si>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</si>
  <si>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</si>
  <si>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</si>
  <si>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</si>
  <si>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</si>
  <si>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</si>
  <si>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</si>
  <si>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</si>
  <si>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</si>
  <si>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</si>
  <si>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</si>
  <si>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</si>
  <si>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</si>
  <si>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</si>
  <si>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</si>
  <si>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</si>
  <si>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</si>
  <si>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</si>
  <si>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</si>
  <si>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</si>
  <si>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</si>
  <si>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</si>
  <si>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</si>
  <si>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</si>
  <si>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</si>
  <si>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</si>
  <si>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</si>
  <si>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</si>
  <si>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</si>
  <si>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</si>
  <si>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</si>
  <si>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</si>
  <si>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</si>
  <si>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</si>
  <si>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</si>
  <si>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</si>
  <si>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</si>
  <si>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</si>
  <si>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</si>
  <si>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</si>
  <si>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</si>
  <si>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</si>
  <si>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</si>
  <si>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</si>
  <si>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</si>
  <si>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</si>
  <si>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</si>
  <si>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</si>
  <si>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</si>
  <si>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</si>
  <si>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</si>
  <si>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</si>
  <si>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</si>
  <si>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</si>
  <si>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</si>
  <si>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</si>
  <si>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</si>
  <si>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</si>
  <si>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</si>
  <si>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</si>
  <si>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</si>
  <si>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</si>
  <si>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</si>
  <si>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</si>
  <si>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</si>
  <si>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</si>
  <si>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</si>
  <si>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</si>
  <si>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</si>
  <si>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</si>
  <si>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</si>
  <si>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</si>
  <si>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</si>
  <si>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</si>
  <si>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</si>
  <si>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</si>
  <si>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</si>
  <si>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</si>
  <si>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</si>
  <si>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</si>
  <si>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</si>
  <si>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</si>
  <si>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</si>
  <si>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</si>
  <si>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山梨県山梨市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</si>
  <si>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</si>
  <si>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</si>
  <si>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</si>
  <si>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</si>
  <si>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</si>
  <si>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</si>
  <si>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</si>
  <si>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</si>
  <si>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</si>
  <si>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</si>
  <si>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</si>
  <si>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</si>
  <si>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</si>
  <si>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</si>
  <si>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</si>
  <si>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</si>
  <si>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</si>
  <si>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</si>
  <si>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</si>
  <si>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</si>
  <si>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</si>
  <si>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</si>
  <si>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</si>
  <si>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</si>
  <si>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</si>
  <si>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</si>
  <si>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</si>
  <si>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</si>
  <si>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</si>
  <si>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</si>
  <si>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</si>
  <si>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</si>
  <si>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</si>
  <si>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</si>
  <si>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</si>
  <si>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</si>
  <si>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交通・火災災害共済事業特別会計</t>
    <phoneticPr fontId="5"/>
  </si>
  <si>
    <t>介護保険特別会計</t>
    <phoneticPr fontId="5"/>
  </si>
  <si>
    <t>居宅介護予防支援事業特別会計</t>
    <phoneticPr fontId="5"/>
  </si>
  <si>
    <t>水道事業会計</t>
    <phoneticPr fontId="5"/>
  </si>
  <si>
    <t>法適用企業</t>
    <phoneticPr fontId="5"/>
  </si>
  <si>
    <t>簡易水道事業会計</t>
    <phoneticPr fontId="5"/>
  </si>
  <si>
    <t>法適用企業</t>
    <phoneticPr fontId="5"/>
  </si>
  <si>
    <t>下水道事業会計</t>
    <phoneticPr fontId="5"/>
  </si>
  <si>
    <t>病院事業会計</t>
    <phoneticPr fontId="5"/>
  </si>
  <si>
    <t>浄化槽事業特別会計</t>
    <phoneticPr fontId="5"/>
  </si>
  <si>
    <t>法非適用企業</t>
    <phoneticPr fontId="5"/>
  </si>
  <si>
    <t>活性化事業特別会計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</si>
  <si>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</si>
  <si>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</si>
  <si>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</si>
  <si>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</si>
  <si>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</si>
  <si>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</si>
  <si>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</si>
  <si>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</si>
  <si>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</si>
  <si>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</si>
  <si>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</si>
  <si>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</si>
  <si>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</si>
  <si>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</si>
  <si>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</si>
  <si>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</si>
  <si>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</si>
  <si>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</si>
  <si>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</si>
  <si>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</si>
  <si>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</si>
  <si>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</si>
  <si>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</si>
  <si>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</si>
  <si>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</si>
  <si>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</si>
  <si>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</si>
  <si>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</si>
  <si>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</si>
  <si>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</si>
  <si>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</si>
  <si>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</si>
  <si>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</si>
  <si>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</si>
  <si>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</si>
  <si>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</si>
  <si>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</si>
  <si>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</si>
  <si>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</si>
  <si>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</si>
  <si>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</si>
  <si>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</si>
  <si>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</si>
  <si>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</si>
  <si>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</si>
  <si>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</si>
  <si>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</si>
  <si>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</si>
  <si>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</si>
  <si>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</si>
  <si>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</si>
  <si>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</si>
  <si>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</si>
  <si>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</si>
  <si>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</si>
  <si>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</si>
  <si>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</si>
  <si>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</si>
  <si>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</si>
  <si>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</si>
  <si>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</si>
  <si>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</si>
  <si>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</si>
  <si>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</si>
  <si>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</si>
  <si>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</si>
  <si>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</si>
  <si>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</si>
  <si>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</si>
  <si>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</si>
  <si>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</si>
  <si>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</si>
  <si>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</si>
  <si>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</si>
  <si>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</si>
  <si>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</si>
  <si>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</si>
  <si>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</si>
  <si>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</si>
  <si>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</si>
  <si>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</si>
  <si>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</si>
  <si>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</si>
  <si>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</si>
  <si>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</si>
  <si>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</si>
  <si>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</si>
  <si>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</si>
  <si>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</si>
  <si>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</si>
  <si>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</si>
  <si>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</si>
  <si>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</si>
  <si>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</si>
  <si>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</si>
  <si>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</si>
  <si>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</si>
  <si>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</si>
  <si>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</si>
  <si>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</si>
  <si>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</si>
  <si>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</si>
  <si>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</si>
  <si>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</si>
  <si>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</si>
  <si>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</si>
  <si>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</si>
  <si>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</si>
  <si>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</si>
  <si>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</si>
  <si>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</si>
  <si>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</si>
  <si>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</si>
  <si>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</si>
  <si>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</si>
  <si>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</si>
  <si>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</si>
  <si>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</si>
  <si>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</si>
  <si>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</si>
  <si>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</si>
  <si>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</si>
  <si>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</si>
  <si>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</si>
  <si>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</si>
  <si>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</si>
  <si>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</si>
  <si>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</si>
  <si>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</si>
  <si>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</si>
  <si>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</si>
  <si>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</si>
  <si>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</si>
  <si>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</si>
  <si>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</si>
  <si>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</si>
  <si>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</si>
  <si>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</si>
  <si>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</si>
  <si>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</si>
  <si>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</si>
  <si>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</si>
  <si>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</si>
  <si>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</si>
  <si>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</si>
  <si>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</si>
  <si>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</si>
  <si>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</si>
  <si>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</si>
  <si>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</si>
  <si>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</si>
  <si>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</si>
  <si>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</si>
  <si>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</si>
  <si>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</si>
  <si>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</si>
  <si>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</si>
  <si>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</si>
  <si>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1.64</t>
  </si>
  <si>
    <t>▲ 1.01</t>
  </si>
  <si>
    <t>▲ 1.54</t>
  </si>
  <si>
    <t>▲ 1.20</t>
  </si>
  <si>
    <t>水道事業会計</t>
  </si>
  <si>
    <t>一般会計</t>
  </si>
  <si>
    <t>介護保険特別会計</t>
  </si>
  <si>
    <t>国民健康保険特別会計</t>
  </si>
  <si>
    <t>下水道事業会計</t>
  </si>
  <si>
    <t>病院事業会計</t>
  </si>
  <si>
    <t>簡易水道事業会計</t>
  </si>
  <si>
    <t>交通・火災災害共済事業特別会計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</si>
  <si>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</si>
  <si>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</si>
  <si>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</si>
  <si>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</si>
  <si>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</si>
  <si>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</si>
  <si>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</si>
  <si>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</si>
  <si>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山梨市フルーツパーク株式会社</t>
  </si>
  <si>
    <t>有限会社みとみ</t>
  </si>
  <si>
    <t>東山梨行政事務組合</t>
  </si>
  <si>
    <t>甲府・峡東地域ごみ処理施設事務組合</t>
  </si>
  <si>
    <t>峡東地域広域水道事業団</t>
  </si>
  <si>
    <t>山梨県後期高齢者医療広域連合（一般会計）</t>
  </si>
  <si>
    <t>山梨県後期高齢者医療広域連合（後期高齢者特別会計）</t>
  </si>
  <si>
    <t>市町村総合事務組合（一般会計）</t>
  </si>
  <si>
    <t>市町村総合事務組合（電子化事業及び会館管理・研修事業特別会計）</t>
  </si>
  <si>
    <t>市町村総合事務組合（一般廃棄物最終処分場事業特別会計）</t>
  </si>
  <si>
    <t>市町村総合事務組合（交通災害共済事業特別会計）</t>
  </si>
  <si>
    <t>市町村総合事務組合（入札参加資格審査事業費特別会計）</t>
  </si>
  <si>
    <t>ふるさと輝き基金</t>
    <rPh sb="4" eb="5">
      <t>カガヤ</t>
    </rPh>
    <rPh sb="6" eb="8">
      <t>キキン</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</si>
  <si>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</si>
  <si>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</si>
  <si>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若者定住促進支援基金</t>
    <rPh sb="0" eb="2">
      <t>ワカモノ</t>
    </rPh>
    <rPh sb="2" eb="4">
      <t>テイジュウ</t>
    </rPh>
    <rPh sb="4" eb="6">
      <t>ソクシン</t>
    </rPh>
    <rPh sb="6" eb="8">
      <t>シエン</t>
    </rPh>
    <rPh sb="8" eb="10">
      <t>キキン</t>
    </rPh>
    <phoneticPr fontId="2"/>
  </si>
  <si>
    <t>森林環境譲与税基金</t>
    <rPh sb="0" eb="2">
      <t>シンリン</t>
    </rPh>
    <rPh sb="2" eb="4">
      <t>カンキョウ</t>
    </rPh>
    <rPh sb="4" eb="6">
      <t>ジョウヨ</t>
    </rPh>
    <rPh sb="6" eb="7">
      <t>ゼイ</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</si>
  <si>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</si>
  <si>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</si>
  <si>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</si>
  <si>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現在高などの減少、ふるさと輝き基金の増加などにより減少傾向にあるが、依然として類似団体と比べて高い水準となっている一方、有形固定資産減価償却率は、類似団体より低い水準となっている。
今後、将来負担比率については、更なる数値の改善を図るため、地方債現在高の減少や充当可能基金の確保に取り組むとともに、有形固定資産減価償却率については、個別施設において、類似団体より比率がかなり高く、老朽化が進んでいる施設もあるため、各個別計画の具体的方向性を踏まえ、計画的な修繕を行うとともに、施設の統廃合・更新・除去などを行うことにより、老朽化対策に取り組み、数値の抑制を図っていく。</t>
    <rPh sb="0" eb="2">
      <t>ショウライ</t>
    </rPh>
    <rPh sb="2" eb="4">
      <t>フタン</t>
    </rPh>
    <rPh sb="4" eb="6">
      <t>ヒリツ</t>
    </rPh>
    <rPh sb="8" eb="10">
      <t>チホウ</t>
    </rPh>
    <rPh sb="10" eb="11">
      <t>サイ</t>
    </rPh>
    <rPh sb="11" eb="13">
      <t>ゲンザイ</t>
    </rPh>
    <rPh sb="13" eb="14">
      <t>ダカ</t>
    </rPh>
    <rPh sb="17" eb="19">
      <t>ゲンショウ</t>
    </rPh>
    <rPh sb="24" eb="25">
      <t>カガヤ</t>
    </rPh>
    <rPh sb="26" eb="28">
      <t>キキン</t>
    </rPh>
    <rPh sb="29" eb="31">
      <t>ゾウカ</t>
    </rPh>
    <rPh sb="36" eb="38">
      <t>ゲンショウ</t>
    </rPh>
    <rPh sb="38" eb="40">
      <t>ケイコウ</t>
    </rPh>
    <rPh sb="45" eb="47">
      <t>イゼン</t>
    </rPh>
    <rPh sb="50" eb="52">
      <t>ルイジ</t>
    </rPh>
    <rPh sb="52" eb="54">
      <t>ダンタイ</t>
    </rPh>
    <rPh sb="55" eb="56">
      <t>クラ</t>
    </rPh>
    <rPh sb="58" eb="59">
      <t>タカ</t>
    </rPh>
    <rPh sb="60" eb="62">
      <t>スイジュン</t>
    </rPh>
    <rPh sb="68" eb="70">
      <t>イッポウ</t>
    </rPh>
    <rPh sb="71" eb="73">
      <t>ユウケイ</t>
    </rPh>
    <rPh sb="73" eb="75">
      <t>コテイ</t>
    </rPh>
    <rPh sb="75" eb="77">
      <t>シサン</t>
    </rPh>
    <rPh sb="77" eb="79">
      <t>ゲンカ</t>
    </rPh>
    <rPh sb="79" eb="81">
      <t>ショウキャク</t>
    </rPh>
    <rPh sb="81" eb="82">
      <t>リツ</t>
    </rPh>
    <rPh sb="84" eb="86">
      <t>ルイジ</t>
    </rPh>
    <rPh sb="86" eb="88">
      <t>ダンタイ</t>
    </rPh>
    <rPh sb="90" eb="91">
      <t>ヒク</t>
    </rPh>
    <rPh sb="92" eb="94">
      <t>スイジュン</t>
    </rPh>
    <rPh sb="102" eb="104">
      <t>コンゴ</t>
    </rPh>
    <rPh sb="105" eb="107">
      <t>ショウライ</t>
    </rPh>
    <rPh sb="107" eb="109">
      <t>フタン</t>
    </rPh>
    <rPh sb="109" eb="111">
      <t>ヒリツ</t>
    </rPh>
    <rPh sb="117" eb="118">
      <t>サラ</t>
    </rPh>
    <rPh sb="120" eb="122">
      <t>スウチ</t>
    </rPh>
    <rPh sb="123" eb="125">
      <t>カイゼン</t>
    </rPh>
    <rPh sb="126" eb="127">
      <t>ハカ</t>
    </rPh>
    <rPh sb="131" eb="133">
      <t>チホウ</t>
    </rPh>
    <rPh sb="133" eb="134">
      <t>サイ</t>
    </rPh>
    <rPh sb="134" eb="136">
      <t>ゲンザイ</t>
    </rPh>
    <rPh sb="136" eb="137">
      <t>ダカ</t>
    </rPh>
    <rPh sb="138" eb="140">
      <t>ゲンショウ</t>
    </rPh>
    <rPh sb="141" eb="143">
      <t>ジュウトウ</t>
    </rPh>
    <rPh sb="143" eb="145">
      <t>カノウ</t>
    </rPh>
    <rPh sb="145" eb="147">
      <t>キキン</t>
    </rPh>
    <rPh sb="148" eb="150">
      <t>カクホ</t>
    </rPh>
    <rPh sb="151" eb="152">
      <t>ト</t>
    </rPh>
    <rPh sb="153" eb="154">
      <t>ク</t>
    </rPh>
    <rPh sb="160" eb="162">
      <t>ユウケイ</t>
    </rPh>
    <rPh sb="162" eb="164">
      <t>コテイ</t>
    </rPh>
    <rPh sb="164" eb="166">
      <t>シサン</t>
    </rPh>
    <rPh sb="166" eb="168">
      <t>ゲンカ</t>
    </rPh>
    <rPh sb="168" eb="170">
      <t>ショウキャク</t>
    </rPh>
    <rPh sb="170" eb="171">
      <t>リツ</t>
    </rPh>
    <rPh sb="177" eb="179">
      <t>コベツ</t>
    </rPh>
    <rPh sb="179" eb="181">
      <t>シセツ</t>
    </rPh>
    <rPh sb="186" eb="188">
      <t>ルイジ</t>
    </rPh>
    <rPh sb="188" eb="190">
      <t>ダンタイ</t>
    </rPh>
    <rPh sb="192" eb="194">
      <t>ヒリツ</t>
    </rPh>
    <rPh sb="198" eb="199">
      <t>タカ</t>
    </rPh>
    <rPh sb="201" eb="204">
      <t>ロウキュウカ</t>
    </rPh>
    <rPh sb="205" eb="206">
      <t>スス</t>
    </rPh>
    <rPh sb="210" eb="212">
      <t>シセツ</t>
    </rPh>
    <rPh sb="218" eb="219">
      <t>カク</t>
    </rPh>
    <rPh sb="219" eb="221">
      <t>コベツ</t>
    </rPh>
    <rPh sb="221" eb="223">
      <t>ケイカク</t>
    </rPh>
    <rPh sb="224" eb="227">
      <t>グタイテキ</t>
    </rPh>
    <rPh sb="227" eb="230">
      <t>ホウコウセイ</t>
    </rPh>
    <rPh sb="231" eb="232">
      <t>フ</t>
    </rPh>
    <rPh sb="235" eb="238">
      <t>ケイカクテキ</t>
    </rPh>
    <rPh sb="239" eb="241">
      <t>シュウゼン</t>
    </rPh>
    <rPh sb="242" eb="243">
      <t>オコナ</t>
    </rPh>
    <rPh sb="249" eb="251">
      <t>シセツ</t>
    </rPh>
    <rPh sb="252" eb="255">
      <t>トウハイゴウ</t>
    </rPh>
    <rPh sb="256" eb="258">
      <t>コウシン</t>
    </rPh>
    <rPh sb="259" eb="261">
      <t>ジョキョ</t>
    </rPh>
    <rPh sb="264" eb="265">
      <t>オコナ</t>
    </rPh>
    <rPh sb="272" eb="275">
      <t>ロウキュウカ</t>
    </rPh>
    <rPh sb="275" eb="277">
      <t>タイサク</t>
    </rPh>
    <rPh sb="278" eb="279">
      <t>ト</t>
    </rPh>
    <rPh sb="280" eb="281">
      <t>ク</t>
    </rPh>
    <rPh sb="283" eb="285">
      <t>スウチ</t>
    </rPh>
    <rPh sb="286" eb="288">
      <t>ヨクセイ</t>
    </rPh>
    <rPh sb="289" eb="290">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</si>
  <si>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</si>
  <si>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</si>
  <si>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</si>
  <si>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</si>
  <si>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</si>
  <si>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</si>
  <si>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</si>
  <si>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</si>
  <si>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減少傾向にあるが、実質公債費比率は上昇傾向となっており、どちらの指数も類似団体と比較して高い水準となっている。今後将来負担比率については、地方債現在高の減少や充当可能基金の確保に取り組むことにより、更なる数値の改善を図っていく。実質公債費比率については、今後数値の上昇が予想されるため、地方債新規発行額の抑制や市税収入の増加などによる標準財政規模の増加などに取り組むことにより、数値の抑制及び改善を図っていく。</t>
    <rPh sb="0" eb="2">
      <t>ショウライ</t>
    </rPh>
    <rPh sb="2" eb="4">
      <t>フタン</t>
    </rPh>
    <rPh sb="4" eb="6">
      <t>ヒリツ</t>
    </rPh>
    <rPh sb="7" eb="9">
      <t>ゲンショウ</t>
    </rPh>
    <rPh sb="9" eb="11">
      <t>ケイコウ</t>
    </rPh>
    <rPh sb="16" eb="18">
      <t>ジッシツ</t>
    </rPh>
    <rPh sb="18" eb="20">
      <t>コウサイ</t>
    </rPh>
    <rPh sb="20" eb="21">
      <t>ヒ</t>
    </rPh>
    <rPh sb="21" eb="23">
      <t>ヒリツ</t>
    </rPh>
    <rPh sb="24" eb="26">
      <t>ジョウショウ</t>
    </rPh>
    <rPh sb="26" eb="28">
      <t>ケイコウ</t>
    </rPh>
    <rPh sb="39" eb="41">
      <t>シスウ</t>
    </rPh>
    <rPh sb="42" eb="44">
      <t>ルイジ</t>
    </rPh>
    <rPh sb="44" eb="46">
      <t>ダンタイ</t>
    </rPh>
    <rPh sb="47" eb="49">
      <t>ヒカク</t>
    </rPh>
    <rPh sb="51" eb="52">
      <t>タカ</t>
    </rPh>
    <rPh sb="53" eb="55">
      <t>スイジュン</t>
    </rPh>
    <rPh sb="62" eb="64">
      <t>コンゴ</t>
    </rPh>
    <rPh sb="64" eb="66">
      <t>ショウライ</t>
    </rPh>
    <rPh sb="66" eb="68">
      <t>フタン</t>
    </rPh>
    <rPh sb="68" eb="70">
      <t>ヒリツ</t>
    </rPh>
    <rPh sb="76" eb="78">
      <t>チホウ</t>
    </rPh>
    <rPh sb="78" eb="79">
      <t>サイ</t>
    </rPh>
    <rPh sb="79" eb="81">
      <t>ゲンザイ</t>
    </rPh>
    <rPh sb="81" eb="82">
      <t>ダカ</t>
    </rPh>
    <rPh sb="83" eb="85">
      <t>ゲンショウ</t>
    </rPh>
    <rPh sb="86" eb="88">
      <t>ジュウトウ</t>
    </rPh>
    <rPh sb="88" eb="90">
      <t>カノウ</t>
    </rPh>
    <rPh sb="90" eb="92">
      <t>キキン</t>
    </rPh>
    <rPh sb="93" eb="95">
      <t>カクホ</t>
    </rPh>
    <rPh sb="96" eb="97">
      <t>ト</t>
    </rPh>
    <rPh sb="98" eb="99">
      <t>ク</t>
    </rPh>
    <rPh sb="106" eb="107">
      <t>サラ</t>
    </rPh>
    <rPh sb="109" eb="111">
      <t>スウチ</t>
    </rPh>
    <rPh sb="112" eb="114">
      <t>カイゼン</t>
    </rPh>
    <rPh sb="115" eb="116">
      <t>ハカ</t>
    </rPh>
    <rPh sb="121" eb="123">
      <t>ジッシツ</t>
    </rPh>
    <rPh sb="123" eb="125">
      <t>コウサイ</t>
    </rPh>
    <rPh sb="125" eb="126">
      <t>ヒ</t>
    </rPh>
    <rPh sb="126" eb="128">
      <t>ヒリツ</t>
    </rPh>
    <rPh sb="134" eb="136">
      <t>コンゴ</t>
    </rPh>
    <rPh sb="136" eb="138">
      <t>スウチ</t>
    </rPh>
    <rPh sb="139" eb="141">
      <t>ジョウショウ</t>
    </rPh>
    <rPh sb="142" eb="144">
      <t>ヨソウ</t>
    </rPh>
    <rPh sb="150" eb="152">
      <t>チホウ</t>
    </rPh>
    <rPh sb="152" eb="153">
      <t>サイ</t>
    </rPh>
    <rPh sb="153" eb="155">
      <t>シンキ</t>
    </rPh>
    <rPh sb="155" eb="158">
      <t>ハッコウガク</t>
    </rPh>
    <rPh sb="159" eb="161">
      <t>ヨクセイ</t>
    </rPh>
    <rPh sb="162" eb="163">
      <t>シ</t>
    </rPh>
    <rPh sb="163" eb="164">
      <t>ゼイ</t>
    </rPh>
    <rPh sb="164" eb="166">
      <t>シュウニュウ</t>
    </rPh>
    <rPh sb="167" eb="169">
      <t>ゾウカ</t>
    </rPh>
    <rPh sb="174" eb="176">
      <t>ヒョウジュン</t>
    </rPh>
    <rPh sb="176" eb="178">
      <t>ザイセイ</t>
    </rPh>
    <rPh sb="178" eb="180">
      <t>キボ</t>
    </rPh>
    <rPh sb="181" eb="183">
      <t>ゾウカ</t>
    </rPh>
    <rPh sb="186" eb="187">
      <t>ト</t>
    </rPh>
    <rPh sb="188" eb="189">
      <t>ク</t>
    </rPh>
    <rPh sb="196" eb="198">
      <t>スウチ</t>
    </rPh>
    <rPh sb="199" eb="201">
      <t>ヨクセイ</t>
    </rPh>
    <rPh sb="201" eb="202">
      <t>オヨ</t>
    </rPh>
    <rPh sb="203" eb="205">
      <t>カイゼン</t>
    </rPh>
    <rPh sb="206" eb="207">
      <t>ハカ</t>
    </rPh>
    <phoneticPr fontId="5"/>
  </si>
  <si>
    <t>実質公債費比率</t>
    <phoneticPr fontId="5"/>
  </si>
  <si>
    <t>類似団体内平均値</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</si>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</sst>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1D30-4687-A738-9CE133F1E5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164933</c:v>
                </c:pt>
                <c:pt idx="1">
                  <c:v>117322</c:v>
                </c:pt>
                <c:pt idx="2">
                  <c:v>125149</c:v>
                </c:pt>
                <c:pt idx="3">
                  <c:v>108066</c:v>
                </c:pt>
                <c:pt idx="4">
                  <c:v>53311</c:v>
                </c:pt>
              </c:numCache>
            </c:numRef>
          </c:val>
          <c:smooth val="0"/>
          <c:extLst>
            <c:ext xmlns:c16="http://schemas.microsoft.com/office/drawing/2014/chart" uri="{C3380CC4-5D6E-409C-BE32-E72D297353CC}">
              <c16:uniqueId val="{00000001-1D30-4687-A738-9CE133F1E5EF}"/>
            </c:ext>
          </c:extLst>
        </c:ser>
        <c:dLbls>
          <c:showLegendKey val="0"/>
          <c:showVal val="0"/>
          <c:showCatName val="0"/>
          <c:showSerName val="0"/>
          <c:showPercent val="0"/>
          <c:showBubbleSize val="0"/>
        </c:dLbls>
        <c:marker val="1"/>
        <c:smooth val="0"/>
        <c:axId val="1322099264"/>
        <c:axId val="1322096544"/>
      </c:lineChart>
      <c:catAx>
        <c:axId val="1322099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2096544"/>
        <c:crosses val="autoZero"/>
        <c:auto val="1"/>
        <c:lblAlgn val="ctr"/>
        <c:lblOffset val="100"/>
        <c:tickLblSkip val="1"/>
        <c:tickMarkSkip val="1"/>
        <c:noMultiLvlLbl val="0"/>
      </c:catAx>
      <c:valAx>
        <c:axId val="13220965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2099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11.03</c:v>
                </c:pt>
                <c:pt idx="1">
                  <c:v>9.5399999999999991</c:v>
                </c:pt>
                <c:pt idx="2">
                  <c:v>8.56</c:v>
                </c:pt>
                <c:pt idx="3">
                  <c:v>7.05</c:v>
                </c:pt>
                <c:pt idx="4">
                  <c:v>5.5</c:v>
                </c:pt>
              </c:numCache>
            </c:numRef>
          </c:val>
          <c:extLst>
            <c:ext xmlns:c16="http://schemas.microsoft.com/office/drawing/2014/chart" uri="{C3380CC4-5D6E-409C-BE32-E72D297353CC}">
              <c16:uniqueId val="{00000000-D68F-410F-AD4E-0EB7BC5FF8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26.86</c:v>
                </c:pt>
                <c:pt idx="1">
                  <c:v>27.26</c:v>
                </c:pt>
                <c:pt idx="2">
                  <c:v>27.38</c:v>
                </c:pt>
                <c:pt idx="3">
                  <c:v>27.5</c:v>
                </c:pt>
                <c:pt idx="4">
                  <c:v>26.14</c:v>
                </c:pt>
              </c:numCache>
            </c:numRef>
          </c:val>
          <c:extLst>
            <c:ext xmlns:c16="http://schemas.microsoft.com/office/drawing/2014/chart" uri="{C3380CC4-5D6E-409C-BE32-E72D297353CC}">
              <c16:uniqueId val="{00000001-D68F-410F-AD4E-0EB7BC5FF8A2}"/>
            </c:ext>
          </c:extLst>
        </c:ser>
        <c:dLbls>
          <c:showLegendKey val="0"/>
          <c:showVal val="0"/>
          <c:showCatName val="0"/>
          <c:showSerName val="0"/>
          <c:showPercent val="0"/>
          <c:showBubbleSize val="0"/>
        </c:dLbls>
        <c:gapWidth val="250"/>
        <c:overlap val="100"/>
        <c:axId val="1322099808"/>
        <c:axId val="1322109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1.0900000000000001</c:v>
                </c:pt>
                <c:pt idx="1">
                  <c:v>-1.64</c:v>
                </c:pt>
                <c:pt idx="2">
                  <c:v>-1.01</c:v>
                </c:pt>
                <c:pt idx="3">
                  <c:v>-1.54</c:v>
                </c:pt>
                <c:pt idx="4">
                  <c:v>-1.2</c:v>
                </c:pt>
              </c:numCache>
            </c:numRef>
          </c:val>
          <c:smooth val="0"/>
          <c:extLst>
            <c:ext xmlns:c16="http://schemas.microsoft.com/office/drawing/2014/chart" uri="{C3380CC4-5D6E-409C-BE32-E72D297353CC}">
              <c16:uniqueId val="{00000002-D68F-410F-AD4E-0EB7BC5FF8A2}"/>
            </c:ext>
          </c:extLst>
        </c:ser>
        <c:dLbls>
          <c:showLegendKey val="0"/>
          <c:showVal val="0"/>
          <c:showCatName val="0"/>
          <c:showSerName val="0"/>
          <c:showPercent val="0"/>
          <c:showBubbleSize val="0"/>
        </c:dLbls>
        <c:marker val="1"/>
        <c:smooth val="0"/>
        <c:axId val="1322099808"/>
        <c:axId val="1322109056"/>
      </c:lineChart>
      <c:catAx>
        <c:axId val="132209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2109056"/>
        <c:crosses val="autoZero"/>
        <c:auto val="1"/>
        <c:lblAlgn val="ctr"/>
        <c:lblOffset val="100"/>
        <c:tickLblSkip val="1"/>
        <c:tickMarkSkip val="1"/>
        <c:noMultiLvlLbl val="0"/>
      </c:catAx>
      <c:valAx>
        <c:axId val="132210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09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5233-4117-B231-154529A14C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33-4117-B231-154529A14C21}"/>
            </c:ext>
          </c:extLst>
        </c:ser>
        <c:ser>
          <c:idx val="2"/>
          <c:order val="2"/>
          <c:tx>
            <c:strRef>
              <c:f>データシート!$A$29</c:f>
              <c:strCache>
                <c:ptCount val="1"/>
                <c:pt idx="0">
                  <c:v>交通・火災災害共済事業特別会計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0.02</c:v>
                </c:pt>
                <c:pt idx="4">
                  <c:v>#N/A</c:v>
                </c:pt>
                <c:pt idx="5">
                  <c:v>0</c:v>
                </c:pt>
                <c:pt idx="6">
                  <c:v>#N/A</c:v>
                </c:pt>
                <c:pt idx="7">
                  <c:v>0.04</c:v>
                </c:pt>
                <c:pt idx="8">
                  <c:v>#N/A</c:v>
                </c:pt>
                <c:pt idx="9">
                  <c:v>0.05</c:v>
                </c:pt>
              </c:numCache>
            </c:numRef>
          </c:val>
          <c:extLst>
            <c:ext xmlns:c16="http://schemas.microsoft.com/office/drawing/2014/chart" uri="{C3380CC4-5D6E-409C-BE32-E72D297353CC}">
              <c16:uniqueId val="{00000002-5233-4117-B231-154529A14C21}"/>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0.13</c:v>
                </c:pt>
              </c:numCache>
            </c:numRef>
          </c:val>
          <c:extLst>
            <c:ext xmlns:c16="http://schemas.microsoft.com/office/drawing/2014/chart" uri="{C3380CC4-5D6E-409C-BE32-E72D297353CC}">
              <c16:uniqueId val="{00000003-5233-4117-B231-154529A14C21}"/>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0.16</c:v>
                </c:pt>
                <c:pt idx="4">
                  <c:v>#N/A</c:v>
                </c:pt>
                <c:pt idx="5">
                  <c:v>0.2</c:v>
                </c:pt>
                <c:pt idx="6">
                  <c:v>#N/A</c:v>
                </c:pt>
                <c:pt idx="7">
                  <c:v>0.24</c:v>
                </c:pt>
                <c:pt idx="8">
                  <c:v>#N/A</c:v>
                </c:pt>
                <c:pt idx="9">
                  <c:v>0.26</c:v>
                </c:pt>
              </c:numCache>
            </c:numRef>
          </c:val>
          <c:extLst>
            <c:ext xmlns:c16="http://schemas.microsoft.com/office/drawing/2014/chart" uri="{C3380CC4-5D6E-409C-BE32-E72D297353CC}">
              <c16:uniqueId val="{00000004-5233-4117-B231-154529A14C2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#N/A</c:v>
                </c:pt>
                <c:pt idx="3">
                  <c:v>0.6</c:v>
                </c:pt>
                <c:pt idx="4">
                  <c:v>#N/A</c:v>
                </c:pt>
                <c:pt idx="5">
                  <c:v>0.66</c:v>
                </c:pt>
                <c:pt idx="6">
                  <c:v>#N/A</c:v>
                </c:pt>
                <c:pt idx="7">
                  <c:v>0.84</c:v>
                </c:pt>
                <c:pt idx="8">
                  <c:v>#N/A</c:v>
                </c:pt>
                <c:pt idx="9">
                  <c:v>0.73</c:v>
                </c:pt>
              </c:numCache>
            </c:numRef>
          </c:val>
          <c:extLst>
            <c:ext xmlns:c16="http://schemas.microsoft.com/office/drawing/2014/chart" uri="{C3380CC4-5D6E-409C-BE32-E72D297353CC}">
              <c16:uniqueId val="{00000005-5233-4117-B231-154529A14C2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1.32</c:v>
                </c:pt>
                <c:pt idx="2">
                  <c:v>#N/A</c:v>
                </c:pt>
                <c:pt idx="3">
                  <c:v>2.57</c:v>
                </c:pt>
                <c:pt idx="4">
                  <c:v>#N/A</c:v>
                </c:pt>
                <c:pt idx="5">
                  <c:v>0.6</c:v>
                </c:pt>
                <c:pt idx="6">
                  <c:v>#N/A</c:v>
                </c:pt>
                <c:pt idx="7">
                  <c:v>0.76</c:v>
                </c:pt>
                <c:pt idx="8">
                  <c:v>#N/A</c:v>
                </c:pt>
                <c:pt idx="9">
                  <c:v>0.96</c:v>
                </c:pt>
              </c:numCache>
            </c:numRef>
          </c:val>
          <c:extLst>
            <c:ext xmlns:c16="http://schemas.microsoft.com/office/drawing/2014/chart" uri="{C3380CC4-5D6E-409C-BE32-E72D297353CC}">
              <c16:uniqueId val="{00000006-5233-4117-B231-154529A14C2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0.28000000000000003</c:v>
                </c:pt>
                <c:pt idx="2">
                  <c:v>#N/A</c:v>
                </c:pt>
                <c:pt idx="3">
                  <c:v>0.26</c:v>
                </c:pt>
                <c:pt idx="4">
                  <c:v>#N/A</c:v>
                </c:pt>
                <c:pt idx="5">
                  <c:v>0.7</c:v>
                </c:pt>
                <c:pt idx="6">
                  <c:v>#N/A</c:v>
                </c:pt>
                <c:pt idx="7">
                  <c:v>1.03</c:v>
                </c:pt>
                <c:pt idx="8">
                  <c:v>#N/A</c:v>
                </c:pt>
                <c:pt idx="9">
                  <c:v>1.1599999999999999</c:v>
                </c:pt>
              </c:numCache>
            </c:numRef>
          </c:val>
          <c:extLst>
            <c:ext xmlns:c16="http://schemas.microsoft.com/office/drawing/2014/chart" uri="{C3380CC4-5D6E-409C-BE32-E72D297353CC}">
              <c16:uniqueId val="{00000007-5233-4117-B231-154529A14C2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11.03</c:v>
                </c:pt>
                <c:pt idx="2">
                  <c:v>#N/A</c:v>
                </c:pt>
                <c:pt idx="3">
                  <c:v>9.5399999999999991</c:v>
                </c:pt>
                <c:pt idx="4">
                  <c:v>#N/A</c:v>
                </c:pt>
                <c:pt idx="5">
                  <c:v>8.56</c:v>
                </c:pt>
                <c:pt idx="6">
                  <c:v>#N/A</c:v>
                </c:pt>
                <c:pt idx="7">
                  <c:v>7.04</c:v>
                </c:pt>
                <c:pt idx="8">
                  <c:v>#N/A</c:v>
                </c:pt>
                <c:pt idx="9">
                  <c:v>5.49</c:v>
                </c:pt>
              </c:numCache>
            </c:numRef>
          </c:val>
          <c:extLst>
            <c:ext xmlns:c16="http://schemas.microsoft.com/office/drawing/2014/chart" uri="{C3380CC4-5D6E-409C-BE32-E72D297353CC}">
              <c16:uniqueId val="{00000008-5233-4117-B231-154529A14C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5.96</c:v>
                </c:pt>
                <c:pt idx="2">
                  <c:v>#N/A</c:v>
                </c:pt>
                <c:pt idx="3">
                  <c:v>6.46</c:v>
                </c:pt>
                <c:pt idx="4">
                  <c:v>#N/A</c:v>
                </c:pt>
                <c:pt idx="5">
                  <c:v>7.01</c:v>
                </c:pt>
                <c:pt idx="6">
                  <c:v>#N/A</c:v>
                </c:pt>
                <c:pt idx="7">
                  <c:v>7.71</c:v>
                </c:pt>
                <c:pt idx="8">
                  <c:v>#N/A</c:v>
                </c:pt>
                <c:pt idx="9">
                  <c:v>7.47</c:v>
                </c:pt>
              </c:numCache>
            </c:numRef>
          </c:val>
          <c:extLst>
            <c:ext xmlns:c16="http://schemas.microsoft.com/office/drawing/2014/chart" uri="{C3380CC4-5D6E-409C-BE32-E72D297353CC}">
              <c16:uniqueId val="{00000009-5233-4117-B231-154529A14C21}"/>
            </c:ext>
          </c:extLst>
        </c:ser>
        <c:dLbls>
          <c:showLegendKey val="0"/>
          <c:showVal val="0"/>
          <c:showCatName val="0"/>
          <c:showSerName val="0"/>
          <c:showPercent val="0"/>
          <c:showBubbleSize val="0"/>
        </c:dLbls>
        <c:gapWidth val="150"/>
        <c:overlap val="100"/>
        <c:axId val="1322097088"/>
        <c:axId val="1322101984"/>
      </c:barChart>
      <c:catAx>
        <c:axId val="132209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2101984"/>
        <c:crosses val="autoZero"/>
        <c:auto val="1"/>
        <c:lblAlgn val="ctr"/>
        <c:lblOffset val="100"/>
        <c:tickLblSkip val="1"/>
        <c:tickMarkSkip val="1"/>
        <c:noMultiLvlLbl val="0"/>
      </c:catAx>
      <c:valAx>
        <c:axId val="132210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09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2060</c:v>
                </c:pt>
                <c:pt idx="5">
                  <c:v>2080</c:v>
                </c:pt>
                <c:pt idx="8">
                  <c:v>2053</c:v>
                </c:pt>
                <c:pt idx="11">
                  <c:v>2098</c:v>
                </c:pt>
                <c:pt idx="14">
                  <c:v>2284</c:v>
                </c:pt>
              </c:numCache>
            </c:numRef>
          </c:val>
          <c:extLst>
            <c:ext xmlns:c16="http://schemas.microsoft.com/office/drawing/2014/chart" uri="{C3380CC4-5D6E-409C-BE32-E72D297353CC}">
              <c16:uniqueId val="{00000000-A08A-4478-A773-9D173291B2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8A-4478-A773-9D173291B2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17</c:v>
                </c:pt>
                <c:pt idx="6">
                  <c:v>17</c:v>
                </c:pt>
                <c:pt idx="9">
                  <c:v>17</c:v>
                </c:pt>
                <c:pt idx="12">
                  <c:v>17</c:v>
                </c:pt>
              </c:numCache>
            </c:numRef>
          </c:val>
          <c:extLst>
            <c:ext xmlns:c16="http://schemas.microsoft.com/office/drawing/2014/chart" uri="{C3380CC4-5D6E-409C-BE32-E72D297353CC}">
              <c16:uniqueId val="{00000002-A08A-4478-A773-9D173291B2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112</c:v>
                </c:pt>
                <c:pt idx="3">
                  <c:v>136</c:v>
                </c:pt>
                <c:pt idx="6">
                  <c:v>137</c:v>
                </c:pt>
                <c:pt idx="9">
                  <c:v>197</c:v>
                </c:pt>
                <c:pt idx="12">
                  <c:v>251</c:v>
                </c:pt>
              </c:numCache>
            </c:numRef>
          </c:val>
          <c:extLst>
            <c:ext xmlns:c16="http://schemas.microsoft.com/office/drawing/2014/chart" uri="{C3380CC4-5D6E-409C-BE32-E72D297353CC}">
              <c16:uniqueId val="{00000003-A08A-4478-A773-9D173291B2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710</c:v>
                </c:pt>
                <c:pt idx="3">
                  <c:v>591</c:v>
                </c:pt>
                <c:pt idx="6">
                  <c:v>598</c:v>
                </c:pt>
                <c:pt idx="9">
                  <c:v>605</c:v>
                </c:pt>
                <c:pt idx="12">
                  <c:v>586</c:v>
                </c:pt>
              </c:numCache>
            </c:numRef>
          </c:val>
          <c:extLst>
            <c:ext xmlns:c16="http://schemas.microsoft.com/office/drawing/2014/chart" uri="{C3380CC4-5D6E-409C-BE32-E72D297353CC}">
              <c16:uniqueId val="{00000004-A08A-4478-A773-9D173291B2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8A-4478-A773-9D173291B2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8A-4478-A773-9D173291B2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2188</c:v>
                </c:pt>
                <c:pt idx="3">
                  <c:v>2207</c:v>
                </c:pt>
                <c:pt idx="6">
                  <c:v>2213</c:v>
                </c:pt>
                <c:pt idx="9">
                  <c:v>2214</c:v>
                </c:pt>
                <c:pt idx="12">
                  <c:v>2419</c:v>
                </c:pt>
              </c:numCache>
            </c:numRef>
          </c:val>
          <c:extLst>
            <c:ext xmlns:c16="http://schemas.microsoft.com/office/drawing/2014/chart" uri="{C3380CC4-5D6E-409C-BE32-E72D297353CC}">
              <c16:uniqueId val="{00000007-A08A-4478-A773-9D173291B2C9}"/>
            </c:ext>
          </c:extLst>
        </c:ser>
        <c:dLbls>
          <c:showLegendKey val="0"/>
          <c:showVal val="0"/>
          <c:showCatName val="0"/>
          <c:showSerName val="0"/>
          <c:showPercent val="0"/>
          <c:showBubbleSize val="0"/>
        </c:dLbls>
        <c:gapWidth val="100"/>
        <c:overlap val="100"/>
        <c:axId val="1322103616"/>
        <c:axId val="1585938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965</c:v>
                </c:pt>
                <c:pt idx="2">
                  <c:v>#N/A</c:v>
                </c:pt>
                <c:pt idx="3">
                  <c:v>#N/A</c:v>
                </c:pt>
                <c:pt idx="4">
                  <c:v>871</c:v>
                </c:pt>
                <c:pt idx="5">
                  <c:v>#N/A</c:v>
                </c:pt>
                <c:pt idx="6">
                  <c:v>#N/A</c:v>
                </c:pt>
                <c:pt idx="7">
                  <c:v>912</c:v>
                </c:pt>
                <c:pt idx="8">
                  <c:v>#N/A</c:v>
                </c:pt>
                <c:pt idx="9">
                  <c:v>#N/A</c:v>
                </c:pt>
                <c:pt idx="10">
                  <c:v>935</c:v>
                </c:pt>
                <c:pt idx="11">
                  <c:v>#N/A</c:v>
                </c:pt>
                <c:pt idx="12">
                  <c:v>#N/A</c:v>
                </c:pt>
                <c:pt idx="13">
                  <c:v>989</c:v>
                </c:pt>
                <c:pt idx="14">
                  <c:v>#N/A</c:v>
                </c:pt>
              </c:numCache>
            </c:numRef>
          </c:val>
          <c:smooth val="0"/>
          <c:extLst>
            <c:ext xmlns:c16="http://schemas.microsoft.com/office/drawing/2014/chart" uri="{C3380CC4-5D6E-409C-BE32-E72D297353CC}">
              <c16:uniqueId val="{00000008-A08A-4478-A773-9D173291B2C9}"/>
            </c:ext>
          </c:extLst>
        </c:ser>
        <c:dLbls>
          <c:showLegendKey val="0"/>
          <c:showVal val="0"/>
          <c:showCatName val="0"/>
          <c:showSerName val="0"/>
          <c:showPercent val="0"/>
          <c:showBubbleSize val="0"/>
        </c:dLbls>
        <c:marker val="1"/>
        <c:smooth val="0"/>
        <c:axId val="1322103616"/>
        <c:axId val="1585938512"/>
      </c:lineChart>
      <c:catAx>
        <c:axId val="132210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5938512"/>
        <c:crosses val="autoZero"/>
        <c:auto val="1"/>
        <c:lblAlgn val="ctr"/>
        <c:lblOffset val="100"/>
        <c:tickLblSkip val="1"/>
        <c:tickMarkSkip val="1"/>
        <c:noMultiLvlLbl val="0"/>
      </c:catAx>
      <c:valAx>
        <c:axId val="158593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10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22821</c:v>
                </c:pt>
                <c:pt idx="5">
                  <c:v>23053</c:v>
                </c:pt>
                <c:pt idx="8">
                  <c:v>22654</c:v>
                </c:pt>
                <c:pt idx="11">
                  <c:v>21942</c:v>
                </c:pt>
                <c:pt idx="14">
                  <c:v>20855</c:v>
                </c:pt>
              </c:numCache>
            </c:numRef>
          </c:val>
          <c:extLst>
            <c:ext xmlns:c16="http://schemas.microsoft.com/office/drawing/2014/chart" uri="{C3380CC4-5D6E-409C-BE32-E72D297353CC}">
              <c16:uniqueId val="{00000000-B538-441D-95EB-D6F50E2773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1638</c:v>
                </c:pt>
                <c:pt idx="5">
                  <c:v>1774</c:v>
                </c:pt>
                <c:pt idx="8">
                  <c:v>1860</c:v>
                </c:pt>
                <c:pt idx="11">
                  <c:v>1944</c:v>
                </c:pt>
                <c:pt idx="14">
                  <c:v>2007</c:v>
                </c:pt>
              </c:numCache>
            </c:numRef>
          </c:val>
          <c:extLst>
            <c:ext xmlns:c16="http://schemas.microsoft.com/office/drawing/2014/chart" uri="{C3380CC4-5D6E-409C-BE32-E72D297353CC}">
              <c16:uniqueId val="{00000001-B538-441D-95EB-D6F50E2773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4675</c:v>
                </c:pt>
                <c:pt idx="5">
                  <c:v>4965</c:v>
                </c:pt>
                <c:pt idx="8">
                  <c:v>5373</c:v>
                </c:pt>
                <c:pt idx="11">
                  <c:v>5599</c:v>
                </c:pt>
                <c:pt idx="14">
                  <c:v>6665</c:v>
                </c:pt>
              </c:numCache>
            </c:numRef>
          </c:val>
          <c:extLst>
            <c:ext xmlns:c16="http://schemas.microsoft.com/office/drawing/2014/chart" uri="{C3380CC4-5D6E-409C-BE32-E72D297353CC}">
              <c16:uniqueId val="{00000002-B538-441D-95EB-D6F50E2773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38-441D-95EB-D6F50E2773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38-441D-95EB-D6F50E2773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c:v>
                </c:pt>
                <c:pt idx="3">
                  <c:v>6</c:v>
                </c:pt>
                <c:pt idx="6">
                  <c:v>3</c:v>
                </c:pt>
                <c:pt idx="9">
                  <c:v>2</c:v>
                </c:pt>
                <c:pt idx="12">
                  <c:v>1</c:v>
                </c:pt>
              </c:numCache>
            </c:numRef>
          </c:val>
          <c:extLst>
            <c:ext xmlns:c16="http://schemas.microsoft.com/office/drawing/2014/chart" uri="{C3380CC4-5D6E-409C-BE32-E72D297353CC}">
              <c16:uniqueId val="{00000005-B538-441D-95EB-D6F50E2773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3044</c:v>
                </c:pt>
                <c:pt idx="3">
                  <c:v>2851</c:v>
                </c:pt>
                <c:pt idx="6">
                  <c:v>2708</c:v>
                </c:pt>
                <c:pt idx="9">
                  <c:v>2796</c:v>
                </c:pt>
                <c:pt idx="12">
                  <c:v>2562</c:v>
                </c:pt>
              </c:numCache>
            </c:numRef>
          </c:val>
          <c:extLst>
            <c:ext xmlns:c16="http://schemas.microsoft.com/office/drawing/2014/chart" uri="{C3380CC4-5D6E-409C-BE32-E72D297353CC}">
              <c16:uniqueId val="{00000006-B538-441D-95EB-D6F50E2773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2277</c:v>
                </c:pt>
                <c:pt idx="3">
                  <c:v>2167</c:v>
                </c:pt>
                <c:pt idx="6">
                  <c:v>2059</c:v>
                </c:pt>
                <c:pt idx="9">
                  <c:v>1938</c:v>
                </c:pt>
                <c:pt idx="12">
                  <c:v>1758</c:v>
                </c:pt>
              </c:numCache>
            </c:numRef>
          </c:val>
          <c:extLst>
            <c:ext xmlns:c16="http://schemas.microsoft.com/office/drawing/2014/chart" uri="{C3380CC4-5D6E-409C-BE32-E72D297353CC}">
              <c16:uniqueId val="{00000007-B538-441D-95EB-D6F50E2773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10701</c:v>
                </c:pt>
                <c:pt idx="3">
                  <c:v>9862</c:v>
                </c:pt>
                <c:pt idx="6">
                  <c:v>9123</c:v>
                </c:pt>
                <c:pt idx="9">
                  <c:v>8671</c:v>
                </c:pt>
                <c:pt idx="12">
                  <c:v>8120</c:v>
                </c:pt>
              </c:numCache>
            </c:numRef>
          </c:val>
          <c:extLst>
            <c:ext xmlns:c16="http://schemas.microsoft.com/office/drawing/2014/chart" uri="{C3380CC4-5D6E-409C-BE32-E72D297353CC}">
              <c16:uniqueId val="{00000008-B538-441D-95EB-D6F50E2773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246</c:v>
                </c:pt>
                <c:pt idx="3">
                  <c:v>231</c:v>
                </c:pt>
                <c:pt idx="6">
                  <c:v>216</c:v>
                </c:pt>
                <c:pt idx="9">
                  <c:v>200</c:v>
                </c:pt>
                <c:pt idx="12">
                  <c:v>185</c:v>
                </c:pt>
              </c:numCache>
            </c:numRef>
          </c:val>
          <c:extLst>
            <c:ext xmlns:c16="http://schemas.microsoft.com/office/drawing/2014/chart" uri="{C3380CC4-5D6E-409C-BE32-E72D297353CC}">
              <c16:uniqueId val="{00000009-B538-441D-95EB-D6F50E2773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23732</c:v>
                </c:pt>
                <c:pt idx="3">
                  <c:v>25009</c:v>
                </c:pt>
                <c:pt idx="6">
                  <c:v>25521</c:v>
                </c:pt>
                <c:pt idx="9">
                  <c:v>25412</c:v>
                </c:pt>
                <c:pt idx="12">
                  <c:v>24290</c:v>
                </c:pt>
              </c:numCache>
            </c:numRef>
          </c:val>
          <c:extLst>
            <c:ext xmlns:c16="http://schemas.microsoft.com/office/drawing/2014/chart" uri="{C3380CC4-5D6E-409C-BE32-E72D297353CC}">
              <c16:uniqueId val="{0000000A-B538-441D-95EB-D6F50E2773A2}"/>
            </c:ext>
          </c:extLst>
        </c:ser>
        <c:dLbls>
          <c:showLegendKey val="0"/>
          <c:showVal val="0"/>
          <c:showCatName val="0"/>
          <c:showSerName val="0"/>
          <c:showPercent val="0"/>
          <c:showBubbleSize val="0"/>
        </c:dLbls>
        <c:gapWidth val="100"/>
        <c:overlap val="100"/>
        <c:axId val="1585941776"/>
        <c:axId val="1585940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10874</c:v>
                </c:pt>
                <c:pt idx="2">
                  <c:v>#N/A</c:v>
                </c:pt>
                <c:pt idx="3">
                  <c:v>#N/A</c:v>
                </c:pt>
                <c:pt idx="4">
                  <c:v>10334</c:v>
                </c:pt>
                <c:pt idx="5">
                  <c:v>#N/A</c:v>
                </c:pt>
                <c:pt idx="6">
                  <c:v>#N/A</c:v>
                </c:pt>
                <c:pt idx="7">
                  <c:v>9742</c:v>
                </c:pt>
                <c:pt idx="8">
                  <c:v>#N/A</c:v>
                </c:pt>
                <c:pt idx="9">
                  <c:v>#N/A</c:v>
                </c:pt>
                <c:pt idx="10">
                  <c:v>9534</c:v>
                </c:pt>
                <c:pt idx="11">
                  <c:v>#N/A</c:v>
                </c:pt>
                <c:pt idx="12">
                  <c:v>#N/A</c:v>
                </c:pt>
                <c:pt idx="13">
                  <c:v>7390</c:v>
                </c:pt>
                <c:pt idx="14">
                  <c:v>#N/A</c:v>
                </c:pt>
              </c:numCache>
            </c:numRef>
          </c:val>
          <c:smooth val="0"/>
          <c:extLst>
            <c:ext xmlns:c16="http://schemas.microsoft.com/office/drawing/2014/chart" uri="{C3380CC4-5D6E-409C-BE32-E72D297353CC}">
              <c16:uniqueId val="{0000000B-B538-441D-95EB-D6F50E2773A2}"/>
            </c:ext>
          </c:extLst>
        </c:ser>
        <c:dLbls>
          <c:showLegendKey val="0"/>
          <c:showVal val="0"/>
          <c:showCatName val="0"/>
          <c:showSerName val="0"/>
          <c:showPercent val="0"/>
          <c:showBubbleSize val="0"/>
        </c:dLbls>
        <c:marker val="1"/>
        <c:smooth val="0"/>
        <c:axId val="1585941776"/>
        <c:axId val="1585940144"/>
      </c:lineChart>
      <c:catAx>
        <c:axId val="158594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5940144"/>
        <c:crosses val="autoZero"/>
        <c:auto val="1"/>
        <c:lblAlgn val="ctr"/>
        <c:lblOffset val="100"/>
        <c:tickLblSkip val="1"/>
        <c:tickMarkSkip val="1"/>
        <c:noMultiLvlLbl val="0"/>
      </c:catAx>
      <c:valAx>
        <c:axId val="158594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94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2767</c:v>
                </c:pt>
                <c:pt idx="1">
                  <c:v>2768</c:v>
                </c:pt>
                <c:pt idx="2">
                  <c:v>2768</c:v>
                </c:pt>
              </c:numCache>
            </c:numRef>
          </c:val>
          <c:extLst>
            <c:ext xmlns:c16="http://schemas.microsoft.com/office/drawing/2014/chart" uri="{C3380CC4-5D6E-409C-BE32-E72D297353CC}">
              <c16:uniqueId val="{00000000-9D7C-4D7B-9F5E-8FAC35E1D0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804</c:v>
                </c:pt>
                <c:pt idx="1">
                  <c:v>804</c:v>
                </c:pt>
                <c:pt idx="2">
                  <c:v>804</c:v>
                </c:pt>
              </c:numCache>
            </c:numRef>
          </c:val>
          <c:extLst>
            <c:ext xmlns:c16="http://schemas.microsoft.com/office/drawing/2014/chart" uri="{C3380CC4-5D6E-409C-BE32-E72D297353CC}">
              <c16:uniqueId val="{00000001-9D7C-4D7B-9F5E-8FAC35E1D0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2308</c:v>
                </c:pt>
                <c:pt idx="1">
                  <c:v>2483</c:v>
                </c:pt>
                <c:pt idx="2">
                  <c:v>3433</c:v>
                </c:pt>
              </c:numCache>
            </c:numRef>
          </c:val>
          <c:extLst>
            <c:ext xmlns:c16="http://schemas.microsoft.com/office/drawing/2014/chart" uri="{C3380CC4-5D6E-409C-BE32-E72D297353CC}">
              <c16:uniqueId val="{00000002-9D7C-4D7B-9F5E-8FAC35E1D061}"/>
            </c:ext>
          </c:extLst>
        </c:ser>
        <c:dLbls>
          <c:showLegendKey val="0"/>
          <c:showVal val="0"/>
          <c:showCatName val="0"/>
          <c:showSerName val="0"/>
          <c:showPercent val="0"/>
          <c:showBubbleSize val="0"/>
        </c:dLbls>
        <c:gapWidth val="120"/>
        <c:overlap val="100"/>
        <c:axId val="1585939056"/>
        <c:axId val="1585939600"/>
      </c:barChart>
      <c:catAx>
        <c:axId val="158593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85939600"/>
        <c:crosses val="autoZero"/>
        <c:auto val="1"/>
        <c:lblAlgn val="ctr"/>
        <c:lblOffset val="100"/>
        <c:tickLblSkip val="1"/>
        <c:tickMarkSkip val="1"/>
        <c:noMultiLvlLbl val="0"/>
      </c:catAx>
      <c:valAx>
        <c:axId val="1585939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8593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{23C4C8E4-639B-456D-8816-83C208797BAB}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952-42EE-9318-430331D560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{75ED797D-2D91-4457-A9CE-0AA6D430A34D}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52-42EE-9318-430331D560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{90438240-4B16-431E-AF7E-53AD5B8E305A}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52-42EE-9318-430331D560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{43638F7C-B9B1-4DED-A276-94CF1D49BFDF}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52-42EE-9318-430331D560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{C9F71992-01A7-4ACD-895A-687A5A053D4F}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52-42EE-9318-430331D5609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{6BA3777F-3BF2-4224-8F3D-0DAF76C03DED}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952-42EE-9318-430331D5609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{71F47F30-4CE6-4E98-84DC-833B3FDF94CC}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952-42EE-9318-430331D5609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{9098D40C-9B12-44A1-8A3A-7F4899A80544}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952-42EE-9318-430331D5609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{8AE415A9-1013-405F-89C6-BF20757BA125}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952-42EE-9318-430331D560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49.3</c:v>
                </c:pt>
                <c:pt idx="8">
                  <c:v>57.3</c:v>
                </c:pt>
                <c:pt idx="16">
                  <c:v>57.8</c:v>
                </c:pt>
                <c:pt idx="24">
                  <c:v>58.9</c:v>
                </c:pt>
                <c:pt idx="32">
                  <c:v>58.7</c:v>
                </c:pt>
              </c:numCache>
            </c:numRef>
          </c:xVal>
          <c:yVal>
            <c:numRef>
              <c:f>公会計指標分析・財政指標組合せ分析表!$BP$51:$DC$51</c:f>
              <c:numCache>
                <c:formatCode>#,##0.0;"▲ "#,##0.0</c:formatCode>
                <c:ptCount val="40"/>
                <c:pt idx="0">
                  <c:v>129.19999999999999</c:v>
                </c:pt>
                <c:pt idx="8">
                  <c:v>125.3</c:v>
                </c:pt>
                <c:pt idx="16">
                  <c:v>118.4</c:v>
                </c:pt>
                <c:pt idx="24">
                  <c:v>117.1</c:v>
                </c:pt>
                <c:pt idx="32">
                  <c:v>87.2</c:v>
                </c:pt>
              </c:numCache>
            </c:numRef>
          </c:yVal>
          <c:smooth val="0"/>
          <c:extLst>
            <c:ext xmlns:c16="http://schemas.microsoft.com/office/drawing/2014/chart" uri="{C3380CC4-5D6E-409C-BE32-E72D297353CC}">
              <c16:uniqueId val="{00000009-B952-42EE-9318-430331D560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{0D85D404-BAAA-457F-A64B-AD985A7F42C9}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952-42EE-9318-430331D560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{A3F9E336-A233-43DE-90D7-F7415F6B5903}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52-42EE-9318-430331D560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{671FB2B6-6D32-4366-ACD8-578C8206D02B}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52-42EE-9318-430331D560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{BFD0F828-A770-42BA-A588-BA07FF073C9B}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52-42EE-9318-430331D560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{F9D18EFF-1424-4506-9CE6-63A696E9218F}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52-42EE-9318-430331D5609A}"/>
                </c:ext>
              </c:extLst>
            </c:dLbl>
            <c:dLbl>
              <c:idx val="8"/>
              <c:layout>
                <c:manualLayout>
                  <c:x val="-3.021910656035375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{75A695E3-D79C-433E-AA15-95D41636E023}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952-42EE-9318-430331D5609A}"/>
                </c:ext>
              </c:extLst>
            </c:dLbl>
            <c:dLbl>
              <c:idx val="16"/>
              <c:layout>
                <c:manualLayout>
                  <c:x val="-2.3213381354508161E-2"/>
                  <c:y val="-8.079067987983251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{4679D559-F623-4420-A918-0A3017F2D735}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952-42EE-9318-430331D5609A}"/>
                </c:ext>
              </c:extLst>
            </c:dLbl>
            <c:dLbl>
              <c:idx val="24"/>
              <c:layout>
                <c:manualLayout>
                  <c:x val="-4.2873663674516851E-2"/>
                  <c:y val="-4.8687404331897867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{185D7AFF-0034-4BBA-9D22-A10B37E01120}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952-42EE-9318-430331D5609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{3705CFA4-4783-4ECF-BD2F-AD5FD0F140AB}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952-42EE-9318-430331D560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952-42EE-9318-430331D5609A}"/>
            </c:ext>
          </c:extLst>
        </c:ser>
        <c:dLbls>
          <c:showLegendKey val="0"/>
          <c:showVal val="1"/>
          <c:showCatName val="0"/>
          <c:showSerName val="0"/>
          <c:showPercent val="0"/>
          <c:showBubbleSize val="0"/>
        </c:dLbls>
        <c:axId val="1719118608"/>
        <c:axId val="1719118064"/>
      </c:scatterChart>
      <c:valAx>
        <c:axId val="1719118608"/>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9118064"/>
        <c:crosses val="autoZero"/>
        <c:crossBetween val="midCat"/>
      </c:valAx>
      <c:valAx>
        <c:axId val="1719118064"/>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719118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{1C64825E-244A-4D7E-9DFB-48D641EF5FB1}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C17-445D-B838-8A3544AE33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{38503A1B-F49D-4E19-BC0B-BFCFE533A080}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17-445D-B838-8A3544AE33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{F303688B-0B90-47EC-8803-8470227DEDD8}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17-445D-B838-8A3544AE33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{826AE25C-15B3-4B43-8BC0-9231635F6666}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17-445D-B838-8A3544AE33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{4FE56152-EEF1-4FA0-B8CA-EEBB21310DA3}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17-445D-B838-8A3544AE33C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{1FDAC65B-744B-4730-A119-3B226F786E46}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C17-445D-B838-8A3544AE33C8}"/>
                </c:ext>
              </c:extLst>
            </c:dLbl>
            <c:dLbl>
              <c:idx val="16"/>
              <c:layout>
                <c:manualLayout>
                  <c:x val="0"/>
                  <c:y val="1.47004226981581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{6B9F2DC4-2C0E-4542-84D5-7AC6BC9ECD70}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C17-445D-B838-8A3544AE33C8}"/>
                </c:ext>
              </c:extLst>
            </c:dLbl>
            <c:dLbl>
              <c:idx val="24"/>
              <c:layout>
                <c:manualLayout>
                  <c:x val="0"/>
                  <c:y val="-1.470042269815824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{BA710BFF-CB98-48FD-AE87-571729677B9F}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C17-445D-B838-8A3544AE33C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{E2B1F2AC-BF82-47E1-83AC-D266E651D132}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C17-445D-B838-8A3544AE33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11.2</c:v>
                </c:pt>
                <c:pt idx="16">
                  <c:v>11</c:v>
                </c:pt>
                <c:pt idx="24">
                  <c:v>11</c:v>
                </c:pt>
                <c:pt idx="32">
                  <c:v>11.4</c:v>
                </c:pt>
              </c:numCache>
            </c:numRef>
          </c:xVal>
          <c:yVal>
            <c:numRef>
              <c:f>公会計指標分析・財政指標組合せ分析表!$BP$73:$DC$73</c:f>
              <c:numCache>
                <c:formatCode>#,##0.0;"▲ "#,##0.0</c:formatCode>
                <c:ptCount val="40"/>
                <c:pt idx="0">
                  <c:v>129.19999999999999</c:v>
                </c:pt>
                <c:pt idx="8">
                  <c:v>125.3</c:v>
                </c:pt>
                <c:pt idx="16">
                  <c:v>118.4</c:v>
                </c:pt>
                <c:pt idx="24">
                  <c:v>117.1</c:v>
                </c:pt>
                <c:pt idx="32">
                  <c:v>87.2</c:v>
                </c:pt>
              </c:numCache>
            </c:numRef>
          </c:yVal>
          <c:smooth val="0"/>
          <c:extLst>
            <c:ext xmlns:c16="http://schemas.microsoft.com/office/drawing/2014/chart" uri="{C3380CC4-5D6E-409C-BE32-E72D297353CC}">
              <c16:uniqueId val="{00000009-BC17-445D-B838-8A3544AE33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{07204139-F7BB-4AD9-BDEF-59CF3BCE394C}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C17-445D-B838-8A3544AE33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{9A4AE918-81AF-42CF-AACD-E2551209FFEF}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17-445D-B838-8A3544AE33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{D1818932-A237-4BB2-BD96-78FF2ACB126A}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17-445D-B838-8A3544AE33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{5D1319B4-142D-4246-9AE4-A2708BDEDE7C}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17-445D-B838-8A3544AE33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{ACA1F79E-A382-4C12-88A7-006C118EAEB3}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17-445D-B838-8A3544AE33C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{193D0F44-7B04-4E1C-95B5-FA6CEFB121C4}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C17-445D-B838-8A3544AE33C8}"/>
                </c:ext>
              </c:extLst>
            </c:dLbl>
            <c:dLbl>
              <c:idx val="16"/>
              <c:layout>
                <c:manualLayout>
                  <c:x val="-3.450231864380314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{63967100-736D-4F15-B48B-E07BB13E02CA}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C17-445D-B838-8A3544AE33C8}"/>
                </c:ext>
              </c:extLst>
            </c:dLbl>
            <c:dLbl>
              <c:idx val="24"/>
              <c:layout>
                <c:manualLayout>
                  <c:x val="-2.87660157003832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{78DF89C9-693B-40A4-98DC-4CEEA83B3B5A}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C17-445D-B838-8A3544AE33C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{DA558EF2-6033-41AC-A77B-B365D8BD2985}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C17-445D-B838-8A3544AE33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C17-445D-B838-8A3544AE33C8}"/>
            </c:ext>
          </c:extLst>
        </c:ser>
        <c:dLbls>
          <c:showLegendKey val="0"/>
          <c:showVal val="1"/>
          <c:showCatName val="0"/>
          <c:showSerName val="0"/>
          <c:showPercent val="0"/>
          <c:showBubbleSize val="0"/>
        </c:dLbls>
        <c:axId val="1719116976"/>
        <c:axId val="1719130576"/>
      </c:scatterChart>
      <c:valAx>
        <c:axId val="17191169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9130576"/>
        <c:crosses val="autoZero"/>
        <c:crossBetween val="midCat"/>
      </c:valAx>
      <c:valAx>
        <c:axId val="1719130576"/>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7191169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元利償還金は旧合併特例事業債等の元利償還金が増額となったことから、前年度比較で</a:t>
          </a:r>
          <a:r>
            <a:rPr kumimoji="1" lang="en-US" altLang="ja-JP" sz="800" b="0" i="0" baseline="0">
              <a:solidFill>
                <a:schemeClr val="dk1"/>
              </a:solidFill>
              <a:effectLst/>
              <a:latin typeface="+mn-lt"/>
              <a:ea typeface="+mn-ea"/>
              <a:cs typeface="+mn-cs"/>
            </a:rPr>
            <a:t>205</a:t>
          </a:r>
          <a:r>
            <a:rPr kumimoji="1" lang="ja-JP" altLang="ja-JP" sz="800" b="0" i="0" baseline="0">
              <a:solidFill>
                <a:schemeClr val="dk1"/>
              </a:solidFill>
              <a:effectLst/>
              <a:latin typeface="+mn-lt"/>
              <a:ea typeface="+mn-ea"/>
              <a:cs typeface="+mn-cs"/>
            </a:rPr>
            <a:t>百万円の</a:t>
          </a:r>
          <a:r>
            <a:rPr kumimoji="1" lang="ja-JP" altLang="en-US" sz="800" b="0" i="0" baseline="0">
              <a:solidFill>
                <a:schemeClr val="dk1"/>
              </a:solidFill>
              <a:effectLst/>
              <a:latin typeface="+mn-lt"/>
              <a:ea typeface="+mn-ea"/>
              <a:cs typeface="+mn-cs"/>
            </a:rPr>
            <a:t>大幅な</a:t>
          </a:r>
          <a:r>
            <a:rPr kumimoji="1" lang="ja-JP" altLang="ja-JP" sz="800" b="0" i="0" baseline="0">
              <a:solidFill>
                <a:schemeClr val="dk1"/>
              </a:solidFill>
              <a:effectLst/>
              <a:latin typeface="+mn-lt"/>
              <a:ea typeface="+mn-ea"/>
              <a:cs typeface="+mn-cs"/>
            </a:rPr>
            <a:t>増額となった。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公営企業債の元利償還金に対する繰入金は簡易水道特別会計への償還に対する繰出金が</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額となったことから、前年度比較で</a:t>
          </a:r>
          <a:r>
            <a:rPr kumimoji="1" lang="en-US" altLang="ja-JP" sz="800" b="0" i="0" baseline="0">
              <a:solidFill>
                <a:schemeClr val="dk1"/>
              </a:solidFill>
              <a:effectLst/>
              <a:latin typeface="+mn-lt"/>
              <a:ea typeface="+mn-ea"/>
              <a:cs typeface="+mn-cs"/>
            </a:rPr>
            <a:t>19</a:t>
          </a:r>
          <a:r>
            <a:rPr kumimoji="1" lang="ja-JP" altLang="ja-JP" sz="800" b="0" i="0" baseline="0">
              <a:solidFill>
                <a:schemeClr val="dk1"/>
              </a:solidFill>
              <a:effectLst/>
              <a:latin typeface="+mn-lt"/>
              <a:ea typeface="+mn-ea"/>
              <a:cs typeface="+mn-cs"/>
            </a:rPr>
            <a:t>百万円の</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額となった。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組合等が起こした地方債の元利償還金に対する負担金等は、甲府・峡東地域ごみ処理施設事務組合の元利償還金が大幅に増額となったことから、前年度比較で</a:t>
          </a:r>
          <a:r>
            <a:rPr kumimoji="1" lang="en-US" altLang="ja-JP" sz="800" b="0" i="0" baseline="0">
              <a:solidFill>
                <a:schemeClr val="dk1"/>
              </a:solidFill>
              <a:effectLst/>
              <a:latin typeface="+mn-lt"/>
              <a:ea typeface="+mn-ea"/>
              <a:cs typeface="+mn-cs"/>
            </a:rPr>
            <a:t>54</a:t>
          </a:r>
          <a:r>
            <a:rPr kumimoji="1" lang="ja-JP" altLang="ja-JP" sz="800" b="0" i="0" baseline="0">
              <a:solidFill>
                <a:schemeClr val="dk1"/>
              </a:solidFill>
              <a:effectLst/>
              <a:latin typeface="+mn-lt"/>
              <a:ea typeface="+mn-ea"/>
              <a:cs typeface="+mn-cs"/>
            </a:rPr>
            <a:t>百万円の増額となった。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また、控除財源については、道路橋りょう費の元利償還金の減に伴う事業費補正の</a:t>
          </a:r>
          <a:r>
            <a:rPr kumimoji="1" lang="ja-JP" altLang="en-US" sz="800" b="0" i="0" baseline="0">
              <a:solidFill>
                <a:schemeClr val="dk1"/>
              </a:solidFill>
              <a:effectLst/>
              <a:latin typeface="+mn-lt"/>
              <a:ea typeface="+mn-ea"/>
              <a:cs typeface="+mn-cs"/>
            </a:rPr>
            <a:t>減額</a:t>
          </a:r>
          <a:r>
            <a:rPr kumimoji="1" lang="ja-JP" altLang="ja-JP" sz="800" b="0" i="0" baseline="0">
              <a:solidFill>
                <a:schemeClr val="dk1"/>
              </a:solidFill>
              <a:effectLst/>
              <a:latin typeface="+mn-lt"/>
              <a:ea typeface="+mn-ea"/>
              <a:cs typeface="+mn-cs"/>
            </a:rPr>
            <a:t>があったが、</a:t>
          </a:r>
          <a:r>
            <a:rPr kumimoji="1" lang="ja-JP" altLang="en-US" sz="800" b="0" i="0" baseline="0">
              <a:solidFill>
                <a:schemeClr val="dk1"/>
              </a:solidFill>
              <a:effectLst/>
              <a:latin typeface="+mn-lt"/>
              <a:ea typeface="+mn-ea"/>
              <a:cs typeface="+mn-cs"/>
            </a:rPr>
            <a:t>旧</a:t>
          </a:r>
          <a:r>
            <a:rPr kumimoji="1" lang="ja-JP" altLang="ja-JP" sz="800" b="0" i="0" baseline="0">
              <a:solidFill>
                <a:schemeClr val="dk1"/>
              </a:solidFill>
              <a:effectLst/>
              <a:latin typeface="+mn-lt"/>
              <a:ea typeface="+mn-ea"/>
              <a:cs typeface="+mn-cs"/>
            </a:rPr>
            <a:t>合併特例</a:t>
          </a:r>
          <a:r>
            <a:rPr kumimoji="1" lang="ja-JP" altLang="en-US" sz="800" b="0" i="0" baseline="0">
              <a:solidFill>
                <a:schemeClr val="dk1"/>
              </a:solidFill>
              <a:effectLst/>
              <a:latin typeface="+mn-lt"/>
              <a:ea typeface="+mn-ea"/>
              <a:cs typeface="+mn-cs"/>
            </a:rPr>
            <a:t>事業</a:t>
          </a:r>
          <a:r>
            <a:rPr kumimoji="1" lang="ja-JP" altLang="ja-JP" sz="800" b="0" i="0" baseline="0">
              <a:solidFill>
                <a:schemeClr val="dk1"/>
              </a:solidFill>
              <a:effectLst/>
              <a:latin typeface="+mn-lt"/>
              <a:ea typeface="+mn-ea"/>
              <a:cs typeface="+mn-cs"/>
            </a:rPr>
            <a:t>債など災害復旧費等に係る基準財政需要額が増加したため、全体として</a:t>
          </a:r>
          <a:r>
            <a:rPr kumimoji="1" lang="en-US" altLang="ja-JP" sz="800" b="0" i="0" baseline="0">
              <a:solidFill>
                <a:schemeClr val="dk1"/>
              </a:solidFill>
              <a:effectLst/>
              <a:latin typeface="+mn-lt"/>
              <a:ea typeface="+mn-ea"/>
              <a:cs typeface="+mn-cs"/>
            </a:rPr>
            <a:t>186</a:t>
          </a:r>
          <a:r>
            <a:rPr kumimoji="1" lang="ja-JP" altLang="ja-JP" sz="800" b="0" i="0" baseline="0">
              <a:solidFill>
                <a:schemeClr val="dk1"/>
              </a:solidFill>
              <a:effectLst/>
              <a:latin typeface="+mn-lt"/>
              <a:ea typeface="+mn-ea"/>
              <a:cs typeface="+mn-cs"/>
            </a:rPr>
            <a:t>百万円の増額となった。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a:t>
          </a:r>
          <a:r>
            <a:rPr kumimoji="1" lang="ja-JP" altLang="en-US" sz="800" b="0" i="0" baseline="0">
              <a:solidFill>
                <a:schemeClr val="dk1"/>
              </a:solidFill>
              <a:effectLst/>
              <a:latin typeface="+mn-lt"/>
              <a:ea typeface="+mn-ea"/>
              <a:cs typeface="+mn-cs"/>
            </a:rPr>
            <a:t>元利償還費等、算入公債費等ともに増額となったが、元利償還金の増額が大きかったこと</a:t>
          </a:r>
          <a:r>
            <a:rPr kumimoji="1" lang="ja-JP" altLang="ja-JP" sz="800" b="0" i="0" baseline="0">
              <a:solidFill>
                <a:schemeClr val="dk1"/>
              </a:solidFill>
              <a:effectLst/>
              <a:latin typeface="+mn-lt"/>
              <a:ea typeface="+mn-ea"/>
              <a:cs typeface="+mn-cs"/>
            </a:rPr>
            <a:t>から</a:t>
          </a:r>
          <a:r>
            <a:rPr kumimoji="1" lang="ja-JP" altLang="en-US"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実質公債費比率は増加へ</a:t>
          </a:r>
          <a:r>
            <a:rPr kumimoji="1" lang="ja-JP" altLang="en-US" sz="800" b="0" i="0" baseline="0">
              <a:solidFill>
                <a:schemeClr val="dk1"/>
              </a:solidFill>
              <a:effectLst/>
              <a:latin typeface="+mn-lt"/>
              <a:ea typeface="+mn-ea"/>
              <a:cs typeface="+mn-cs"/>
            </a:rPr>
            <a:t>と</a:t>
          </a:r>
          <a:r>
            <a:rPr kumimoji="1" lang="ja-JP" altLang="ja-JP" sz="800" b="0" i="0" baseline="0">
              <a:solidFill>
                <a:schemeClr val="dk1"/>
              </a:solidFill>
              <a:effectLst/>
              <a:latin typeface="+mn-lt"/>
              <a:ea typeface="+mn-ea"/>
              <a:cs typeface="+mn-cs"/>
            </a:rPr>
            <a:t>転じ</a:t>
          </a:r>
          <a:r>
            <a:rPr kumimoji="1" lang="ja-JP" altLang="en-US" sz="800" b="0" i="0" baseline="0">
              <a:solidFill>
                <a:schemeClr val="dk1"/>
              </a:solidFill>
              <a:effectLst/>
              <a:latin typeface="+mn-lt"/>
              <a:ea typeface="+mn-ea"/>
              <a:cs typeface="+mn-cs"/>
            </a:rPr>
            <a:t>ており</a:t>
          </a:r>
          <a:r>
            <a:rPr kumimoji="1" lang="ja-JP" altLang="ja-JP" sz="800" b="0" i="0" baseline="0">
              <a:solidFill>
                <a:schemeClr val="dk1"/>
              </a:solidFill>
              <a:effectLst/>
              <a:latin typeface="+mn-lt"/>
              <a:ea typeface="+mn-ea"/>
              <a:cs typeface="+mn-cs"/>
            </a:rPr>
            <a:t>、今後も</a:t>
          </a:r>
          <a:r>
            <a:rPr kumimoji="1" lang="ja-JP" altLang="en-US" sz="800" b="0" i="0" baseline="0">
              <a:solidFill>
                <a:schemeClr val="dk1"/>
              </a:solidFill>
              <a:effectLst/>
              <a:latin typeface="+mn-lt"/>
              <a:ea typeface="+mn-ea"/>
              <a:cs typeface="+mn-cs"/>
            </a:rPr>
            <a:t>令和</a:t>
          </a:r>
          <a:r>
            <a:rPr kumimoji="1" lang="en-US" altLang="ja-JP" sz="800" b="0" i="0" baseline="0">
              <a:solidFill>
                <a:schemeClr val="dk1"/>
              </a:solidFill>
              <a:effectLst/>
              <a:latin typeface="+mn-lt"/>
              <a:ea typeface="+mn-ea"/>
              <a:cs typeface="+mn-cs"/>
            </a:rPr>
            <a:t>5</a:t>
          </a:r>
          <a:r>
            <a:rPr kumimoji="1" lang="ja-JP" altLang="en-US" sz="800" b="0" i="0" baseline="0">
              <a:solidFill>
                <a:schemeClr val="dk1"/>
              </a:solidFill>
              <a:effectLst/>
              <a:latin typeface="+mn-lt"/>
              <a:ea typeface="+mn-ea"/>
              <a:cs typeface="+mn-cs"/>
            </a:rPr>
            <a:t>年度をピークに</a:t>
          </a:r>
          <a:r>
            <a:rPr kumimoji="1" lang="ja-JP" altLang="ja-JP" sz="800" b="0" i="0" baseline="0">
              <a:solidFill>
                <a:schemeClr val="dk1"/>
              </a:solidFill>
              <a:effectLst/>
              <a:latin typeface="+mn-lt"/>
              <a:ea typeface="+mn-ea"/>
              <a:cs typeface="+mn-cs"/>
            </a:rPr>
            <a:t>公債費の増加などが見込まれることから、数値のさらなる増加が予想されるため、安全領域を堅持しつつ効率的な財政運営に努める。</a:t>
          </a:r>
          <a:endParaRPr lang="ja-JP" altLang="ja-JP" sz="8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利用していない。</a:t>
          </a:r>
          <a:endParaRPr lang="ja-JP" altLang="ja-JP" sz="9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一般会計等に係る地方債の現在高は、</a:t>
          </a:r>
          <a:r>
            <a:rPr kumimoji="1" lang="ja-JP" altLang="en-US" sz="800" b="0" i="0" baseline="0">
              <a:solidFill>
                <a:schemeClr val="dk1"/>
              </a:solidFill>
              <a:effectLst/>
              <a:latin typeface="+mn-lt"/>
              <a:ea typeface="+mn-ea"/>
              <a:cs typeface="+mn-cs"/>
            </a:rPr>
            <a:t>普通建設事業費の減少に伴い、</a:t>
          </a:r>
          <a:r>
            <a:rPr kumimoji="1" lang="ja-JP" altLang="ja-JP" sz="800" b="0" i="0" baseline="0">
              <a:solidFill>
                <a:schemeClr val="dk1"/>
              </a:solidFill>
              <a:effectLst/>
              <a:latin typeface="+mn-lt"/>
              <a:ea typeface="+mn-ea"/>
              <a:cs typeface="+mn-cs"/>
            </a:rPr>
            <a:t>市債の借入額が減額となったことから、前年度比較で</a:t>
          </a:r>
          <a:r>
            <a:rPr kumimoji="1" lang="en-US" altLang="ja-JP" sz="800" b="0" i="0" baseline="0">
              <a:solidFill>
                <a:schemeClr val="dk1"/>
              </a:solidFill>
              <a:effectLst/>
              <a:latin typeface="+mn-lt"/>
              <a:ea typeface="+mn-ea"/>
              <a:cs typeface="+mn-cs"/>
            </a:rPr>
            <a:t>1,122</a:t>
          </a:r>
          <a:r>
            <a:rPr kumimoji="1" lang="ja-JP" altLang="ja-JP" sz="800" b="0" i="0" baseline="0">
              <a:solidFill>
                <a:schemeClr val="dk1"/>
              </a:solidFill>
              <a:effectLst/>
              <a:latin typeface="+mn-lt"/>
              <a:ea typeface="+mn-ea"/>
              <a:cs typeface="+mn-cs"/>
            </a:rPr>
            <a:t>百万円の</a:t>
          </a:r>
          <a:r>
            <a:rPr kumimoji="1" lang="ja-JP" altLang="en-US" sz="800" b="0" i="0" baseline="0">
              <a:solidFill>
                <a:schemeClr val="dk1"/>
              </a:solidFill>
              <a:effectLst/>
              <a:latin typeface="+mn-lt"/>
              <a:ea typeface="+mn-ea"/>
              <a:cs typeface="+mn-cs"/>
            </a:rPr>
            <a:t>大幅な</a:t>
          </a:r>
          <a:r>
            <a:rPr kumimoji="1" lang="ja-JP" altLang="ja-JP" sz="800" b="0" i="0" baseline="0">
              <a:solidFill>
                <a:schemeClr val="dk1"/>
              </a:solidFill>
              <a:effectLst/>
              <a:latin typeface="+mn-lt"/>
              <a:ea typeface="+mn-ea"/>
              <a:cs typeface="+mn-cs"/>
            </a:rPr>
            <a:t>減額となった。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公営企業債等繰入見込額は、下水道事業</a:t>
          </a:r>
          <a:r>
            <a:rPr kumimoji="1" lang="ja-JP" altLang="en-US" sz="800" b="0" i="0" baseline="0">
              <a:solidFill>
                <a:schemeClr val="dk1"/>
              </a:solidFill>
              <a:effectLst/>
              <a:latin typeface="+mn-lt"/>
              <a:ea typeface="+mn-ea"/>
              <a:cs typeface="+mn-cs"/>
            </a:rPr>
            <a:t>及び簡易水道事業</a:t>
          </a:r>
          <a:r>
            <a:rPr kumimoji="1" lang="ja-JP" altLang="ja-JP" sz="800" b="0" i="0" baseline="0">
              <a:solidFill>
                <a:schemeClr val="dk1"/>
              </a:solidFill>
              <a:effectLst/>
              <a:latin typeface="+mn-lt"/>
              <a:ea typeface="+mn-ea"/>
              <a:cs typeface="+mn-cs"/>
            </a:rPr>
            <a:t>における（準元利償還金</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元金償還金）の率が減少したことなどから</a:t>
          </a:r>
          <a:r>
            <a:rPr kumimoji="1" lang="ja-JP" altLang="en-US"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前年度比較で</a:t>
          </a:r>
          <a:r>
            <a:rPr kumimoji="1" lang="en-US" altLang="ja-JP" sz="800" b="0" i="0" baseline="0">
              <a:solidFill>
                <a:schemeClr val="dk1"/>
              </a:solidFill>
              <a:effectLst/>
              <a:latin typeface="+mn-lt"/>
              <a:ea typeface="+mn-ea"/>
              <a:cs typeface="+mn-cs"/>
            </a:rPr>
            <a:t>551</a:t>
          </a:r>
          <a:r>
            <a:rPr kumimoji="1" lang="ja-JP" altLang="ja-JP" sz="800" b="0" i="0" baseline="0">
              <a:solidFill>
                <a:schemeClr val="dk1"/>
              </a:solidFill>
              <a:effectLst/>
              <a:latin typeface="+mn-lt"/>
              <a:ea typeface="+mn-ea"/>
              <a:cs typeface="+mn-cs"/>
            </a:rPr>
            <a:t>百万円の減額となった。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組合等の負担見込額は、東山梨行政事務組合の施設建設費の負担減などにより、</a:t>
          </a:r>
          <a:r>
            <a:rPr kumimoji="1" lang="en-US" altLang="ja-JP" sz="800" b="0" i="0" baseline="0">
              <a:solidFill>
                <a:schemeClr val="dk1"/>
              </a:solidFill>
              <a:effectLst/>
              <a:latin typeface="+mn-lt"/>
              <a:ea typeface="+mn-ea"/>
              <a:cs typeface="+mn-cs"/>
            </a:rPr>
            <a:t>180</a:t>
          </a:r>
          <a:r>
            <a:rPr kumimoji="1" lang="ja-JP" altLang="ja-JP" sz="800" b="0" i="0" baseline="0">
              <a:solidFill>
                <a:schemeClr val="dk1"/>
              </a:solidFill>
              <a:effectLst/>
              <a:latin typeface="+mn-lt"/>
              <a:ea typeface="+mn-ea"/>
              <a:cs typeface="+mn-cs"/>
            </a:rPr>
            <a:t>百万円の減額となった。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退職手当負担見込み額は、</a:t>
          </a:r>
          <a:r>
            <a:rPr kumimoji="1" lang="ja-JP" altLang="en-US" sz="800" b="0" i="0" baseline="0">
              <a:solidFill>
                <a:schemeClr val="dk1"/>
              </a:solidFill>
              <a:effectLst/>
              <a:latin typeface="+mn-lt"/>
              <a:ea typeface="+mn-ea"/>
              <a:cs typeface="+mn-cs"/>
            </a:rPr>
            <a:t>一般会計等対象職員数の減により</a:t>
          </a:r>
          <a:r>
            <a:rPr kumimoji="1" lang="ja-JP" altLang="ja-JP" sz="800" b="0" i="0" baseline="0">
              <a:solidFill>
                <a:schemeClr val="dk1"/>
              </a:solidFill>
              <a:effectLst/>
              <a:latin typeface="+mn-lt"/>
              <a:ea typeface="+mn-ea"/>
              <a:cs typeface="+mn-cs"/>
            </a:rPr>
            <a:t>、前年度比較で</a:t>
          </a:r>
          <a:r>
            <a:rPr kumimoji="1" lang="en-US" altLang="ja-JP" sz="800" b="0" i="0" baseline="0">
              <a:solidFill>
                <a:schemeClr val="dk1"/>
              </a:solidFill>
              <a:effectLst/>
              <a:latin typeface="+mn-lt"/>
              <a:ea typeface="+mn-ea"/>
              <a:cs typeface="+mn-cs"/>
            </a:rPr>
            <a:t>234</a:t>
          </a:r>
          <a:r>
            <a:rPr kumimoji="1" lang="ja-JP" altLang="ja-JP" sz="800" b="0" i="0" baseline="0">
              <a:solidFill>
                <a:schemeClr val="dk1"/>
              </a:solidFill>
              <a:effectLst/>
              <a:latin typeface="+mn-lt"/>
              <a:ea typeface="+mn-ea"/>
              <a:cs typeface="+mn-cs"/>
            </a:rPr>
            <a:t>百万円の</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額となった。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設立法人等の負担額等負担見込額は損失補償付債務残高が減少したため、前年度比較で</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百万円の減額となった。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充当可能財源等は、充当可能基金がふるさと輝き基金などの増額により</a:t>
          </a:r>
          <a:r>
            <a:rPr kumimoji="1" lang="en-US" altLang="ja-JP" sz="800" b="0" i="0" baseline="0">
              <a:solidFill>
                <a:schemeClr val="dk1"/>
              </a:solidFill>
              <a:effectLst/>
              <a:latin typeface="+mn-lt"/>
              <a:ea typeface="+mn-ea"/>
              <a:cs typeface="+mn-cs"/>
            </a:rPr>
            <a:t>1,066</a:t>
          </a:r>
          <a:r>
            <a:rPr kumimoji="1" lang="ja-JP" altLang="ja-JP" sz="800" b="0" i="0" baseline="0">
              <a:solidFill>
                <a:schemeClr val="dk1"/>
              </a:solidFill>
              <a:effectLst/>
              <a:latin typeface="+mn-lt"/>
              <a:ea typeface="+mn-ea"/>
              <a:cs typeface="+mn-cs"/>
            </a:rPr>
            <a:t>百万円の増額、充当可能特定歳入が都市計画事業</a:t>
          </a:r>
          <a:r>
            <a:rPr kumimoji="1" lang="ja-JP" altLang="en-US" sz="800" b="0" i="0" baseline="0">
              <a:solidFill>
                <a:schemeClr val="dk1"/>
              </a:solidFill>
              <a:effectLst/>
              <a:latin typeface="+mn-lt"/>
              <a:ea typeface="+mn-ea"/>
              <a:cs typeface="+mn-cs"/>
            </a:rPr>
            <a:t>費の減に伴う公債費への充当率の</a:t>
          </a:r>
          <a:r>
            <a:rPr kumimoji="1" lang="ja-JP" altLang="ja-JP" sz="800" b="0" i="0" baseline="0">
              <a:solidFill>
                <a:schemeClr val="dk1"/>
              </a:solidFill>
              <a:effectLst/>
              <a:latin typeface="+mn-lt"/>
              <a:ea typeface="+mn-ea"/>
              <a:cs typeface="+mn-cs"/>
            </a:rPr>
            <a:t>増により</a:t>
          </a:r>
          <a:r>
            <a:rPr kumimoji="1" lang="en-US" altLang="ja-JP" sz="800" b="0" i="0" baseline="0">
              <a:solidFill>
                <a:schemeClr val="dk1"/>
              </a:solidFill>
              <a:effectLst/>
              <a:latin typeface="+mn-lt"/>
              <a:ea typeface="+mn-ea"/>
              <a:cs typeface="+mn-cs"/>
            </a:rPr>
            <a:t>63</a:t>
          </a:r>
          <a:r>
            <a:rPr kumimoji="1" lang="ja-JP" altLang="ja-JP" sz="800" b="0" i="0" baseline="0">
              <a:solidFill>
                <a:schemeClr val="dk1"/>
              </a:solidFill>
              <a:effectLst/>
              <a:latin typeface="+mn-lt"/>
              <a:ea typeface="+mn-ea"/>
              <a:cs typeface="+mn-cs"/>
            </a:rPr>
            <a:t>百万円の増額、基準財政需要額算入見込額が</a:t>
          </a:r>
          <a:r>
            <a:rPr kumimoji="1" lang="ja-JP" altLang="en-US" sz="800" b="0" i="0" baseline="0">
              <a:solidFill>
                <a:schemeClr val="dk1"/>
              </a:solidFill>
              <a:effectLst/>
              <a:latin typeface="+mn-lt"/>
              <a:ea typeface="+mn-ea"/>
              <a:cs typeface="+mn-cs"/>
            </a:rPr>
            <a:t>旧</a:t>
          </a:r>
          <a:r>
            <a:rPr kumimoji="1" lang="ja-JP" altLang="ja-JP" sz="800" b="0" i="0" baseline="0">
              <a:solidFill>
                <a:schemeClr val="dk1"/>
              </a:solidFill>
              <a:effectLst/>
              <a:latin typeface="+mn-lt"/>
              <a:ea typeface="+mn-ea"/>
              <a:cs typeface="+mn-cs"/>
            </a:rPr>
            <a:t>合併特例</a:t>
          </a:r>
          <a:r>
            <a:rPr kumimoji="1" lang="ja-JP" altLang="en-US" sz="800" b="0" i="0" baseline="0">
              <a:solidFill>
                <a:schemeClr val="dk1"/>
              </a:solidFill>
              <a:effectLst/>
              <a:latin typeface="+mn-lt"/>
              <a:ea typeface="+mn-ea"/>
              <a:cs typeface="+mn-cs"/>
            </a:rPr>
            <a:t>事業</a:t>
          </a:r>
          <a:r>
            <a:rPr kumimoji="1" lang="ja-JP" altLang="ja-JP" sz="800" b="0" i="0" baseline="0">
              <a:solidFill>
                <a:schemeClr val="dk1"/>
              </a:solidFill>
              <a:effectLst/>
              <a:latin typeface="+mn-lt"/>
              <a:ea typeface="+mn-ea"/>
              <a:cs typeface="+mn-cs"/>
            </a:rPr>
            <a:t>債及び臨時財政対策債</a:t>
          </a:r>
          <a:r>
            <a:rPr kumimoji="1" lang="ja-JP" altLang="en-US" sz="800" b="0" i="0" baseline="0">
              <a:solidFill>
                <a:schemeClr val="dk1"/>
              </a:solidFill>
              <a:effectLst/>
              <a:latin typeface="+mn-lt"/>
              <a:ea typeface="+mn-ea"/>
              <a:cs typeface="+mn-cs"/>
            </a:rPr>
            <a:t>等</a:t>
          </a:r>
          <a:r>
            <a:rPr kumimoji="1" lang="ja-JP" altLang="ja-JP" sz="800" b="0" i="0" baseline="0">
              <a:solidFill>
                <a:schemeClr val="dk1"/>
              </a:solidFill>
              <a:effectLst/>
              <a:latin typeface="+mn-lt"/>
              <a:ea typeface="+mn-ea"/>
              <a:cs typeface="+mn-cs"/>
            </a:rPr>
            <a:t>の地方債現在高の減により、</a:t>
          </a:r>
          <a:r>
            <a:rPr kumimoji="1" lang="en-US" altLang="ja-JP" sz="800" b="0" i="0" baseline="0">
              <a:solidFill>
                <a:schemeClr val="dk1"/>
              </a:solidFill>
              <a:effectLst/>
              <a:latin typeface="+mn-lt"/>
              <a:ea typeface="+mn-ea"/>
              <a:cs typeface="+mn-cs"/>
            </a:rPr>
            <a:t>1,087</a:t>
          </a:r>
          <a:r>
            <a:rPr kumimoji="1" lang="ja-JP" altLang="ja-JP" sz="800" b="0" i="0" baseline="0">
              <a:solidFill>
                <a:schemeClr val="dk1"/>
              </a:solidFill>
              <a:effectLst/>
              <a:latin typeface="+mn-lt"/>
              <a:ea typeface="+mn-ea"/>
              <a:cs typeface="+mn-cs"/>
            </a:rPr>
            <a:t>百万円の減額となり、全体としては</a:t>
          </a:r>
          <a:r>
            <a:rPr kumimoji="1" lang="en-US" altLang="ja-JP" sz="800" b="0" i="0" baseline="0">
              <a:solidFill>
                <a:schemeClr val="dk1"/>
              </a:solidFill>
              <a:effectLst/>
              <a:latin typeface="+mn-lt"/>
              <a:ea typeface="+mn-ea"/>
              <a:cs typeface="+mn-cs"/>
            </a:rPr>
            <a:t>42</a:t>
          </a:r>
          <a:r>
            <a:rPr kumimoji="1" lang="ja-JP" altLang="ja-JP" sz="800" b="0" i="0" baseline="0">
              <a:solidFill>
                <a:schemeClr val="dk1"/>
              </a:solidFill>
              <a:effectLst/>
              <a:latin typeface="+mn-lt"/>
              <a:ea typeface="+mn-ea"/>
              <a:cs typeface="+mn-cs"/>
            </a:rPr>
            <a:t>百万円の</a:t>
          </a:r>
          <a:r>
            <a:rPr kumimoji="1" lang="ja-JP" altLang="en-US" sz="800" b="0" i="0" baseline="0">
              <a:solidFill>
                <a:schemeClr val="dk1"/>
              </a:solidFill>
              <a:effectLst/>
              <a:latin typeface="+mn-lt"/>
              <a:ea typeface="+mn-ea"/>
              <a:cs typeface="+mn-cs"/>
            </a:rPr>
            <a:t>増額</a:t>
          </a:r>
          <a:r>
            <a:rPr kumimoji="1" lang="ja-JP" altLang="ja-JP" sz="800" b="0" i="0" baseline="0">
              <a:solidFill>
                <a:schemeClr val="dk1"/>
              </a:solidFill>
              <a:effectLst/>
              <a:latin typeface="+mn-lt"/>
              <a:ea typeface="+mn-ea"/>
              <a:cs typeface="+mn-cs"/>
            </a:rPr>
            <a:t>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これらの結果、将来負担比率は前年度から</a:t>
          </a:r>
          <a:r>
            <a:rPr kumimoji="1" lang="en-US" altLang="ja-JP" sz="800" b="0" i="0" baseline="0">
              <a:solidFill>
                <a:schemeClr val="dk1"/>
              </a:solidFill>
              <a:effectLst/>
              <a:latin typeface="+mn-lt"/>
              <a:ea typeface="+mn-ea"/>
              <a:cs typeface="+mn-cs"/>
            </a:rPr>
            <a:t>29.9%</a:t>
          </a:r>
          <a:r>
            <a:rPr kumimoji="1" lang="ja-JP" altLang="ja-JP" sz="800" b="0" i="0" baseline="0">
              <a:solidFill>
                <a:schemeClr val="dk1"/>
              </a:solidFill>
              <a:effectLst/>
              <a:latin typeface="+mn-lt"/>
              <a:ea typeface="+mn-ea"/>
              <a:cs typeface="+mn-cs"/>
            </a:rPr>
            <a:t>改善された。</a:t>
          </a:r>
          <a:r>
            <a:rPr kumimoji="1" lang="ja-JP" altLang="en-US" sz="800" b="0" i="0" baseline="0">
              <a:solidFill>
                <a:schemeClr val="dk1"/>
              </a:solidFill>
              <a:effectLst/>
              <a:latin typeface="+mn-lt"/>
              <a:ea typeface="+mn-ea"/>
              <a:cs typeface="+mn-cs"/>
            </a:rPr>
            <a:t>将来負担比率はここ数年改善傾向を示してるが</a:t>
          </a:r>
          <a:r>
            <a:rPr kumimoji="1" lang="ja-JP" altLang="ja-JP" sz="800" b="0" i="0" baseline="0">
              <a:solidFill>
                <a:schemeClr val="dk1"/>
              </a:solidFill>
              <a:effectLst/>
              <a:latin typeface="+mn-lt"/>
              <a:ea typeface="+mn-ea"/>
              <a:cs typeface="+mn-cs"/>
            </a:rPr>
            <a:t>、今後</a:t>
          </a:r>
          <a:r>
            <a:rPr kumimoji="1" lang="ja-JP" altLang="en-US" sz="800" b="0" i="0" baseline="0">
              <a:solidFill>
                <a:schemeClr val="dk1"/>
              </a:solidFill>
              <a:effectLst/>
              <a:latin typeface="+mn-lt"/>
              <a:ea typeface="+mn-ea"/>
              <a:cs typeface="+mn-cs"/>
            </a:rPr>
            <a:t>、基準財政需要額算入見込額の減少、</a:t>
          </a:r>
          <a:r>
            <a:rPr lang="ja-JP" altLang="ja-JP" sz="800">
              <a:solidFill>
                <a:schemeClr val="dk1"/>
              </a:solidFill>
              <a:effectLst/>
              <a:latin typeface="+mn-lt"/>
              <a:ea typeface="+mn-ea"/>
              <a:cs typeface="+mn-cs"/>
            </a:rPr>
            <a:t>収支均衡不足を補うための基金取崩しによる基金残高の減少</a:t>
          </a:r>
          <a:r>
            <a:rPr lang="ja-JP" altLang="en-US" sz="800">
              <a:solidFill>
                <a:schemeClr val="dk1"/>
              </a:solidFill>
              <a:effectLst/>
              <a:latin typeface="+mn-lt"/>
              <a:ea typeface="+mn-ea"/>
              <a:cs typeface="+mn-cs"/>
            </a:rPr>
            <a:t>等による</a:t>
          </a:r>
          <a:r>
            <a:rPr kumimoji="1" lang="ja-JP" altLang="ja-JP" sz="800" b="0" i="0" baseline="0">
              <a:solidFill>
                <a:schemeClr val="dk1"/>
              </a:solidFill>
              <a:effectLst/>
              <a:latin typeface="+mn-lt"/>
              <a:ea typeface="+mn-ea"/>
              <a:cs typeface="+mn-cs"/>
            </a:rPr>
            <a:t>数値</a:t>
          </a:r>
          <a:r>
            <a:rPr kumimoji="1" lang="ja-JP" altLang="en-US" sz="800" b="0" i="0" baseline="0">
              <a:solidFill>
                <a:schemeClr val="dk1"/>
              </a:solidFill>
              <a:effectLst/>
              <a:latin typeface="+mn-lt"/>
              <a:ea typeface="+mn-ea"/>
              <a:cs typeface="+mn-cs"/>
            </a:rPr>
            <a:t>の上昇も予想されるため</a:t>
          </a:r>
          <a:r>
            <a:rPr kumimoji="1" lang="ja-JP" altLang="ja-JP" sz="800" b="0" i="0" baseline="0">
              <a:solidFill>
                <a:schemeClr val="dk1"/>
              </a:solidFill>
              <a:effectLst/>
              <a:latin typeface="+mn-lt"/>
              <a:ea typeface="+mn-ea"/>
              <a:cs typeface="+mn-cs"/>
            </a:rPr>
            <a:t>、</a:t>
          </a:r>
          <a:r>
            <a:rPr kumimoji="1" lang="ja-JP" altLang="en-US" sz="800" b="0" i="0" baseline="0">
              <a:solidFill>
                <a:schemeClr val="dk1"/>
              </a:solidFill>
              <a:effectLst/>
              <a:latin typeface="+mn-lt"/>
              <a:ea typeface="+mn-ea"/>
              <a:cs typeface="+mn-cs"/>
            </a:rPr>
            <a:t>市債発行額を抑制し、地方債現在高の減少を図ることにより、</a:t>
          </a:r>
          <a:r>
            <a:rPr kumimoji="1" lang="ja-JP" altLang="ja-JP" sz="800" b="0" i="0" baseline="0">
              <a:solidFill>
                <a:schemeClr val="dk1"/>
              </a:solidFill>
              <a:effectLst/>
              <a:latin typeface="+mn-lt"/>
              <a:ea typeface="+mn-ea"/>
              <a:cs typeface="+mn-cs"/>
            </a:rPr>
            <a:t>安全領域を堅持しつつ効率的な財政運営に努める。</a:t>
          </a:r>
          <a:endParaRPr lang="ja-JP" altLang="ja-JP" sz="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財政調整基金及び減債基金は</a:t>
          </a:r>
          <a:r>
            <a:rPr kumimoji="1" lang="ja-JP" altLang="en-US" sz="1300" b="0" i="0" baseline="0">
              <a:solidFill>
                <a:schemeClr val="dk1"/>
              </a:solidFill>
              <a:effectLst/>
              <a:latin typeface="+mn-lt"/>
              <a:ea typeface="+mn-ea"/>
              <a:cs typeface="+mn-cs"/>
            </a:rPr>
            <a:t>前年度と同額であり</a:t>
          </a:r>
          <a:r>
            <a:rPr kumimoji="1" lang="ja-JP" altLang="ja-JP" sz="1300" b="0" i="0" baseline="0">
              <a:solidFill>
                <a:schemeClr val="dk1"/>
              </a:solidFill>
              <a:effectLst/>
              <a:latin typeface="+mn-lt"/>
              <a:ea typeface="+mn-ea"/>
              <a:cs typeface="+mn-cs"/>
            </a:rPr>
            <a:t>、その他特定目的基金については、主に</a:t>
          </a:r>
          <a:r>
            <a:rPr kumimoji="1" lang="ja-JP" altLang="en-US" sz="1300" b="0" i="0" baseline="0">
              <a:solidFill>
                <a:schemeClr val="dk1"/>
              </a:solidFill>
              <a:effectLst/>
              <a:latin typeface="+mn-lt"/>
              <a:ea typeface="+mn-ea"/>
              <a:cs typeface="+mn-cs"/>
            </a:rPr>
            <a:t>ふるさと輝き基金が</a:t>
          </a:r>
          <a:r>
            <a:rPr kumimoji="1" lang="en-US" altLang="ja-JP" sz="1300" b="0" i="0" baseline="0">
              <a:solidFill>
                <a:schemeClr val="dk1"/>
              </a:solidFill>
              <a:effectLst/>
              <a:latin typeface="+mn-lt"/>
              <a:ea typeface="+mn-ea"/>
              <a:cs typeface="+mn-cs"/>
            </a:rPr>
            <a:t>979</a:t>
          </a:r>
          <a:r>
            <a:rPr kumimoji="1" lang="ja-JP" altLang="en-US" sz="1300" b="0" i="0" baseline="0">
              <a:solidFill>
                <a:schemeClr val="dk1"/>
              </a:solidFill>
              <a:effectLst/>
              <a:latin typeface="+mn-lt"/>
              <a:ea typeface="+mn-ea"/>
              <a:cs typeface="+mn-cs"/>
            </a:rPr>
            <a:t>百万円の増額、</a:t>
          </a:r>
          <a:r>
            <a:rPr kumimoji="1" lang="ja-JP" altLang="ja-JP" sz="1300" b="0" i="0" baseline="0">
              <a:solidFill>
                <a:schemeClr val="dk1"/>
              </a:solidFill>
              <a:effectLst/>
              <a:latin typeface="+mn-lt"/>
              <a:ea typeface="+mn-ea"/>
              <a:cs typeface="+mn-cs"/>
            </a:rPr>
            <a:t>地域振興基金が</a:t>
          </a:r>
          <a:r>
            <a:rPr kumimoji="1" lang="en-US" altLang="ja-JP" sz="1300" b="0" i="0" baseline="0">
              <a:solidFill>
                <a:schemeClr val="dk1"/>
              </a:solidFill>
              <a:effectLst/>
              <a:latin typeface="+mn-lt"/>
              <a:ea typeface="+mn-ea"/>
              <a:cs typeface="+mn-cs"/>
            </a:rPr>
            <a:t>50</a:t>
          </a:r>
          <a:r>
            <a:rPr kumimoji="1" lang="ja-JP" altLang="ja-JP" sz="1300" b="0" i="0" baseline="0">
              <a:solidFill>
                <a:schemeClr val="dk1"/>
              </a:solidFill>
              <a:effectLst/>
              <a:latin typeface="+mn-lt"/>
              <a:ea typeface="+mn-ea"/>
              <a:cs typeface="+mn-cs"/>
            </a:rPr>
            <a:t>百万円の取崩しを行い減額するなど基金全体として</a:t>
          </a:r>
          <a:r>
            <a:rPr kumimoji="1" lang="en-US" altLang="ja-JP" sz="1300" b="0" i="0" baseline="0">
              <a:solidFill>
                <a:schemeClr val="dk1"/>
              </a:solidFill>
              <a:effectLst/>
              <a:latin typeface="+mn-lt"/>
              <a:ea typeface="+mn-ea"/>
              <a:cs typeface="+mn-cs"/>
            </a:rPr>
            <a:t>951</a:t>
          </a:r>
          <a:r>
            <a:rPr kumimoji="1" lang="ja-JP" altLang="ja-JP" sz="1300" b="0" i="0" baseline="0">
              <a:solidFill>
                <a:schemeClr val="dk1"/>
              </a:solidFill>
              <a:effectLst/>
              <a:latin typeface="+mn-lt"/>
              <a:ea typeface="+mn-ea"/>
              <a:cs typeface="+mn-cs"/>
            </a:rPr>
            <a:t>百万円の増額となった。</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lang="ja-JP" altLang="ja-JP" sz="1300">
              <a:solidFill>
                <a:schemeClr val="dk1"/>
              </a:solidFill>
              <a:effectLst/>
              <a:latin typeface="+mn-lt"/>
              <a:ea typeface="+mn-ea"/>
              <a:cs typeface="+mn-cs"/>
            </a:rPr>
            <a:t>義務的経費である公債費や扶助費の増加、デジタル化社会推進に伴う物件費の増加などが予想</a:t>
          </a:r>
          <a:r>
            <a:rPr lang="ja-JP" altLang="en-US" sz="1300">
              <a:solidFill>
                <a:schemeClr val="dk1"/>
              </a:solidFill>
              <a:effectLst/>
              <a:latin typeface="+mn-lt"/>
              <a:ea typeface="+mn-ea"/>
              <a:cs typeface="+mn-cs"/>
            </a:rPr>
            <a:t>される一方、本市の歳入構造を鑑みると、大幅な歳入の増加が見込めないため、</a:t>
          </a:r>
          <a:r>
            <a:rPr lang="ja-JP" altLang="ja-JP" sz="1300">
              <a:solidFill>
                <a:schemeClr val="dk1"/>
              </a:solidFill>
              <a:effectLst/>
              <a:latin typeface="+mn-lt"/>
              <a:ea typeface="+mn-ea"/>
              <a:cs typeface="+mn-cs"/>
            </a:rPr>
            <a:t>収支均衡不足を補うための基金取崩しによる基金残高の減少が予想</a:t>
          </a:r>
          <a:r>
            <a:rPr lang="ja-JP" altLang="en-US" sz="1300">
              <a:solidFill>
                <a:schemeClr val="dk1"/>
              </a:solidFill>
              <a:effectLst/>
              <a:latin typeface="+mn-lt"/>
              <a:ea typeface="+mn-ea"/>
              <a:cs typeface="+mn-cs"/>
            </a:rPr>
            <a:t>される。</a:t>
          </a:r>
          <a:endParaRPr lang="en-US" altLang="ja-JP" sz="1300">
            <a:solidFill>
              <a:schemeClr val="dk1"/>
            </a:solidFill>
            <a:effectLst/>
            <a:latin typeface="+mn-lt"/>
            <a:ea typeface="+mn-ea"/>
            <a:cs typeface="+mn-cs"/>
          </a:endParaRPr>
        </a:p>
        <a:p>
          <a:pPr eaLnBrk="1" fontAlgn="auto" latinLnBrk="0" hangingPunct="1"/>
          <a:r>
            <a:rPr lang="ja-JP" altLang="en-US" sz="1300">
              <a:solidFill>
                <a:schemeClr val="dk1"/>
              </a:solidFill>
              <a:effectLst/>
              <a:latin typeface="+mn-lt"/>
              <a:ea typeface="+mn-ea"/>
              <a:cs typeface="+mn-cs"/>
            </a:rPr>
            <a:t>基金残高の減少は、財政運営及び各財政指標に大きな影響を及ぼすことから、各種事業のゼロベースでの抜本的な見直し、スクラップ・アンド・ビルドの実践、ワイズスペンディングの徹底などによる歳出の削減、市債発行額抑制による地方債残高の減少、市税等の収納強化や地域経済の活性化など歳入の増加につながる取り組み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その他特定目的金については、各基金の設置目的を鑑み、条例上積立が定められているものについては条例に沿って予算化して積立を行う。</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その他特定目的基金については、主にふるさと輝き基金が</a:t>
          </a:r>
          <a:r>
            <a:rPr kumimoji="1" lang="en-US" altLang="ja-JP" sz="1300" b="0" i="0" baseline="0">
              <a:solidFill>
                <a:schemeClr val="dk1"/>
              </a:solidFill>
              <a:effectLst/>
              <a:latin typeface="+mn-lt"/>
              <a:ea typeface="+mn-ea"/>
              <a:cs typeface="+mn-cs"/>
            </a:rPr>
            <a:t>979</a:t>
          </a:r>
          <a:r>
            <a:rPr kumimoji="1" lang="ja-JP" altLang="ja-JP" sz="1300" b="0" i="0" baseline="0">
              <a:solidFill>
                <a:schemeClr val="dk1"/>
              </a:solidFill>
              <a:effectLst/>
              <a:latin typeface="+mn-lt"/>
              <a:ea typeface="+mn-ea"/>
              <a:cs typeface="+mn-cs"/>
            </a:rPr>
            <a:t>百万円の増額、地域振興基金が</a:t>
          </a:r>
          <a:r>
            <a:rPr kumimoji="1" lang="en-US" altLang="ja-JP" sz="1300" b="0" i="0" baseline="0">
              <a:solidFill>
                <a:schemeClr val="dk1"/>
              </a:solidFill>
              <a:effectLst/>
              <a:latin typeface="+mn-lt"/>
              <a:ea typeface="+mn-ea"/>
              <a:cs typeface="+mn-cs"/>
            </a:rPr>
            <a:t>50</a:t>
          </a:r>
          <a:r>
            <a:rPr kumimoji="1" lang="ja-JP" altLang="ja-JP" sz="1300" b="0" i="0" baseline="0">
              <a:solidFill>
                <a:schemeClr val="dk1"/>
              </a:solidFill>
              <a:effectLst/>
              <a:latin typeface="+mn-lt"/>
              <a:ea typeface="+mn-ea"/>
              <a:cs typeface="+mn-cs"/>
            </a:rPr>
            <a:t>百万円の取崩しを行い減額するな</a:t>
          </a:r>
          <a:r>
            <a:rPr kumimoji="1" lang="ja-JP" altLang="en-US" sz="1300" b="0" i="0" baseline="0">
              <a:solidFill>
                <a:schemeClr val="dk1"/>
              </a:solidFill>
              <a:effectLst/>
              <a:latin typeface="+mn-lt"/>
              <a:ea typeface="+mn-ea"/>
              <a:cs typeface="+mn-cs"/>
            </a:rPr>
            <a:t>ど</a:t>
          </a:r>
          <a:r>
            <a:rPr kumimoji="1" lang="ja-JP" altLang="ja-JP" sz="1300" b="0" i="0" baseline="0">
              <a:solidFill>
                <a:schemeClr val="dk1"/>
              </a:solidFill>
              <a:effectLst/>
              <a:latin typeface="+mn-lt"/>
              <a:ea typeface="+mn-ea"/>
              <a:cs typeface="+mn-cs"/>
            </a:rPr>
            <a:t>全体として</a:t>
          </a:r>
          <a:r>
            <a:rPr kumimoji="1" lang="en-US" altLang="ja-JP" sz="1300" b="0" i="0" baseline="0">
              <a:solidFill>
                <a:schemeClr val="dk1"/>
              </a:solidFill>
              <a:effectLst/>
              <a:latin typeface="+mn-lt"/>
              <a:ea typeface="+mn-ea"/>
              <a:cs typeface="+mn-cs"/>
            </a:rPr>
            <a:t>951</a:t>
          </a:r>
          <a:r>
            <a:rPr kumimoji="1" lang="ja-JP" altLang="ja-JP" sz="1300" b="0" i="0" baseline="0">
              <a:solidFill>
                <a:schemeClr val="dk1"/>
              </a:solidFill>
              <a:effectLst/>
              <a:latin typeface="+mn-lt"/>
              <a:ea typeface="+mn-ea"/>
              <a:cs typeface="+mn-cs"/>
            </a:rPr>
            <a:t>百万円の増額となった。</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地域振興基金については、新市まちづくり計画の期間が終了となる令和元年度までに上限額まで旧合併特例事業債を活用して積み立てており、既に積み立てている分については、従来の計画の通り、</a:t>
          </a:r>
          <a:r>
            <a:rPr kumimoji="1" lang="ja-JP" altLang="en-US" sz="1300" b="0" i="0" baseline="0">
              <a:solidFill>
                <a:schemeClr val="dk1"/>
              </a:solidFill>
              <a:effectLst/>
              <a:latin typeface="+mn-lt"/>
              <a:ea typeface="+mn-ea"/>
              <a:cs typeface="+mn-cs"/>
            </a:rPr>
            <a:t>元金</a:t>
          </a:r>
          <a:r>
            <a:rPr kumimoji="1" lang="ja-JP" altLang="ja-JP" sz="1300" b="0" i="0" baseline="0">
              <a:solidFill>
                <a:schemeClr val="dk1"/>
              </a:solidFill>
              <a:effectLst/>
              <a:latin typeface="+mn-lt"/>
              <a:ea typeface="+mn-ea"/>
              <a:cs typeface="+mn-cs"/>
            </a:rPr>
            <a:t>償還が完了している範囲内で取り崩しを行う。</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ふるさと輝き基金については、ふるさと納税受領年度に基金への積立を行い、翌年度、寄附者の意向に沿った各種事業の財源として取り崩しを行う。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預金利子による増額。</a:t>
          </a:r>
          <a:endParaRPr kumimoji="1" lang="en-US" altLang="ja-JP" sz="1300" b="0" i="0" baseline="0">
            <a:solidFill>
              <a:schemeClr val="dk1"/>
            </a:solidFill>
            <a:effectLst/>
            <a:latin typeface="+mn-lt"/>
            <a:ea typeface="+mn-ea"/>
            <a:cs typeface="+mn-cs"/>
          </a:endParaRPr>
        </a:p>
        <a:p>
          <a:pPr eaLnBrk="1" fontAlgn="auto" latinLnBrk="0" hangingPunct="1"/>
          <a:endParaRPr kumimoji="1" lang="en-US" altLang="ja-JP" sz="1300" b="0" i="0" baseline="0">
            <a:solidFill>
              <a:schemeClr val="dk1"/>
            </a:solidFill>
            <a:effectLst/>
            <a:latin typeface="+mn-lt"/>
            <a:ea typeface="+mn-ea"/>
            <a:cs typeface="+mn-cs"/>
          </a:endParaRPr>
        </a:p>
        <a:p>
          <a:pPr eaLnBrk="1" fontAlgn="auto" latinLnBrk="0" hangingPunct="1"/>
          <a:endParaRPr kumimoji="1" lang="en-US" altLang="ja-JP" sz="1300" b="0" i="0" baseline="0">
            <a:solidFill>
              <a:schemeClr val="dk1"/>
            </a:solidFill>
            <a:effectLst/>
            <a:latin typeface="+mn-lt"/>
            <a:ea typeface="+mn-ea"/>
            <a:cs typeface="+mn-cs"/>
          </a:endParaRPr>
        </a:p>
        <a:p>
          <a:pPr eaLnBrk="1" fontAlgn="auto" latinLnBrk="0" hangingPunct="1"/>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lang="ja-JP" altLang="ja-JP" sz="1300">
              <a:solidFill>
                <a:schemeClr val="dk1"/>
              </a:solidFill>
              <a:effectLst/>
              <a:latin typeface="+mn-lt"/>
              <a:ea typeface="+mn-ea"/>
              <a:cs typeface="+mn-cs"/>
            </a:rPr>
            <a:t>義務的経費である公債費や扶助費の増加、デジタル化社会推進に伴う物件費の増加などが予想される一方、本市の歳入構造を鑑みると、大幅な歳入の増加が見込めないため、収支均衡不足を補うための基金取崩しによる基金残高の減少が予想される。</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今後</a:t>
          </a:r>
          <a:r>
            <a:rPr kumimoji="1" lang="ja-JP" altLang="ja-JP" sz="1300" b="0" i="0" baseline="0">
              <a:solidFill>
                <a:schemeClr val="dk1"/>
              </a:solidFill>
              <a:effectLst/>
              <a:latin typeface="+mn-lt"/>
              <a:ea typeface="+mn-ea"/>
              <a:cs typeface="+mn-cs"/>
            </a:rPr>
            <a:t>は新規の借入額を元金償還額以下に抑える、従来の方針に戻し、地方債残高の低減を進める。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預金利子による増額。</a:t>
          </a:r>
          <a:endParaRPr kumimoji="1" lang="en-US" altLang="ja-JP" sz="1300" b="0" i="0" baseline="0">
            <a:solidFill>
              <a:schemeClr val="dk1"/>
            </a:solidFill>
            <a:effectLst/>
            <a:latin typeface="+mn-lt"/>
            <a:ea typeface="+mn-ea"/>
            <a:cs typeface="+mn-cs"/>
          </a:endParaRPr>
        </a:p>
        <a:p>
          <a:pPr eaLnBrk="1" fontAlgn="auto" latinLnBrk="0" hangingPunct="1"/>
          <a:endParaRPr kumimoji="1" lang="en-US" altLang="ja-JP" sz="1300" b="0" i="0" baseline="0">
            <a:solidFill>
              <a:schemeClr val="dk1"/>
            </a:solidFill>
            <a:effectLst/>
            <a:latin typeface="+mn-lt"/>
            <a:ea typeface="+mn-ea"/>
            <a:cs typeface="+mn-cs"/>
          </a:endParaRPr>
        </a:p>
        <a:p>
          <a:pPr eaLnBrk="1" fontAlgn="auto" latinLnBrk="0" hangingPunct="1"/>
          <a:endParaRPr kumimoji="1" lang="en-US" altLang="ja-JP" sz="1300" b="0" i="0" baseline="0">
            <a:solidFill>
              <a:schemeClr val="dk1"/>
            </a:solidFill>
            <a:effectLst/>
            <a:latin typeface="+mn-lt"/>
            <a:ea typeface="+mn-ea"/>
            <a:cs typeface="+mn-cs"/>
          </a:endParaRPr>
        </a:p>
        <a:p>
          <a:pPr eaLnBrk="1" fontAlgn="auto" latinLnBrk="0" hangingPunct="1"/>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公債費の増加に伴う</a:t>
          </a:r>
          <a:r>
            <a:rPr kumimoji="1" lang="ja-JP" altLang="ja-JP" sz="1300" b="0" i="0" baseline="0">
              <a:solidFill>
                <a:schemeClr val="dk1"/>
              </a:solidFill>
              <a:effectLst/>
              <a:latin typeface="+mn-lt"/>
              <a:ea typeface="+mn-ea"/>
              <a:cs typeface="+mn-cs"/>
            </a:rPr>
            <a:t>財政調整基金の取り崩しが</a:t>
          </a:r>
          <a:r>
            <a:rPr kumimoji="1" lang="ja-JP" altLang="en-US" sz="1300" b="0" i="0" baseline="0">
              <a:solidFill>
                <a:schemeClr val="dk1"/>
              </a:solidFill>
              <a:effectLst/>
              <a:latin typeface="+mn-lt"/>
              <a:ea typeface="+mn-ea"/>
              <a:cs typeface="+mn-cs"/>
            </a:rPr>
            <a:t>予想</a:t>
          </a:r>
          <a:r>
            <a:rPr kumimoji="1" lang="ja-JP" altLang="ja-JP" sz="1300" b="0" i="0" baseline="0">
              <a:solidFill>
                <a:schemeClr val="dk1"/>
              </a:solidFill>
              <a:effectLst/>
              <a:latin typeface="+mn-lt"/>
              <a:ea typeface="+mn-ea"/>
              <a:cs typeface="+mn-cs"/>
            </a:rPr>
            <a:t>されるが、地方債発行を抑制することで、減債基金の取り崩しは避けたい。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34,244
34,031
289.80
24,102,565
23,363,561
582,337
10,589,751
24,290,374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の有形固定資産減価償却率は、全体では類似団体より低い水準であるが、個別施設では、「公営住宅」、「認定こども園・幼稚園・保育所」、「体育館・プール」及び「一般廃棄物処理施設」などが、類似団体よりかなり高い水準であり、老朽化が進んでいることが分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これらの施設の維持管理費が増加することが予想されることから、「公共施設等総合管理計画」の基本方針と、「個別マネジメント計画」、「公営住宅等長寿命化計画」、「学校施設等長寿命化計画」などの具体的方向性を十分に踏まえ、計画的に修繕を行う。</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165608</xdr:rowOff>
    </xdr:from>
    <xdr:to>
      <xdr:col>23</xdr:col>
      <xdr:colOff>136525</xdr:colOff>
      <xdr:row>29</xdr:row>
      <xdr:rowOff>95758</xdr:rowOff>
    </xdr:to>
    <xdr:sp macro="" textlink="">
      <xdr:nvSpPr>
        <xdr:cNvPr id="79" name="楕円 78"/>
        <xdr:cNvSpPr/>
      </xdr:nvSpPr>
      <xdr:spPr>
        <a:xfrm>
          <a:off x="47117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17035</xdr:rowOff>
    </xdr:from>
    <xdr:ext cx="405111" cy="259045"/>
    <xdr:sp macro="" textlink="">
      <xdr:nvSpPr>
        <xdr:cNvPr id="80" name="有形固定資産減価償却率該当値テキスト"/>
        <xdr:cNvSpPr txBox="1"/>
      </xdr:nvSpPr>
      <xdr:spPr>
        <a:xfrm>
          <a:off x="4813300" y="558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169926</xdr:rowOff>
    </xdr:from>
    <xdr:to>
      <xdr:col>19</xdr:col>
      <xdr:colOff>187325</xdr:colOff>
      <xdr:row>29</xdr:row>
      <xdr:rowOff>100076</xdr:rowOff>
    </xdr:to>
    <xdr:sp macro="" textlink="">
      <xdr:nvSpPr>
        <xdr:cNvPr id="81" name="楕円 80"/>
        <xdr:cNvSpPr/>
      </xdr:nvSpPr>
      <xdr:spPr>
        <a:xfrm>
          <a:off x="4000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44958</xdr:rowOff>
    </xdr:from>
    <xdr:to>
      <xdr:col>23</xdr:col>
      <xdr:colOff>85725</xdr:colOff>
      <xdr:row>29</xdr:row>
      <xdr:rowOff>49276</xdr:rowOff>
    </xdr:to>
    <xdr:cxnSp macro="">
      <xdr:nvCxnSpPr>
        <xdr:cNvPr id="82" name="直線コネクタ 81"/>
        <xdr:cNvCxnSpPr/>
      </xdr:nvCxnSpPr>
      <xdr:spPr>
        <a:xfrm flipV="1">
          <a:off x="4051300" y="5788533"/>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146177</xdr:rowOff>
    </xdr:from>
    <xdr:to>
      <xdr:col>15</xdr:col>
      <xdr:colOff>187325</xdr:colOff>
      <xdr:row>29</xdr:row>
      <xdr:rowOff>76327</xdr:rowOff>
    </xdr:to>
    <xdr:sp macro="" textlink="">
      <xdr:nvSpPr>
        <xdr:cNvPr id="83" name="楕円 82"/>
        <xdr:cNvSpPr/>
      </xdr:nvSpPr>
      <xdr:spPr>
        <a:xfrm>
          <a:off x="3238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25527</xdr:rowOff>
    </xdr:from>
    <xdr:to>
      <xdr:col>19</xdr:col>
      <xdr:colOff>136525</xdr:colOff>
      <xdr:row>29</xdr:row>
      <xdr:rowOff>49276</xdr:rowOff>
    </xdr:to>
    <xdr:cxnSp macro="">
      <xdr:nvCxnSpPr>
        <xdr:cNvPr id="84" name="直線コネクタ 83"/>
        <xdr:cNvCxnSpPr/>
      </xdr:nvCxnSpPr>
      <xdr:spPr>
        <a:xfrm>
          <a:off x="3289300" y="5769102"/>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135382</xdr:rowOff>
    </xdr:from>
    <xdr:to>
      <xdr:col>11</xdr:col>
      <xdr:colOff>187325</xdr:colOff>
      <xdr:row>29</xdr:row>
      <xdr:rowOff>65532</xdr:rowOff>
    </xdr:to>
    <xdr:sp macro="" textlink="">
      <xdr:nvSpPr>
        <xdr:cNvPr id="85" name="楕円 84"/>
        <xdr:cNvSpPr/>
      </xdr:nvSpPr>
      <xdr:spPr>
        <a:xfrm>
          <a:off x="24765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14732</xdr:rowOff>
    </xdr:from>
    <xdr:to>
      <xdr:col>15</xdr:col>
      <xdr:colOff>136525</xdr:colOff>
      <xdr:row>29</xdr:row>
      <xdr:rowOff>25527</xdr:rowOff>
    </xdr:to>
    <xdr:cxnSp macro="">
      <xdr:nvCxnSpPr>
        <xdr:cNvPr id="86" name="直線コネクタ 85"/>
        <xdr:cNvCxnSpPr/>
      </xdr:nvCxnSpPr>
      <xdr:spPr>
        <a:xfrm>
          <a:off x="2527300" y="575830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134112</xdr:rowOff>
    </xdr:from>
    <xdr:to>
      <xdr:col>7</xdr:col>
      <xdr:colOff>187325</xdr:colOff>
      <xdr:row>28</xdr:row>
      <xdr:rowOff>64262</xdr:rowOff>
    </xdr:to>
    <xdr:sp macro="" textlink="">
      <xdr:nvSpPr>
        <xdr:cNvPr id="87" name="楕円 86"/>
        <xdr:cNvSpPr/>
      </xdr:nvSpPr>
      <xdr:spPr>
        <a:xfrm>
          <a:off x="1714500" y="553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13462</xdr:rowOff>
    </xdr:from>
    <xdr:to>
      <xdr:col>11</xdr:col>
      <xdr:colOff>136525</xdr:colOff>
      <xdr:row>29</xdr:row>
      <xdr:rowOff>14732</xdr:rowOff>
    </xdr:to>
    <xdr:cxnSp macro="">
      <xdr:nvCxnSpPr>
        <xdr:cNvPr id="88" name="直線コネクタ 87"/>
        <xdr:cNvCxnSpPr/>
      </xdr:nvCxnSpPr>
      <xdr:spPr>
        <a:xfrm>
          <a:off x="1765300" y="5585587"/>
          <a:ext cx="762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116603</xdr:rowOff>
    </xdr:from>
    <xdr:ext cx="405111" cy="259045"/>
    <xdr:sp macro="" textlink="">
      <xdr:nvSpPr>
        <xdr:cNvPr id="93" name="n_1mainValue有形固定資産減価償却率"/>
        <xdr:cNvSpPr txBox="1"/>
      </xdr:nvSpPr>
      <xdr:spPr>
        <a:xfrm>
          <a:off x="3836044" y="5517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92854</xdr:rowOff>
    </xdr:from>
    <xdr:ext cx="405111" cy="259045"/>
    <xdr:sp macro="" textlink="">
      <xdr:nvSpPr>
        <xdr:cNvPr id="94" name="n_2mainValue有形固定資産減価償却率"/>
        <xdr:cNvSpPr txBox="1"/>
      </xdr:nvSpPr>
      <xdr:spPr>
        <a:xfrm>
          <a:off x="3086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82059</xdr:rowOff>
    </xdr:from>
    <xdr:ext cx="405111" cy="259045"/>
    <xdr:sp macro="" textlink="">
      <xdr:nvSpPr>
        <xdr:cNvPr id="95" name="n_3mainValue有形固定資産減価償却率"/>
        <xdr:cNvSpPr txBox="1"/>
      </xdr:nvSpPr>
      <xdr:spPr>
        <a:xfrm>
          <a:off x="2324744" y="5482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80789</xdr:rowOff>
    </xdr:from>
    <xdr:ext cx="405111" cy="259045"/>
    <xdr:sp macro="" textlink="">
      <xdr:nvSpPr>
        <xdr:cNvPr id="96" name="n_4mainValue有形固定資産減価償却率"/>
        <xdr:cNvSpPr txBox="1"/>
      </xdr:nvSpPr>
      <xdr:spPr>
        <a:xfrm>
          <a:off x="1562744" y="531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当市の債務償還比率は、ここ数年改善傾向にあるが、依然として類似団体より高い水準となっている。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更に数値を改善させるためには、地方債借入額を公債費償還額以下に抑え、地方債現在高を減少させることなどにより、将来負担額や公債費を減少させるとともに、経常一般財源等を増加させるために、新たな課税客体の確保等による市税収入の増加に取り組んでいく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124351</xdr:rowOff>
    </xdr:from>
    <xdr:to>
      <xdr:col>76</xdr:col>
      <xdr:colOff>73025</xdr:colOff>
      <xdr:row>31</xdr:row>
      <xdr:rowOff>54501</xdr:rowOff>
    </xdr:to>
    <xdr:sp macro="" textlink="">
      <xdr:nvSpPr>
        <xdr:cNvPr id="143" name="楕円 142"/>
        <xdr:cNvSpPr/>
      </xdr:nvSpPr>
      <xdr:spPr>
        <a:xfrm>
          <a:off x="14744700" y="60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102778</xdr:rowOff>
    </xdr:from>
    <xdr:ext cx="469744" cy="259045"/>
    <xdr:sp macro="" textlink="">
      <xdr:nvSpPr>
        <xdr:cNvPr id="144" name="債務償還比率該当値テキスト"/>
        <xdr:cNvSpPr txBox="1"/>
      </xdr:nvSpPr>
      <xdr:spPr>
        <a:xfrm>
          <a:off x="14846300" y="60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154372</xdr:rowOff>
    </xdr:from>
    <xdr:to>
      <xdr:col>72</xdr:col>
      <xdr:colOff>123825</xdr:colOff>
      <xdr:row>31</xdr:row>
      <xdr:rowOff>84522</xdr:rowOff>
    </xdr:to>
    <xdr:sp macro="" textlink="">
      <xdr:nvSpPr>
        <xdr:cNvPr id="145" name="楕円 144"/>
        <xdr:cNvSpPr/>
      </xdr:nvSpPr>
      <xdr:spPr>
        <a:xfrm>
          <a:off x="14033500" y="60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3701</xdr:rowOff>
    </xdr:from>
    <xdr:to>
      <xdr:col>76</xdr:col>
      <xdr:colOff>22225</xdr:colOff>
      <xdr:row>31</xdr:row>
      <xdr:rowOff>33722</xdr:rowOff>
    </xdr:to>
    <xdr:cxnSp macro="">
      <xdr:nvCxnSpPr>
        <xdr:cNvPr id="146" name="直線コネクタ 145"/>
        <xdr:cNvCxnSpPr/>
      </xdr:nvCxnSpPr>
      <xdr:spPr>
        <a:xfrm flipV="1">
          <a:off x="14084300" y="6090176"/>
          <a:ext cx="711200" cy="3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18082</xdr:rowOff>
    </xdr:from>
    <xdr:to>
      <xdr:col>68</xdr:col>
      <xdr:colOff>123825</xdr:colOff>
      <xdr:row>31</xdr:row>
      <xdr:rowOff>119682</xdr:rowOff>
    </xdr:to>
    <xdr:sp macro="" textlink="">
      <xdr:nvSpPr>
        <xdr:cNvPr id="147" name="楕円 146"/>
        <xdr:cNvSpPr/>
      </xdr:nvSpPr>
      <xdr:spPr>
        <a:xfrm>
          <a:off x="13271500" y="61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33722</xdr:rowOff>
    </xdr:from>
    <xdr:to>
      <xdr:col>72</xdr:col>
      <xdr:colOff>73025</xdr:colOff>
      <xdr:row>31</xdr:row>
      <xdr:rowOff>68882</xdr:rowOff>
    </xdr:to>
    <xdr:cxnSp macro="">
      <xdr:nvCxnSpPr>
        <xdr:cNvPr id="148" name="直線コネクタ 147"/>
        <xdr:cNvCxnSpPr/>
      </xdr:nvCxnSpPr>
      <xdr:spPr>
        <a:xfrm flipV="1">
          <a:off x="13322300" y="6120197"/>
          <a:ext cx="762000" cy="3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64038</xdr:rowOff>
    </xdr:from>
    <xdr:to>
      <xdr:col>64</xdr:col>
      <xdr:colOff>123825</xdr:colOff>
      <xdr:row>31</xdr:row>
      <xdr:rowOff>165638</xdr:rowOff>
    </xdr:to>
    <xdr:sp macro="" textlink="">
      <xdr:nvSpPr>
        <xdr:cNvPr id="149" name="楕円 148"/>
        <xdr:cNvSpPr/>
      </xdr:nvSpPr>
      <xdr:spPr>
        <a:xfrm>
          <a:off x="12509500" y="615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68882</xdr:rowOff>
    </xdr:from>
    <xdr:to>
      <xdr:col>68</xdr:col>
      <xdr:colOff>73025</xdr:colOff>
      <xdr:row>31</xdr:row>
      <xdr:rowOff>114838</xdr:rowOff>
    </xdr:to>
    <xdr:cxnSp macro="">
      <xdr:nvCxnSpPr>
        <xdr:cNvPr id="150" name="直線コネクタ 149"/>
        <xdr:cNvCxnSpPr/>
      </xdr:nvCxnSpPr>
      <xdr:spPr>
        <a:xfrm flipV="1">
          <a:off x="12560300" y="6155357"/>
          <a:ext cx="762000" cy="4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160129</xdr:rowOff>
    </xdr:from>
    <xdr:to>
      <xdr:col>60</xdr:col>
      <xdr:colOff>123825</xdr:colOff>
      <xdr:row>31</xdr:row>
      <xdr:rowOff>90279</xdr:rowOff>
    </xdr:to>
    <xdr:sp macro="" textlink="">
      <xdr:nvSpPr>
        <xdr:cNvPr id="151" name="楕円 150"/>
        <xdr:cNvSpPr/>
      </xdr:nvSpPr>
      <xdr:spPr>
        <a:xfrm>
          <a:off x="11747500" y="60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39479</xdr:rowOff>
    </xdr:from>
    <xdr:to>
      <xdr:col>64</xdr:col>
      <xdr:colOff>73025</xdr:colOff>
      <xdr:row>31</xdr:row>
      <xdr:rowOff>114838</xdr:rowOff>
    </xdr:to>
    <xdr:cxnSp macro="">
      <xdr:nvCxnSpPr>
        <xdr:cNvPr id="152" name="直線コネクタ 151"/>
        <xdr:cNvCxnSpPr/>
      </xdr:nvCxnSpPr>
      <xdr:spPr>
        <a:xfrm>
          <a:off x="11798300" y="6125954"/>
          <a:ext cx="762000" cy="7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75649</xdr:rowOff>
    </xdr:from>
    <xdr:ext cx="469744" cy="259045"/>
    <xdr:sp macro="" textlink="">
      <xdr:nvSpPr>
        <xdr:cNvPr id="157" name="n_1mainValue債務償還比率"/>
        <xdr:cNvSpPr txBox="1"/>
      </xdr:nvSpPr>
      <xdr:spPr>
        <a:xfrm>
          <a:off x="13836727" y="61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110809</xdr:rowOff>
    </xdr:from>
    <xdr:ext cx="469744" cy="259045"/>
    <xdr:sp macro="" textlink="">
      <xdr:nvSpPr>
        <xdr:cNvPr id="158" name="n_2mainValue債務償還比率"/>
        <xdr:cNvSpPr txBox="1"/>
      </xdr:nvSpPr>
      <xdr:spPr>
        <a:xfrm>
          <a:off x="13087427" y="61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156765</xdr:rowOff>
    </xdr:from>
    <xdr:ext cx="469744" cy="259045"/>
    <xdr:sp macro="" textlink="">
      <xdr:nvSpPr>
        <xdr:cNvPr id="159" name="n_3mainValue債務償還比率"/>
        <xdr:cNvSpPr txBox="1"/>
      </xdr:nvSpPr>
      <xdr:spPr>
        <a:xfrm>
          <a:off x="12325427" y="624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81406</xdr:rowOff>
    </xdr:from>
    <xdr:ext cx="469744" cy="259045"/>
    <xdr:sp macro="" textlink="">
      <xdr:nvSpPr>
        <xdr:cNvPr id="160" name="n_4mainValue債務償還比率"/>
        <xdr:cNvSpPr txBox="1"/>
      </xdr:nvSpPr>
      <xdr:spPr>
        <a:xfrm>
          <a:off x="11563427" y="616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34,244
34,031
289.80
24,102,565
23,363,561
582,337
10,589,751
24,290,374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73" name="楕円 72"/>
        <xdr:cNvSpPr/>
      </xdr:nvSpPr>
      <xdr:spPr>
        <a:xfrm>
          <a:off x="4584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33037</xdr:rowOff>
    </xdr:from>
    <xdr:ext cx="405111" cy="259045"/>
    <xdr:sp macro="" textlink="">
      <xdr:nvSpPr>
        <xdr:cNvPr id="74" name="【道路】&#10;有形固定資産減価償却率該当値テキスト"/>
        <xdr:cNvSpPr txBox="1"/>
      </xdr:nvSpPr>
      <xdr:spPr>
        <a:xfrm>
          <a:off x="4673600"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5" name="楕円 74"/>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60960</xdr:rowOff>
    </xdr:to>
    <xdr:cxnSp macro="">
      <xdr:nvCxnSpPr>
        <xdr:cNvPr id="76" name="直線コネクタ 75"/>
        <xdr:cNvCxnSpPr/>
      </xdr:nvCxnSpPr>
      <xdr:spPr>
        <a:xfrm>
          <a:off x="3797300" y="63741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143510</xdr:rowOff>
    </xdr:from>
    <xdr:to>
      <xdr:col>15</xdr:col>
      <xdr:colOff>101600</xdr:colOff>
      <xdr:row>37</xdr:row>
      <xdr:rowOff>73660</xdr:rowOff>
    </xdr:to>
    <xdr:sp macro="" textlink="">
      <xdr:nvSpPr>
        <xdr:cNvPr id="77" name="楕円 76"/>
        <xdr:cNvSpPr/>
      </xdr:nvSpPr>
      <xdr:spPr>
        <a:xfrm>
          <a:off x="2857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22860</xdr:rowOff>
    </xdr:from>
    <xdr:to>
      <xdr:col>19</xdr:col>
      <xdr:colOff>177800</xdr:colOff>
      <xdr:row>37</xdr:row>
      <xdr:rowOff>30480</xdr:rowOff>
    </xdr:to>
    <xdr:cxnSp macro="">
      <xdr:nvCxnSpPr>
        <xdr:cNvPr id="78" name="直線コネクタ 77"/>
        <xdr:cNvCxnSpPr/>
      </xdr:nvCxnSpPr>
      <xdr:spPr>
        <a:xfrm>
          <a:off x="2908300" y="6366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109220</xdr:rowOff>
    </xdr:from>
    <xdr:to>
      <xdr:col>10</xdr:col>
      <xdr:colOff>165100</xdr:colOff>
      <xdr:row>37</xdr:row>
      <xdr:rowOff>39370</xdr:rowOff>
    </xdr:to>
    <xdr:sp macro="" textlink="">
      <xdr:nvSpPr>
        <xdr:cNvPr id="79" name="楕円 78"/>
        <xdr:cNvSpPr/>
      </xdr:nvSpPr>
      <xdr:spPr>
        <a:xfrm>
          <a:off x="1968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160020</xdr:rowOff>
    </xdr:from>
    <xdr:to>
      <xdr:col>15</xdr:col>
      <xdr:colOff>50800</xdr:colOff>
      <xdr:row>37</xdr:row>
      <xdr:rowOff>22860</xdr:rowOff>
    </xdr:to>
    <xdr:cxnSp macro="">
      <xdr:nvCxnSpPr>
        <xdr:cNvPr id="80" name="直線コネクタ 79"/>
        <xdr:cNvCxnSpPr/>
      </xdr:nvCxnSpPr>
      <xdr:spPr>
        <a:xfrm>
          <a:off x="2019300" y="6332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114935</xdr:rowOff>
    </xdr:from>
    <xdr:to>
      <xdr:col>6</xdr:col>
      <xdr:colOff>38100</xdr:colOff>
      <xdr:row>37</xdr:row>
      <xdr:rowOff>45085</xdr:rowOff>
    </xdr:to>
    <xdr:sp macro="" textlink="">
      <xdr:nvSpPr>
        <xdr:cNvPr id="81" name="楕円 80"/>
        <xdr:cNvSpPr/>
      </xdr:nvSpPr>
      <xdr:spPr>
        <a:xfrm>
          <a:off x="1079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160020</xdr:rowOff>
    </xdr:from>
    <xdr:to>
      <xdr:col>10</xdr:col>
      <xdr:colOff>114300</xdr:colOff>
      <xdr:row>36</xdr:row>
      <xdr:rowOff>165735</xdr:rowOff>
    </xdr:to>
    <xdr:cxnSp macro="">
      <xdr:nvCxnSpPr>
        <xdr:cNvPr id="82" name="直線コネクタ 81"/>
        <xdr:cNvCxnSpPr/>
      </xdr:nvCxnSpPr>
      <xdr:spPr>
        <a:xfrm flipV="1">
          <a:off x="1130300" y="63322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7" name="n_1mainValue【道路】&#10;有形固定資産減価償却率"/>
        <xdr:cNvSpPr txBox="1"/>
      </xdr:nvSpPr>
      <xdr:spPr>
        <a:xfrm>
          <a:off x="3582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90187</xdr:rowOff>
    </xdr:from>
    <xdr:ext cx="405111" cy="259045"/>
    <xdr:sp macro="" textlink="">
      <xdr:nvSpPr>
        <xdr:cNvPr id="88" name="n_2mainValue【道路】&#10;有形固定資産減価償却率"/>
        <xdr:cNvSpPr txBox="1"/>
      </xdr:nvSpPr>
      <xdr:spPr>
        <a:xfrm>
          <a:off x="2705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55897</xdr:rowOff>
    </xdr:from>
    <xdr:ext cx="405111" cy="259045"/>
    <xdr:sp macro="" textlink="">
      <xdr:nvSpPr>
        <xdr:cNvPr id="89" name="n_3mainValue【道路】&#10;有形固定資産減価償却率"/>
        <xdr:cNvSpPr txBox="1"/>
      </xdr:nvSpPr>
      <xdr:spPr>
        <a:xfrm>
          <a:off x="1816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90" name="n_4main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120095</xdr:rowOff>
    </xdr:from>
    <xdr:to>
      <xdr:col>55</xdr:col>
      <xdr:colOff>50800</xdr:colOff>
      <xdr:row>42</xdr:row>
      <xdr:rowOff>50245</xdr:rowOff>
    </xdr:to>
    <xdr:sp macro="" textlink="">
      <xdr:nvSpPr>
        <xdr:cNvPr id="132" name="楕円 131"/>
        <xdr:cNvSpPr/>
      </xdr:nvSpPr>
      <xdr:spPr>
        <a:xfrm>
          <a:off x="10426700" y="71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35022</xdr:rowOff>
    </xdr:from>
    <xdr:ext cx="469744" cy="259045"/>
    <xdr:sp macro="" textlink="">
      <xdr:nvSpPr>
        <xdr:cNvPr id="133" name="【道路】&#10;一人当たり延長該当値テキスト"/>
        <xdr:cNvSpPr txBox="1"/>
      </xdr:nvSpPr>
      <xdr:spPr>
        <a:xfrm>
          <a:off x="10515600" y="7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126005</xdr:rowOff>
    </xdr:from>
    <xdr:to>
      <xdr:col>50</xdr:col>
      <xdr:colOff>165100</xdr:colOff>
      <xdr:row>42</xdr:row>
      <xdr:rowOff>56155</xdr:rowOff>
    </xdr:to>
    <xdr:sp macro="" textlink="">
      <xdr:nvSpPr>
        <xdr:cNvPr id="134" name="楕円 133"/>
        <xdr:cNvSpPr/>
      </xdr:nvSpPr>
      <xdr:spPr>
        <a:xfrm>
          <a:off x="9588500" y="71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170895</xdr:rowOff>
    </xdr:from>
    <xdr:to>
      <xdr:col>55</xdr:col>
      <xdr:colOff>0</xdr:colOff>
      <xdr:row>42</xdr:row>
      <xdr:rowOff>5355</xdr:rowOff>
    </xdr:to>
    <xdr:cxnSp macro="">
      <xdr:nvCxnSpPr>
        <xdr:cNvPr id="135" name="直線コネクタ 134"/>
        <xdr:cNvCxnSpPr/>
      </xdr:nvCxnSpPr>
      <xdr:spPr>
        <a:xfrm flipV="1">
          <a:off x="9639300" y="7200345"/>
          <a:ext cx="8382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127878</xdr:rowOff>
    </xdr:from>
    <xdr:to>
      <xdr:col>46</xdr:col>
      <xdr:colOff>38100</xdr:colOff>
      <xdr:row>42</xdr:row>
      <xdr:rowOff>58028</xdr:rowOff>
    </xdr:to>
    <xdr:sp macro="" textlink="">
      <xdr:nvSpPr>
        <xdr:cNvPr id="136" name="楕円 135"/>
        <xdr:cNvSpPr/>
      </xdr:nvSpPr>
      <xdr:spPr>
        <a:xfrm>
          <a:off x="8699500" y="71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5355</xdr:rowOff>
    </xdr:from>
    <xdr:to>
      <xdr:col>50</xdr:col>
      <xdr:colOff>114300</xdr:colOff>
      <xdr:row>42</xdr:row>
      <xdr:rowOff>7228</xdr:rowOff>
    </xdr:to>
    <xdr:cxnSp macro="">
      <xdr:nvCxnSpPr>
        <xdr:cNvPr id="137" name="直線コネクタ 136"/>
        <xdr:cNvCxnSpPr/>
      </xdr:nvCxnSpPr>
      <xdr:spPr>
        <a:xfrm flipV="1">
          <a:off x="8750300" y="7206255"/>
          <a:ext cx="8890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129195</xdr:rowOff>
    </xdr:from>
    <xdr:to>
      <xdr:col>41</xdr:col>
      <xdr:colOff>101600</xdr:colOff>
      <xdr:row>42</xdr:row>
      <xdr:rowOff>59345</xdr:rowOff>
    </xdr:to>
    <xdr:sp macro="" textlink="">
      <xdr:nvSpPr>
        <xdr:cNvPr id="138" name="楕円 137"/>
        <xdr:cNvSpPr/>
      </xdr:nvSpPr>
      <xdr:spPr>
        <a:xfrm>
          <a:off x="7810500" y="71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7228</xdr:rowOff>
    </xdr:from>
    <xdr:to>
      <xdr:col>45</xdr:col>
      <xdr:colOff>177800</xdr:colOff>
      <xdr:row>42</xdr:row>
      <xdr:rowOff>8545</xdr:rowOff>
    </xdr:to>
    <xdr:cxnSp macro="">
      <xdr:nvCxnSpPr>
        <xdr:cNvPr id="139" name="直線コネクタ 138"/>
        <xdr:cNvCxnSpPr/>
      </xdr:nvCxnSpPr>
      <xdr:spPr>
        <a:xfrm flipV="1">
          <a:off x="7861300" y="7208128"/>
          <a:ext cx="8890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130218</xdr:rowOff>
    </xdr:from>
    <xdr:to>
      <xdr:col>36</xdr:col>
      <xdr:colOff>165100</xdr:colOff>
      <xdr:row>42</xdr:row>
      <xdr:rowOff>60368</xdr:rowOff>
    </xdr:to>
    <xdr:sp macro="" textlink="">
      <xdr:nvSpPr>
        <xdr:cNvPr id="140" name="楕円 139"/>
        <xdr:cNvSpPr/>
      </xdr:nvSpPr>
      <xdr:spPr>
        <a:xfrm>
          <a:off x="6921500" y="71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8545</xdr:rowOff>
    </xdr:from>
    <xdr:to>
      <xdr:col>41</xdr:col>
      <xdr:colOff>50800</xdr:colOff>
      <xdr:row>42</xdr:row>
      <xdr:rowOff>9568</xdr:rowOff>
    </xdr:to>
    <xdr:cxnSp macro="">
      <xdr:nvCxnSpPr>
        <xdr:cNvPr id="141" name="直線コネクタ 140"/>
        <xdr:cNvCxnSpPr/>
      </xdr:nvCxnSpPr>
      <xdr:spPr>
        <a:xfrm flipV="1">
          <a:off x="6972300" y="7209445"/>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47282</xdr:rowOff>
    </xdr:from>
    <xdr:ext cx="469744" cy="259045"/>
    <xdr:sp macro="" textlink="">
      <xdr:nvSpPr>
        <xdr:cNvPr id="146" name="n_1mainValue【道路】&#10;一人当たり延長"/>
        <xdr:cNvSpPr txBox="1"/>
      </xdr:nvSpPr>
      <xdr:spPr>
        <a:xfrm>
          <a:off x="9391727" y="724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49155</xdr:rowOff>
    </xdr:from>
    <xdr:ext cx="469744" cy="259045"/>
    <xdr:sp macro="" textlink="">
      <xdr:nvSpPr>
        <xdr:cNvPr id="147" name="n_2mainValue【道路】&#10;一人当たり延長"/>
        <xdr:cNvSpPr txBox="1"/>
      </xdr:nvSpPr>
      <xdr:spPr>
        <a:xfrm>
          <a:off x="8515427" y="72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50472</xdr:rowOff>
    </xdr:from>
    <xdr:ext cx="469744" cy="259045"/>
    <xdr:sp macro="" textlink="">
      <xdr:nvSpPr>
        <xdr:cNvPr id="148" name="n_3mainValue【道路】&#10;一人当たり延長"/>
        <xdr:cNvSpPr txBox="1"/>
      </xdr:nvSpPr>
      <xdr:spPr>
        <a:xfrm>
          <a:off x="7626427" y="72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51495</xdr:rowOff>
    </xdr:from>
    <xdr:ext cx="469744" cy="259045"/>
    <xdr:sp macro="" textlink="">
      <xdr:nvSpPr>
        <xdr:cNvPr id="149" name="n_4mainValue【道路】&#10;一人当たり延長"/>
        <xdr:cNvSpPr txBox="1"/>
      </xdr:nvSpPr>
      <xdr:spPr>
        <a:xfrm>
          <a:off x="6737427" y="725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89" name="楕円 188"/>
        <xdr:cNvSpPr/>
      </xdr:nvSpPr>
      <xdr:spPr>
        <a:xfrm>
          <a:off x="4584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83837</xdr:rowOff>
    </xdr:from>
    <xdr:ext cx="405111" cy="259045"/>
    <xdr:sp macro="" textlink="">
      <xdr:nvSpPr>
        <xdr:cNvPr id="190" name="【橋りょう・トンネル】&#10;有形固定資産減価償却率該当値テキスト"/>
        <xdr:cNvSpPr txBox="1"/>
      </xdr:nvSpPr>
      <xdr:spPr>
        <a:xfrm>
          <a:off x="4673600"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78740</xdr:rowOff>
    </xdr:from>
    <xdr:to>
      <xdr:col>20</xdr:col>
      <xdr:colOff>38100</xdr:colOff>
      <xdr:row>63</xdr:row>
      <xdr:rowOff>8890</xdr:rowOff>
    </xdr:to>
    <xdr:sp macro="" textlink="">
      <xdr:nvSpPr>
        <xdr:cNvPr id="191" name="楕円 190"/>
        <xdr:cNvSpPr/>
      </xdr:nvSpPr>
      <xdr:spPr>
        <a:xfrm>
          <a:off x="3746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129540</xdr:rowOff>
    </xdr:from>
    <xdr:to>
      <xdr:col>24</xdr:col>
      <xdr:colOff>63500</xdr:colOff>
      <xdr:row>62</xdr:row>
      <xdr:rowOff>156210</xdr:rowOff>
    </xdr:to>
    <xdr:cxnSp macro="">
      <xdr:nvCxnSpPr>
        <xdr:cNvPr id="192" name="直線コネクタ 191"/>
        <xdr:cNvCxnSpPr/>
      </xdr:nvCxnSpPr>
      <xdr:spPr>
        <a:xfrm>
          <a:off x="3797300" y="107594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46355</xdr:rowOff>
    </xdr:from>
    <xdr:to>
      <xdr:col>15</xdr:col>
      <xdr:colOff>101600</xdr:colOff>
      <xdr:row>62</xdr:row>
      <xdr:rowOff>147955</xdr:rowOff>
    </xdr:to>
    <xdr:sp macro="" textlink="">
      <xdr:nvSpPr>
        <xdr:cNvPr id="193" name="楕円 192"/>
        <xdr:cNvSpPr/>
      </xdr:nvSpPr>
      <xdr:spPr>
        <a:xfrm>
          <a:off x="2857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97155</xdr:rowOff>
    </xdr:from>
    <xdr:to>
      <xdr:col>19</xdr:col>
      <xdr:colOff>177800</xdr:colOff>
      <xdr:row>62</xdr:row>
      <xdr:rowOff>129540</xdr:rowOff>
    </xdr:to>
    <xdr:cxnSp macro="">
      <xdr:nvCxnSpPr>
        <xdr:cNvPr id="194" name="直線コネクタ 193"/>
        <xdr:cNvCxnSpPr/>
      </xdr:nvCxnSpPr>
      <xdr:spPr>
        <a:xfrm>
          <a:off x="2908300" y="107270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13970</xdr:rowOff>
    </xdr:from>
    <xdr:to>
      <xdr:col>10</xdr:col>
      <xdr:colOff>165100</xdr:colOff>
      <xdr:row>62</xdr:row>
      <xdr:rowOff>115570</xdr:rowOff>
    </xdr:to>
    <xdr:sp macro="" textlink="">
      <xdr:nvSpPr>
        <xdr:cNvPr id="195" name="楕円 194"/>
        <xdr:cNvSpPr/>
      </xdr:nvSpPr>
      <xdr:spPr>
        <a:xfrm>
          <a:off x="196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64770</xdr:rowOff>
    </xdr:from>
    <xdr:to>
      <xdr:col>15</xdr:col>
      <xdr:colOff>50800</xdr:colOff>
      <xdr:row>62</xdr:row>
      <xdr:rowOff>97155</xdr:rowOff>
    </xdr:to>
    <xdr:cxnSp macro="">
      <xdr:nvCxnSpPr>
        <xdr:cNvPr id="196" name="直線コネクタ 195"/>
        <xdr:cNvCxnSpPr/>
      </xdr:nvCxnSpPr>
      <xdr:spPr>
        <a:xfrm>
          <a:off x="2019300" y="10694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153035</xdr:rowOff>
    </xdr:from>
    <xdr:to>
      <xdr:col>6</xdr:col>
      <xdr:colOff>38100</xdr:colOff>
      <xdr:row>62</xdr:row>
      <xdr:rowOff>83185</xdr:rowOff>
    </xdr:to>
    <xdr:sp macro="" textlink="">
      <xdr:nvSpPr>
        <xdr:cNvPr id="197" name="楕円 196"/>
        <xdr:cNvSpPr/>
      </xdr:nvSpPr>
      <xdr:spPr>
        <a:xfrm>
          <a:off x="1079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32385</xdr:rowOff>
    </xdr:from>
    <xdr:to>
      <xdr:col>10</xdr:col>
      <xdr:colOff>114300</xdr:colOff>
      <xdr:row>62</xdr:row>
      <xdr:rowOff>64770</xdr:rowOff>
    </xdr:to>
    <xdr:cxnSp macro="">
      <xdr:nvCxnSpPr>
        <xdr:cNvPr id="198" name="直線コネクタ 197"/>
        <xdr:cNvCxnSpPr/>
      </xdr:nvCxnSpPr>
      <xdr:spPr>
        <a:xfrm>
          <a:off x="1130300" y="106622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xdr:rowOff>
    </xdr:from>
    <xdr:ext cx="405111" cy="259045"/>
    <xdr:sp macro="" textlink="">
      <xdr:nvSpPr>
        <xdr:cNvPr id="203" name="n_1mainValue【橋りょう・トンネル】&#10;有形固定資産減価償却率"/>
        <xdr:cNvSpPr txBox="1"/>
      </xdr:nvSpPr>
      <xdr:spPr>
        <a:xfrm>
          <a:off x="3582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139082</xdr:rowOff>
    </xdr:from>
    <xdr:ext cx="405111" cy="259045"/>
    <xdr:sp macro="" textlink="">
      <xdr:nvSpPr>
        <xdr:cNvPr id="204" name="n_2mainValue【橋りょう・トンネル】&#10;有形固定資産減価償却率"/>
        <xdr:cNvSpPr txBox="1"/>
      </xdr:nvSpPr>
      <xdr:spPr>
        <a:xfrm>
          <a:off x="2705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106697</xdr:rowOff>
    </xdr:from>
    <xdr:ext cx="405111" cy="259045"/>
    <xdr:sp macro="" textlink="">
      <xdr:nvSpPr>
        <xdr:cNvPr id="205" name="n_3mainValue【橋りょう・トンネル】&#10;有形固定資産減価償却率"/>
        <xdr:cNvSpPr txBox="1"/>
      </xdr:nvSpPr>
      <xdr:spPr>
        <a:xfrm>
          <a:off x="1816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6" name="n_4mainValue【橋りょう・トンネ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129629</xdr:rowOff>
    </xdr:from>
    <xdr:to>
      <xdr:col>55</xdr:col>
      <xdr:colOff>50800</xdr:colOff>
      <xdr:row>63</xdr:row>
      <xdr:rowOff>59779</xdr:rowOff>
    </xdr:to>
    <xdr:sp macro="" textlink="">
      <xdr:nvSpPr>
        <xdr:cNvPr id="246" name="楕円 245"/>
        <xdr:cNvSpPr/>
      </xdr:nvSpPr>
      <xdr:spPr>
        <a:xfrm>
          <a:off x="10426700" y="10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108056</xdr:rowOff>
    </xdr:from>
    <xdr:ext cx="599010" cy="259045"/>
    <xdr:sp macro="" textlink="">
      <xdr:nvSpPr>
        <xdr:cNvPr id="247" name="【橋りょう・トンネル】&#10;一人当たり有形固定資産（償却資産）額該当値テキスト"/>
        <xdr:cNvSpPr txBox="1"/>
      </xdr:nvSpPr>
      <xdr:spPr>
        <a:xfrm>
          <a:off x="10515600" y="1073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132573</xdr:rowOff>
    </xdr:from>
    <xdr:to>
      <xdr:col>50</xdr:col>
      <xdr:colOff>165100</xdr:colOff>
      <xdr:row>63</xdr:row>
      <xdr:rowOff>62723</xdr:rowOff>
    </xdr:to>
    <xdr:sp macro="" textlink="">
      <xdr:nvSpPr>
        <xdr:cNvPr id="248" name="楕円 247"/>
        <xdr:cNvSpPr/>
      </xdr:nvSpPr>
      <xdr:spPr>
        <a:xfrm>
          <a:off x="9588500" y="107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8979</xdr:rowOff>
    </xdr:from>
    <xdr:to>
      <xdr:col>55</xdr:col>
      <xdr:colOff>0</xdr:colOff>
      <xdr:row>63</xdr:row>
      <xdr:rowOff>11923</xdr:rowOff>
    </xdr:to>
    <xdr:cxnSp macro="">
      <xdr:nvCxnSpPr>
        <xdr:cNvPr id="249" name="直線コネクタ 248"/>
        <xdr:cNvCxnSpPr/>
      </xdr:nvCxnSpPr>
      <xdr:spPr>
        <a:xfrm flipV="1">
          <a:off x="9639300" y="10810329"/>
          <a:ext cx="8382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135430</xdr:rowOff>
    </xdr:from>
    <xdr:to>
      <xdr:col>46</xdr:col>
      <xdr:colOff>38100</xdr:colOff>
      <xdr:row>63</xdr:row>
      <xdr:rowOff>65580</xdr:rowOff>
    </xdr:to>
    <xdr:sp macro="" textlink="">
      <xdr:nvSpPr>
        <xdr:cNvPr id="250" name="楕円 249"/>
        <xdr:cNvSpPr/>
      </xdr:nvSpPr>
      <xdr:spPr>
        <a:xfrm>
          <a:off x="8699500" y="107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11923</xdr:rowOff>
    </xdr:from>
    <xdr:to>
      <xdr:col>50</xdr:col>
      <xdr:colOff>114300</xdr:colOff>
      <xdr:row>63</xdr:row>
      <xdr:rowOff>14780</xdr:rowOff>
    </xdr:to>
    <xdr:cxnSp macro="">
      <xdr:nvCxnSpPr>
        <xdr:cNvPr id="251" name="直線コネクタ 250"/>
        <xdr:cNvCxnSpPr/>
      </xdr:nvCxnSpPr>
      <xdr:spPr>
        <a:xfrm flipV="1">
          <a:off x="8750300" y="1081327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138401</xdr:rowOff>
    </xdr:from>
    <xdr:to>
      <xdr:col>41</xdr:col>
      <xdr:colOff>101600</xdr:colOff>
      <xdr:row>63</xdr:row>
      <xdr:rowOff>68551</xdr:rowOff>
    </xdr:to>
    <xdr:sp macro="" textlink="">
      <xdr:nvSpPr>
        <xdr:cNvPr id="252" name="楕円 251"/>
        <xdr:cNvSpPr/>
      </xdr:nvSpPr>
      <xdr:spPr>
        <a:xfrm>
          <a:off x="7810500" y="1076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14780</xdr:rowOff>
    </xdr:from>
    <xdr:to>
      <xdr:col>45</xdr:col>
      <xdr:colOff>177800</xdr:colOff>
      <xdr:row>63</xdr:row>
      <xdr:rowOff>17751</xdr:rowOff>
    </xdr:to>
    <xdr:cxnSp macro="">
      <xdr:nvCxnSpPr>
        <xdr:cNvPr id="253" name="直線コネクタ 252"/>
        <xdr:cNvCxnSpPr/>
      </xdr:nvCxnSpPr>
      <xdr:spPr>
        <a:xfrm flipV="1">
          <a:off x="7861300" y="10816130"/>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141215</xdr:rowOff>
    </xdr:from>
    <xdr:to>
      <xdr:col>36</xdr:col>
      <xdr:colOff>165100</xdr:colOff>
      <xdr:row>63</xdr:row>
      <xdr:rowOff>71365</xdr:rowOff>
    </xdr:to>
    <xdr:sp macro="" textlink="">
      <xdr:nvSpPr>
        <xdr:cNvPr id="254" name="楕円 253"/>
        <xdr:cNvSpPr/>
      </xdr:nvSpPr>
      <xdr:spPr>
        <a:xfrm>
          <a:off x="6921500" y="1077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17751</xdr:rowOff>
    </xdr:from>
    <xdr:to>
      <xdr:col>41</xdr:col>
      <xdr:colOff>50800</xdr:colOff>
      <xdr:row>63</xdr:row>
      <xdr:rowOff>20565</xdr:rowOff>
    </xdr:to>
    <xdr:cxnSp macro="">
      <xdr:nvCxnSpPr>
        <xdr:cNvPr id="255" name="直線コネクタ 254"/>
        <xdr:cNvCxnSpPr/>
      </xdr:nvCxnSpPr>
      <xdr:spPr>
        <a:xfrm flipV="1">
          <a:off x="6972300" y="10819101"/>
          <a:ext cx="8890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53850</xdr:rowOff>
    </xdr:from>
    <xdr:ext cx="599010" cy="259045"/>
    <xdr:sp macro="" textlink="">
      <xdr:nvSpPr>
        <xdr:cNvPr id="260" name="n_1mainValue【橋りょう・トンネル】&#10;一人当たり有形固定資産（償却資産）額"/>
        <xdr:cNvSpPr txBox="1"/>
      </xdr:nvSpPr>
      <xdr:spPr>
        <a:xfrm>
          <a:off x="9327095" y="1085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56707</xdr:rowOff>
    </xdr:from>
    <xdr:ext cx="599010" cy="259045"/>
    <xdr:sp macro="" textlink="">
      <xdr:nvSpPr>
        <xdr:cNvPr id="261" name="n_2mainValue【橋りょう・トンネル】&#10;一人当たり有形固定資産（償却資産）額"/>
        <xdr:cNvSpPr txBox="1"/>
      </xdr:nvSpPr>
      <xdr:spPr>
        <a:xfrm>
          <a:off x="8450795" y="1085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59678</xdr:rowOff>
    </xdr:from>
    <xdr:ext cx="599010" cy="259045"/>
    <xdr:sp macro="" textlink="">
      <xdr:nvSpPr>
        <xdr:cNvPr id="262" name="n_3mainValue【橋りょう・トンネル】&#10;一人当たり有形固定資産（償却資産）額"/>
        <xdr:cNvSpPr txBox="1"/>
      </xdr:nvSpPr>
      <xdr:spPr>
        <a:xfrm>
          <a:off x="7561795" y="1086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62492</xdr:rowOff>
    </xdr:from>
    <xdr:ext cx="599010" cy="259045"/>
    <xdr:sp macro="" textlink="">
      <xdr:nvSpPr>
        <xdr:cNvPr id="263" name="n_4mainValue【橋りょう・トンネル】&#10;一人当たり有形固定資産（償却資産）額"/>
        <xdr:cNvSpPr txBox="1"/>
      </xdr:nvSpPr>
      <xdr:spPr>
        <a:xfrm>
          <a:off x="6672795" y="1086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122555</xdr:rowOff>
    </xdr:from>
    <xdr:to>
      <xdr:col>24</xdr:col>
      <xdr:colOff>114300</xdr:colOff>
      <xdr:row>85</xdr:row>
      <xdr:rowOff>52705</xdr:rowOff>
    </xdr:to>
    <xdr:sp macro="" textlink="">
      <xdr:nvSpPr>
        <xdr:cNvPr id="304" name="楕円 303"/>
        <xdr:cNvSpPr/>
      </xdr:nvSpPr>
      <xdr:spPr>
        <a:xfrm>
          <a:off x="4584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100982</xdr:rowOff>
    </xdr:from>
    <xdr:ext cx="405111" cy="259045"/>
    <xdr:sp macro="" textlink="">
      <xdr:nvSpPr>
        <xdr:cNvPr id="305" name="【公営住宅】&#10;有形固定資産減価償却率該当値テキスト"/>
        <xdr:cNvSpPr txBox="1"/>
      </xdr:nvSpPr>
      <xdr:spPr>
        <a:xfrm>
          <a:off x="4673600"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86361</xdr:rowOff>
    </xdr:from>
    <xdr:to>
      <xdr:col>20</xdr:col>
      <xdr:colOff>38100</xdr:colOff>
      <xdr:row>85</xdr:row>
      <xdr:rowOff>16511</xdr:rowOff>
    </xdr:to>
    <xdr:sp macro="" textlink="">
      <xdr:nvSpPr>
        <xdr:cNvPr id="306" name="楕円 305"/>
        <xdr:cNvSpPr/>
      </xdr:nvSpPr>
      <xdr:spPr>
        <a:xfrm>
          <a:off x="3746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137161</xdr:rowOff>
    </xdr:from>
    <xdr:to>
      <xdr:col>24</xdr:col>
      <xdr:colOff>63500</xdr:colOff>
      <xdr:row>85</xdr:row>
      <xdr:rowOff>1905</xdr:rowOff>
    </xdr:to>
    <xdr:cxnSp macro="">
      <xdr:nvCxnSpPr>
        <xdr:cNvPr id="307" name="直線コネクタ 306"/>
        <xdr:cNvCxnSpPr/>
      </xdr:nvCxnSpPr>
      <xdr:spPr>
        <a:xfrm>
          <a:off x="3797300" y="145389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52070</xdr:rowOff>
    </xdr:from>
    <xdr:to>
      <xdr:col>15</xdr:col>
      <xdr:colOff>101600</xdr:colOff>
      <xdr:row>84</xdr:row>
      <xdr:rowOff>153670</xdr:rowOff>
    </xdr:to>
    <xdr:sp macro="" textlink="">
      <xdr:nvSpPr>
        <xdr:cNvPr id="308" name="楕円 307"/>
        <xdr:cNvSpPr/>
      </xdr:nvSpPr>
      <xdr:spPr>
        <a:xfrm>
          <a:off x="2857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102870</xdr:rowOff>
    </xdr:from>
    <xdr:to>
      <xdr:col>19</xdr:col>
      <xdr:colOff>177800</xdr:colOff>
      <xdr:row>84</xdr:row>
      <xdr:rowOff>137161</xdr:rowOff>
    </xdr:to>
    <xdr:cxnSp macro="">
      <xdr:nvCxnSpPr>
        <xdr:cNvPr id="309" name="直線コネクタ 308"/>
        <xdr:cNvCxnSpPr/>
      </xdr:nvCxnSpPr>
      <xdr:spPr>
        <a:xfrm>
          <a:off x="2908300" y="14504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310" name="楕円 309"/>
        <xdr:cNvSpPr/>
      </xdr:nvSpPr>
      <xdr:spPr>
        <a:xfrm>
          <a:off x="196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60961</xdr:rowOff>
    </xdr:from>
    <xdr:to>
      <xdr:col>15</xdr:col>
      <xdr:colOff>50800</xdr:colOff>
      <xdr:row>84</xdr:row>
      <xdr:rowOff>102870</xdr:rowOff>
    </xdr:to>
    <xdr:cxnSp macro="">
      <xdr:nvCxnSpPr>
        <xdr:cNvPr id="311" name="直線コネクタ 310"/>
        <xdr:cNvCxnSpPr/>
      </xdr:nvCxnSpPr>
      <xdr:spPr>
        <a:xfrm>
          <a:off x="2019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143511</xdr:rowOff>
    </xdr:from>
    <xdr:to>
      <xdr:col>6</xdr:col>
      <xdr:colOff>38100</xdr:colOff>
      <xdr:row>84</xdr:row>
      <xdr:rowOff>73661</xdr:rowOff>
    </xdr:to>
    <xdr:sp macro="" textlink="">
      <xdr:nvSpPr>
        <xdr:cNvPr id="312" name="楕円 311"/>
        <xdr:cNvSpPr/>
      </xdr:nvSpPr>
      <xdr:spPr>
        <a:xfrm>
          <a:off x="1079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22861</xdr:rowOff>
    </xdr:from>
    <xdr:to>
      <xdr:col>10</xdr:col>
      <xdr:colOff>114300</xdr:colOff>
      <xdr:row>84</xdr:row>
      <xdr:rowOff>60961</xdr:rowOff>
    </xdr:to>
    <xdr:cxnSp macro="">
      <xdr:nvCxnSpPr>
        <xdr:cNvPr id="313" name="直線コネクタ 312"/>
        <xdr:cNvCxnSpPr/>
      </xdr:nvCxnSpPr>
      <xdr:spPr>
        <a:xfrm>
          <a:off x="1130300" y="14424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7638</xdr:rowOff>
    </xdr:from>
    <xdr:ext cx="405111" cy="259045"/>
    <xdr:sp macro="" textlink="">
      <xdr:nvSpPr>
        <xdr:cNvPr id="318" name="n_1mainValue【公営住宅】&#10;有形固定資産減価償却率"/>
        <xdr:cNvSpPr txBox="1"/>
      </xdr:nvSpPr>
      <xdr:spPr>
        <a:xfrm>
          <a:off x="35820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144797</xdr:rowOff>
    </xdr:from>
    <xdr:ext cx="405111" cy="259045"/>
    <xdr:sp macro="" textlink="">
      <xdr:nvSpPr>
        <xdr:cNvPr id="319" name="n_2mainValue【公営住宅】&#10;有形固定資産減価償却率"/>
        <xdr:cNvSpPr txBox="1"/>
      </xdr:nvSpPr>
      <xdr:spPr>
        <a:xfrm>
          <a:off x="2705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320" name="n_3mainValue【公営住宅】&#10;有形固定資産減価償却率"/>
        <xdr:cNvSpPr txBox="1"/>
      </xdr:nvSpPr>
      <xdr:spPr>
        <a:xfrm>
          <a:off x="1816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64788</xdr:rowOff>
    </xdr:from>
    <xdr:ext cx="405111" cy="259045"/>
    <xdr:sp macro="" textlink="">
      <xdr:nvSpPr>
        <xdr:cNvPr id="321" name="n_4mainValue【公営住宅】&#10;有形固定資産減価償却率"/>
        <xdr:cNvSpPr txBox="1"/>
      </xdr:nvSpPr>
      <xdr:spPr>
        <a:xfrm>
          <a:off x="927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93690</xdr:rowOff>
    </xdr:from>
    <xdr:to>
      <xdr:col>55</xdr:col>
      <xdr:colOff>50800</xdr:colOff>
      <xdr:row>86</xdr:row>
      <xdr:rowOff>23840</xdr:rowOff>
    </xdr:to>
    <xdr:sp macro="" textlink="">
      <xdr:nvSpPr>
        <xdr:cNvPr id="359" name="楕円 358"/>
        <xdr:cNvSpPr/>
      </xdr:nvSpPr>
      <xdr:spPr>
        <a:xfrm>
          <a:off x="10426700" y="1466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53067</xdr:rowOff>
    </xdr:from>
    <xdr:ext cx="469744" cy="259045"/>
    <xdr:sp macro="" textlink="">
      <xdr:nvSpPr>
        <xdr:cNvPr id="360" name="【公営住宅】&#10;一人当たり面積該当値テキスト"/>
        <xdr:cNvSpPr txBox="1"/>
      </xdr:nvSpPr>
      <xdr:spPr>
        <a:xfrm>
          <a:off x="10515600" y="1445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93599</xdr:rowOff>
    </xdr:from>
    <xdr:to>
      <xdr:col>50</xdr:col>
      <xdr:colOff>165100</xdr:colOff>
      <xdr:row>86</xdr:row>
      <xdr:rowOff>23749</xdr:rowOff>
    </xdr:to>
    <xdr:sp macro="" textlink="">
      <xdr:nvSpPr>
        <xdr:cNvPr id="361" name="楕円 360"/>
        <xdr:cNvSpPr/>
      </xdr:nvSpPr>
      <xdr:spPr>
        <a:xfrm>
          <a:off x="9588500" y="14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144399</xdr:rowOff>
    </xdr:from>
    <xdr:to>
      <xdr:col>55</xdr:col>
      <xdr:colOff>0</xdr:colOff>
      <xdr:row>85</xdr:row>
      <xdr:rowOff>144490</xdr:rowOff>
    </xdr:to>
    <xdr:cxnSp macro="">
      <xdr:nvCxnSpPr>
        <xdr:cNvPr id="362" name="直線コネクタ 361"/>
        <xdr:cNvCxnSpPr/>
      </xdr:nvCxnSpPr>
      <xdr:spPr>
        <a:xfrm>
          <a:off x="9639300" y="1471764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94376</xdr:rowOff>
    </xdr:from>
    <xdr:to>
      <xdr:col>46</xdr:col>
      <xdr:colOff>38100</xdr:colOff>
      <xdr:row>86</xdr:row>
      <xdr:rowOff>24526</xdr:rowOff>
    </xdr:to>
    <xdr:sp macro="" textlink="">
      <xdr:nvSpPr>
        <xdr:cNvPr id="363" name="楕円 362"/>
        <xdr:cNvSpPr/>
      </xdr:nvSpPr>
      <xdr:spPr>
        <a:xfrm>
          <a:off x="8699500" y="146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144399</xdr:rowOff>
    </xdr:from>
    <xdr:to>
      <xdr:col>50</xdr:col>
      <xdr:colOff>114300</xdr:colOff>
      <xdr:row>85</xdr:row>
      <xdr:rowOff>145176</xdr:rowOff>
    </xdr:to>
    <xdr:cxnSp macro="">
      <xdr:nvCxnSpPr>
        <xdr:cNvPr id="364" name="直線コネクタ 363"/>
        <xdr:cNvCxnSpPr/>
      </xdr:nvCxnSpPr>
      <xdr:spPr>
        <a:xfrm flipV="1">
          <a:off x="8750300" y="14717649"/>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94879</xdr:rowOff>
    </xdr:from>
    <xdr:to>
      <xdr:col>41</xdr:col>
      <xdr:colOff>101600</xdr:colOff>
      <xdr:row>86</xdr:row>
      <xdr:rowOff>25029</xdr:rowOff>
    </xdr:to>
    <xdr:sp macro="" textlink="">
      <xdr:nvSpPr>
        <xdr:cNvPr id="365" name="楕円 364"/>
        <xdr:cNvSpPr/>
      </xdr:nvSpPr>
      <xdr:spPr>
        <a:xfrm>
          <a:off x="7810500" y="146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145176</xdr:rowOff>
    </xdr:from>
    <xdr:to>
      <xdr:col>45</xdr:col>
      <xdr:colOff>177800</xdr:colOff>
      <xdr:row>85</xdr:row>
      <xdr:rowOff>145679</xdr:rowOff>
    </xdr:to>
    <xdr:cxnSp macro="">
      <xdr:nvCxnSpPr>
        <xdr:cNvPr id="366" name="直線コネクタ 365"/>
        <xdr:cNvCxnSpPr/>
      </xdr:nvCxnSpPr>
      <xdr:spPr>
        <a:xfrm flipV="1">
          <a:off x="7861300" y="14718426"/>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95656</xdr:rowOff>
    </xdr:from>
    <xdr:to>
      <xdr:col>36</xdr:col>
      <xdr:colOff>165100</xdr:colOff>
      <xdr:row>86</xdr:row>
      <xdr:rowOff>25806</xdr:rowOff>
    </xdr:to>
    <xdr:sp macro="" textlink="">
      <xdr:nvSpPr>
        <xdr:cNvPr id="367" name="楕円 366"/>
        <xdr:cNvSpPr/>
      </xdr:nvSpPr>
      <xdr:spPr>
        <a:xfrm>
          <a:off x="69215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145679</xdr:rowOff>
    </xdr:from>
    <xdr:to>
      <xdr:col>41</xdr:col>
      <xdr:colOff>50800</xdr:colOff>
      <xdr:row>85</xdr:row>
      <xdr:rowOff>146456</xdr:rowOff>
    </xdr:to>
    <xdr:cxnSp macro="">
      <xdr:nvCxnSpPr>
        <xdr:cNvPr id="368" name="直線コネクタ 367"/>
        <xdr:cNvCxnSpPr/>
      </xdr:nvCxnSpPr>
      <xdr:spPr>
        <a:xfrm flipV="1">
          <a:off x="6972300" y="14718929"/>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40276</xdr:rowOff>
    </xdr:from>
    <xdr:ext cx="469744" cy="259045"/>
    <xdr:sp macro="" textlink="">
      <xdr:nvSpPr>
        <xdr:cNvPr id="373" name="n_1mainValue【公営住宅】&#10;一人当たり面積"/>
        <xdr:cNvSpPr txBox="1"/>
      </xdr:nvSpPr>
      <xdr:spPr>
        <a:xfrm>
          <a:off x="9391727" y="1444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74" name="n_2mainValue【公営住宅】&#10;一人当たり面積"/>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41556</xdr:rowOff>
    </xdr:from>
    <xdr:ext cx="469744" cy="259045"/>
    <xdr:sp macro="" textlink="">
      <xdr:nvSpPr>
        <xdr:cNvPr id="375" name="n_3mainValue【公営住宅】&#10;一人当たり面積"/>
        <xdr:cNvSpPr txBox="1"/>
      </xdr:nvSpPr>
      <xdr:spPr>
        <a:xfrm>
          <a:off x="7626427" y="1444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6" name="n_4main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146231</xdr:rowOff>
    </xdr:from>
    <xdr:to>
      <xdr:col>85</xdr:col>
      <xdr:colOff>177800</xdr:colOff>
      <xdr:row>41</xdr:row>
      <xdr:rowOff>76381</xdr:rowOff>
    </xdr:to>
    <xdr:sp macro="" textlink="">
      <xdr:nvSpPr>
        <xdr:cNvPr id="434" name="楕円 433"/>
        <xdr:cNvSpPr/>
      </xdr:nvSpPr>
      <xdr:spPr>
        <a:xfrm>
          <a:off x="162687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124658</xdr:rowOff>
    </xdr:from>
    <xdr:ext cx="405111" cy="259045"/>
    <xdr:sp macro="" textlink="">
      <xdr:nvSpPr>
        <xdr:cNvPr id="435" name="【認定こども園・幼稚園・保育所】&#10;有形固定資産減価償却率該当値テキスト"/>
        <xdr:cNvSpPr txBox="1"/>
      </xdr:nvSpPr>
      <xdr:spPr>
        <a:xfrm>
          <a:off x="16357600"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113574</xdr:rowOff>
    </xdr:from>
    <xdr:to>
      <xdr:col>81</xdr:col>
      <xdr:colOff>101600</xdr:colOff>
      <xdr:row>41</xdr:row>
      <xdr:rowOff>43724</xdr:rowOff>
    </xdr:to>
    <xdr:sp macro="" textlink="">
      <xdr:nvSpPr>
        <xdr:cNvPr id="436" name="楕円 435"/>
        <xdr:cNvSpPr/>
      </xdr:nvSpPr>
      <xdr:spPr>
        <a:xfrm>
          <a:off x="15430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164374</xdr:rowOff>
    </xdr:from>
    <xdr:to>
      <xdr:col>85</xdr:col>
      <xdr:colOff>127000</xdr:colOff>
      <xdr:row>41</xdr:row>
      <xdr:rowOff>25581</xdr:rowOff>
    </xdr:to>
    <xdr:cxnSp macro="">
      <xdr:nvCxnSpPr>
        <xdr:cNvPr id="437" name="直線コネクタ 436"/>
        <xdr:cNvCxnSpPr/>
      </xdr:nvCxnSpPr>
      <xdr:spPr>
        <a:xfrm>
          <a:off x="15481300" y="70223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76019</xdr:rowOff>
    </xdr:from>
    <xdr:to>
      <xdr:col>76</xdr:col>
      <xdr:colOff>165100</xdr:colOff>
      <xdr:row>41</xdr:row>
      <xdr:rowOff>6169</xdr:rowOff>
    </xdr:to>
    <xdr:sp macro="" textlink="">
      <xdr:nvSpPr>
        <xdr:cNvPr id="438" name="楕円 437"/>
        <xdr:cNvSpPr/>
      </xdr:nvSpPr>
      <xdr:spPr>
        <a:xfrm>
          <a:off x="14541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126819</xdr:rowOff>
    </xdr:from>
    <xdr:to>
      <xdr:col>81</xdr:col>
      <xdr:colOff>50800</xdr:colOff>
      <xdr:row>40</xdr:row>
      <xdr:rowOff>164374</xdr:rowOff>
    </xdr:to>
    <xdr:cxnSp macro="">
      <xdr:nvCxnSpPr>
        <xdr:cNvPr id="439" name="直線コネクタ 438"/>
        <xdr:cNvCxnSpPr/>
      </xdr:nvCxnSpPr>
      <xdr:spPr>
        <a:xfrm>
          <a:off x="14592300" y="69848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64588</xdr:rowOff>
    </xdr:from>
    <xdr:to>
      <xdr:col>72</xdr:col>
      <xdr:colOff>38100</xdr:colOff>
      <xdr:row>40</xdr:row>
      <xdr:rowOff>166188</xdr:rowOff>
    </xdr:to>
    <xdr:sp macro="" textlink="">
      <xdr:nvSpPr>
        <xdr:cNvPr id="440" name="楕円 439"/>
        <xdr:cNvSpPr/>
      </xdr:nvSpPr>
      <xdr:spPr>
        <a:xfrm>
          <a:off x="13652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115388</xdr:rowOff>
    </xdr:from>
    <xdr:to>
      <xdr:col>76</xdr:col>
      <xdr:colOff>114300</xdr:colOff>
      <xdr:row>40</xdr:row>
      <xdr:rowOff>126819</xdr:rowOff>
    </xdr:to>
    <xdr:cxnSp macro="">
      <xdr:nvCxnSpPr>
        <xdr:cNvPr id="441" name="直線コネクタ 440"/>
        <xdr:cNvCxnSpPr/>
      </xdr:nvCxnSpPr>
      <xdr:spPr>
        <a:xfrm>
          <a:off x="13703300" y="69733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27033</xdr:rowOff>
    </xdr:from>
    <xdr:to>
      <xdr:col>67</xdr:col>
      <xdr:colOff>101600</xdr:colOff>
      <xdr:row>40</xdr:row>
      <xdr:rowOff>128633</xdr:rowOff>
    </xdr:to>
    <xdr:sp macro="" textlink="">
      <xdr:nvSpPr>
        <xdr:cNvPr id="442" name="楕円 441"/>
        <xdr:cNvSpPr/>
      </xdr:nvSpPr>
      <xdr:spPr>
        <a:xfrm>
          <a:off x="12763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77833</xdr:rowOff>
    </xdr:from>
    <xdr:to>
      <xdr:col>71</xdr:col>
      <xdr:colOff>177800</xdr:colOff>
      <xdr:row>40</xdr:row>
      <xdr:rowOff>115388</xdr:rowOff>
    </xdr:to>
    <xdr:cxnSp macro="">
      <xdr:nvCxnSpPr>
        <xdr:cNvPr id="443" name="直線コネクタ 442"/>
        <xdr:cNvCxnSpPr/>
      </xdr:nvCxnSpPr>
      <xdr:spPr>
        <a:xfrm>
          <a:off x="12814300" y="693583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34851</xdr:rowOff>
    </xdr:from>
    <xdr:ext cx="405111" cy="259045"/>
    <xdr:sp macro="" textlink="">
      <xdr:nvSpPr>
        <xdr:cNvPr id="448" name="n_1mainValue【認定こども園・幼稚園・保育所】&#10;有形固定資産減価償却率"/>
        <xdr:cNvSpPr txBox="1"/>
      </xdr:nvSpPr>
      <xdr:spPr>
        <a:xfrm>
          <a:off x="152660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168746</xdr:rowOff>
    </xdr:from>
    <xdr:ext cx="405111" cy="259045"/>
    <xdr:sp macro="" textlink="">
      <xdr:nvSpPr>
        <xdr:cNvPr id="449" name="n_2mainValue【認定こども園・幼稚園・保育所】&#10;有形固定資産減価償却率"/>
        <xdr:cNvSpPr txBox="1"/>
      </xdr:nvSpPr>
      <xdr:spPr>
        <a:xfrm>
          <a:off x="14389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157315</xdr:rowOff>
    </xdr:from>
    <xdr:ext cx="405111" cy="259045"/>
    <xdr:sp macro="" textlink="">
      <xdr:nvSpPr>
        <xdr:cNvPr id="450" name="n_3mainValue【認定こども園・幼稚園・保育所】&#10;有形固定資産減価償却率"/>
        <xdr:cNvSpPr txBox="1"/>
      </xdr:nvSpPr>
      <xdr:spPr>
        <a:xfrm>
          <a:off x="13500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119760</xdr:rowOff>
    </xdr:from>
    <xdr:ext cx="405111" cy="259045"/>
    <xdr:sp macro="" textlink="">
      <xdr:nvSpPr>
        <xdr:cNvPr id="451" name="n_4mainValue【認定こども園・幼稚園・保育所】&#10;有形固定資産減価償却率"/>
        <xdr:cNvSpPr txBox="1"/>
      </xdr:nvSpPr>
      <xdr:spPr>
        <a:xfrm>
          <a:off x="12611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107043</xdr:rowOff>
    </xdr:from>
    <xdr:to>
      <xdr:col>116</xdr:col>
      <xdr:colOff>114300</xdr:colOff>
      <xdr:row>40</xdr:row>
      <xdr:rowOff>37193</xdr:rowOff>
    </xdr:to>
    <xdr:sp macro="" textlink="">
      <xdr:nvSpPr>
        <xdr:cNvPr id="493" name="楕円 492"/>
        <xdr:cNvSpPr/>
      </xdr:nvSpPr>
      <xdr:spPr>
        <a:xfrm>
          <a:off x="221107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129920</xdr:rowOff>
    </xdr:from>
    <xdr:ext cx="469744" cy="259045"/>
    <xdr:sp macro="" textlink="">
      <xdr:nvSpPr>
        <xdr:cNvPr id="494" name="【認定こども園・幼稚園・保育所】&#10;一人当たり面積該当値テキスト"/>
        <xdr:cNvSpPr txBox="1"/>
      </xdr:nvSpPr>
      <xdr:spPr>
        <a:xfrm>
          <a:off x="22199600" y="664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111941</xdr:rowOff>
    </xdr:from>
    <xdr:to>
      <xdr:col>112</xdr:col>
      <xdr:colOff>38100</xdr:colOff>
      <xdr:row>40</xdr:row>
      <xdr:rowOff>42091</xdr:rowOff>
    </xdr:to>
    <xdr:sp macro="" textlink="">
      <xdr:nvSpPr>
        <xdr:cNvPr id="495" name="楕円 494"/>
        <xdr:cNvSpPr/>
      </xdr:nvSpPr>
      <xdr:spPr>
        <a:xfrm>
          <a:off x="21272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157843</xdr:rowOff>
    </xdr:from>
    <xdr:to>
      <xdr:col>116</xdr:col>
      <xdr:colOff>63500</xdr:colOff>
      <xdr:row>39</xdr:row>
      <xdr:rowOff>162741</xdr:rowOff>
    </xdr:to>
    <xdr:cxnSp macro="">
      <xdr:nvCxnSpPr>
        <xdr:cNvPr id="496" name="直線コネクタ 495"/>
        <xdr:cNvCxnSpPr/>
      </xdr:nvCxnSpPr>
      <xdr:spPr>
        <a:xfrm flipV="1">
          <a:off x="21323300" y="684439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116840</xdr:rowOff>
    </xdr:from>
    <xdr:to>
      <xdr:col>107</xdr:col>
      <xdr:colOff>101600</xdr:colOff>
      <xdr:row>40</xdr:row>
      <xdr:rowOff>46990</xdr:rowOff>
    </xdr:to>
    <xdr:sp macro="" textlink="">
      <xdr:nvSpPr>
        <xdr:cNvPr id="497" name="楕円 496"/>
        <xdr:cNvSpPr/>
      </xdr:nvSpPr>
      <xdr:spPr>
        <a:xfrm>
          <a:off x="2038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162741</xdr:rowOff>
    </xdr:from>
    <xdr:to>
      <xdr:col>111</xdr:col>
      <xdr:colOff>177800</xdr:colOff>
      <xdr:row>39</xdr:row>
      <xdr:rowOff>167640</xdr:rowOff>
    </xdr:to>
    <xdr:cxnSp macro="">
      <xdr:nvCxnSpPr>
        <xdr:cNvPr id="498" name="直線コネクタ 497"/>
        <xdr:cNvCxnSpPr/>
      </xdr:nvCxnSpPr>
      <xdr:spPr>
        <a:xfrm flipV="1">
          <a:off x="20434300" y="684929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107043</xdr:rowOff>
    </xdr:from>
    <xdr:to>
      <xdr:col>102</xdr:col>
      <xdr:colOff>165100</xdr:colOff>
      <xdr:row>41</xdr:row>
      <xdr:rowOff>37193</xdr:rowOff>
    </xdr:to>
    <xdr:sp macro="" textlink="">
      <xdr:nvSpPr>
        <xdr:cNvPr id="499" name="楕円 498"/>
        <xdr:cNvSpPr/>
      </xdr:nvSpPr>
      <xdr:spPr>
        <a:xfrm>
          <a:off x="19494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167640</xdr:rowOff>
    </xdr:from>
    <xdr:to>
      <xdr:col>107</xdr:col>
      <xdr:colOff>50800</xdr:colOff>
      <xdr:row>40</xdr:row>
      <xdr:rowOff>157843</xdr:rowOff>
    </xdr:to>
    <xdr:cxnSp macro="">
      <xdr:nvCxnSpPr>
        <xdr:cNvPr id="500" name="直線コネクタ 499"/>
        <xdr:cNvCxnSpPr/>
      </xdr:nvCxnSpPr>
      <xdr:spPr>
        <a:xfrm flipV="1">
          <a:off x="19545300" y="6854190"/>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110309</xdr:rowOff>
    </xdr:from>
    <xdr:to>
      <xdr:col>98</xdr:col>
      <xdr:colOff>38100</xdr:colOff>
      <xdr:row>41</xdr:row>
      <xdr:rowOff>40459</xdr:rowOff>
    </xdr:to>
    <xdr:sp macro="" textlink="">
      <xdr:nvSpPr>
        <xdr:cNvPr id="501" name="楕円 500"/>
        <xdr:cNvSpPr/>
      </xdr:nvSpPr>
      <xdr:spPr>
        <a:xfrm>
          <a:off x="18605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157843</xdr:rowOff>
    </xdr:from>
    <xdr:to>
      <xdr:col>102</xdr:col>
      <xdr:colOff>114300</xdr:colOff>
      <xdr:row>40</xdr:row>
      <xdr:rowOff>161109</xdr:rowOff>
    </xdr:to>
    <xdr:cxnSp macro="">
      <xdr:nvCxnSpPr>
        <xdr:cNvPr id="502" name="直線コネクタ 501"/>
        <xdr:cNvCxnSpPr/>
      </xdr:nvCxnSpPr>
      <xdr:spPr>
        <a:xfrm flipV="1">
          <a:off x="18656300" y="701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58618</xdr:rowOff>
    </xdr:from>
    <xdr:ext cx="469744" cy="259045"/>
    <xdr:sp macro="" textlink="">
      <xdr:nvSpPr>
        <xdr:cNvPr id="507" name="n_1mainValue【認定こども園・幼稚園・保育所】&#10;一人当たり面積"/>
        <xdr:cNvSpPr txBox="1"/>
      </xdr:nvSpPr>
      <xdr:spPr>
        <a:xfrm>
          <a:off x="210757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63517</xdr:rowOff>
    </xdr:from>
    <xdr:ext cx="469744" cy="259045"/>
    <xdr:sp macro="" textlink="">
      <xdr:nvSpPr>
        <xdr:cNvPr id="508" name="n_2mainValue【認定こども園・幼稚園・保育所】&#10;一人当たり面積"/>
        <xdr:cNvSpPr txBox="1"/>
      </xdr:nvSpPr>
      <xdr:spPr>
        <a:xfrm>
          <a:off x="20199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28320</xdr:rowOff>
    </xdr:from>
    <xdr:ext cx="469744" cy="259045"/>
    <xdr:sp macro="" textlink="">
      <xdr:nvSpPr>
        <xdr:cNvPr id="509" name="n_3mainValue【認定こども園・幼稚園・保育所】&#10;一人当たり面積"/>
        <xdr:cNvSpPr txBox="1"/>
      </xdr:nvSpPr>
      <xdr:spPr>
        <a:xfrm>
          <a:off x="19310427"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31586</xdr:rowOff>
    </xdr:from>
    <xdr:ext cx="469744" cy="259045"/>
    <xdr:sp macro="" textlink="">
      <xdr:nvSpPr>
        <xdr:cNvPr id="510" name="n_4mainValue【認定こども園・幼稚園・保育所】&#10;一人当たり面積"/>
        <xdr:cNvSpPr txBox="1"/>
      </xdr:nvSpPr>
      <xdr:spPr>
        <a:xfrm>
          <a:off x="18421427" y="70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99695</xdr:rowOff>
    </xdr:from>
    <xdr:to>
      <xdr:col>85</xdr:col>
      <xdr:colOff>177800</xdr:colOff>
      <xdr:row>60</xdr:row>
      <xdr:rowOff>29845</xdr:rowOff>
    </xdr:to>
    <xdr:sp macro="" textlink="">
      <xdr:nvSpPr>
        <xdr:cNvPr id="551" name="楕円 550"/>
        <xdr:cNvSpPr/>
      </xdr:nvSpPr>
      <xdr:spPr>
        <a:xfrm>
          <a:off x="162687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122572</xdr:rowOff>
    </xdr:from>
    <xdr:ext cx="405111" cy="259045"/>
    <xdr:sp macro="" textlink="">
      <xdr:nvSpPr>
        <xdr:cNvPr id="552" name="【学校施設】&#10;有形固定資産減価償却率該当値テキスト"/>
        <xdr:cNvSpPr txBox="1"/>
      </xdr:nvSpPr>
      <xdr:spPr>
        <a:xfrm>
          <a:off x="16357600"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57785</xdr:rowOff>
    </xdr:from>
    <xdr:to>
      <xdr:col>81</xdr:col>
      <xdr:colOff>101600</xdr:colOff>
      <xdr:row>59</xdr:row>
      <xdr:rowOff>159385</xdr:rowOff>
    </xdr:to>
    <xdr:sp macro="" textlink="">
      <xdr:nvSpPr>
        <xdr:cNvPr id="553" name="楕円 552"/>
        <xdr:cNvSpPr/>
      </xdr:nvSpPr>
      <xdr:spPr>
        <a:xfrm>
          <a:off x="1543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108585</xdr:rowOff>
    </xdr:from>
    <xdr:to>
      <xdr:col>85</xdr:col>
      <xdr:colOff>127000</xdr:colOff>
      <xdr:row>59</xdr:row>
      <xdr:rowOff>150495</xdr:rowOff>
    </xdr:to>
    <xdr:cxnSp macro="">
      <xdr:nvCxnSpPr>
        <xdr:cNvPr id="554" name="直線コネクタ 553"/>
        <xdr:cNvCxnSpPr/>
      </xdr:nvCxnSpPr>
      <xdr:spPr>
        <a:xfrm>
          <a:off x="15481300" y="102241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xdr:rowOff>
    </xdr:from>
    <xdr:to>
      <xdr:col>76</xdr:col>
      <xdr:colOff>165100</xdr:colOff>
      <xdr:row>59</xdr:row>
      <xdr:rowOff>111760</xdr:rowOff>
    </xdr:to>
    <xdr:sp macro="" textlink="">
      <xdr:nvSpPr>
        <xdr:cNvPr id="555" name="楕円 554"/>
        <xdr:cNvSpPr/>
      </xdr:nvSpPr>
      <xdr:spPr>
        <a:xfrm>
          <a:off x="14541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60960</xdr:rowOff>
    </xdr:from>
    <xdr:to>
      <xdr:col>81</xdr:col>
      <xdr:colOff>50800</xdr:colOff>
      <xdr:row>59</xdr:row>
      <xdr:rowOff>108585</xdr:rowOff>
    </xdr:to>
    <xdr:cxnSp macro="">
      <xdr:nvCxnSpPr>
        <xdr:cNvPr id="556" name="直線コネクタ 555"/>
        <xdr:cNvCxnSpPr/>
      </xdr:nvCxnSpPr>
      <xdr:spPr>
        <a:xfrm>
          <a:off x="14592300" y="101765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160655</xdr:rowOff>
    </xdr:from>
    <xdr:to>
      <xdr:col>72</xdr:col>
      <xdr:colOff>38100</xdr:colOff>
      <xdr:row>60</xdr:row>
      <xdr:rowOff>90805</xdr:rowOff>
    </xdr:to>
    <xdr:sp macro="" textlink="">
      <xdr:nvSpPr>
        <xdr:cNvPr id="557" name="楕円 556"/>
        <xdr:cNvSpPr/>
      </xdr:nvSpPr>
      <xdr:spPr>
        <a:xfrm>
          <a:off x="13652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60960</xdr:rowOff>
    </xdr:from>
    <xdr:to>
      <xdr:col>76</xdr:col>
      <xdr:colOff>114300</xdr:colOff>
      <xdr:row>60</xdr:row>
      <xdr:rowOff>40005</xdr:rowOff>
    </xdr:to>
    <xdr:cxnSp macro="">
      <xdr:nvCxnSpPr>
        <xdr:cNvPr id="558" name="直線コネクタ 557"/>
        <xdr:cNvCxnSpPr/>
      </xdr:nvCxnSpPr>
      <xdr:spPr>
        <a:xfrm flipV="1">
          <a:off x="13703300" y="1017651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103505</xdr:rowOff>
    </xdr:from>
    <xdr:to>
      <xdr:col>67</xdr:col>
      <xdr:colOff>101600</xdr:colOff>
      <xdr:row>60</xdr:row>
      <xdr:rowOff>33655</xdr:rowOff>
    </xdr:to>
    <xdr:sp macro="" textlink="">
      <xdr:nvSpPr>
        <xdr:cNvPr id="559" name="楕円 558"/>
        <xdr:cNvSpPr/>
      </xdr:nvSpPr>
      <xdr:spPr>
        <a:xfrm>
          <a:off x="12763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154305</xdr:rowOff>
    </xdr:from>
    <xdr:to>
      <xdr:col>71</xdr:col>
      <xdr:colOff>177800</xdr:colOff>
      <xdr:row>60</xdr:row>
      <xdr:rowOff>40005</xdr:rowOff>
    </xdr:to>
    <xdr:cxnSp macro="">
      <xdr:nvCxnSpPr>
        <xdr:cNvPr id="560" name="直線コネクタ 559"/>
        <xdr:cNvCxnSpPr/>
      </xdr:nvCxnSpPr>
      <xdr:spPr>
        <a:xfrm>
          <a:off x="12814300" y="102698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4462</xdr:rowOff>
    </xdr:from>
    <xdr:ext cx="405111" cy="259045"/>
    <xdr:sp macro="" textlink="">
      <xdr:nvSpPr>
        <xdr:cNvPr id="565" name="n_1mainValue【学校施設】&#10;有形固定資産減価償却率"/>
        <xdr:cNvSpPr txBox="1"/>
      </xdr:nvSpPr>
      <xdr:spPr>
        <a:xfrm>
          <a:off x="15266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566" name="n_2mainValue【学校施設】&#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81932</xdr:rowOff>
    </xdr:from>
    <xdr:ext cx="405111" cy="259045"/>
    <xdr:sp macro="" textlink="">
      <xdr:nvSpPr>
        <xdr:cNvPr id="567" name="n_3mainValue【学校施設】&#10;有形固定資産減価償却率"/>
        <xdr:cNvSpPr txBox="1"/>
      </xdr:nvSpPr>
      <xdr:spPr>
        <a:xfrm>
          <a:off x="13500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50182</xdr:rowOff>
    </xdr:from>
    <xdr:ext cx="405111" cy="259045"/>
    <xdr:sp macro="" textlink="">
      <xdr:nvSpPr>
        <xdr:cNvPr id="568" name="n_4mainValue【学校施設】&#10;有形固定資産減価償却率"/>
        <xdr:cNvSpPr txBox="1"/>
      </xdr:nvSpPr>
      <xdr:spPr>
        <a:xfrm>
          <a:off x="12611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89408</xdr:rowOff>
    </xdr:from>
    <xdr:to>
      <xdr:col>116</xdr:col>
      <xdr:colOff>114300</xdr:colOff>
      <xdr:row>60</xdr:row>
      <xdr:rowOff>19558</xdr:rowOff>
    </xdr:to>
    <xdr:sp macro="" textlink="">
      <xdr:nvSpPr>
        <xdr:cNvPr id="608" name="楕円 607"/>
        <xdr:cNvSpPr/>
      </xdr:nvSpPr>
      <xdr:spPr>
        <a:xfrm>
          <a:off x="22110700" y="102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112285</xdr:rowOff>
    </xdr:from>
    <xdr:ext cx="469744" cy="259045"/>
    <xdr:sp macro="" textlink="">
      <xdr:nvSpPr>
        <xdr:cNvPr id="609" name="【学校施設】&#10;一人当たり面積該当値テキスト"/>
        <xdr:cNvSpPr txBox="1"/>
      </xdr:nvSpPr>
      <xdr:spPr>
        <a:xfrm>
          <a:off x="22199600" y="1005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96647</xdr:rowOff>
    </xdr:from>
    <xdr:to>
      <xdr:col>112</xdr:col>
      <xdr:colOff>38100</xdr:colOff>
      <xdr:row>60</xdr:row>
      <xdr:rowOff>26797</xdr:rowOff>
    </xdr:to>
    <xdr:sp macro="" textlink="">
      <xdr:nvSpPr>
        <xdr:cNvPr id="610" name="楕円 609"/>
        <xdr:cNvSpPr/>
      </xdr:nvSpPr>
      <xdr:spPr>
        <a:xfrm>
          <a:off x="21272500" y="102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140208</xdr:rowOff>
    </xdr:from>
    <xdr:to>
      <xdr:col>116</xdr:col>
      <xdr:colOff>63500</xdr:colOff>
      <xdr:row>59</xdr:row>
      <xdr:rowOff>147447</xdr:rowOff>
    </xdr:to>
    <xdr:cxnSp macro="">
      <xdr:nvCxnSpPr>
        <xdr:cNvPr id="611" name="直線コネクタ 610"/>
        <xdr:cNvCxnSpPr/>
      </xdr:nvCxnSpPr>
      <xdr:spPr>
        <a:xfrm flipV="1">
          <a:off x="21323300" y="1025575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101219</xdr:rowOff>
    </xdr:from>
    <xdr:to>
      <xdr:col>107</xdr:col>
      <xdr:colOff>101600</xdr:colOff>
      <xdr:row>60</xdr:row>
      <xdr:rowOff>31369</xdr:rowOff>
    </xdr:to>
    <xdr:sp macro="" textlink="">
      <xdr:nvSpPr>
        <xdr:cNvPr id="612" name="楕円 611"/>
        <xdr:cNvSpPr/>
      </xdr:nvSpPr>
      <xdr:spPr>
        <a:xfrm>
          <a:off x="20383500" y="102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147447</xdr:rowOff>
    </xdr:from>
    <xdr:to>
      <xdr:col>111</xdr:col>
      <xdr:colOff>177800</xdr:colOff>
      <xdr:row>59</xdr:row>
      <xdr:rowOff>152019</xdr:rowOff>
    </xdr:to>
    <xdr:cxnSp macro="">
      <xdr:nvCxnSpPr>
        <xdr:cNvPr id="613" name="直線コネクタ 612"/>
        <xdr:cNvCxnSpPr/>
      </xdr:nvCxnSpPr>
      <xdr:spPr>
        <a:xfrm flipV="1">
          <a:off x="20434300" y="1026299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134938</xdr:rowOff>
    </xdr:from>
    <xdr:to>
      <xdr:col>102</xdr:col>
      <xdr:colOff>165100</xdr:colOff>
      <xdr:row>62</xdr:row>
      <xdr:rowOff>65088</xdr:rowOff>
    </xdr:to>
    <xdr:sp macro="" textlink="">
      <xdr:nvSpPr>
        <xdr:cNvPr id="614" name="楕円 613"/>
        <xdr:cNvSpPr/>
      </xdr:nvSpPr>
      <xdr:spPr>
        <a:xfrm>
          <a:off x="194945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152019</xdr:rowOff>
    </xdr:from>
    <xdr:to>
      <xdr:col>107</xdr:col>
      <xdr:colOff>50800</xdr:colOff>
      <xdr:row>62</xdr:row>
      <xdr:rowOff>14288</xdr:rowOff>
    </xdr:to>
    <xdr:cxnSp macro="">
      <xdr:nvCxnSpPr>
        <xdr:cNvPr id="615" name="直線コネクタ 614"/>
        <xdr:cNvCxnSpPr/>
      </xdr:nvCxnSpPr>
      <xdr:spPr>
        <a:xfrm flipV="1">
          <a:off x="19545300" y="10267569"/>
          <a:ext cx="889000" cy="3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139891</xdr:rowOff>
    </xdr:from>
    <xdr:to>
      <xdr:col>98</xdr:col>
      <xdr:colOff>38100</xdr:colOff>
      <xdr:row>62</xdr:row>
      <xdr:rowOff>70041</xdr:rowOff>
    </xdr:to>
    <xdr:sp macro="" textlink="">
      <xdr:nvSpPr>
        <xdr:cNvPr id="616" name="楕円 615"/>
        <xdr:cNvSpPr/>
      </xdr:nvSpPr>
      <xdr:spPr>
        <a:xfrm>
          <a:off x="18605500" y="1059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14288</xdr:rowOff>
    </xdr:from>
    <xdr:to>
      <xdr:col>102</xdr:col>
      <xdr:colOff>114300</xdr:colOff>
      <xdr:row>62</xdr:row>
      <xdr:rowOff>19241</xdr:rowOff>
    </xdr:to>
    <xdr:cxnSp macro="">
      <xdr:nvCxnSpPr>
        <xdr:cNvPr id="617" name="直線コネクタ 616"/>
        <xdr:cNvCxnSpPr/>
      </xdr:nvCxnSpPr>
      <xdr:spPr>
        <a:xfrm flipV="1">
          <a:off x="18656300" y="1064418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43324</xdr:rowOff>
    </xdr:from>
    <xdr:ext cx="469744" cy="259045"/>
    <xdr:sp macro="" textlink="">
      <xdr:nvSpPr>
        <xdr:cNvPr id="622" name="n_1mainValue【学校施設】&#10;一人当たり面積"/>
        <xdr:cNvSpPr txBox="1"/>
      </xdr:nvSpPr>
      <xdr:spPr>
        <a:xfrm>
          <a:off x="21075727" y="998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47896</xdr:rowOff>
    </xdr:from>
    <xdr:ext cx="469744" cy="259045"/>
    <xdr:sp macro="" textlink="">
      <xdr:nvSpPr>
        <xdr:cNvPr id="623" name="n_2mainValue【学校施設】&#10;一人当たり面積"/>
        <xdr:cNvSpPr txBox="1"/>
      </xdr:nvSpPr>
      <xdr:spPr>
        <a:xfrm>
          <a:off x="20199427" y="999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56215</xdr:rowOff>
    </xdr:from>
    <xdr:ext cx="469744" cy="259045"/>
    <xdr:sp macro="" textlink="">
      <xdr:nvSpPr>
        <xdr:cNvPr id="624" name="n_3mainValue【学校施設】&#10;一人当たり面積"/>
        <xdr:cNvSpPr txBox="1"/>
      </xdr:nvSpPr>
      <xdr:spPr>
        <a:xfrm>
          <a:off x="19310427" y="10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61168</xdr:rowOff>
    </xdr:from>
    <xdr:ext cx="469744" cy="259045"/>
    <xdr:sp macro="" textlink="">
      <xdr:nvSpPr>
        <xdr:cNvPr id="625" name="n_4mainValue【学校施設】&#10;一人当たり面積"/>
        <xdr:cNvSpPr txBox="1"/>
      </xdr:nvSpPr>
      <xdr:spPr>
        <a:xfrm>
          <a:off x="18421427" y="1069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67" name="楕円 666"/>
        <xdr:cNvSpPr/>
      </xdr:nvSpPr>
      <xdr:spPr>
        <a:xfrm>
          <a:off x="162687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89825</xdr:rowOff>
    </xdr:from>
    <xdr:ext cx="405111" cy="259045"/>
    <xdr:sp macro="" textlink="">
      <xdr:nvSpPr>
        <xdr:cNvPr id="668" name="【児童館】&#10;有形固定資産減価償却率該当値テキスト"/>
        <xdr:cNvSpPr txBox="1"/>
      </xdr:nvSpPr>
      <xdr:spPr>
        <a:xfrm>
          <a:off x="16357600"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57513</xdr:rowOff>
    </xdr:from>
    <xdr:to>
      <xdr:col>81</xdr:col>
      <xdr:colOff>101600</xdr:colOff>
      <xdr:row>82</xdr:row>
      <xdr:rowOff>159113</xdr:rowOff>
    </xdr:to>
    <xdr:sp macro="" textlink="">
      <xdr:nvSpPr>
        <xdr:cNvPr id="669" name="楕円 668"/>
        <xdr:cNvSpPr/>
      </xdr:nvSpPr>
      <xdr:spPr>
        <a:xfrm>
          <a:off x="15430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108313</xdr:rowOff>
    </xdr:from>
    <xdr:to>
      <xdr:col>85</xdr:col>
      <xdr:colOff>127000</xdr:colOff>
      <xdr:row>82</xdr:row>
      <xdr:rowOff>162198</xdr:rowOff>
    </xdr:to>
    <xdr:cxnSp macro="">
      <xdr:nvCxnSpPr>
        <xdr:cNvPr id="670" name="直線コネクタ 669"/>
        <xdr:cNvCxnSpPr/>
      </xdr:nvCxnSpPr>
      <xdr:spPr>
        <a:xfrm>
          <a:off x="15481300" y="14167213"/>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xdr:rowOff>
    </xdr:from>
    <xdr:to>
      <xdr:col>76</xdr:col>
      <xdr:colOff>165100</xdr:colOff>
      <xdr:row>82</xdr:row>
      <xdr:rowOff>103595</xdr:rowOff>
    </xdr:to>
    <xdr:sp macro="" textlink="">
      <xdr:nvSpPr>
        <xdr:cNvPr id="671" name="楕円 670"/>
        <xdr:cNvSpPr/>
      </xdr:nvSpPr>
      <xdr:spPr>
        <a:xfrm>
          <a:off x="14541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52795</xdr:rowOff>
    </xdr:from>
    <xdr:to>
      <xdr:col>81</xdr:col>
      <xdr:colOff>50800</xdr:colOff>
      <xdr:row>82</xdr:row>
      <xdr:rowOff>108313</xdr:rowOff>
    </xdr:to>
    <xdr:cxnSp macro="">
      <xdr:nvCxnSpPr>
        <xdr:cNvPr id="672" name="直線コネクタ 671"/>
        <xdr:cNvCxnSpPr/>
      </xdr:nvCxnSpPr>
      <xdr:spPr>
        <a:xfrm>
          <a:off x="14592300" y="1411169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73" name="楕円 672"/>
        <xdr:cNvSpPr/>
      </xdr:nvSpPr>
      <xdr:spPr>
        <a:xfrm>
          <a:off x="13652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170362</xdr:rowOff>
    </xdr:from>
    <xdr:to>
      <xdr:col>76</xdr:col>
      <xdr:colOff>114300</xdr:colOff>
      <xdr:row>82</xdr:row>
      <xdr:rowOff>52795</xdr:rowOff>
    </xdr:to>
    <xdr:cxnSp macro="">
      <xdr:nvCxnSpPr>
        <xdr:cNvPr id="674" name="直線コネクタ 673"/>
        <xdr:cNvCxnSpPr/>
      </xdr:nvCxnSpPr>
      <xdr:spPr>
        <a:xfrm>
          <a:off x="13703300" y="14057812"/>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65677</xdr:rowOff>
    </xdr:from>
    <xdr:to>
      <xdr:col>67</xdr:col>
      <xdr:colOff>101600</xdr:colOff>
      <xdr:row>81</xdr:row>
      <xdr:rowOff>167277</xdr:rowOff>
    </xdr:to>
    <xdr:sp macro="" textlink="">
      <xdr:nvSpPr>
        <xdr:cNvPr id="675" name="楕円 674"/>
        <xdr:cNvSpPr/>
      </xdr:nvSpPr>
      <xdr:spPr>
        <a:xfrm>
          <a:off x="12763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116477</xdr:rowOff>
    </xdr:from>
    <xdr:to>
      <xdr:col>71</xdr:col>
      <xdr:colOff>177800</xdr:colOff>
      <xdr:row>81</xdr:row>
      <xdr:rowOff>170362</xdr:rowOff>
    </xdr:to>
    <xdr:cxnSp macro="">
      <xdr:nvCxnSpPr>
        <xdr:cNvPr id="676" name="直線コネクタ 675"/>
        <xdr:cNvCxnSpPr/>
      </xdr:nvCxnSpPr>
      <xdr:spPr>
        <a:xfrm>
          <a:off x="12814300" y="1400392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8"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79" name="n_3aveValue【児童館】&#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80" name="n_4aveValue【児童館】&#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150240</xdr:rowOff>
    </xdr:from>
    <xdr:ext cx="405111" cy="259045"/>
    <xdr:sp macro="" textlink="">
      <xdr:nvSpPr>
        <xdr:cNvPr id="681" name="n_1mainValue【児童館】&#10;有形固定資産減価償却率"/>
        <xdr:cNvSpPr txBox="1"/>
      </xdr:nvSpPr>
      <xdr:spPr>
        <a:xfrm>
          <a:off x="152660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120122</xdr:rowOff>
    </xdr:from>
    <xdr:ext cx="405111" cy="259045"/>
    <xdr:sp macro="" textlink="">
      <xdr:nvSpPr>
        <xdr:cNvPr id="682" name="n_2mainValue【児童館】&#10;有形固定資産減価償却率"/>
        <xdr:cNvSpPr txBox="1"/>
      </xdr:nvSpPr>
      <xdr:spPr>
        <a:xfrm>
          <a:off x="14389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83" name="n_3main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84" name="n_4main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13"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165100</xdr:rowOff>
    </xdr:from>
    <xdr:to>
      <xdr:col>116</xdr:col>
      <xdr:colOff>114300</xdr:colOff>
      <xdr:row>83</xdr:row>
      <xdr:rowOff>95250</xdr:rowOff>
    </xdr:to>
    <xdr:sp macro="" textlink="">
      <xdr:nvSpPr>
        <xdr:cNvPr id="724" name="楕円 723"/>
        <xdr:cNvSpPr/>
      </xdr:nvSpPr>
      <xdr:spPr>
        <a:xfrm>
          <a:off x="221107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16527</xdr:rowOff>
    </xdr:from>
    <xdr:ext cx="469744" cy="259045"/>
    <xdr:sp macro="" textlink="">
      <xdr:nvSpPr>
        <xdr:cNvPr id="725" name="【児童館】&#10;一人当たり面積該当値テキスト"/>
        <xdr:cNvSpPr txBox="1"/>
      </xdr:nvSpPr>
      <xdr:spPr>
        <a:xfrm>
          <a:off x="2219960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165100</xdr:rowOff>
    </xdr:from>
    <xdr:to>
      <xdr:col>112</xdr:col>
      <xdr:colOff>38100</xdr:colOff>
      <xdr:row>83</xdr:row>
      <xdr:rowOff>95250</xdr:rowOff>
    </xdr:to>
    <xdr:sp macro="" textlink="">
      <xdr:nvSpPr>
        <xdr:cNvPr id="726" name="楕円 725"/>
        <xdr:cNvSpPr/>
      </xdr:nvSpPr>
      <xdr:spPr>
        <a:xfrm>
          <a:off x="21272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44450</xdr:rowOff>
    </xdr:from>
    <xdr:to>
      <xdr:col>116</xdr:col>
      <xdr:colOff>63500</xdr:colOff>
      <xdr:row>83</xdr:row>
      <xdr:rowOff>44450</xdr:rowOff>
    </xdr:to>
    <xdr:cxnSp macro="">
      <xdr:nvCxnSpPr>
        <xdr:cNvPr id="727" name="直線コネクタ 726"/>
        <xdr:cNvCxnSpPr/>
      </xdr:nvCxnSpPr>
      <xdr:spPr>
        <a:xfrm>
          <a:off x="21323300" y="1427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728" name="楕円 727"/>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44450</xdr:rowOff>
    </xdr:from>
    <xdr:to>
      <xdr:col>111</xdr:col>
      <xdr:colOff>177800</xdr:colOff>
      <xdr:row>83</xdr:row>
      <xdr:rowOff>57150</xdr:rowOff>
    </xdr:to>
    <xdr:cxnSp macro="">
      <xdr:nvCxnSpPr>
        <xdr:cNvPr id="729" name="直線コネクタ 728"/>
        <xdr:cNvCxnSpPr/>
      </xdr:nvCxnSpPr>
      <xdr:spPr>
        <a:xfrm flipV="1">
          <a:off x="20434300" y="1427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30" name="楕円 729"/>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731" name="直線コネクタ 730"/>
        <xdr:cNvCxnSpPr/>
      </xdr:nvCxnSpPr>
      <xdr:spPr>
        <a:xfrm>
          <a:off x="19545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32" name="楕円 731"/>
        <xdr:cNvSpPr/>
      </xdr:nvSpPr>
      <xdr:spPr>
        <a:xfrm>
          <a:off x="18605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84</xdr:row>
      <xdr:rowOff>12700</xdr:rowOff>
    </xdr:to>
    <xdr:cxnSp macro="">
      <xdr:nvCxnSpPr>
        <xdr:cNvPr id="733" name="直線コネクタ 732"/>
        <xdr:cNvCxnSpPr/>
      </xdr:nvCxnSpPr>
      <xdr:spPr>
        <a:xfrm flipV="1">
          <a:off x="18656300" y="14287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34"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5"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6" name="n_3ave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7" name="n_4aveValue【児童館】&#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111777</xdr:rowOff>
    </xdr:from>
    <xdr:ext cx="469744" cy="259045"/>
    <xdr:sp macro="" textlink="">
      <xdr:nvSpPr>
        <xdr:cNvPr id="738" name="n_1main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39" name="n_2main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740" name="n_3mainValue【児童館】&#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41" name="n_4main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771" name="【公民館】&#10;有形固定資産減価償却率平均値テキスト"/>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82" name="楕円 781"/>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783" name="【公民館】&#10;有形固定資産減価償却率該当値テキスト"/>
        <xdr:cNvSpPr txBox="1"/>
      </xdr:nvSpPr>
      <xdr:spPr>
        <a:xfrm>
          <a:off x="16357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154939</xdr:rowOff>
    </xdr:from>
    <xdr:to>
      <xdr:col>81</xdr:col>
      <xdr:colOff>101600</xdr:colOff>
      <xdr:row>104</xdr:row>
      <xdr:rowOff>85089</xdr:rowOff>
    </xdr:to>
    <xdr:sp macro="" textlink="">
      <xdr:nvSpPr>
        <xdr:cNvPr id="784" name="楕円 783"/>
        <xdr:cNvSpPr/>
      </xdr:nvSpPr>
      <xdr:spPr>
        <a:xfrm>
          <a:off x="15430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34289</xdr:rowOff>
    </xdr:from>
    <xdr:to>
      <xdr:col>85</xdr:col>
      <xdr:colOff>127000</xdr:colOff>
      <xdr:row>104</xdr:row>
      <xdr:rowOff>76200</xdr:rowOff>
    </xdr:to>
    <xdr:cxnSp macro="">
      <xdr:nvCxnSpPr>
        <xdr:cNvPr id="785" name="直線コネクタ 784"/>
        <xdr:cNvCxnSpPr/>
      </xdr:nvCxnSpPr>
      <xdr:spPr>
        <a:xfrm>
          <a:off x="15481300" y="178650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74930</xdr:rowOff>
    </xdr:from>
    <xdr:to>
      <xdr:col>76</xdr:col>
      <xdr:colOff>165100</xdr:colOff>
      <xdr:row>105</xdr:row>
      <xdr:rowOff>5080</xdr:rowOff>
    </xdr:to>
    <xdr:sp macro="" textlink="">
      <xdr:nvSpPr>
        <xdr:cNvPr id="786" name="楕円 785"/>
        <xdr:cNvSpPr/>
      </xdr:nvSpPr>
      <xdr:spPr>
        <a:xfrm>
          <a:off x="14541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34289</xdr:rowOff>
    </xdr:from>
    <xdr:to>
      <xdr:col>81</xdr:col>
      <xdr:colOff>50800</xdr:colOff>
      <xdr:row>104</xdr:row>
      <xdr:rowOff>125730</xdr:rowOff>
    </xdr:to>
    <xdr:cxnSp macro="">
      <xdr:nvCxnSpPr>
        <xdr:cNvPr id="787" name="直線コネクタ 786"/>
        <xdr:cNvCxnSpPr/>
      </xdr:nvCxnSpPr>
      <xdr:spPr>
        <a:xfrm flipV="1">
          <a:off x="14592300" y="178650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122555</xdr:rowOff>
    </xdr:from>
    <xdr:to>
      <xdr:col>72</xdr:col>
      <xdr:colOff>38100</xdr:colOff>
      <xdr:row>105</xdr:row>
      <xdr:rowOff>52705</xdr:rowOff>
    </xdr:to>
    <xdr:sp macro="" textlink="">
      <xdr:nvSpPr>
        <xdr:cNvPr id="788" name="楕円 787"/>
        <xdr:cNvSpPr/>
      </xdr:nvSpPr>
      <xdr:spPr>
        <a:xfrm>
          <a:off x="13652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125730</xdr:rowOff>
    </xdr:from>
    <xdr:to>
      <xdr:col>76</xdr:col>
      <xdr:colOff>114300</xdr:colOff>
      <xdr:row>105</xdr:row>
      <xdr:rowOff>1905</xdr:rowOff>
    </xdr:to>
    <xdr:cxnSp macro="">
      <xdr:nvCxnSpPr>
        <xdr:cNvPr id="789" name="直線コネクタ 788"/>
        <xdr:cNvCxnSpPr/>
      </xdr:nvCxnSpPr>
      <xdr:spPr>
        <a:xfrm flipV="1">
          <a:off x="13703300" y="179565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135889</xdr:rowOff>
    </xdr:from>
    <xdr:to>
      <xdr:col>67</xdr:col>
      <xdr:colOff>101600</xdr:colOff>
      <xdr:row>105</xdr:row>
      <xdr:rowOff>66039</xdr:rowOff>
    </xdr:to>
    <xdr:sp macro="" textlink="">
      <xdr:nvSpPr>
        <xdr:cNvPr id="790" name="楕円 789"/>
        <xdr:cNvSpPr/>
      </xdr:nvSpPr>
      <xdr:spPr>
        <a:xfrm>
          <a:off x="1276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xdr:rowOff>
    </xdr:from>
    <xdr:to>
      <xdr:col>71</xdr:col>
      <xdr:colOff>177800</xdr:colOff>
      <xdr:row>105</xdr:row>
      <xdr:rowOff>15239</xdr:rowOff>
    </xdr:to>
    <xdr:cxnSp macro="">
      <xdr:nvCxnSpPr>
        <xdr:cNvPr id="791" name="直線コネクタ 790"/>
        <xdr:cNvCxnSpPr/>
      </xdr:nvCxnSpPr>
      <xdr:spPr>
        <a:xfrm flipV="1">
          <a:off x="12814300" y="180041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792" name="n_1aveValue【公民館】&#10;有形固定資産減価償却率"/>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793" name="n_2aveValue【公民館】&#10;有形固定資産減価償却率"/>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101616</xdr:rowOff>
    </xdr:from>
    <xdr:ext cx="405111" cy="259045"/>
    <xdr:sp macro="" textlink="">
      <xdr:nvSpPr>
        <xdr:cNvPr id="796" name="n_1main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21607</xdr:rowOff>
    </xdr:from>
    <xdr:ext cx="405111" cy="259045"/>
    <xdr:sp macro="" textlink="">
      <xdr:nvSpPr>
        <xdr:cNvPr id="797" name="n_2mainValue【公民館】&#10;有形固定資産減価償却率"/>
        <xdr:cNvSpPr txBox="1"/>
      </xdr:nvSpPr>
      <xdr:spPr>
        <a:xfrm>
          <a:off x="143897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43832</xdr:rowOff>
    </xdr:from>
    <xdr:ext cx="405111" cy="259045"/>
    <xdr:sp macro="" textlink="">
      <xdr:nvSpPr>
        <xdr:cNvPr id="798" name="n_3mainValue【公民館】&#10;有形固定資産減価償却率"/>
        <xdr:cNvSpPr txBox="1"/>
      </xdr:nvSpPr>
      <xdr:spPr>
        <a:xfrm>
          <a:off x="13500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57166</xdr:rowOff>
    </xdr:from>
    <xdr:ext cx="405111" cy="259045"/>
    <xdr:sp macro="" textlink="">
      <xdr:nvSpPr>
        <xdr:cNvPr id="799" name="n_4mainValue【公民館】&#10;有形固定資産減価償却率"/>
        <xdr:cNvSpPr txBox="1"/>
      </xdr:nvSpPr>
      <xdr:spPr>
        <a:xfrm>
          <a:off x="12611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8"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141605</xdr:rowOff>
    </xdr:from>
    <xdr:to>
      <xdr:col>116</xdr:col>
      <xdr:colOff>114300</xdr:colOff>
      <xdr:row>105</xdr:row>
      <xdr:rowOff>71755</xdr:rowOff>
    </xdr:to>
    <xdr:sp macro="" textlink="">
      <xdr:nvSpPr>
        <xdr:cNvPr id="839" name="楕円 838"/>
        <xdr:cNvSpPr/>
      </xdr:nvSpPr>
      <xdr:spPr>
        <a:xfrm>
          <a:off x="221107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164482</xdr:rowOff>
    </xdr:from>
    <xdr:ext cx="469744" cy="259045"/>
    <xdr:sp macro="" textlink="">
      <xdr:nvSpPr>
        <xdr:cNvPr id="840" name="【公民館】&#10;一人当たり面積該当値テキスト"/>
        <xdr:cNvSpPr txBox="1"/>
      </xdr:nvSpPr>
      <xdr:spPr>
        <a:xfrm>
          <a:off x="22199600"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149225</xdr:rowOff>
    </xdr:from>
    <xdr:to>
      <xdr:col>112</xdr:col>
      <xdr:colOff>38100</xdr:colOff>
      <xdr:row>105</xdr:row>
      <xdr:rowOff>79375</xdr:rowOff>
    </xdr:to>
    <xdr:sp macro="" textlink="">
      <xdr:nvSpPr>
        <xdr:cNvPr id="841" name="楕円 840"/>
        <xdr:cNvSpPr/>
      </xdr:nvSpPr>
      <xdr:spPr>
        <a:xfrm>
          <a:off x="21272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20955</xdr:rowOff>
    </xdr:from>
    <xdr:to>
      <xdr:col>116</xdr:col>
      <xdr:colOff>63500</xdr:colOff>
      <xdr:row>105</xdr:row>
      <xdr:rowOff>28575</xdr:rowOff>
    </xdr:to>
    <xdr:cxnSp macro="">
      <xdr:nvCxnSpPr>
        <xdr:cNvPr id="842" name="直線コネクタ 841"/>
        <xdr:cNvCxnSpPr/>
      </xdr:nvCxnSpPr>
      <xdr:spPr>
        <a:xfrm flipV="1">
          <a:off x="21323300" y="180232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43" name="楕円 842"/>
        <xdr:cNvSpPr/>
      </xdr:nvSpPr>
      <xdr:spPr>
        <a:xfrm>
          <a:off x="2038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28575</xdr:rowOff>
    </xdr:from>
    <xdr:to>
      <xdr:col>111</xdr:col>
      <xdr:colOff>177800</xdr:colOff>
      <xdr:row>105</xdr:row>
      <xdr:rowOff>72389</xdr:rowOff>
    </xdr:to>
    <xdr:cxnSp macro="">
      <xdr:nvCxnSpPr>
        <xdr:cNvPr id="844" name="直線コネクタ 843"/>
        <xdr:cNvCxnSpPr/>
      </xdr:nvCxnSpPr>
      <xdr:spPr>
        <a:xfrm flipV="1">
          <a:off x="20434300" y="180308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65405</xdr:rowOff>
    </xdr:from>
    <xdr:to>
      <xdr:col>102</xdr:col>
      <xdr:colOff>165100</xdr:colOff>
      <xdr:row>106</xdr:row>
      <xdr:rowOff>167005</xdr:rowOff>
    </xdr:to>
    <xdr:sp macro="" textlink="">
      <xdr:nvSpPr>
        <xdr:cNvPr id="845" name="楕円 844"/>
        <xdr:cNvSpPr/>
      </xdr:nvSpPr>
      <xdr:spPr>
        <a:xfrm>
          <a:off x="19494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72389</xdr:rowOff>
    </xdr:from>
    <xdr:to>
      <xdr:col>107</xdr:col>
      <xdr:colOff>50800</xdr:colOff>
      <xdr:row>106</xdr:row>
      <xdr:rowOff>116205</xdr:rowOff>
    </xdr:to>
    <xdr:cxnSp macro="">
      <xdr:nvCxnSpPr>
        <xdr:cNvPr id="846" name="直線コネクタ 845"/>
        <xdr:cNvCxnSpPr/>
      </xdr:nvCxnSpPr>
      <xdr:spPr>
        <a:xfrm flipV="1">
          <a:off x="19545300" y="18074639"/>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47" name="楕円 846"/>
        <xdr:cNvSpPr/>
      </xdr:nvSpPr>
      <xdr:spPr>
        <a:xfrm>
          <a:off x="18605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116205</xdr:rowOff>
    </xdr:from>
    <xdr:to>
      <xdr:col>102</xdr:col>
      <xdr:colOff>114300</xdr:colOff>
      <xdr:row>106</xdr:row>
      <xdr:rowOff>120014</xdr:rowOff>
    </xdr:to>
    <xdr:cxnSp macro="">
      <xdr:nvCxnSpPr>
        <xdr:cNvPr id="848" name="直線コネクタ 847"/>
        <xdr:cNvCxnSpPr/>
      </xdr:nvCxnSpPr>
      <xdr:spPr>
        <a:xfrm flipV="1">
          <a:off x="18656300" y="182899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9"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50"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1"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2"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95902</xdr:rowOff>
    </xdr:from>
    <xdr:ext cx="469744" cy="259045"/>
    <xdr:sp macro="" textlink="">
      <xdr:nvSpPr>
        <xdr:cNvPr id="853" name="n_1mainValue【公民館】&#10;一人当たり面積"/>
        <xdr:cNvSpPr txBox="1"/>
      </xdr:nvSpPr>
      <xdr:spPr>
        <a:xfrm>
          <a:off x="21075727" y="177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54" name="n_2mainValue【公民館】&#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158132</xdr:rowOff>
    </xdr:from>
    <xdr:ext cx="469744" cy="259045"/>
    <xdr:sp macro="" textlink="">
      <xdr:nvSpPr>
        <xdr:cNvPr id="855" name="n_3mainValue【公民館】&#10;一人当たり面積"/>
        <xdr:cNvSpPr txBox="1"/>
      </xdr:nvSpPr>
      <xdr:spPr>
        <a:xfrm>
          <a:off x="19310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856" name="n_4mainValue【公民館】&#10;一人当たり面積"/>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類似団体と比較して特に有形固定資産減価償却率が高くなっている施設は、「公営住宅」、「認定こども園・幼稚園・保育所」などであり、今後、維持管理経費の増加が懸念されるところである。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保育所」については、平成２５年度までに年次計画により、耐震・大規模改修を完了しており、適切に日々の修繕を行っている。「公営住宅」については、「公営住宅等長寿命化計画」に基づき、今後、計画的に修繕を行うことにより、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34,244
34,031
289.80
24,102,565
23,363,561
582,337
10,589,751
24,290,374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149497</xdr:rowOff>
    </xdr:from>
    <xdr:to>
      <xdr:col>24</xdr:col>
      <xdr:colOff>114300</xdr:colOff>
      <xdr:row>37</xdr:row>
      <xdr:rowOff>79647</xdr:rowOff>
    </xdr:to>
    <xdr:sp macro="" textlink="">
      <xdr:nvSpPr>
        <xdr:cNvPr id="74" name="楕円 73"/>
        <xdr:cNvSpPr/>
      </xdr:nvSpPr>
      <xdr:spPr>
        <a:xfrm>
          <a:off x="45847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127924</xdr:rowOff>
    </xdr:from>
    <xdr:ext cx="405111" cy="259045"/>
    <xdr:sp macro="" textlink="">
      <xdr:nvSpPr>
        <xdr:cNvPr id="75" name="【図書館】&#10;有形固定資産減価償却率該当値テキスト"/>
        <xdr:cNvSpPr txBox="1"/>
      </xdr:nvSpPr>
      <xdr:spPr>
        <a:xfrm>
          <a:off x="4673600" y="630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100511</xdr:rowOff>
    </xdr:from>
    <xdr:to>
      <xdr:col>20</xdr:col>
      <xdr:colOff>38100</xdr:colOff>
      <xdr:row>37</xdr:row>
      <xdr:rowOff>30661</xdr:rowOff>
    </xdr:to>
    <xdr:sp macro="" textlink="">
      <xdr:nvSpPr>
        <xdr:cNvPr id="76" name="楕円 75"/>
        <xdr:cNvSpPr/>
      </xdr:nvSpPr>
      <xdr:spPr>
        <a:xfrm>
          <a:off x="3746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151311</xdr:rowOff>
    </xdr:from>
    <xdr:to>
      <xdr:col>24</xdr:col>
      <xdr:colOff>63500</xdr:colOff>
      <xdr:row>37</xdr:row>
      <xdr:rowOff>28847</xdr:rowOff>
    </xdr:to>
    <xdr:cxnSp macro="">
      <xdr:nvCxnSpPr>
        <xdr:cNvPr id="77" name="直線コネクタ 76"/>
        <xdr:cNvCxnSpPr/>
      </xdr:nvCxnSpPr>
      <xdr:spPr>
        <a:xfrm>
          <a:off x="3797300" y="632351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53158</xdr:rowOff>
    </xdr:from>
    <xdr:to>
      <xdr:col>15</xdr:col>
      <xdr:colOff>101600</xdr:colOff>
      <xdr:row>36</xdr:row>
      <xdr:rowOff>154758</xdr:rowOff>
    </xdr:to>
    <xdr:sp macro="" textlink="">
      <xdr:nvSpPr>
        <xdr:cNvPr id="78" name="楕円 77"/>
        <xdr:cNvSpPr/>
      </xdr:nvSpPr>
      <xdr:spPr>
        <a:xfrm>
          <a:off x="2857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103958</xdr:rowOff>
    </xdr:from>
    <xdr:to>
      <xdr:col>19</xdr:col>
      <xdr:colOff>177800</xdr:colOff>
      <xdr:row>36</xdr:row>
      <xdr:rowOff>151311</xdr:rowOff>
    </xdr:to>
    <xdr:cxnSp macro="">
      <xdr:nvCxnSpPr>
        <xdr:cNvPr id="79" name="直線コネクタ 78"/>
        <xdr:cNvCxnSpPr/>
      </xdr:nvCxnSpPr>
      <xdr:spPr>
        <a:xfrm>
          <a:off x="2908300" y="627615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0"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1"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2"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3"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47188</xdr:rowOff>
    </xdr:from>
    <xdr:ext cx="405111" cy="259045"/>
    <xdr:sp macro="" textlink="">
      <xdr:nvSpPr>
        <xdr:cNvPr id="84" name="n_1mainValue【図書館】&#10;有形固定資産減価償却率"/>
        <xdr:cNvSpPr txBox="1"/>
      </xdr:nvSpPr>
      <xdr:spPr>
        <a:xfrm>
          <a:off x="3582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171285</xdr:rowOff>
    </xdr:from>
    <xdr:ext cx="405111" cy="259045"/>
    <xdr:sp macro="" textlink="">
      <xdr:nvSpPr>
        <xdr:cNvPr id="85" name="n_2mainValue【図書館】&#10;有形固定資産減価償却率"/>
        <xdr:cNvSpPr txBox="1"/>
      </xdr:nvSpPr>
      <xdr:spPr>
        <a:xfrm>
          <a:off x="2705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09" name="直線コネクタ 108"/>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0"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1" name="直線コネクタ 110"/>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2"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3" name="直線コネクタ 112"/>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14"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5" name="フローチャート: 判断 114"/>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16" name="フローチャート: 判断 115"/>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17" name="フローチャート: 判断 116"/>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18" name="フローチャート: 判断 117"/>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19" name="フローチャート: 判断 118"/>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xdr:rowOff>
    </xdr:from>
    <xdr:to>
      <xdr:col>55</xdr:col>
      <xdr:colOff>50800</xdr:colOff>
      <xdr:row>34</xdr:row>
      <xdr:rowOff>115570</xdr:rowOff>
    </xdr:to>
    <xdr:sp macro="" textlink="">
      <xdr:nvSpPr>
        <xdr:cNvPr id="125" name="楕円 124"/>
        <xdr:cNvSpPr/>
      </xdr:nvSpPr>
      <xdr:spPr>
        <a:xfrm>
          <a:off x="10426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138447</xdr:rowOff>
    </xdr:from>
    <xdr:ext cx="469744" cy="259045"/>
    <xdr:sp macro="" textlink="">
      <xdr:nvSpPr>
        <xdr:cNvPr id="126" name="【図書館】&#10;一人当たり面積該当値テキスト"/>
        <xdr:cNvSpPr txBox="1"/>
      </xdr:nvSpPr>
      <xdr:spPr>
        <a:xfrm>
          <a:off x="10515600"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25400</xdr:rowOff>
    </xdr:from>
    <xdr:to>
      <xdr:col>50</xdr:col>
      <xdr:colOff>165100</xdr:colOff>
      <xdr:row>34</xdr:row>
      <xdr:rowOff>127000</xdr:rowOff>
    </xdr:to>
    <xdr:sp macro="" textlink="">
      <xdr:nvSpPr>
        <xdr:cNvPr id="127" name="楕円 126"/>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64770</xdr:rowOff>
    </xdr:from>
    <xdr:to>
      <xdr:col>55</xdr:col>
      <xdr:colOff>0</xdr:colOff>
      <xdr:row>34</xdr:row>
      <xdr:rowOff>76200</xdr:rowOff>
    </xdr:to>
    <xdr:cxnSp macro="">
      <xdr:nvCxnSpPr>
        <xdr:cNvPr id="128" name="直線コネクタ 127"/>
        <xdr:cNvCxnSpPr/>
      </xdr:nvCxnSpPr>
      <xdr:spPr>
        <a:xfrm flipV="1">
          <a:off x="9639300" y="5894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40640</xdr:rowOff>
    </xdr:from>
    <xdr:to>
      <xdr:col>46</xdr:col>
      <xdr:colOff>38100</xdr:colOff>
      <xdr:row>34</xdr:row>
      <xdr:rowOff>142240</xdr:rowOff>
    </xdr:to>
    <xdr:sp macro="" textlink="">
      <xdr:nvSpPr>
        <xdr:cNvPr id="129" name="楕円 128"/>
        <xdr:cNvSpPr/>
      </xdr:nvSpPr>
      <xdr:spPr>
        <a:xfrm>
          <a:off x="8699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76200</xdr:rowOff>
    </xdr:from>
    <xdr:to>
      <xdr:col>50</xdr:col>
      <xdr:colOff>114300</xdr:colOff>
      <xdr:row>34</xdr:row>
      <xdr:rowOff>91440</xdr:rowOff>
    </xdr:to>
    <xdr:cxnSp macro="">
      <xdr:nvCxnSpPr>
        <xdr:cNvPr id="130" name="直線コネクタ 129"/>
        <xdr:cNvCxnSpPr/>
      </xdr:nvCxnSpPr>
      <xdr:spPr>
        <a:xfrm flipV="1">
          <a:off x="8750300" y="5905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3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3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3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3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143527</xdr:rowOff>
    </xdr:from>
    <xdr:ext cx="469744" cy="259045"/>
    <xdr:sp macro="" textlink="">
      <xdr:nvSpPr>
        <xdr:cNvPr id="135" name="n_1mainValue【図書館】&#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158767</xdr:rowOff>
    </xdr:from>
    <xdr:ext cx="469744" cy="259045"/>
    <xdr:sp macro="" textlink="">
      <xdr:nvSpPr>
        <xdr:cNvPr id="136" name="n_2mainValue【図書館】&#10;一人当たり面積"/>
        <xdr:cNvSpPr txBox="1"/>
      </xdr:nvSpPr>
      <xdr:spPr>
        <a:xfrm>
          <a:off x="8515427" y="56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61" name="直線コネクタ 160"/>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4"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5" name="直線コネクタ 164"/>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66"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67" name="フローチャート: 判断 166"/>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8" name="フローチャート: 判断 167"/>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9" name="フローチャート: 判断 168"/>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70" name="フローチャート: 判断 169"/>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1" name="フローチャート: 判断 170"/>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170180</xdr:rowOff>
    </xdr:from>
    <xdr:to>
      <xdr:col>24</xdr:col>
      <xdr:colOff>114300</xdr:colOff>
      <xdr:row>62</xdr:row>
      <xdr:rowOff>100330</xdr:rowOff>
    </xdr:to>
    <xdr:sp macro="" textlink="">
      <xdr:nvSpPr>
        <xdr:cNvPr id="177" name="楕円 176"/>
        <xdr:cNvSpPr/>
      </xdr:nvSpPr>
      <xdr:spPr>
        <a:xfrm>
          <a:off x="4584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148607</xdr:rowOff>
    </xdr:from>
    <xdr:ext cx="405111" cy="259045"/>
    <xdr:sp macro="" textlink="">
      <xdr:nvSpPr>
        <xdr:cNvPr id="178" name="【体育館・プール】&#10;有形固定資産減価償却率該当値テキスト"/>
        <xdr:cNvSpPr txBox="1"/>
      </xdr:nvSpPr>
      <xdr:spPr>
        <a:xfrm>
          <a:off x="46736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141605</xdr:rowOff>
    </xdr:from>
    <xdr:to>
      <xdr:col>20</xdr:col>
      <xdr:colOff>38100</xdr:colOff>
      <xdr:row>62</xdr:row>
      <xdr:rowOff>71755</xdr:rowOff>
    </xdr:to>
    <xdr:sp macro="" textlink="">
      <xdr:nvSpPr>
        <xdr:cNvPr id="179" name="楕円 178"/>
        <xdr:cNvSpPr/>
      </xdr:nvSpPr>
      <xdr:spPr>
        <a:xfrm>
          <a:off x="3746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20955</xdr:rowOff>
    </xdr:from>
    <xdr:to>
      <xdr:col>24</xdr:col>
      <xdr:colOff>63500</xdr:colOff>
      <xdr:row>62</xdr:row>
      <xdr:rowOff>49530</xdr:rowOff>
    </xdr:to>
    <xdr:cxnSp macro="">
      <xdr:nvCxnSpPr>
        <xdr:cNvPr id="180" name="直線コネクタ 179"/>
        <xdr:cNvCxnSpPr/>
      </xdr:nvCxnSpPr>
      <xdr:spPr>
        <a:xfrm>
          <a:off x="3797300" y="106508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113030</xdr:rowOff>
    </xdr:from>
    <xdr:to>
      <xdr:col>15</xdr:col>
      <xdr:colOff>101600</xdr:colOff>
      <xdr:row>62</xdr:row>
      <xdr:rowOff>43180</xdr:rowOff>
    </xdr:to>
    <xdr:sp macro="" textlink="">
      <xdr:nvSpPr>
        <xdr:cNvPr id="181" name="楕円 180"/>
        <xdr:cNvSpPr/>
      </xdr:nvSpPr>
      <xdr:spPr>
        <a:xfrm>
          <a:off x="2857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163830</xdr:rowOff>
    </xdr:from>
    <xdr:to>
      <xdr:col>19</xdr:col>
      <xdr:colOff>177800</xdr:colOff>
      <xdr:row>62</xdr:row>
      <xdr:rowOff>20955</xdr:rowOff>
    </xdr:to>
    <xdr:cxnSp macro="">
      <xdr:nvCxnSpPr>
        <xdr:cNvPr id="182" name="直線コネクタ 181"/>
        <xdr:cNvCxnSpPr/>
      </xdr:nvCxnSpPr>
      <xdr:spPr>
        <a:xfrm>
          <a:off x="2908300" y="106222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xdr:rowOff>
    </xdr:from>
    <xdr:to>
      <xdr:col>10</xdr:col>
      <xdr:colOff>165100</xdr:colOff>
      <xdr:row>60</xdr:row>
      <xdr:rowOff>113665</xdr:rowOff>
    </xdr:to>
    <xdr:sp macro="" textlink="">
      <xdr:nvSpPr>
        <xdr:cNvPr id="183" name="楕円 182"/>
        <xdr:cNvSpPr/>
      </xdr:nvSpPr>
      <xdr:spPr>
        <a:xfrm>
          <a:off x="1968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62865</xdr:rowOff>
    </xdr:from>
    <xdr:to>
      <xdr:col>15</xdr:col>
      <xdr:colOff>50800</xdr:colOff>
      <xdr:row>61</xdr:row>
      <xdr:rowOff>163830</xdr:rowOff>
    </xdr:to>
    <xdr:cxnSp macro="">
      <xdr:nvCxnSpPr>
        <xdr:cNvPr id="184" name="直線コネクタ 183"/>
        <xdr:cNvCxnSpPr/>
      </xdr:nvCxnSpPr>
      <xdr:spPr>
        <a:xfrm>
          <a:off x="2019300" y="10349865"/>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139700</xdr:rowOff>
    </xdr:from>
    <xdr:to>
      <xdr:col>6</xdr:col>
      <xdr:colOff>38100</xdr:colOff>
      <xdr:row>60</xdr:row>
      <xdr:rowOff>69850</xdr:rowOff>
    </xdr:to>
    <xdr:sp macro="" textlink="">
      <xdr:nvSpPr>
        <xdr:cNvPr id="185" name="楕円 184"/>
        <xdr:cNvSpPr/>
      </xdr:nvSpPr>
      <xdr:spPr>
        <a:xfrm>
          <a:off x="1079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19050</xdr:rowOff>
    </xdr:from>
    <xdr:to>
      <xdr:col>10</xdr:col>
      <xdr:colOff>114300</xdr:colOff>
      <xdr:row>60</xdr:row>
      <xdr:rowOff>62865</xdr:rowOff>
    </xdr:to>
    <xdr:cxnSp macro="">
      <xdr:nvCxnSpPr>
        <xdr:cNvPr id="186" name="直線コネクタ 185"/>
        <xdr:cNvCxnSpPr/>
      </xdr:nvCxnSpPr>
      <xdr:spPr>
        <a:xfrm>
          <a:off x="1130300" y="103060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87"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8"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89"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0"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62882</xdr:rowOff>
    </xdr:from>
    <xdr:ext cx="405111" cy="259045"/>
    <xdr:sp macro="" textlink="">
      <xdr:nvSpPr>
        <xdr:cNvPr id="191" name="n_1mainValue【体育館・プー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2" name="n_2mainValue【体育館・プー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104792</xdr:rowOff>
    </xdr:from>
    <xdr:ext cx="405111" cy="259045"/>
    <xdr:sp macro="" textlink="">
      <xdr:nvSpPr>
        <xdr:cNvPr id="193" name="n_3mainValue【体育館・プール】&#10;有形固定資産減価償却率"/>
        <xdr:cNvSpPr txBox="1"/>
      </xdr:nvSpPr>
      <xdr:spPr>
        <a:xfrm>
          <a:off x="1816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60977</xdr:rowOff>
    </xdr:from>
    <xdr:ext cx="405111" cy="259045"/>
    <xdr:sp macro="" textlink="">
      <xdr:nvSpPr>
        <xdr:cNvPr id="194" name="n_4mainValue【体育館・プール】&#10;有形固定資産減価償却率"/>
        <xdr:cNvSpPr txBox="1"/>
      </xdr:nvSpPr>
      <xdr:spPr>
        <a:xfrm>
          <a:off x="927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6" name="テキスト ボックス 20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8" name="テキスト ボックス 20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2" name="テキスト ボックス 21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4" name="テキスト ボックス 21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18" name="直線コネクタ 217"/>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19"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20" name="直線コネクタ 219"/>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21"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22" name="直線コネクタ 221"/>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23"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24" name="フローチャート: 判断 223"/>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25" name="フローチャート: 判断 224"/>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26" name="フローチャート: 判断 225"/>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27" name="フローチャート: 判断 226"/>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28" name="フローチャート: 判断 227"/>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25019</xdr:rowOff>
    </xdr:from>
    <xdr:to>
      <xdr:col>55</xdr:col>
      <xdr:colOff>50800</xdr:colOff>
      <xdr:row>64</xdr:row>
      <xdr:rowOff>126619</xdr:rowOff>
    </xdr:to>
    <xdr:sp macro="" textlink="">
      <xdr:nvSpPr>
        <xdr:cNvPr id="234" name="楕円 233"/>
        <xdr:cNvSpPr/>
      </xdr:nvSpPr>
      <xdr:spPr>
        <a:xfrm>
          <a:off x="10426700" y="109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111396</xdr:rowOff>
    </xdr:from>
    <xdr:ext cx="469744" cy="259045"/>
    <xdr:sp macro="" textlink="">
      <xdr:nvSpPr>
        <xdr:cNvPr id="235" name="【体育館・プール】&#10;一人当たり面積該当値テキスト"/>
        <xdr:cNvSpPr txBox="1"/>
      </xdr:nvSpPr>
      <xdr:spPr>
        <a:xfrm>
          <a:off x="10515600" y="1091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76835</xdr:rowOff>
    </xdr:from>
    <xdr:to>
      <xdr:col>41</xdr:col>
      <xdr:colOff>101600</xdr:colOff>
      <xdr:row>64</xdr:row>
      <xdr:rowOff>6985</xdr:rowOff>
    </xdr:to>
    <xdr:sp macro="" textlink="">
      <xdr:nvSpPr>
        <xdr:cNvPr id="236" name="楕円 235"/>
        <xdr:cNvSpPr/>
      </xdr:nvSpPr>
      <xdr:spPr>
        <a:xfrm>
          <a:off x="7810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77978</xdr:rowOff>
    </xdr:from>
    <xdr:to>
      <xdr:col>36</xdr:col>
      <xdr:colOff>165100</xdr:colOff>
      <xdr:row>64</xdr:row>
      <xdr:rowOff>8128</xdr:rowOff>
    </xdr:to>
    <xdr:sp macro="" textlink="">
      <xdr:nvSpPr>
        <xdr:cNvPr id="237" name="楕円 236"/>
        <xdr:cNvSpPr/>
      </xdr:nvSpPr>
      <xdr:spPr>
        <a:xfrm>
          <a:off x="69215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127635</xdr:rowOff>
    </xdr:from>
    <xdr:to>
      <xdr:col>41</xdr:col>
      <xdr:colOff>50800</xdr:colOff>
      <xdr:row>63</xdr:row>
      <xdr:rowOff>128778</xdr:rowOff>
    </xdr:to>
    <xdr:cxnSp macro="">
      <xdr:nvCxnSpPr>
        <xdr:cNvPr id="238" name="直線コネクタ 237"/>
        <xdr:cNvCxnSpPr/>
      </xdr:nvCxnSpPr>
      <xdr:spPr>
        <a:xfrm flipV="1">
          <a:off x="6972300" y="1092898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39"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40"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41"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42"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169562</xdr:rowOff>
    </xdr:from>
    <xdr:ext cx="469744" cy="259045"/>
    <xdr:sp macro="" textlink="">
      <xdr:nvSpPr>
        <xdr:cNvPr id="243" name="n_3mainValue【体育館・プール】&#10;一人当たり面積"/>
        <xdr:cNvSpPr txBox="1"/>
      </xdr:nvSpPr>
      <xdr:spPr>
        <a:xfrm>
          <a:off x="7626427"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170705</xdr:rowOff>
    </xdr:from>
    <xdr:ext cx="469744" cy="259045"/>
    <xdr:sp macro="" textlink="">
      <xdr:nvSpPr>
        <xdr:cNvPr id="244" name="n_4mainValue【体育館・プール】&#10;一人当たり面積"/>
        <xdr:cNvSpPr txBox="1"/>
      </xdr:nvSpPr>
      <xdr:spPr>
        <a:xfrm>
          <a:off x="6737427"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70" name="直線コネクタ 269"/>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2" name="直線コネクタ 27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73"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74" name="直線コネクタ 273"/>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75"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76" name="フローチャート: 判断 275"/>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77" name="フローチャート: 判断 276"/>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78" name="フローチャート: 判断 277"/>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79" name="フローチャート: 判断 278"/>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80" name="フローチャート: 判断 279"/>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46082</xdr:rowOff>
    </xdr:from>
    <xdr:to>
      <xdr:col>24</xdr:col>
      <xdr:colOff>114300</xdr:colOff>
      <xdr:row>82</xdr:row>
      <xdr:rowOff>147682</xdr:rowOff>
    </xdr:to>
    <xdr:sp macro="" textlink="">
      <xdr:nvSpPr>
        <xdr:cNvPr id="286" name="楕円 285"/>
        <xdr:cNvSpPr/>
      </xdr:nvSpPr>
      <xdr:spPr>
        <a:xfrm>
          <a:off x="45847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68959</xdr:rowOff>
    </xdr:from>
    <xdr:ext cx="405111" cy="259045"/>
    <xdr:sp macro="" textlink="">
      <xdr:nvSpPr>
        <xdr:cNvPr id="287" name="【福祉施設】&#10;有形固定資産減価償却率該当値テキスト"/>
        <xdr:cNvSpPr txBox="1"/>
      </xdr:nvSpPr>
      <xdr:spPr>
        <a:xfrm>
          <a:off x="4673600" y="139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8527</xdr:rowOff>
    </xdr:from>
    <xdr:to>
      <xdr:col>20</xdr:col>
      <xdr:colOff>38100</xdr:colOff>
      <xdr:row>82</xdr:row>
      <xdr:rowOff>110127</xdr:rowOff>
    </xdr:to>
    <xdr:sp macro="" textlink="">
      <xdr:nvSpPr>
        <xdr:cNvPr id="288" name="楕円 287"/>
        <xdr:cNvSpPr/>
      </xdr:nvSpPr>
      <xdr:spPr>
        <a:xfrm>
          <a:off x="3746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59327</xdr:rowOff>
    </xdr:from>
    <xdr:to>
      <xdr:col>24</xdr:col>
      <xdr:colOff>63500</xdr:colOff>
      <xdr:row>82</xdr:row>
      <xdr:rowOff>96882</xdr:rowOff>
    </xdr:to>
    <xdr:cxnSp macro="">
      <xdr:nvCxnSpPr>
        <xdr:cNvPr id="289" name="直線コネクタ 288"/>
        <xdr:cNvCxnSpPr/>
      </xdr:nvCxnSpPr>
      <xdr:spPr>
        <a:xfrm>
          <a:off x="3797300" y="1411822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152219</xdr:rowOff>
    </xdr:from>
    <xdr:to>
      <xdr:col>15</xdr:col>
      <xdr:colOff>101600</xdr:colOff>
      <xdr:row>82</xdr:row>
      <xdr:rowOff>82369</xdr:rowOff>
    </xdr:to>
    <xdr:sp macro="" textlink="">
      <xdr:nvSpPr>
        <xdr:cNvPr id="290" name="楕円 289"/>
        <xdr:cNvSpPr/>
      </xdr:nvSpPr>
      <xdr:spPr>
        <a:xfrm>
          <a:off x="2857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31569</xdr:rowOff>
    </xdr:from>
    <xdr:to>
      <xdr:col>19</xdr:col>
      <xdr:colOff>177800</xdr:colOff>
      <xdr:row>82</xdr:row>
      <xdr:rowOff>59327</xdr:rowOff>
    </xdr:to>
    <xdr:cxnSp macro="">
      <xdr:nvCxnSpPr>
        <xdr:cNvPr id="291" name="直線コネクタ 290"/>
        <xdr:cNvCxnSpPr/>
      </xdr:nvCxnSpPr>
      <xdr:spPr>
        <a:xfrm>
          <a:off x="2908300" y="140904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150586</xdr:rowOff>
    </xdr:from>
    <xdr:to>
      <xdr:col>10</xdr:col>
      <xdr:colOff>165100</xdr:colOff>
      <xdr:row>82</xdr:row>
      <xdr:rowOff>80736</xdr:rowOff>
    </xdr:to>
    <xdr:sp macro="" textlink="">
      <xdr:nvSpPr>
        <xdr:cNvPr id="292" name="楕円 291"/>
        <xdr:cNvSpPr/>
      </xdr:nvSpPr>
      <xdr:spPr>
        <a:xfrm>
          <a:off x="1968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29936</xdr:rowOff>
    </xdr:from>
    <xdr:to>
      <xdr:col>15</xdr:col>
      <xdr:colOff>50800</xdr:colOff>
      <xdr:row>82</xdr:row>
      <xdr:rowOff>31569</xdr:rowOff>
    </xdr:to>
    <xdr:cxnSp macro="">
      <xdr:nvCxnSpPr>
        <xdr:cNvPr id="293" name="直線コネクタ 292"/>
        <xdr:cNvCxnSpPr/>
      </xdr:nvCxnSpPr>
      <xdr:spPr>
        <a:xfrm>
          <a:off x="2019300" y="140888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117929</xdr:rowOff>
    </xdr:from>
    <xdr:to>
      <xdr:col>6</xdr:col>
      <xdr:colOff>38100</xdr:colOff>
      <xdr:row>82</xdr:row>
      <xdr:rowOff>48079</xdr:rowOff>
    </xdr:to>
    <xdr:sp macro="" textlink="">
      <xdr:nvSpPr>
        <xdr:cNvPr id="294" name="楕円 293"/>
        <xdr:cNvSpPr/>
      </xdr:nvSpPr>
      <xdr:spPr>
        <a:xfrm>
          <a:off x="1079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168729</xdr:rowOff>
    </xdr:from>
    <xdr:to>
      <xdr:col>10</xdr:col>
      <xdr:colOff>114300</xdr:colOff>
      <xdr:row>82</xdr:row>
      <xdr:rowOff>29936</xdr:rowOff>
    </xdr:to>
    <xdr:cxnSp macro="">
      <xdr:nvCxnSpPr>
        <xdr:cNvPr id="295" name="直線コネクタ 294"/>
        <xdr:cNvCxnSpPr/>
      </xdr:nvCxnSpPr>
      <xdr:spPr>
        <a:xfrm>
          <a:off x="1130300" y="140561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296" name="n_1ave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297" name="n_2aveValue【福祉施設】&#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298"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299" name="n_4aveValue【福祉施設】&#10;有形固定資産減価償却率"/>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126654</xdr:rowOff>
    </xdr:from>
    <xdr:ext cx="405111" cy="259045"/>
    <xdr:sp macro="" textlink="">
      <xdr:nvSpPr>
        <xdr:cNvPr id="300" name="n_1mainValue【福祉施設】&#10;有形固定資産減価償却率"/>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301" name="n_2mainValue【福祉施設】&#10;有形固定資産減価償却率"/>
        <xdr:cNvSpPr txBox="1"/>
      </xdr:nvSpPr>
      <xdr:spPr>
        <a:xfrm>
          <a:off x="2705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97263</xdr:rowOff>
    </xdr:from>
    <xdr:ext cx="405111" cy="259045"/>
    <xdr:sp macro="" textlink="">
      <xdr:nvSpPr>
        <xdr:cNvPr id="302" name="n_3mainValue【福祉施設】&#10;有形固定資産減価償却率"/>
        <xdr:cNvSpPr txBox="1"/>
      </xdr:nvSpPr>
      <xdr:spPr>
        <a:xfrm>
          <a:off x="1816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303" name="n_4main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1" name="テキスト ボックス 32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3" name="テキスト ボックス 32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27" name="直線コネクタ 326"/>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8"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9" name="直線コネクタ 32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30"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31" name="直線コネクタ 330"/>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32"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33" name="フローチャート: 判断 332"/>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34" name="フローチャート: 判断 333"/>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35" name="フローチャート: 判断 334"/>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36" name="フローチャート: 判断 335"/>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37" name="フローチャート: 判断 336"/>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64770</xdr:rowOff>
    </xdr:from>
    <xdr:to>
      <xdr:col>55</xdr:col>
      <xdr:colOff>50800</xdr:colOff>
      <xdr:row>85</xdr:row>
      <xdr:rowOff>166370</xdr:rowOff>
    </xdr:to>
    <xdr:sp macro="" textlink="">
      <xdr:nvSpPr>
        <xdr:cNvPr id="343" name="楕円 342"/>
        <xdr:cNvSpPr/>
      </xdr:nvSpPr>
      <xdr:spPr>
        <a:xfrm>
          <a:off x="104267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43197</xdr:rowOff>
    </xdr:from>
    <xdr:ext cx="469744" cy="259045"/>
    <xdr:sp macro="" textlink="">
      <xdr:nvSpPr>
        <xdr:cNvPr id="344" name="【福祉施設】&#10;一人当たり面積該当値テキスト"/>
        <xdr:cNvSpPr txBox="1"/>
      </xdr:nvSpPr>
      <xdr:spPr>
        <a:xfrm>
          <a:off x="10515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45" name="楕円 344"/>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115570</xdr:rowOff>
    </xdr:from>
    <xdr:to>
      <xdr:col>55</xdr:col>
      <xdr:colOff>0</xdr:colOff>
      <xdr:row>85</xdr:row>
      <xdr:rowOff>118111</xdr:rowOff>
    </xdr:to>
    <xdr:cxnSp macro="">
      <xdr:nvCxnSpPr>
        <xdr:cNvPr id="346" name="直線コネクタ 345"/>
        <xdr:cNvCxnSpPr/>
      </xdr:nvCxnSpPr>
      <xdr:spPr>
        <a:xfrm flipV="1">
          <a:off x="9639300" y="146888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68580</xdr:rowOff>
    </xdr:from>
    <xdr:to>
      <xdr:col>46</xdr:col>
      <xdr:colOff>38100</xdr:colOff>
      <xdr:row>85</xdr:row>
      <xdr:rowOff>170180</xdr:rowOff>
    </xdr:to>
    <xdr:sp macro="" textlink="">
      <xdr:nvSpPr>
        <xdr:cNvPr id="347" name="楕円 346"/>
        <xdr:cNvSpPr/>
      </xdr:nvSpPr>
      <xdr:spPr>
        <a:xfrm>
          <a:off x="8699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119380</xdr:rowOff>
    </xdr:to>
    <xdr:cxnSp macro="">
      <xdr:nvCxnSpPr>
        <xdr:cNvPr id="348" name="直線コネクタ 347"/>
        <xdr:cNvCxnSpPr/>
      </xdr:nvCxnSpPr>
      <xdr:spPr>
        <a:xfrm flipV="1">
          <a:off x="8750300" y="146913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100330</xdr:rowOff>
    </xdr:from>
    <xdr:to>
      <xdr:col>41</xdr:col>
      <xdr:colOff>101600</xdr:colOff>
      <xdr:row>86</xdr:row>
      <xdr:rowOff>30480</xdr:rowOff>
    </xdr:to>
    <xdr:sp macro="" textlink="">
      <xdr:nvSpPr>
        <xdr:cNvPr id="349" name="楕円 348"/>
        <xdr:cNvSpPr/>
      </xdr:nvSpPr>
      <xdr:spPr>
        <a:xfrm>
          <a:off x="7810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119380</xdr:rowOff>
    </xdr:from>
    <xdr:to>
      <xdr:col>45</xdr:col>
      <xdr:colOff>177800</xdr:colOff>
      <xdr:row>85</xdr:row>
      <xdr:rowOff>151130</xdr:rowOff>
    </xdr:to>
    <xdr:cxnSp macro="">
      <xdr:nvCxnSpPr>
        <xdr:cNvPr id="350" name="直線コネクタ 349"/>
        <xdr:cNvCxnSpPr/>
      </xdr:nvCxnSpPr>
      <xdr:spPr>
        <a:xfrm flipV="1">
          <a:off x="7861300" y="146926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101600</xdr:rowOff>
    </xdr:from>
    <xdr:to>
      <xdr:col>36</xdr:col>
      <xdr:colOff>165100</xdr:colOff>
      <xdr:row>86</xdr:row>
      <xdr:rowOff>31750</xdr:rowOff>
    </xdr:to>
    <xdr:sp macro="" textlink="">
      <xdr:nvSpPr>
        <xdr:cNvPr id="351" name="楕円 350"/>
        <xdr:cNvSpPr/>
      </xdr:nvSpPr>
      <xdr:spPr>
        <a:xfrm>
          <a:off x="6921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151130</xdr:rowOff>
    </xdr:from>
    <xdr:to>
      <xdr:col>41</xdr:col>
      <xdr:colOff>50800</xdr:colOff>
      <xdr:row>85</xdr:row>
      <xdr:rowOff>152400</xdr:rowOff>
    </xdr:to>
    <xdr:cxnSp macro="">
      <xdr:nvCxnSpPr>
        <xdr:cNvPr id="352" name="直線コネクタ 351"/>
        <xdr:cNvCxnSpPr/>
      </xdr:nvCxnSpPr>
      <xdr:spPr>
        <a:xfrm flipV="1">
          <a:off x="6972300" y="147243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53"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54"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55"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56"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57"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161307</xdr:rowOff>
    </xdr:from>
    <xdr:ext cx="469744" cy="259045"/>
    <xdr:sp macro="" textlink="">
      <xdr:nvSpPr>
        <xdr:cNvPr id="358" name="n_2mainValue【福祉施設】&#10;一人当たり面積"/>
        <xdr:cNvSpPr txBox="1"/>
      </xdr:nvSpPr>
      <xdr:spPr>
        <a:xfrm>
          <a:off x="8515427" y="1473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21607</xdr:rowOff>
    </xdr:from>
    <xdr:ext cx="469744" cy="259045"/>
    <xdr:sp macro="" textlink="">
      <xdr:nvSpPr>
        <xdr:cNvPr id="359" name="n_3mainValue【福祉施設】&#10;一人当たり面積"/>
        <xdr:cNvSpPr txBox="1"/>
      </xdr:nvSpPr>
      <xdr:spPr>
        <a:xfrm>
          <a:off x="7626427" y="1476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22877</xdr:rowOff>
    </xdr:from>
    <xdr:ext cx="469744" cy="259045"/>
    <xdr:sp macro="" textlink="">
      <xdr:nvSpPr>
        <xdr:cNvPr id="360" name="n_4mainValue【福祉施設】&#10;一人当たり面積"/>
        <xdr:cNvSpPr txBox="1"/>
      </xdr:nvSpPr>
      <xdr:spPr>
        <a:xfrm>
          <a:off x="6737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86" name="直線コネクタ 385"/>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8" name="直線コネクタ 38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89"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0" name="直線コネクタ 389"/>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91"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92" name="フローチャート: 判断 391"/>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3" name="フローチャート: 判断 392"/>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94" name="フローチャート: 判断 393"/>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95" name="フローチャート: 判断 394"/>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96" name="フローチャート: 判断 395"/>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154395</xdr:rowOff>
    </xdr:from>
    <xdr:to>
      <xdr:col>24</xdr:col>
      <xdr:colOff>114300</xdr:colOff>
      <xdr:row>109</xdr:row>
      <xdr:rowOff>84545</xdr:rowOff>
    </xdr:to>
    <xdr:sp macro="" textlink="">
      <xdr:nvSpPr>
        <xdr:cNvPr id="402" name="楕円 401"/>
        <xdr:cNvSpPr/>
      </xdr:nvSpPr>
      <xdr:spPr>
        <a:xfrm>
          <a:off x="45847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69322</xdr:rowOff>
    </xdr:from>
    <xdr:ext cx="405111" cy="259045"/>
    <xdr:sp macro="" textlink="">
      <xdr:nvSpPr>
        <xdr:cNvPr id="403" name="【市民会館】&#10;有形固定資産減価償却率該当値テキスト"/>
        <xdr:cNvSpPr txBox="1"/>
      </xdr:nvSpPr>
      <xdr:spPr>
        <a:xfrm>
          <a:off x="4673600" y="1858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147864</xdr:rowOff>
    </xdr:from>
    <xdr:to>
      <xdr:col>20</xdr:col>
      <xdr:colOff>38100</xdr:colOff>
      <xdr:row>109</xdr:row>
      <xdr:rowOff>78014</xdr:rowOff>
    </xdr:to>
    <xdr:sp macro="" textlink="">
      <xdr:nvSpPr>
        <xdr:cNvPr id="404" name="楕円 403"/>
        <xdr:cNvSpPr/>
      </xdr:nvSpPr>
      <xdr:spPr>
        <a:xfrm>
          <a:off x="3746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27214</xdr:rowOff>
    </xdr:from>
    <xdr:to>
      <xdr:col>24</xdr:col>
      <xdr:colOff>63500</xdr:colOff>
      <xdr:row>109</xdr:row>
      <xdr:rowOff>33745</xdr:rowOff>
    </xdr:to>
    <xdr:cxnSp macro="">
      <xdr:nvCxnSpPr>
        <xdr:cNvPr id="405" name="直線コネクタ 404"/>
        <xdr:cNvCxnSpPr/>
      </xdr:nvCxnSpPr>
      <xdr:spPr>
        <a:xfrm>
          <a:off x="3797300" y="1871526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142966</xdr:rowOff>
    </xdr:from>
    <xdr:to>
      <xdr:col>15</xdr:col>
      <xdr:colOff>101600</xdr:colOff>
      <xdr:row>109</xdr:row>
      <xdr:rowOff>73116</xdr:rowOff>
    </xdr:to>
    <xdr:sp macro="" textlink="">
      <xdr:nvSpPr>
        <xdr:cNvPr id="406" name="楕円 405"/>
        <xdr:cNvSpPr/>
      </xdr:nvSpPr>
      <xdr:spPr>
        <a:xfrm>
          <a:off x="2857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22316</xdr:rowOff>
    </xdr:from>
    <xdr:to>
      <xdr:col>19</xdr:col>
      <xdr:colOff>177800</xdr:colOff>
      <xdr:row>109</xdr:row>
      <xdr:rowOff>27214</xdr:rowOff>
    </xdr:to>
    <xdr:cxnSp macro="">
      <xdr:nvCxnSpPr>
        <xdr:cNvPr id="407" name="直線コネクタ 406"/>
        <xdr:cNvCxnSpPr/>
      </xdr:nvCxnSpPr>
      <xdr:spPr>
        <a:xfrm>
          <a:off x="2908300" y="187103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8" name="楕円 407"/>
        <xdr:cNvSpPr/>
      </xdr:nvSpPr>
      <xdr:spPr>
        <a:xfrm>
          <a:off x="1968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45176</xdr:rowOff>
    </xdr:from>
    <xdr:to>
      <xdr:col>15</xdr:col>
      <xdr:colOff>50800</xdr:colOff>
      <xdr:row>109</xdr:row>
      <xdr:rowOff>22316</xdr:rowOff>
    </xdr:to>
    <xdr:cxnSp macro="">
      <xdr:nvCxnSpPr>
        <xdr:cNvPr id="409" name="直線コネクタ 408"/>
        <xdr:cNvCxnSpPr/>
      </xdr:nvCxnSpPr>
      <xdr:spPr>
        <a:xfrm>
          <a:off x="2019300" y="17875976"/>
          <a:ext cx="889000" cy="8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10" name="楕円 409"/>
        <xdr:cNvSpPr/>
      </xdr:nvSpPr>
      <xdr:spPr>
        <a:xfrm>
          <a:off x="1079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12519</xdr:rowOff>
    </xdr:from>
    <xdr:to>
      <xdr:col>10</xdr:col>
      <xdr:colOff>114300</xdr:colOff>
      <xdr:row>104</xdr:row>
      <xdr:rowOff>45176</xdr:rowOff>
    </xdr:to>
    <xdr:cxnSp macro="">
      <xdr:nvCxnSpPr>
        <xdr:cNvPr id="411" name="直線コネクタ 410"/>
        <xdr:cNvCxnSpPr/>
      </xdr:nvCxnSpPr>
      <xdr:spPr>
        <a:xfrm>
          <a:off x="1130300" y="178433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2"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13"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14" name="n_3aveValue【市民会館】&#10;有形固定資産減価償却率"/>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15" name="n_4aveValue【市民会館】&#10;有形固定資産減価償却率"/>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69141</xdr:rowOff>
    </xdr:from>
    <xdr:ext cx="405111" cy="259045"/>
    <xdr:sp macro="" textlink="">
      <xdr:nvSpPr>
        <xdr:cNvPr id="416" name="n_1mainValue【市民会館】&#10;有形固定資産減価償却率"/>
        <xdr:cNvSpPr txBox="1"/>
      </xdr:nvSpPr>
      <xdr:spPr>
        <a:xfrm>
          <a:off x="35820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64243</xdr:rowOff>
    </xdr:from>
    <xdr:ext cx="405111" cy="259045"/>
    <xdr:sp macro="" textlink="">
      <xdr:nvSpPr>
        <xdr:cNvPr id="417" name="n_2mainValue【市民会館】&#10;有形固定資産減価償却率"/>
        <xdr:cNvSpPr txBox="1"/>
      </xdr:nvSpPr>
      <xdr:spPr>
        <a:xfrm>
          <a:off x="2705744" y="187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18" name="n_3mainValue【市民会館】&#10;有形固定資産減価償却率"/>
        <xdr:cNvSpPr txBox="1"/>
      </xdr:nvSpPr>
      <xdr:spPr>
        <a:xfrm>
          <a:off x="1816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79846</xdr:rowOff>
    </xdr:from>
    <xdr:ext cx="405111" cy="259045"/>
    <xdr:sp macro="" textlink="">
      <xdr:nvSpPr>
        <xdr:cNvPr id="419" name="n_4mainValue【市民会館】&#10;有形固定資産減価償却率"/>
        <xdr:cNvSpPr txBox="1"/>
      </xdr:nvSpPr>
      <xdr:spPr>
        <a:xfrm>
          <a:off x="927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0" name="直線コネクタ 4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1" name="テキスト ボックス 4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2" name="直線コネクタ 4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3" name="テキスト ボックス 4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4" name="直線コネクタ 4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5" name="テキスト ボックス 4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6" name="直線コネクタ 4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7" name="テキスト ボックス 4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8" name="直線コネクタ 4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9" name="テキスト ボックス 4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1" name="テキスト ボックス 4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43" name="直線コネクタ 442"/>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44"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45" name="直線コネクタ 444"/>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46"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47" name="直線コネクタ 446"/>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48"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49" name="フローチャート: 判断 448"/>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50" name="フローチャート: 判断 449"/>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51" name="フローチャート: 判断 450"/>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52" name="フローチャート: 判断 451"/>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53" name="フローチャート: 判断 452"/>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80645</xdr:rowOff>
    </xdr:from>
    <xdr:to>
      <xdr:col>55</xdr:col>
      <xdr:colOff>50800</xdr:colOff>
      <xdr:row>109</xdr:row>
      <xdr:rowOff>10795</xdr:rowOff>
    </xdr:to>
    <xdr:sp macro="" textlink="">
      <xdr:nvSpPr>
        <xdr:cNvPr id="459" name="楕円 458"/>
        <xdr:cNvSpPr/>
      </xdr:nvSpPr>
      <xdr:spPr>
        <a:xfrm>
          <a:off x="104267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167022</xdr:rowOff>
    </xdr:from>
    <xdr:ext cx="469744" cy="259045"/>
    <xdr:sp macro="" textlink="">
      <xdr:nvSpPr>
        <xdr:cNvPr id="460" name="【市民会館】&#10;一人当たり面積該当値テキスト"/>
        <xdr:cNvSpPr txBox="1"/>
      </xdr:nvSpPr>
      <xdr:spPr>
        <a:xfrm>
          <a:off x="10515600" y="185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80645</xdr:rowOff>
    </xdr:from>
    <xdr:to>
      <xdr:col>50</xdr:col>
      <xdr:colOff>165100</xdr:colOff>
      <xdr:row>109</xdr:row>
      <xdr:rowOff>10795</xdr:rowOff>
    </xdr:to>
    <xdr:sp macro="" textlink="">
      <xdr:nvSpPr>
        <xdr:cNvPr id="461" name="楕円 460"/>
        <xdr:cNvSpPr/>
      </xdr:nvSpPr>
      <xdr:spPr>
        <a:xfrm>
          <a:off x="9588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131445</xdr:rowOff>
    </xdr:from>
    <xdr:to>
      <xdr:col>55</xdr:col>
      <xdr:colOff>0</xdr:colOff>
      <xdr:row>108</xdr:row>
      <xdr:rowOff>131445</xdr:rowOff>
    </xdr:to>
    <xdr:cxnSp macro="">
      <xdr:nvCxnSpPr>
        <xdr:cNvPr id="462" name="直線コネクタ 461"/>
        <xdr:cNvCxnSpPr/>
      </xdr:nvCxnSpPr>
      <xdr:spPr>
        <a:xfrm>
          <a:off x="9639300" y="18648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80645</xdr:rowOff>
    </xdr:from>
    <xdr:to>
      <xdr:col>46</xdr:col>
      <xdr:colOff>38100</xdr:colOff>
      <xdr:row>109</xdr:row>
      <xdr:rowOff>10795</xdr:rowOff>
    </xdr:to>
    <xdr:sp macro="" textlink="">
      <xdr:nvSpPr>
        <xdr:cNvPr id="463" name="楕円 462"/>
        <xdr:cNvSpPr/>
      </xdr:nvSpPr>
      <xdr:spPr>
        <a:xfrm>
          <a:off x="8699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131445</xdr:rowOff>
    </xdr:from>
    <xdr:to>
      <xdr:col>50</xdr:col>
      <xdr:colOff>114300</xdr:colOff>
      <xdr:row>108</xdr:row>
      <xdr:rowOff>131445</xdr:rowOff>
    </xdr:to>
    <xdr:cxnSp macro="">
      <xdr:nvCxnSpPr>
        <xdr:cNvPr id="464" name="直線コネクタ 463"/>
        <xdr:cNvCxnSpPr/>
      </xdr:nvCxnSpPr>
      <xdr:spPr>
        <a:xfrm>
          <a:off x="8750300" y="1864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113030</xdr:rowOff>
    </xdr:from>
    <xdr:to>
      <xdr:col>41</xdr:col>
      <xdr:colOff>101600</xdr:colOff>
      <xdr:row>106</xdr:row>
      <xdr:rowOff>43180</xdr:rowOff>
    </xdr:to>
    <xdr:sp macro="" textlink="">
      <xdr:nvSpPr>
        <xdr:cNvPr id="465" name="楕円 464"/>
        <xdr:cNvSpPr/>
      </xdr:nvSpPr>
      <xdr:spPr>
        <a:xfrm>
          <a:off x="781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163830</xdr:rowOff>
    </xdr:from>
    <xdr:to>
      <xdr:col>45</xdr:col>
      <xdr:colOff>177800</xdr:colOff>
      <xdr:row>108</xdr:row>
      <xdr:rowOff>131445</xdr:rowOff>
    </xdr:to>
    <xdr:cxnSp macro="">
      <xdr:nvCxnSpPr>
        <xdr:cNvPr id="466" name="直線コネクタ 465"/>
        <xdr:cNvCxnSpPr/>
      </xdr:nvCxnSpPr>
      <xdr:spPr>
        <a:xfrm>
          <a:off x="7861300" y="18166080"/>
          <a:ext cx="88900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118745</xdr:rowOff>
    </xdr:from>
    <xdr:to>
      <xdr:col>36</xdr:col>
      <xdr:colOff>165100</xdr:colOff>
      <xdr:row>106</xdr:row>
      <xdr:rowOff>48895</xdr:rowOff>
    </xdr:to>
    <xdr:sp macro="" textlink="">
      <xdr:nvSpPr>
        <xdr:cNvPr id="467" name="楕円 466"/>
        <xdr:cNvSpPr/>
      </xdr:nvSpPr>
      <xdr:spPr>
        <a:xfrm>
          <a:off x="6921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163830</xdr:rowOff>
    </xdr:from>
    <xdr:to>
      <xdr:col>41</xdr:col>
      <xdr:colOff>50800</xdr:colOff>
      <xdr:row>105</xdr:row>
      <xdr:rowOff>169545</xdr:rowOff>
    </xdr:to>
    <xdr:cxnSp macro="">
      <xdr:nvCxnSpPr>
        <xdr:cNvPr id="468" name="直線コネクタ 467"/>
        <xdr:cNvCxnSpPr/>
      </xdr:nvCxnSpPr>
      <xdr:spPr>
        <a:xfrm flipV="1">
          <a:off x="6972300" y="181660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69"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70"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71"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72"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1922</xdr:rowOff>
    </xdr:from>
    <xdr:ext cx="469744" cy="259045"/>
    <xdr:sp macro="" textlink="">
      <xdr:nvSpPr>
        <xdr:cNvPr id="473" name="n_1mainValue【市民会館】&#10;一人当たり面積"/>
        <xdr:cNvSpPr txBox="1"/>
      </xdr:nvSpPr>
      <xdr:spPr>
        <a:xfrm>
          <a:off x="93917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1922</xdr:rowOff>
    </xdr:from>
    <xdr:ext cx="469744" cy="259045"/>
    <xdr:sp macro="" textlink="">
      <xdr:nvSpPr>
        <xdr:cNvPr id="474" name="n_2mainValue【市民会館】&#10;一人当たり面積"/>
        <xdr:cNvSpPr txBox="1"/>
      </xdr:nvSpPr>
      <xdr:spPr>
        <a:xfrm>
          <a:off x="85154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59707</xdr:rowOff>
    </xdr:from>
    <xdr:ext cx="469744" cy="259045"/>
    <xdr:sp macro="" textlink="">
      <xdr:nvSpPr>
        <xdr:cNvPr id="475" name="n_3mainValue【市民会館】&#10;一人当たり面積"/>
        <xdr:cNvSpPr txBox="1"/>
      </xdr:nvSpPr>
      <xdr:spPr>
        <a:xfrm>
          <a:off x="7626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65422</xdr:rowOff>
    </xdr:from>
    <xdr:ext cx="469744" cy="259045"/>
    <xdr:sp macro="" textlink="">
      <xdr:nvSpPr>
        <xdr:cNvPr id="476" name="n_4mainValue【市民会館】&#10;一人当たり面積"/>
        <xdr:cNvSpPr txBox="1"/>
      </xdr:nvSpPr>
      <xdr:spPr>
        <a:xfrm>
          <a:off x="6737427" y="1789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8" name="直線コネクタ 4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9" name="テキスト ボックス 48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0" name="直線コネクタ 4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1" name="テキスト ボックス 4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2" name="直線コネクタ 4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3" name="テキスト ボックス 4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4" name="直線コネクタ 4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5" name="テキスト ボックス 4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6" name="直線コネクタ 4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7" name="テキスト ボックス 4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8" name="直線コネクタ 4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9" name="テキスト ボックス 49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02" name="直線コネクタ 501"/>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4" name="直線コネクタ 50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05"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06" name="直線コネクタ 505"/>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07"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08" name="フローチャート: 判断 507"/>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09" name="フローチャート: 判断 508"/>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10" name="フローチャート: 判断 509"/>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11" name="フローチャート: 判断 510"/>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12" name="フローチャート: 判断 511"/>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3" name="テキスト ボックス 5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4" name="テキスト ボックス 5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5" name="テキスト ボックス 5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6" name="テキスト ボックス 5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7" name="テキスト ボックス 5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131535</xdr:rowOff>
    </xdr:from>
    <xdr:to>
      <xdr:col>85</xdr:col>
      <xdr:colOff>177800</xdr:colOff>
      <xdr:row>42</xdr:row>
      <xdr:rowOff>61685</xdr:rowOff>
    </xdr:to>
    <xdr:sp macro="" textlink="">
      <xdr:nvSpPr>
        <xdr:cNvPr id="518" name="楕円 517"/>
        <xdr:cNvSpPr/>
      </xdr:nvSpPr>
      <xdr:spPr>
        <a:xfrm>
          <a:off x="162687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46462</xdr:rowOff>
    </xdr:from>
    <xdr:ext cx="405111" cy="259045"/>
    <xdr:sp macro="" textlink="">
      <xdr:nvSpPr>
        <xdr:cNvPr id="519" name="【一般廃棄物処理施設】&#10;有形固定資産減価償却率該当値テキスト"/>
        <xdr:cNvSpPr txBox="1"/>
      </xdr:nvSpPr>
      <xdr:spPr>
        <a:xfrm>
          <a:off x="16357600" y="707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123372</xdr:rowOff>
    </xdr:from>
    <xdr:to>
      <xdr:col>81</xdr:col>
      <xdr:colOff>101600</xdr:colOff>
      <xdr:row>42</xdr:row>
      <xdr:rowOff>53522</xdr:rowOff>
    </xdr:to>
    <xdr:sp macro="" textlink="">
      <xdr:nvSpPr>
        <xdr:cNvPr id="520" name="楕円 519"/>
        <xdr:cNvSpPr/>
      </xdr:nvSpPr>
      <xdr:spPr>
        <a:xfrm>
          <a:off x="15430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2722</xdr:rowOff>
    </xdr:from>
    <xdr:to>
      <xdr:col>85</xdr:col>
      <xdr:colOff>127000</xdr:colOff>
      <xdr:row>42</xdr:row>
      <xdr:rowOff>10885</xdr:rowOff>
    </xdr:to>
    <xdr:cxnSp macro="">
      <xdr:nvCxnSpPr>
        <xdr:cNvPr id="521" name="直線コネクタ 520"/>
        <xdr:cNvCxnSpPr/>
      </xdr:nvCxnSpPr>
      <xdr:spPr>
        <a:xfrm>
          <a:off x="15481300" y="7203622"/>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85816</xdr:rowOff>
    </xdr:from>
    <xdr:to>
      <xdr:col>76</xdr:col>
      <xdr:colOff>165100</xdr:colOff>
      <xdr:row>42</xdr:row>
      <xdr:rowOff>15966</xdr:rowOff>
    </xdr:to>
    <xdr:sp macro="" textlink="">
      <xdr:nvSpPr>
        <xdr:cNvPr id="522" name="楕円 521"/>
        <xdr:cNvSpPr/>
      </xdr:nvSpPr>
      <xdr:spPr>
        <a:xfrm>
          <a:off x="145415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136616</xdr:rowOff>
    </xdr:from>
    <xdr:to>
      <xdr:col>81</xdr:col>
      <xdr:colOff>50800</xdr:colOff>
      <xdr:row>42</xdr:row>
      <xdr:rowOff>2722</xdr:rowOff>
    </xdr:to>
    <xdr:cxnSp macro="">
      <xdr:nvCxnSpPr>
        <xdr:cNvPr id="523" name="直線コネクタ 522"/>
        <xdr:cNvCxnSpPr/>
      </xdr:nvCxnSpPr>
      <xdr:spPr>
        <a:xfrm>
          <a:off x="14592300" y="716606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46627</xdr:rowOff>
    </xdr:from>
    <xdr:to>
      <xdr:col>72</xdr:col>
      <xdr:colOff>38100</xdr:colOff>
      <xdr:row>41</xdr:row>
      <xdr:rowOff>148227</xdr:rowOff>
    </xdr:to>
    <xdr:sp macro="" textlink="">
      <xdr:nvSpPr>
        <xdr:cNvPr id="524" name="楕円 523"/>
        <xdr:cNvSpPr/>
      </xdr:nvSpPr>
      <xdr:spPr>
        <a:xfrm>
          <a:off x="13652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97427</xdr:rowOff>
    </xdr:from>
    <xdr:to>
      <xdr:col>76</xdr:col>
      <xdr:colOff>114300</xdr:colOff>
      <xdr:row>41</xdr:row>
      <xdr:rowOff>136616</xdr:rowOff>
    </xdr:to>
    <xdr:cxnSp macro="">
      <xdr:nvCxnSpPr>
        <xdr:cNvPr id="525" name="直線コネクタ 524"/>
        <xdr:cNvCxnSpPr/>
      </xdr:nvCxnSpPr>
      <xdr:spPr>
        <a:xfrm>
          <a:off x="13703300" y="71268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139700</xdr:rowOff>
    </xdr:from>
    <xdr:to>
      <xdr:col>67</xdr:col>
      <xdr:colOff>101600</xdr:colOff>
      <xdr:row>41</xdr:row>
      <xdr:rowOff>69850</xdr:rowOff>
    </xdr:to>
    <xdr:sp macro="" textlink="">
      <xdr:nvSpPr>
        <xdr:cNvPr id="526" name="楕円 525"/>
        <xdr:cNvSpPr/>
      </xdr:nvSpPr>
      <xdr:spPr>
        <a:xfrm>
          <a:off x="1276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19050</xdr:rowOff>
    </xdr:from>
    <xdr:to>
      <xdr:col>71</xdr:col>
      <xdr:colOff>177800</xdr:colOff>
      <xdr:row>41</xdr:row>
      <xdr:rowOff>97427</xdr:rowOff>
    </xdr:to>
    <xdr:cxnSp macro="">
      <xdr:nvCxnSpPr>
        <xdr:cNvPr id="527" name="直線コネクタ 526"/>
        <xdr:cNvCxnSpPr/>
      </xdr:nvCxnSpPr>
      <xdr:spPr>
        <a:xfrm>
          <a:off x="12814300" y="70485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28"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29"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30"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31"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44649</xdr:rowOff>
    </xdr:from>
    <xdr:ext cx="405111" cy="259045"/>
    <xdr:sp macro="" textlink="">
      <xdr:nvSpPr>
        <xdr:cNvPr id="532" name="n_1mainValue【一般廃棄物処理施設】&#10;有形固定資産減価償却率"/>
        <xdr:cNvSpPr txBox="1"/>
      </xdr:nvSpPr>
      <xdr:spPr>
        <a:xfrm>
          <a:off x="152660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7093</xdr:rowOff>
    </xdr:from>
    <xdr:ext cx="405111" cy="259045"/>
    <xdr:sp macro="" textlink="">
      <xdr:nvSpPr>
        <xdr:cNvPr id="533" name="n_2mainValue【一般廃棄物処理施設】&#10;有形固定資産減価償却率"/>
        <xdr:cNvSpPr txBox="1"/>
      </xdr:nvSpPr>
      <xdr:spPr>
        <a:xfrm>
          <a:off x="14389744" y="720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139354</xdr:rowOff>
    </xdr:from>
    <xdr:ext cx="405111" cy="259045"/>
    <xdr:sp macro="" textlink="">
      <xdr:nvSpPr>
        <xdr:cNvPr id="534" name="n_3mainValue【一般廃棄物処理施設】&#10;有形固定資産減価償却率"/>
        <xdr:cNvSpPr txBox="1"/>
      </xdr:nvSpPr>
      <xdr:spPr>
        <a:xfrm>
          <a:off x="135007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60977</xdr:rowOff>
    </xdr:from>
    <xdr:ext cx="405111" cy="259045"/>
    <xdr:sp macro="" textlink="">
      <xdr:nvSpPr>
        <xdr:cNvPr id="535" name="n_4mainValue【一般廃棄物処理施設】&#10;有形固定資産減価償却率"/>
        <xdr:cNvSpPr txBox="1"/>
      </xdr:nvSpPr>
      <xdr:spPr>
        <a:xfrm>
          <a:off x="12611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6" name="正方形/長方形 5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7" name="正方形/長方形 5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8" name="正方形/長方形 5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9" name="正方形/長方形 5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0" name="正方形/長方形 5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1" name="正方形/長方形 5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2" name="正方形/長方形 5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3" name="正方形/長方形 5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4" name="テキスト ボックス 5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5" name="直線コネクタ 5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6" name="直線コネクタ 5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7" name="テキスト ボックス 5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8" name="直線コネクタ 5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9" name="テキスト ボックス 5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0" name="直線コネクタ 5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1" name="テキスト ボックス 5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2" name="直線コネクタ 5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3" name="テキスト ボックス 5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57" name="直線コネクタ 556"/>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8"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9" name="直線コネクタ 558"/>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60"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61" name="直線コネクタ 560"/>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62"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63" name="フローチャート: 判断 562"/>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64" name="フローチャート: 判断 563"/>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65" name="フローチャート: 判断 564"/>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66" name="フローチャート: 判断 565"/>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67" name="フローチャート: 判断 566"/>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21505</xdr:rowOff>
    </xdr:from>
    <xdr:to>
      <xdr:col>116</xdr:col>
      <xdr:colOff>114300</xdr:colOff>
      <xdr:row>41</xdr:row>
      <xdr:rowOff>123105</xdr:rowOff>
    </xdr:to>
    <xdr:sp macro="" textlink="">
      <xdr:nvSpPr>
        <xdr:cNvPr id="573" name="楕円 572"/>
        <xdr:cNvSpPr/>
      </xdr:nvSpPr>
      <xdr:spPr>
        <a:xfrm>
          <a:off x="22110700" y="70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107882</xdr:rowOff>
    </xdr:from>
    <xdr:ext cx="534377" cy="259045"/>
    <xdr:sp macro="" textlink="">
      <xdr:nvSpPr>
        <xdr:cNvPr id="574" name="【一般廃棄物処理施設】&#10;一人当たり有形固定資産（償却資産）額該当値テキスト"/>
        <xdr:cNvSpPr txBox="1"/>
      </xdr:nvSpPr>
      <xdr:spPr>
        <a:xfrm>
          <a:off x="22199600" y="696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22055</xdr:rowOff>
    </xdr:from>
    <xdr:to>
      <xdr:col>112</xdr:col>
      <xdr:colOff>38100</xdr:colOff>
      <xdr:row>41</xdr:row>
      <xdr:rowOff>123655</xdr:rowOff>
    </xdr:to>
    <xdr:sp macro="" textlink="">
      <xdr:nvSpPr>
        <xdr:cNvPr id="575" name="楕円 574"/>
        <xdr:cNvSpPr/>
      </xdr:nvSpPr>
      <xdr:spPr>
        <a:xfrm>
          <a:off x="21272500" y="70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72305</xdr:rowOff>
    </xdr:from>
    <xdr:to>
      <xdr:col>116</xdr:col>
      <xdr:colOff>63500</xdr:colOff>
      <xdr:row>41</xdr:row>
      <xdr:rowOff>72855</xdr:rowOff>
    </xdr:to>
    <xdr:cxnSp macro="">
      <xdr:nvCxnSpPr>
        <xdr:cNvPr id="576" name="直線コネクタ 575"/>
        <xdr:cNvCxnSpPr/>
      </xdr:nvCxnSpPr>
      <xdr:spPr>
        <a:xfrm flipV="1">
          <a:off x="21323300" y="7101755"/>
          <a:ext cx="8382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22789</xdr:rowOff>
    </xdr:from>
    <xdr:to>
      <xdr:col>107</xdr:col>
      <xdr:colOff>101600</xdr:colOff>
      <xdr:row>41</xdr:row>
      <xdr:rowOff>124389</xdr:rowOff>
    </xdr:to>
    <xdr:sp macro="" textlink="">
      <xdr:nvSpPr>
        <xdr:cNvPr id="577" name="楕円 576"/>
        <xdr:cNvSpPr/>
      </xdr:nvSpPr>
      <xdr:spPr>
        <a:xfrm>
          <a:off x="20383500" y="70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72855</xdr:rowOff>
    </xdr:from>
    <xdr:to>
      <xdr:col>111</xdr:col>
      <xdr:colOff>177800</xdr:colOff>
      <xdr:row>41</xdr:row>
      <xdr:rowOff>73589</xdr:rowOff>
    </xdr:to>
    <xdr:cxnSp macro="">
      <xdr:nvCxnSpPr>
        <xdr:cNvPr id="578" name="直線コネクタ 577"/>
        <xdr:cNvCxnSpPr/>
      </xdr:nvCxnSpPr>
      <xdr:spPr>
        <a:xfrm flipV="1">
          <a:off x="20434300" y="7102305"/>
          <a:ext cx="8890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23551</xdr:rowOff>
    </xdr:from>
    <xdr:to>
      <xdr:col>102</xdr:col>
      <xdr:colOff>165100</xdr:colOff>
      <xdr:row>41</xdr:row>
      <xdr:rowOff>125151</xdr:rowOff>
    </xdr:to>
    <xdr:sp macro="" textlink="">
      <xdr:nvSpPr>
        <xdr:cNvPr id="579" name="楕円 578"/>
        <xdr:cNvSpPr/>
      </xdr:nvSpPr>
      <xdr:spPr>
        <a:xfrm>
          <a:off x="19494500" y="705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73589</xdr:rowOff>
    </xdr:from>
    <xdr:to>
      <xdr:col>107</xdr:col>
      <xdr:colOff>50800</xdr:colOff>
      <xdr:row>41</xdr:row>
      <xdr:rowOff>74351</xdr:rowOff>
    </xdr:to>
    <xdr:cxnSp macro="">
      <xdr:nvCxnSpPr>
        <xdr:cNvPr id="580" name="直線コネクタ 579"/>
        <xdr:cNvCxnSpPr/>
      </xdr:nvCxnSpPr>
      <xdr:spPr>
        <a:xfrm flipV="1">
          <a:off x="19545300" y="710303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88436</xdr:rowOff>
    </xdr:from>
    <xdr:to>
      <xdr:col>98</xdr:col>
      <xdr:colOff>38100</xdr:colOff>
      <xdr:row>41</xdr:row>
      <xdr:rowOff>18586</xdr:rowOff>
    </xdr:to>
    <xdr:sp macro="" textlink="">
      <xdr:nvSpPr>
        <xdr:cNvPr id="581" name="楕円 580"/>
        <xdr:cNvSpPr/>
      </xdr:nvSpPr>
      <xdr:spPr>
        <a:xfrm>
          <a:off x="18605500" y="69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139236</xdr:rowOff>
    </xdr:from>
    <xdr:to>
      <xdr:col>102</xdr:col>
      <xdr:colOff>114300</xdr:colOff>
      <xdr:row>41</xdr:row>
      <xdr:rowOff>74351</xdr:rowOff>
    </xdr:to>
    <xdr:cxnSp macro="">
      <xdr:nvCxnSpPr>
        <xdr:cNvPr id="582" name="直線コネクタ 581"/>
        <xdr:cNvCxnSpPr/>
      </xdr:nvCxnSpPr>
      <xdr:spPr>
        <a:xfrm>
          <a:off x="18656300" y="6997236"/>
          <a:ext cx="889000" cy="1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83"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84"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85"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86"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114782</xdr:rowOff>
    </xdr:from>
    <xdr:ext cx="534377" cy="259045"/>
    <xdr:sp macro="" textlink="">
      <xdr:nvSpPr>
        <xdr:cNvPr id="587" name="n_1mainValue【一般廃棄物処理施設】&#10;一人当たり有形固定資産（償却資産）額"/>
        <xdr:cNvSpPr txBox="1"/>
      </xdr:nvSpPr>
      <xdr:spPr>
        <a:xfrm>
          <a:off x="21043411" y="714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115516</xdr:rowOff>
    </xdr:from>
    <xdr:ext cx="534377" cy="259045"/>
    <xdr:sp macro="" textlink="">
      <xdr:nvSpPr>
        <xdr:cNvPr id="588" name="n_2mainValue【一般廃棄物処理施設】&#10;一人当たり有形固定資産（償却資産）額"/>
        <xdr:cNvSpPr txBox="1"/>
      </xdr:nvSpPr>
      <xdr:spPr>
        <a:xfrm>
          <a:off x="20167111" y="71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116278</xdr:rowOff>
    </xdr:from>
    <xdr:ext cx="534377" cy="259045"/>
    <xdr:sp macro="" textlink="">
      <xdr:nvSpPr>
        <xdr:cNvPr id="589" name="n_3mainValue【一般廃棄物処理施設】&#10;一人当たり有形固定資産（償却資産）額"/>
        <xdr:cNvSpPr txBox="1"/>
      </xdr:nvSpPr>
      <xdr:spPr>
        <a:xfrm>
          <a:off x="19278111" y="714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9713</xdr:rowOff>
    </xdr:from>
    <xdr:ext cx="534377" cy="259045"/>
    <xdr:sp macro="" textlink="">
      <xdr:nvSpPr>
        <xdr:cNvPr id="590" name="n_4mainValue【一般廃棄物処理施設】&#10;一人当たり有形固定資産（償却資産）額"/>
        <xdr:cNvSpPr txBox="1"/>
      </xdr:nvSpPr>
      <xdr:spPr>
        <a:xfrm>
          <a:off x="18389111" y="70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1" name="正方形/長方形 5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2" name="正方形/長方形 5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3" name="正方形/長方形 5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4" name="正方形/長方形 5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5" name="正方形/長方形 5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6" name="正方形/長方形 5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7" name="正方形/長方形 5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正方形/長方形 5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9" name="テキスト ボックス 5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0" name="直線コネクタ 5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1" name="テキスト ボックス 6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2" name="直線コネクタ 6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3" name="テキスト ボックス 60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4" name="直線コネクタ 6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5" name="テキスト ボックス 6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6" name="直線コネクタ 6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7" name="テキスト ボックス 6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8" name="直線コネクタ 6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9" name="テキスト ボックス 6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0" name="直線コネクタ 6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1" name="テキスト ボックス 6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2" name="直線コネクタ 6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3" name="テキスト ボックス 61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16" name="直線コネクタ 615"/>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7"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8" name="直線コネクタ 61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19"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20" name="直線コネクタ 619"/>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21"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22" name="フローチャート: 判断 621"/>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23" name="フローチャート: 判断 622"/>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24" name="フローチャート: 判断 623"/>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25" name="フローチャート: 判断 624"/>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26" name="フローチャート: 判断 62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7" name="テキスト ボックス 6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8" name="テキスト ボックス 6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9" name="テキスト ボックス 6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0" name="テキスト ボックス 6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1" name="テキスト ボックス 6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632" name="楕円 631"/>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633" name="【保健センター・保健所】&#10;有形固定資産減価償却率該当値テキスト"/>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634" name="楕円 633"/>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635" name="直線コネクタ 634"/>
        <xdr:cNvCxnSpPr/>
      </xdr:nvCxnSpPr>
      <xdr:spPr>
        <a:xfrm>
          <a:off x="15481300" y="1067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636" name="楕円 635"/>
        <xdr:cNvSpPr/>
      </xdr:nvSpPr>
      <xdr:spPr>
        <a:xfrm>
          <a:off x="14541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48985</xdr:rowOff>
    </xdr:to>
    <xdr:cxnSp macro="">
      <xdr:nvCxnSpPr>
        <xdr:cNvPr id="637" name="直線コネクタ 636"/>
        <xdr:cNvCxnSpPr/>
      </xdr:nvCxnSpPr>
      <xdr:spPr>
        <a:xfrm>
          <a:off x="14592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638" name="楕円 637"/>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62</xdr:row>
      <xdr:rowOff>16328</xdr:rowOff>
    </xdr:to>
    <xdr:cxnSp macro="">
      <xdr:nvCxnSpPr>
        <xdr:cNvPr id="639" name="直線コネクタ 638"/>
        <xdr:cNvCxnSpPr/>
      </xdr:nvCxnSpPr>
      <xdr:spPr>
        <a:xfrm>
          <a:off x="13703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640" name="楕円 639"/>
        <xdr:cNvSpPr/>
      </xdr:nvSpPr>
      <xdr:spPr>
        <a:xfrm>
          <a:off x="1276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61</xdr:row>
      <xdr:rowOff>155122</xdr:rowOff>
    </xdr:to>
    <xdr:cxnSp macro="">
      <xdr:nvCxnSpPr>
        <xdr:cNvPr id="641" name="直線コネクタ 640"/>
        <xdr:cNvCxnSpPr/>
      </xdr:nvCxnSpPr>
      <xdr:spPr>
        <a:xfrm>
          <a:off x="12814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42"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43"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44"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45"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646" name="n_1mainValue【保健センター・保健所】&#10;有形固定資産減価償却率"/>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647" name="n_2mainValue【保健センター・保健所】&#10;有形固定資産減価償却率"/>
        <xdr:cNvSpPr txBox="1"/>
      </xdr:nvSpPr>
      <xdr:spPr>
        <a:xfrm>
          <a:off x="14389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648" name="n_3mainValue【保健センター・保健所】&#10;有形固定資産減価償却率"/>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649" name="n_4mainValue【保健センター・保健所】&#10;有形固定資産減価償却率"/>
        <xdr:cNvSpPr txBox="1"/>
      </xdr:nvSpPr>
      <xdr:spPr>
        <a:xfrm>
          <a:off x="12611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0" name="正方形/長方形 6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1" name="正方形/長方形 6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2" name="正方形/長方形 6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3" name="正方形/長方形 6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4" name="正方形/長方形 6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5" name="正方形/長方形 6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6" name="正方形/長方形 6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7" name="正方形/長方形 6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8" name="テキスト ボックス 6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9" name="直線コネクタ 6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0" name="直線コネクタ 6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1" name="テキスト ボックス 6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2" name="直線コネクタ 6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3" name="テキスト ボックス 6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4" name="直線コネクタ 6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5" name="テキスト ボックス 6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6" name="直線コネクタ 6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7" name="テキスト ボックス 6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8" name="直線コネクタ 6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9" name="テキスト ボックス 6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0" name="直線コネクタ 6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1" name="テキスト ボックス 6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73" name="直線コネクタ 672"/>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4"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5" name="直線コネクタ 674"/>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76"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77" name="直線コネクタ 676"/>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78"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79" name="フローチャート: 判断 678"/>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80" name="フローチャート: 判断 679"/>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81" name="フローチャート: 判断 680"/>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82" name="フローチャート: 判断 681"/>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83" name="フローチャート: 判断 682"/>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4" name="テキスト ボックス 6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5" name="テキスト ボックス 6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6" name="テキスト ボックス 6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7" name="テキスト ボックス 6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8" name="テキスト ボックス 6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689" name="楕円 688"/>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690" name="【保健センター・保健所】&#10;一人当たり面積該当値テキスト"/>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691" name="楕円 690"/>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692" name="直線コネクタ 691"/>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693" name="楕円 692"/>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694" name="直線コネクタ 693"/>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695" name="楕円 694"/>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696" name="直線コネクタ 695"/>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128270</xdr:rowOff>
    </xdr:from>
    <xdr:to>
      <xdr:col>98</xdr:col>
      <xdr:colOff>38100</xdr:colOff>
      <xdr:row>64</xdr:row>
      <xdr:rowOff>58420</xdr:rowOff>
    </xdr:to>
    <xdr:sp macro="" textlink="">
      <xdr:nvSpPr>
        <xdr:cNvPr id="697" name="楕円 696"/>
        <xdr:cNvSpPr/>
      </xdr:nvSpPr>
      <xdr:spPr>
        <a:xfrm>
          <a:off x="18605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xdr:rowOff>
    </xdr:from>
    <xdr:to>
      <xdr:col>102</xdr:col>
      <xdr:colOff>114300</xdr:colOff>
      <xdr:row>64</xdr:row>
      <xdr:rowOff>7620</xdr:rowOff>
    </xdr:to>
    <xdr:cxnSp macro="">
      <xdr:nvCxnSpPr>
        <xdr:cNvPr id="698" name="直線コネクタ 697"/>
        <xdr:cNvCxnSpPr/>
      </xdr:nvCxnSpPr>
      <xdr:spPr>
        <a:xfrm flipV="1">
          <a:off x="18656300" y="10976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99"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00"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01"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02"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703" name="n_1mainValue【保健センター・保健所】&#10;一人当たり面積"/>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704" name="n_2mainValue【保健センター・保健所】&#10;一人当たり面積"/>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705" name="n_3mainValue【保健センター・保健所】&#10;一人当たり面積"/>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49547</xdr:rowOff>
    </xdr:from>
    <xdr:ext cx="469744" cy="259045"/>
    <xdr:sp macro="" textlink="">
      <xdr:nvSpPr>
        <xdr:cNvPr id="706" name="n_4mainValue【保健センター・保健所】&#10;一人当たり面積"/>
        <xdr:cNvSpPr txBox="1"/>
      </xdr:nvSpPr>
      <xdr:spPr>
        <a:xfrm>
          <a:off x="18421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8" name="直線コネクタ 7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9" name="テキスト ボックス 71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0" name="直線コネクタ 7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1" name="テキスト ボックス 7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2" name="直線コネクタ 7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3" name="テキスト ボックス 7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4" name="直線コネクタ 7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5" name="テキスト ボックス 7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6" name="直線コネクタ 7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7" name="テキスト ボックス 726"/>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8" name="直線コネクタ 7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0" name="直線コネクタ 729"/>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1"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2" name="直線コネクタ 731"/>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3"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4" name="直線コネクタ 73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35"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36" name="フローチャート: 判断 735"/>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37" name="フローチャート: 判断 736"/>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38" name="フローチャート: 判断 737"/>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39" name="フローチャート: 判断 738"/>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40" name="フローチャート: 判断 739"/>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1" name="テキスト ボックス 7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2" name="テキスト ボックス 7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3" name="テキスト ボックス 7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4" name="テキスト ボックス 7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5" name="テキスト ボックス 7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139700</xdr:rowOff>
    </xdr:from>
    <xdr:to>
      <xdr:col>85</xdr:col>
      <xdr:colOff>177800</xdr:colOff>
      <xdr:row>83</xdr:row>
      <xdr:rowOff>69850</xdr:rowOff>
    </xdr:to>
    <xdr:sp macro="" textlink="">
      <xdr:nvSpPr>
        <xdr:cNvPr id="746" name="楕円 745"/>
        <xdr:cNvSpPr/>
      </xdr:nvSpPr>
      <xdr:spPr>
        <a:xfrm>
          <a:off x="16268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118127</xdr:rowOff>
    </xdr:from>
    <xdr:ext cx="405111" cy="259045"/>
    <xdr:sp macro="" textlink="">
      <xdr:nvSpPr>
        <xdr:cNvPr id="747" name="【消防施設】&#10;有形固定資産減価償却率該当値テキスト"/>
        <xdr:cNvSpPr txBox="1"/>
      </xdr:nvSpPr>
      <xdr:spPr>
        <a:xfrm>
          <a:off x="16357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748" name="楕円 747"/>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19050</xdr:rowOff>
    </xdr:from>
    <xdr:to>
      <xdr:col>85</xdr:col>
      <xdr:colOff>127000</xdr:colOff>
      <xdr:row>83</xdr:row>
      <xdr:rowOff>49530</xdr:rowOff>
    </xdr:to>
    <xdr:cxnSp macro="">
      <xdr:nvCxnSpPr>
        <xdr:cNvPr id="749" name="直線コネクタ 748"/>
        <xdr:cNvCxnSpPr/>
      </xdr:nvCxnSpPr>
      <xdr:spPr>
        <a:xfrm flipV="1">
          <a:off x="15481300" y="14249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26670</xdr:rowOff>
    </xdr:from>
    <xdr:to>
      <xdr:col>76</xdr:col>
      <xdr:colOff>165100</xdr:colOff>
      <xdr:row>83</xdr:row>
      <xdr:rowOff>128270</xdr:rowOff>
    </xdr:to>
    <xdr:sp macro="" textlink="">
      <xdr:nvSpPr>
        <xdr:cNvPr id="750" name="楕円 749"/>
        <xdr:cNvSpPr/>
      </xdr:nvSpPr>
      <xdr:spPr>
        <a:xfrm>
          <a:off x="14541500" y="142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77470</xdr:rowOff>
    </xdr:to>
    <xdr:cxnSp macro="">
      <xdr:nvCxnSpPr>
        <xdr:cNvPr id="751" name="直線コネクタ 750"/>
        <xdr:cNvCxnSpPr/>
      </xdr:nvCxnSpPr>
      <xdr:spPr>
        <a:xfrm flipV="1">
          <a:off x="14592300" y="142798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17780</xdr:rowOff>
    </xdr:from>
    <xdr:to>
      <xdr:col>72</xdr:col>
      <xdr:colOff>38100</xdr:colOff>
      <xdr:row>83</xdr:row>
      <xdr:rowOff>119380</xdr:rowOff>
    </xdr:to>
    <xdr:sp macro="" textlink="">
      <xdr:nvSpPr>
        <xdr:cNvPr id="752" name="楕円 751"/>
        <xdr:cNvSpPr/>
      </xdr:nvSpPr>
      <xdr:spPr>
        <a:xfrm>
          <a:off x="13652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68580</xdr:rowOff>
    </xdr:from>
    <xdr:to>
      <xdr:col>76</xdr:col>
      <xdr:colOff>114300</xdr:colOff>
      <xdr:row>83</xdr:row>
      <xdr:rowOff>77470</xdr:rowOff>
    </xdr:to>
    <xdr:cxnSp macro="">
      <xdr:nvCxnSpPr>
        <xdr:cNvPr id="753" name="直線コネクタ 752"/>
        <xdr:cNvCxnSpPr/>
      </xdr:nvCxnSpPr>
      <xdr:spPr>
        <a:xfrm>
          <a:off x="13703300" y="142989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43180</xdr:rowOff>
    </xdr:from>
    <xdr:to>
      <xdr:col>67</xdr:col>
      <xdr:colOff>101600</xdr:colOff>
      <xdr:row>83</xdr:row>
      <xdr:rowOff>144780</xdr:rowOff>
    </xdr:to>
    <xdr:sp macro="" textlink="">
      <xdr:nvSpPr>
        <xdr:cNvPr id="754" name="楕円 753"/>
        <xdr:cNvSpPr/>
      </xdr:nvSpPr>
      <xdr:spPr>
        <a:xfrm>
          <a:off x="12763500" y="142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68580</xdr:rowOff>
    </xdr:from>
    <xdr:to>
      <xdr:col>71</xdr:col>
      <xdr:colOff>177800</xdr:colOff>
      <xdr:row>83</xdr:row>
      <xdr:rowOff>93980</xdr:rowOff>
    </xdr:to>
    <xdr:cxnSp macro="">
      <xdr:nvCxnSpPr>
        <xdr:cNvPr id="755" name="直線コネクタ 754"/>
        <xdr:cNvCxnSpPr/>
      </xdr:nvCxnSpPr>
      <xdr:spPr>
        <a:xfrm flipV="1">
          <a:off x="12814300" y="142989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56"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57"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58"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59"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760" name="n_1main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119397</xdr:rowOff>
    </xdr:from>
    <xdr:ext cx="405111" cy="259045"/>
    <xdr:sp macro="" textlink="">
      <xdr:nvSpPr>
        <xdr:cNvPr id="761" name="n_2mainValue【消防施設】&#10;有形固定資産減価償却率"/>
        <xdr:cNvSpPr txBox="1"/>
      </xdr:nvSpPr>
      <xdr:spPr>
        <a:xfrm>
          <a:off x="14389744" y="1434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110507</xdr:rowOff>
    </xdr:from>
    <xdr:ext cx="405111" cy="259045"/>
    <xdr:sp macro="" textlink="">
      <xdr:nvSpPr>
        <xdr:cNvPr id="762" name="n_3mainValue【消防施設】&#10;有形固定資産減価償却率"/>
        <xdr:cNvSpPr txBox="1"/>
      </xdr:nvSpPr>
      <xdr:spPr>
        <a:xfrm>
          <a:off x="13500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135907</xdr:rowOff>
    </xdr:from>
    <xdr:ext cx="405111" cy="259045"/>
    <xdr:sp macro="" textlink="">
      <xdr:nvSpPr>
        <xdr:cNvPr id="763" name="n_4mainValue【消防施設】&#10;有形固定資産減価償却率"/>
        <xdr:cNvSpPr txBox="1"/>
      </xdr:nvSpPr>
      <xdr:spPr>
        <a:xfrm>
          <a:off x="12611744" y="1436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4" name="正方形/長方形 7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5" name="正方形/長方形 7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6" name="正方形/長方形 7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7" name="正方形/長方形 7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8" name="正方形/長方形 7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9" name="正方形/長方形 7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0" name="正方形/長方形 7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1" name="正方形/長方形 7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2" name="テキスト ボックス 7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3" name="直線コネクタ 7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4" name="直線コネクタ 77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5" name="テキスト ボックス 77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6" name="直線コネクタ 77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77" name="テキスト ボックス 776"/>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8" name="直線コネクタ 77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79" name="テキスト ボックス 778"/>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0" name="直線コネクタ 77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1" name="テキスト ボックス 780"/>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2" name="直線コネクタ 78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83" name="テキスト ボックス 782"/>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85" name="テキスト ボックス 784"/>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87" name="直線コネクタ 786"/>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88"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89" name="直線コネクタ 788"/>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90"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91" name="直線コネクタ 790"/>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92"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93" name="フローチャート: 判断 792"/>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94" name="フローチャート: 判断 793"/>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95" name="フローチャート: 判断 794"/>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96" name="フローチャート: 判断 795"/>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97" name="フローチャート: 判断 796"/>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63100</xdr:rowOff>
    </xdr:from>
    <xdr:to>
      <xdr:col>116</xdr:col>
      <xdr:colOff>114300</xdr:colOff>
      <xdr:row>86</xdr:row>
      <xdr:rowOff>164700</xdr:rowOff>
    </xdr:to>
    <xdr:sp macro="" textlink="">
      <xdr:nvSpPr>
        <xdr:cNvPr id="803" name="楕円 802"/>
        <xdr:cNvSpPr/>
      </xdr:nvSpPr>
      <xdr:spPr>
        <a:xfrm>
          <a:off x="22110700" y="148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04"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63103</xdr:rowOff>
    </xdr:from>
    <xdr:to>
      <xdr:col>112</xdr:col>
      <xdr:colOff>38100</xdr:colOff>
      <xdr:row>86</xdr:row>
      <xdr:rowOff>164703</xdr:rowOff>
    </xdr:to>
    <xdr:sp macro="" textlink="">
      <xdr:nvSpPr>
        <xdr:cNvPr id="805" name="楕円 804"/>
        <xdr:cNvSpPr/>
      </xdr:nvSpPr>
      <xdr:spPr>
        <a:xfrm>
          <a:off x="21272500" y="148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113900</xdr:rowOff>
    </xdr:from>
    <xdr:to>
      <xdr:col>116</xdr:col>
      <xdr:colOff>63500</xdr:colOff>
      <xdr:row>86</xdr:row>
      <xdr:rowOff>113903</xdr:rowOff>
    </xdr:to>
    <xdr:cxnSp macro="">
      <xdr:nvCxnSpPr>
        <xdr:cNvPr id="806" name="直線コネクタ 805"/>
        <xdr:cNvCxnSpPr/>
      </xdr:nvCxnSpPr>
      <xdr:spPr>
        <a:xfrm flipV="1">
          <a:off x="21323300" y="14858600"/>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63111</xdr:rowOff>
    </xdr:from>
    <xdr:to>
      <xdr:col>107</xdr:col>
      <xdr:colOff>101600</xdr:colOff>
      <xdr:row>86</xdr:row>
      <xdr:rowOff>164711</xdr:rowOff>
    </xdr:to>
    <xdr:sp macro="" textlink="">
      <xdr:nvSpPr>
        <xdr:cNvPr id="807" name="楕円 806"/>
        <xdr:cNvSpPr/>
      </xdr:nvSpPr>
      <xdr:spPr>
        <a:xfrm>
          <a:off x="20383500" y="148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113903</xdr:rowOff>
    </xdr:from>
    <xdr:to>
      <xdr:col>111</xdr:col>
      <xdr:colOff>177800</xdr:colOff>
      <xdr:row>86</xdr:row>
      <xdr:rowOff>113911</xdr:rowOff>
    </xdr:to>
    <xdr:cxnSp macro="">
      <xdr:nvCxnSpPr>
        <xdr:cNvPr id="808" name="直線コネクタ 807"/>
        <xdr:cNvCxnSpPr/>
      </xdr:nvCxnSpPr>
      <xdr:spPr>
        <a:xfrm flipV="1">
          <a:off x="20434300" y="14858603"/>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63103</xdr:rowOff>
    </xdr:from>
    <xdr:to>
      <xdr:col>102</xdr:col>
      <xdr:colOff>165100</xdr:colOff>
      <xdr:row>86</xdr:row>
      <xdr:rowOff>164703</xdr:rowOff>
    </xdr:to>
    <xdr:sp macro="" textlink="">
      <xdr:nvSpPr>
        <xdr:cNvPr id="809" name="楕円 808"/>
        <xdr:cNvSpPr/>
      </xdr:nvSpPr>
      <xdr:spPr>
        <a:xfrm>
          <a:off x="19494500" y="148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113903</xdr:rowOff>
    </xdr:from>
    <xdr:to>
      <xdr:col>107</xdr:col>
      <xdr:colOff>50800</xdr:colOff>
      <xdr:row>86</xdr:row>
      <xdr:rowOff>113911</xdr:rowOff>
    </xdr:to>
    <xdr:cxnSp macro="">
      <xdr:nvCxnSpPr>
        <xdr:cNvPr id="810" name="直線コネクタ 809"/>
        <xdr:cNvCxnSpPr/>
      </xdr:nvCxnSpPr>
      <xdr:spPr>
        <a:xfrm>
          <a:off x="19545300" y="14858603"/>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63103</xdr:rowOff>
    </xdr:from>
    <xdr:to>
      <xdr:col>98</xdr:col>
      <xdr:colOff>38100</xdr:colOff>
      <xdr:row>86</xdr:row>
      <xdr:rowOff>164703</xdr:rowOff>
    </xdr:to>
    <xdr:sp macro="" textlink="">
      <xdr:nvSpPr>
        <xdr:cNvPr id="811" name="楕円 810"/>
        <xdr:cNvSpPr/>
      </xdr:nvSpPr>
      <xdr:spPr>
        <a:xfrm>
          <a:off x="18605500" y="148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113903</xdr:rowOff>
    </xdr:from>
    <xdr:to>
      <xdr:col>102</xdr:col>
      <xdr:colOff>114300</xdr:colOff>
      <xdr:row>86</xdr:row>
      <xdr:rowOff>113903</xdr:rowOff>
    </xdr:to>
    <xdr:cxnSp macro="">
      <xdr:nvCxnSpPr>
        <xdr:cNvPr id="812" name="直線コネクタ 811"/>
        <xdr:cNvCxnSpPr/>
      </xdr:nvCxnSpPr>
      <xdr:spPr>
        <a:xfrm>
          <a:off x="18656300" y="14858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13"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14"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15"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16"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155830</xdr:rowOff>
    </xdr:from>
    <xdr:ext cx="469744" cy="259045"/>
    <xdr:sp macro="" textlink="">
      <xdr:nvSpPr>
        <xdr:cNvPr id="817" name="n_1mainValue【消防施設】&#10;一人当たり面積"/>
        <xdr:cNvSpPr txBox="1"/>
      </xdr:nvSpPr>
      <xdr:spPr>
        <a:xfrm>
          <a:off x="210757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155838</xdr:rowOff>
    </xdr:from>
    <xdr:ext cx="469744" cy="259045"/>
    <xdr:sp macro="" textlink="">
      <xdr:nvSpPr>
        <xdr:cNvPr id="818" name="n_2mainValue【消防施設】&#10;一人当たり面積"/>
        <xdr:cNvSpPr txBox="1"/>
      </xdr:nvSpPr>
      <xdr:spPr>
        <a:xfrm>
          <a:off x="20199427" y="1490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155830</xdr:rowOff>
    </xdr:from>
    <xdr:ext cx="469744" cy="259045"/>
    <xdr:sp macro="" textlink="">
      <xdr:nvSpPr>
        <xdr:cNvPr id="819" name="n_3mainValue【消防施設】&#10;一人当たり面積"/>
        <xdr:cNvSpPr txBox="1"/>
      </xdr:nvSpPr>
      <xdr:spPr>
        <a:xfrm>
          <a:off x="193104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155830</xdr:rowOff>
    </xdr:from>
    <xdr:ext cx="469744" cy="259045"/>
    <xdr:sp macro="" textlink="">
      <xdr:nvSpPr>
        <xdr:cNvPr id="820" name="n_4mainValue【消防施設】&#10;一人当たり面積"/>
        <xdr:cNvSpPr txBox="1"/>
      </xdr:nvSpPr>
      <xdr:spPr>
        <a:xfrm>
          <a:off x="184214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2" name="直線コネクタ 8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3" name="テキスト ボックス 8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4" name="直線コネクタ 8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5" name="テキスト ボックス 8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6" name="直線コネクタ 8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7" name="テキスト ボックス 8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8" name="直線コネクタ 8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9" name="テキスト ボックス 8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0" name="直線コネクタ 8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1" name="テキスト ボックス 8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2" name="直線コネクタ 8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3" name="テキスト ボックス 8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46" name="直線コネクタ 845"/>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8" name="直線コネクタ 84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49"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0" name="直線コネクタ 849"/>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51"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52" name="フローチャート: 判断 851"/>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53" name="フローチャート: 判断 852"/>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54" name="フローチャート: 判断 853"/>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55" name="フローチャート: 判断 854"/>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56" name="フローチャート: 判断 855"/>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129902</xdr:rowOff>
    </xdr:from>
    <xdr:to>
      <xdr:col>85</xdr:col>
      <xdr:colOff>177800</xdr:colOff>
      <xdr:row>107</xdr:row>
      <xdr:rowOff>60052</xdr:rowOff>
    </xdr:to>
    <xdr:sp macro="" textlink="">
      <xdr:nvSpPr>
        <xdr:cNvPr id="862" name="楕円 861"/>
        <xdr:cNvSpPr/>
      </xdr:nvSpPr>
      <xdr:spPr>
        <a:xfrm>
          <a:off x="16268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108329</xdr:rowOff>
    </xdr:from>
    <xdr:ext cx="405111" cy="259045"/>
    <xdr:sp macro="" textlink="">
      <xdr:nvSpPr>
        <xdr:cNvPr id="863" name="【庁舎】&#10;有形固定資産減価償却率該当値テキスト"/>
        <xdr:cNvSpPr txBox="1"/>
      </xdr:nvSpPr>
      <xdr:spPr>
        <a:xfrm>
          <a:off x="16357600"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89081</xdr:rowOff>
    </xdr:from>
    <xdr:to>
      <xdr:col>81</xdr:col>
      <xdr:colOff>101600</xdr:colOff>
      <xdr:row>107</xdr:row>
      <xdr:rowOff>19231</xdr:rowOff>
    </xdr:to>
    <xdr:sp macro="" textlink="">
      <xdr:nvSpPr>
        <xdr:cNvPr id="864" name="楕円 863"/>
        <xdr:cNvSpPr/>
      </xdr:nvSpPr>
      <xdr:spPr>
        <a:xfrm>
          <a:off x="15430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139881</xdr:rowOff>
    </xdr:from>
    <xdr:to>
      <xdr:col>85</xdr:col>
      <xdr:colOff>127000</xdr:colOff>
      <xdr:row>107</xdr:row>
      <xdr:rowOff>9252</xdr:rowOff>
    </xdr:to>
    <xdr:cxnSp macro="">
      <xdr:nvCxnSpPr>
        <xdr:cNvPr id="865" name="直線コネクタ 864"/>
        <xdr:cNvCxnSpPr/>
      </xdr:nvCxnSpPr>
      <xdr:spPr>
        <a:xfrm>
          <a:off x="15481300" y="18313581"/>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44994</xdr:rowOff>
    </xdr:from>
    <xdr:to>
      <xdr:col>76</xdr:col>
      <xdr:colOff>165100</xdr:colOff>
      <xdr:row>106</xdr:row>
      <xdr:rowOff>146594</xdr:rowOff>
    </xdr:to>
    <xdr:sp macro="" textlink="">
      <xdr:nvSpPr>
        <xdr:cNvPr id="866" name="楕円 865"/>
        <xdr:cNvSpPr/>
      </xdr:nvSpPr>
      <xdr:spPr>
        <a:xfrm>
          <a:off x="14541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106</xdr:row>
      <xdr:rowOff>139881</xdr:rowOff>
    </xdr:to>
    <xdr:cxnSp macro="">
      <xdr:nvCxnSpPr>
        <xdr:cNvPr id="867" name="直線コネクタ 866"/>
        <xdr:cNvCxnSpPr/>
      </xdr:nvCxnSpPr>
      <xdr:spPr>
        <a:xfrm>
          <a:off x="14592300" y="182694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128270</xdr:rowOff>
    </xdr:from>
    <xdr:to>
      <xdr:col>72</xdr:col>
      <xdr:colOff>38100</xdr:colOff>
      <xdr:row>107</xdr:row>
      <xdr:rowOff>58420</xdr:rowOff>
    </xdr:to>
    <xdr:sp macro="" textlink="">
      <xdr:nvSpPr>
        <xdr:cNvPr id="868" name="楕円 867"/>
        <xdr:cNvSpPr/>
      </xdr:nvSpPr>
      <xdr:spPr>
        <a:xfrm>
          <a:off x="1365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95794</xdr:rowOff>
    </xdr:from>
    <xdr:to>
      <xdr:col>76</xdr:col>
      <xdr:colOff>114300</xdr:colOff>
      <xdr:row>107</xdr:row>
      <xdr:rowOff>7620</xdr:rowOff>
    </xdr:to>
    <xdr:cxnSp macro="">
      <xdr:nvCxnSpPr>
        <xdr:cNvPr id="869" name="直線コネクタ 868"/>
        <xdr:cNvCxnSpPr/>
      </xdr:nvCxnSpPr>
      <xdr:spPr>
        <a:xfrm flipV="1">
          <a:off x="13703300" y="1826949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92348</xdr:rowOff>
    </xdr:from>
    <xdr:to>
      <xdr:col>67</xdr:col>
      <xdr:colOff>101600</xdr:colOff>
      <xdr:row>107</xdr:row>
      <xdr:rowOff>22498</xdr:rowOff>
    </xdr:to>
    <xdr:sp macro="" textlink="">
      <xdr:nvSpPr>
        <xdr:cNvPr id="870" name="楕円 869"/>
        <xdr:cNvSpPr/>
      </xdr:nvSpPr>
      <xdr:spPr>
        <a:xfrm>
          <a:off x="12763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143148</xdr:rowOff>
    </xdr:from>
    <xdr:to>
      <xdr:col>71</xdr:col>
      <xdr:colOff>177800</xdr:colOff>
      <xdr:row>107</xdr:row>
      <xdr:rowOff>7620</xdr:rowOff>
    </xdr:to>
    <xdr:cxnSp macro="">
      <xdr:nvCxnSpPr>
        <xdr:cNvPr id="871" name="直線コネクタ 870"/>
        <xdr:cNvCxnSpPr/>
      </xdr:nvCxnSpPr>
      <xdr:spPr>
        <a:xfrm>
          <a:off x="12814300" y="183168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72"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73"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74"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75"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10358</xdr:rowOff>
    </xdr:from>
    <xdr:ext cx="405111" cy="259045"/>
    <xdr:sp macro="" textlink="">
      <xdr:nvSpPr>
        <xdr:cNvPr id="876" name="n_1mainValue【庁舎】&#10;有形固定資産減価償却率"/>
        <xdr:cNvSpPr txBox="1"/>
      </xdr:nvSpPr>
      <xdr:spPr>
        <a:xfrm>
          <a:off x="152660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137721</xdr:rowOff>
    </xdr:from>
    <xdr:ext cx="405111" cy="259045"/>
    <xdr:sp macro="" textlink="">
      <xdr:nvSpPr>
        <xdr:cNvPr id="877" name="n_2mainValue【庁舎】&#10;有形固定資産減価償却率"/>
        <xdr:cNvSpPr txBox="1"/>
      </xdr:nvSpPr>
      <xdr:spPr>
        <a:xfrm>
          <a:off x="14389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49547</xdr:rowOff>
    </xdr:from>
    <xdr:ext cx="405111" cy="259045"/>
    <xdr:sp macro="" textlink="">
      <xdr:nvSpPr>
        <xdr:cNvPr id="878" name="n_3mainValue【庁舎】&#10;有形固定資産減価償却率"/>
        <xdr:cNvSpPr txBox="1"/>
      </xdr:nvSpPr>
      <xdr:spPr>
        <a:xfrm>
          <a:off x="13500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13625</xdr:rowOff>
    </xdr:from>
    <xdr:ext cx="405111" cy="259045"/>
    <xdr:sp macro="" textlink="">
      <xdr:nvSpPr>
        <xdr:cNvPr id="879" name="n_4mainValue【庁舎】&#10;有形固定資産減価償却率"/>
        <xdr:cNvSpPr txBox="1"/>
      </xdr:nvSpPr>
      <xdr:spPr>
        <a:xfrm>
          <a:off x="12611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0" name="直線コネクタ 8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1" name="テキスト ボックス 8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2" name="直線コネクタ 8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3" name="テキスト ボックス 8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4" name="直線コネクタ 8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5" name="テキスト ボックス 8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6" name="直線コネクタ 8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7" name="テキスト ボックス 8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8" name="直線コネクタ 8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9" name="テキスト ボックス 8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0" name="直線コネクタ 8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1" name="テキスト ボックス 9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2" name="直線コネクタ 9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3" name="テキスト ボックス 9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05" name="直線コネクタ 904"/>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06"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07" name="直線コネクタ 906"/>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08"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09" name="直線コネクタ 908"/>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10"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11" name="フローチャート: 判断 910"/>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12" name="フローチャート: 判断 911"/>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13" name="フローチャート: 判断 912"/>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14" name="フローチャート: 判断 913"/>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15" name="フローチャート: 判断 914"/>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6" name="テキスト ボックス 9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7" name="テキスト ボックス 9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8" name="テキスト ボックス 9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9" name="テキスト ボックス 9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0" name="テキスト ボックス 9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111942</xdr:rowOff>
    </xdr:from>
    <xdr:to>
      <xdr:col>116</xdr:col>
      <xdr:colOff>114300</xdr:colOff>
      <xdr:row>104</xdr:row>
      <xdr:rowOff>42092</xdr:rowOff>
    </xdr:to>
    <xdr:sp macro="" textlink="">
      <xdr:nvSpPr>
        <xdr:cNvPr id="921" name="楕円 920"/>
        <xdr:cNvSpPr/>
      </xdr:nvSpPr>
      <xdr:spPr>
        <a:xfrm>
          <a:off x="22110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134819</xdr:rowOff>
    </xdr:from>
    <xdr:ext cx="469744" cy="259045"/>
    <xdr:sp macro="" textlink="">
      <xdr:nvSpPr>
        <xdr:cNvPr id="922" name="【庁舎】&#10;一人当たり面積該当値テキスト"/>
        <xdr:cNvSpPr txBox="1"/>
      </xdr:nvSpPr>
      <xdr:spPr>
        <a:xfrm>
          <a:off x="22199600" y="176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120106</xdr:rowOff>
    </xdr:from>
    <xdr:to>
      <xdr:col>112</xdr:col>
      <xdr:colOff>38100</xdr:colOff>
      <xdr:row>104</xdr:row>
      <xdr:rowOff>50256</xdr:rowOff>
    </xdr:to>
    <xdr:sp macro="" textlink="">
      <xdr:nvSpPr>
        <xdr:cNvPr id="923" name="楕円 922"/>
        <xdr:cNvSpPr/>
      </xdr:nvSpPr>
      <xdr:spPr>
        <a:xfrm>
          <a:off x="21272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162742</xdr:rowOff>
    </xdr:from>
    <xdr:to>
      <xdr:col>116</xdr:col>
      <xdr:colOff>63500</xdr:colOff>
      <xdr:row>103</xdr:row>
      <xdr:rowOff>170906</xdr:rowOff>
    </xdr:to>
    <xdr:cxnSp macro="">
      <xdr:nvCxnSpPr>
        <xdr:cNvPr id="924" name="直線コネクタ 923"/>
        <xdr:cNvCxnSpPr/>
      </xdr:nvCxnSpPr>
      <xdr:spPr>
        <a:xfrm flipV="1">
          <a:off x="21323300" y="1782209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129902</xdr:rowOff>
    </xdr:from>
    <xdr:to>
      <xdr:col>107</xdr:col>
      <xdr:colOff>101600</xdr:colOff>
      <xdr:row>104</xdr:row>
      <xdr:rowOff>60052</xdr:rowOff>
    </xdr:to>
    <xdr:sp macro="" textlink="">
      <xdr:nvSpPr>
        <xdr:cNvPr id="925" name="楕円 924"/>
        <xdr:cNvSpPr/>
      </xdr:nvSpPr>
      <xdr:spPr>
        <a:xfrm>
          <a:off x="20383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170906</xdr:rowOff>
    </xdr:from>
    <xdr:to>
      <xdr:col>111</xdr:col>
      <xdr:colOff>177800</xdr:colOff>
      <xdr:row>104</xdr:row>
      <xdr:rowOff>9252</xdr:rowOff>
    </xdr:to>
    <xdr:cxnSp macro="">
      <xdr:nvCxnSpPr>
        <xdr:cNvPr id="926" name="直線コネクタ 925"/>
        <xdr:cNvCxnSpPr/>
      </xdr:nvCxnSpPr>
      <xdr:spPr>
        <a:xfrm flipV="1">
          <a:off x="20434300" y="1783025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89081</xdr:rowOff>
    </xdr:from>
    <xdr:to>
      <xdr:col>102</xdr:col>
      <xdr:colOff>165100</xdr:colOff>
      <xdr:row>105</xdr:row>
      <xdr:rowOff>19231</xdr:rowOff>
    </xdr:to>
    <xdr:sp macro="" textlink="">
      <xdr:nvSpPr>
        <xdr:cNvPr id="927" name="楕円 926"/>
        <xdr:cNvSpPr/>
      </xdr:nvSpPr>
      <xdr:spPr>
        <a:xfrm>
          <a:off x="19494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9252</xdr:rowOff>
    </xdr:from>
    <xdr:to>
      <xdr:col>107</xdr:col>
      <xdr:colOff>50800</xdr:colOff>
      <xdr:row>104</xdr:row>
      <xdr:rowOff>139881</xdr:rowOff>
    </xdr:to>
    <xdr:cxnSp macro="">
      <xdr:nvCxnSpPr>
        <xdr:cNvPr id="928" name="直線コネクタ 927"/>
        <xdr:cNvCxnSpPr/>
      </xdr:nvCxnSpPr>
      <xdr:spPr>
        <a:xfrm flipV="1">
          <a:off x="19545300" y="17840052"/>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97245</xdr:rowOff>
    </xdr:from>
    <xdr:to>
      <xdr:col>98</xdr:col>
      <xdr:colOff>38100</xdr:colOff>
      <xdr:row>105</xdr:row>
      <xdr:rowOff>27395</xdr:rowOff>
    </xdr:to>
    <xdr:sp macro="" textlink="">
      <xdr:nvSpPr>
        <xdr:cNvPr id="929" name="楕円 928"/>
        <xdr:cNvSpPr/>
      </xdr:nvSpPr>
      <xdr:spPr>
        <a:xfrm>
          <a:off x="18605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139881</xdr:rowOff>
    </xdr:from>
    <xdr:to>
      <xdr:col>102</xdr:col>
      <xdr:colOff>114300</xdr:colOff>
      <xdr:row>104</xdr:row>
      <xdr:rowOff>148045</xdr:rowOff>
    </xdr:to>
    <xdr:cxnSp macro="">
      <xdr:nvCxnSpPr>
        <xdr:cNvPr id="930" name="直線コネクタ 929"/>
        <xdr:cNvCxnSpPr/>
      </xdr:nvCxnSpPr>
      <xdr:spPr>
        <a:xfrm flipV="1">
          <a:off x="18656300" y="1797068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31"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32"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33"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34"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66783</xdr:rowOff>
    </xdr:from>
    <xdr:ext cx="469744" cy="259045"/>
    <xdr:sp macro="" textlink="">
      <xdr:nvSpPr>
        <xdr:cNvPr id="935" name="n_1mainValue【庁舎】&#10;一人当たり面積"/>
        <xdr:cNvSpPr txBox="1"/>
      </xdr:nvSpPr>
      <xdr:spPr>
        <a:xfrm>
          <a:off x="21075727" y="175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76579</xdr:rowOff>
    </xdr:from>
    <xdr:ext cx="469744" cy="259045"/>
    <xdr:sp macro="" textlink="">
      <xdr:nvSpPr>
        <xdr:cNvPr id="936" name="n_2mainValue【庁舎】&#10;一人当たり面積"/>
        <xdr:cNvSpPr txBox="1"/>
      </xdr:nvSpPr>
      <xdr:spPr>
        <a:xfrm>
          <a:off x="20199427" y="1756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35758</xdr:rowOff>
    </xdr:from>
    <xdr:ext cx="469744" cy="259045"/>
    <xdr:sp macro="" textlink="">
      <xdr:nvSpPr>
        <xdr:cNvPr id="937" name="n_3mainValue【庁舎】&#10;一人当たり面積"/>
        <xdr:cNvSpPr txBox="1"/>
      </xdr:nvSpPr>
      <xdr:spPr>
        <a:xfrm>
          <a:off x="19310427" y="176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43922</xdr:rowOff>
    </xdr:from>
    <xdr:ext cx="469744" cy="259045"/>
    <xdr:sp macro="" textlink="">
      <xdr:nvSpPr>
        <xdr:cNvPr id="938" name="n_4mainValue【庁舎】&#10;一人当たり面積"/>
        <xdr:cNvSpPr txBox="1"/>
      </xdr:nvSpPr>
      <xdr:spPr>
        <a:xfrm>
          <a:off x="18421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9" name="正方形/長方形 9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0" name="正方形/長方形 9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1" name="テキスト ボックス 9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市民会館」、「一般廃棄物処理施設」、「消防施設」などであり、老朽化が進んでいるため、今後維持管理経費の増加が懸念され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市民会館」については、平成２７・２８年度に耐震・大規模改修を行っており、適切に日々の修繕を行っている。「一般廃棄物処理施設」のし尿処理施設については、現在下水道投入方式への大規模改修を進めており、「消防施設」については、消防団の再編計画を進める中で、計画的に消防詰所の建て替えに取り組んでいる。また、今後は各施設とも「公共施設等総合管理計画」の基本方針と、「個別マネジメント計画」や「学校施設等長寿命化計画」の具体的方向性を十分に踏まえ、計画的な修繕を行うとともに、施設の統廃合・更新・除却などを行うことにより、老朽化対策及び数量の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34,244
34,031
289.80
24,102,565
23,363,561
582,337
10,589,751
24,290,374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00" b="0" i="0" baseline="0">
              <a:solidFill>
                <a:schemeClr val="dk1"/>
              </a:solidFill>
              <a:effectLst/>
              <a:latin typeface="+mn-lt"/>
              <a:ea typeface="+mn-ea"/>
              <a:cs typeface="+mn-cs"/>
            </a:rPr>
            <a:t>　</a:t>
          </a:r>
          <a:r>
            <a:rPr kumimoji="1" lang="ja-JP" altLang="ja-JP" sz="700" b="0" i="0" baseline="0">
              <a:solidFill>
                <a:schemeClr val="dk1"/>
              </a:solidFill>
              <a:effectLst/>
              <a:latin typeface="+mn-lt"/>
              <a:ea typeface="+mn-ea"/>
              <a:cs typeface="+mn-cs"/>
            </a:rPr>
            <a:t>財政力指数は</a:t>
          </a:r>
          <a:r>
            <a:rPr kumimoji="1" lang="ja-JP" altLang="en-US" sz="700" b="0" i="0" baseline="0">
              <a:solidFill>
                <a:schemeClr val="dk1"/>
              </a:solidFill>
              <a:effectLst/>
              <a:latin typeface="+mn-lt"/>
              <a:ea typeface="+mn-ea"/>
              <a:cs typeface="+mn-cs"/>
            </a:rPr>
            <a:t>、</a:t>
          </a:r>
          <a:r>
            <a:rPr kumimoji="1" lang="ja-JP" altLang="ja-JP" sz="700" b="0" i="0" baseline="0">
              <a:solidFill>
                <a:schemeClr val="dk1"/>
              </a:solidFill>
              <a:effectLst/>
              <a:latin typeface="+mn-lt"/>
              <a:ea typeface="+mn-ea"/>
              <a:cs typeface="+mn-cs"/>
            </a:rPr>
            <a:t>前年度</a:t>
          </a:r>
          <a:r>
            <a:rPr kumimoji="1" lang="ja-JP" altLang="en-US" sz="700" b="0" i="0" baseline="0">
              <a:solidFill>
                <a:schemeClr val="dk1"/>
              </a:solidFill>
              <a:effectLst/>
              <a:latin typeface="+mn-lt"/>
              <a:ea typeface="+mn-ea"/>
              <a:cs typeface="+mn-cs"/>
            </a:rPr>
            <a:t>及び前々年度</a:t>
          </a:r>
          <a:r>
            <a:rPr kumimoji="1" lang="ja-JP" altLang="ja-JP" sz="700" b="0" i="0" baseline="0">
              <a:solidFill>
                <a:schemeClr val="dk1"/>
              </a:solidFill>
              <a:effectLst/>
              <a:latin typeface="+mn-lt"/>
              <a:ea typeface="+mn-ea"/>
              <a:cs typeface="+mn-cs"/>
            </a:rPr>
            <a:t>と同数であり、類似団体の平均的指数を上回って推移している。</a:t>
          </a:r>
          <a:endParaRPr lang="ja-JP" altLang="ja-JP" sz="700">
            <a:effectLst/>
          </a:endParaRPr>
        </a:p>
        <a:p>
          <a:pPr eaLnBrk="1" fontAlgn="auto" latinLnBrk="0" hangingPunct="1"/>
          <a:r>
            <a:rPr kumimoji="1" lang="ja-JP" altLang="ja-JP" sz="700" b="0" i="0" baseline="0">
              <a:solidFill>
                <a:schemeClr val="dk1"/>
              </a:solidFill>
              <a:effectLst/>
              <a:latin typeface="+mn-lt"/>
              <a:ea typeface="+mn-ea"/>
              <a:cs typeface="+mn-cs"/>
            </a:rPr>
            <a:t>　しかしながら全国平均、県内平均と比較するといずれも大きく下回り、特に県平均との比較では</a:t>
          </a:r>
          <a:r>
            <a:rPr kumimoji="1" lang="en-US" altLang="ja-JP" sz="700" b="0" i="0" baseline="0">
              <a:solidFill>
                <a:schemeClr val="dk1"/>
              </a:solidFill>
              <a:effectLst/>
              <a:latin typeface="+mn-lt"/>
              <a:ea typeface="+mn-ea"/>
              <a:cs typeface="+mn-cs"/>
            </a:rPr>
            <a:t>0.13 </a:t>
          </a:r>
          <a:r>
            <a:rPr kumimoji="1" lang="ja-JP" altLang="ja-JP" sz="700" b="0" i="0" baseline="0">
              <a:solidFill>
                <a:schemeClr val="dk1"/>
              </a:solidFill>
              <a:effectLst/>
              <a:latin typeface="+mn-lt"/>
              <a:ea typeface="+mn-ea"/>
              <a:cs typeface="+mn-cs"/>
            </a:rPr>
            <a:t>ポイントも下回っている。</a:t>
          </a:r>
          <a:endParaRPr kumimoji="1" lang="en-US" altLang="ja-JP" sz="700" b="0" i="0" baseline="0">
            <a:solidFill>
              <a:schemeClr val="dk1"/>
            </a:solidFill>
            <a:effectLst/>
            <a:latin typeface="+mn-lt"/>
            <a:ea typeface="+mn-ea"/>
            <a:cs typeface="+mn-cs"/>
          </a:endParaRPr>
        </a:p>
        <a:p>
          <a:pPr eaLnBrk="1" fontAlgn="auto" latinLnBrk="0" hangingPunct="1"/>
          <a:r>
            <a:rPr kumimoji="1" lang="ja-JP" altLang="en-US" sz="700" b="0" i="0" baseline="0">
              <a:solidFill>
                <a:schemeClr val="dk1"/>
              </a:solidFill>
              <a:effectLst/>
              <a:latin typeface="+mn-lt"/>
              <a:ea typeface="+mn-ea"/>
              <a:cs typeface="+mn-cs"/>
            </a:rPr>
            <a:t>　数値が改善しない理由としては、人口の減少や全国平均を上回る高齢化率（</a:t>
          </a:r>
          <a:r>
            <a:rPr kumimoji="1" lang="en-US" altLang="ja-JP" sz="700" b="0" i="0" baseline="0">
              <a:solidFill>
                <a:schemeClr val="dk1"/>
              </a:solidFill>
              <a:effectLst/>
              <a:latin typeface="+mn-lt"/>
              <a:ea typeface="+mn-ea"/>
              <a:cs typeface="+mn-cs"/>
            </a:rPr>
            <a:t>R2</a:t>
          </a:r>
          <a:r>
            <a:rPr kumimoji="1" lang="ja-JP" altLang="en-US" sz="700" b="0" i="0" baseline="0">
              <a:solidFill>
                <a:schemeClr val="dk1"/>
              </a:solidFill>
              <a:effectLst/>
              <a:latin typeface="+mn-lt"/>
              <a:ea typeface="+mn-ea"/>
              <a:cs typeface="+mn-cs"/>
            </a:rPr>
            <a:t>年度末</a:t>
          </a:r>
          <a:r>
            <a:rPr kumimoji="1" lang="en-US" altLang="ja-JP" sz="700" b="0" i="0" baseline="0">
              <a:solidFill>
                <a:schemeClr val="dk1"/>
              </a:solidFill>
              <a:effectLst/>
              <a:latin typeface="+mn-lt"/>
              <a:ea typeface="+mn-ea"/>
              <a:cs typeface="+mn-cs"/>
            </a:rPr>
            <a:t>34.2%</a:t>
          </a:r>
          <a:r>
            <a:rPr kumimoji="1" lang="ja-JP" altLang="en-US" sz="700" b="0" i="0" baseline="0">
              <a:solidFill>
                <a:schemeClr val="dk1"/>
              </a:solidFill>
              <a:effectLst/>
              <a:latin typeface="+mn-lt"/>
              <a:ea typeface="+mn-ea"/>
              <a:cs typeface="+mn-cs"/>
            </a:rPr>
            <a:t>）に加え、企業立地が少なく、市税収入の</a:t>
          </a:r>
          <a:r>
            <a:rPr kumimoji="1" lang="en-US" altLang="ja-JP" sz="700" b="0" i="0" baseline="0">
              <a:solidFill>
                <a:schemeClr val="dk1"/>
              </a:solidFill>
              <a:effectLst/>
              <a:latin typeface="+mn-lt"/>
              <a:ea typeface="+mn-ea"/>
              <a:cs typeface="+mn-cs"/>
            </a:rPr>
            <a:t>82%</a:t>
          </a:r>
          <a:r>
            <a:rPr kumimoji="1" lang="ja-JP" altLang="en-US" sz="700" b="0" i="0" baseline="0">
              <a:solidFill>
                <a:schemeClr val="dk1"/>
              </a:solidFill>
              <a:effectLst/>
              <a:latin typeface="+mn-lt"/>
              <a:ea typeface="+mn-ea"/>
              <a:cs typeface="+mn-cs"/>
            </a:rPr>
            <a:t>超を個人市民税と固定資産税が占めるなど、脆弱な財政基盤となっていることが挙げられ、本市の課税客体を鑑みると、短期間での急激な税収の伸びは期待できない状況である。</a:t>
          </a:r>
          <a:endParaRPr lang="ja-JP" altLang="ja-JP" sz="700">
            <a:effectLst/>
          </a:endParaRPr>
        </a:p>
        <a:p>
          <a:pPr eaLnBrk="1" fontAlgn="auto" latinLnBrk="0" hangingPunct="1"/>
          <a:r>
            <a:rPr kumimoji="1" lang="ja-JP" altLang="ja-JP" sz="700" b="0" i="0" baseline="0">
              <a:solidFill>
                <a:schemeClr val="dk1"/>
              </a:solidFill>
              <a:effectLst/>
              <a:latin typeface="+mn-lt"/>
              <a:ea typeface="+mn-ea"/>
              <a:cs typeface="+mn-cs"/>
            </a:rPr>
            <a:t>　このため、「山梨市総合戦略」において</a:t>
          </a:r>
          <a:r>
            <a:rPr kumimoji="1" lang="ja-JP" altLang="en-US" sz="700" b="0" i="0" baseline="0">
              <a:solidFill>
                <a:schemeClr val="dk1"/>
              </a:solidFill>
              <a:effectLst/>
              <a:latin typeface="+mn-lt"/>
              <a:ea typeface="+mn-ea"/>
              <a:cs typeface="+mn-cs"/>
            </a:rPr>
            <a:t>、</a:t>
          </a:r>
          <a:r>
            <a:rPr kumimoji="1" lang="ja-JP" altLang="ja-JP" sz="700" b="0" i="0" baseline="0">
              <a:solidFill>
                <a:schemeClr val="dk1"/>
              </a:solidFill>
              <a:effectLst/>
              <a:latin typeface="+mn-lt"/>
              <a:ea typeface="+mn-ea"/>
              <a:cs typeface="+mn-cs"/>
            </a:rPr>
            <a:t>インフラ整備を実施するとともに積極的な企業誘致を行い、新たな課税客体の創設に取り組むこととしているほか、第</a:t>
          </a:r>
          <a:r>
            <a:rPr kumimoji="1" lang="en-US" altLang="ja-JP" sz="700" b="0" i="0" baseline="0">
              <a:solidFill>
                <a:schemeClr val="dk1"/>
              </a:solidFill>
              <a:effectLst/>
              <a:latin typeface="+mn-lt"/>
              <a:ea typeface="+mn-ea"/>
              <a:cs typeface="+mn-cs"/>
            </a:rPr>
            <a:t>4</a:t>
          </a:r>
          <a:r>
            <a:rPr kumimoji="1" lang="ja-JP" altLang="ja-JP" sz="700" b="0" i="0" baseline="0">
              <a:solidFill>
                <a:schemeClr val="dk1"/>
              </a:solidFill>
              <a:effectLst/>
              <a:latin typeface="+mn-lt"/>
              <a:ea typeface="+mn-ea"/>
              <a:cs typeface="+mn-cs"/>
            </a:rPr>
            <a:t>次行</a:t>
          </a:r>
          <a:r>
            <a:rPr kumimoji="1" lang="ja-JP" altLang="en-US" sz="700" b="0" i="0" baseline="0">
              <a:solidFill>
                <a:schemeClr val="dk1"/>
              </a:solidFill>
              <a:effectLst/>
              <a:latin typeface="+mn-lt"/>
              <a:ea typeface="+mn-ea"/>
              <a:cs typeface="+mn-cs"/>
            </a:rPr>
            <a:t>財政</a:t>
          </a:r>
          <a:r>
            <a:rPr kumimoji="1" lang="ja-JP" altLang="ja-JP" sz="700" b="0" i="0" baseline="0">
              <a:solidFill>
                <a:schemeClr val="dk1"/>
              </a:solidFill>
              <a:effectLst/>
              <a:latin typeface="+mn-lt"/>
              <a:ea typeface="+mn-ea"/>
              <a:cs typeface="+mn-cs"/>
            </a:rPr>
            <a:t>改革大綱に基づく</a:t>
          </a:r>
          <a:r>
            <a:rPr kumimoji="1" lang="ja-JP" altLang="en-US" sz="700" b="0" i="0" baseline="0">
              <a:solidFill>
                <a:schemeClr val="dk1"/>
              </a:solidFill>
              <a:effectLst/>
              <a:latin typeface="+mn-lt"/>
              <a:ea typeface="+mn-ea"/>
              <a:cs typeface="+mn-cs"/>
            </a:rPr>
            <a:t>推進</a:t>
          </a:r>
          <a:r>
            <a:rPr kumimoji="1" lang="ja-JP" altLang="ja-JP" sz="700" b="0" i="0" baseline="0">
              <a:solidFill>
                <a:schemeClr val="dk1"/>
              </a:solidFill>
              <a:effectLst/>
              <a:latin typeface="+mn-lt"/>
              <a:ea typeface="+mn-ea"/>
              <a:cs typeface="+mn-cs"/>
            </a:rPr>
            <a:t>プランにより、税の収納率向上対策、納税者への意識啓発及び差押えの強化等更なる収納率の向上を目指すこととしている。</a:t>
          </a:r>
          <a:endParaRPr lang="ja-JP" altLang="ja-JP" sz="700">
            <a:effectLst/>
          </a:endParaRPr>
        </a:p>
        <a:p>
          <a:pPr eaLnBrk="1" fontAlgn="auto" latinLnBrk="0" hangingPunct="1"/>
          <a:r>
            <a:rPr kumimoji="1" lang="ja-JP" altLang="ja-JP" sz="700" b="0" i="0" baseline="0">
              <a:solidFill>
                <a:schemeClr val="dk1"/>
              </a:solidFill>
              <a:effectLst/>
              <a:latin typeface="+mn-lt"/>
              <a:ea typeface="+mn-ea"/>
              <a:cs typeface="+mn-cs"/>
            </a:rPr>
            <a:t>　また、歳出においては定員適正化計画に基づく総人件費の削減、未利用財産の処分、指定管理者制度等を活用した民間委託等の推進などを推し進め、財政基盤の強化を図ることとしている。</a:t>
          </a:r>
          <a:endParaRPr lang="ja-JP" altLang="ja-JP" sz="7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経常収支比率は</a:t>
          </a:r>
          <a:r>
            <a:rPr kumimoji="1" lang="ja-JP" altLang="en-US"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前年度数値と比較すると</a:t>
          </a:r>
          <a:r>
            <a:rPr kumimoji="1" lang="en-US" altLang="ja-JP" sz="800" b="0" i="0" baseline="0">
              <a:solidFill>
                <a:schemeClr val="dk1"/>
              </a:solidFill>
              <a:effectLst/>
              <a:latin typeface="+mn-lt"/>
              <a:ea typeface="+mn-ea"/>
              <a:cs typeface="+mn-cs"/>
            </a:rPr>
            <a:t>5.3</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上昇し</a:t>
          </a:r>
          <a:r>
            <a:rPr kumimoji="1" lang="ja-JP" altLang="ja-JP" sz="800" b="0" i="0" baseline="0">
              <a:solidFill>
                <a:schemeClr val="dk1"/>
              </a:solidFill>
              <a:effectLst/>
              <a:latin typeface="+mn-lt"/>
              <a:ea typeface="+mn-ea"/>
              <a:cs typeface="+mn-cs"/>
            </a:rPr>
            <a:t>、</a:t>
          </a:r>
          <a:r>
            <a:rPr kumimoji="1" lang="ja-JP" altLang="en-US" sz="800" b="0" i="0" baseline="0">
              <a:solidFill>
                <a:schemeClr val="dk1"/>
              </a:solidFill>
              <a:effectLst/>
              <a:latin typeface="+mn-lt"/>
              <a:ea typeface="+mn-ea"/>
              <a:cs typeface="+mn-cs"/>
            </a:rPr>
            <a:t>類似団体</a:t>
          </a:r>
          <a:r>
            <a:rPr kumimoji="1" lang="ja-JP" altLang="ja-JP" sz="800" b="0" i="0" baseline="0">
              <a:solidFill>
                <a:schemeClr val="dk1"/>
              </a:solidFill>
              <a:effectLst/>
              <a:latin typeface="+mn-lt"/>
              <a:ea typeface="+mn-ea"/>
              <a:cs typeface="+mn-cs"/>
            </a:rPr>
            <a:t>平均値を</a:t>
          </a:r>
          <a:r>
            <a:rPr kumimoji="1" lang="en-US" altLang="ja-JP" sz="800" b="0" i="0" baseline="0">
              <a:solidFill>
                <a:schemeClr val="dk1"/>
              </a:solidFill>
              <a:effectLst/>
              <a:latin typeface="+mn-lt"/>
              <a:ea typeface="+mn-ea"/>
              <a:cs typeface="+mn-cs"/>
            </a:rPr>
            <a:t>4.1</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上</a:t>
          </a:r>
          <a:r>
            <a:rPr kumimoji="1" lang="ja-JP" altLang="ja-JP" sz="800" b="0" i="0" baseline="0">
              <a:solidFill>
                <a:schemeClr val="dk1"/>
              </a:solidFill>
              <a:effectLst/>
              <a:latin typeface="+mn-lt"/>
              <a:ea typeface="+mn-ea"/>
              <a:cs typeface="+mn-cs"/>
            </a:rPr>
            <a:t>回っている。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数値が上昇した要因として</a:t>
          </a:r>
          <a:r>
            <a:rPr kumimoji="1" lang="ja-JP" altLang="en-US" sz="800" b="0" i="0" baseline="0">
              <a:solidFill>
                <a:schemeClr val="dk1"/>
              </a:solidFill>
              <a:effectLst/>
              <a:latin typeface="+mn-lt"/>
              <a:ea typeface="+mn-ea"/>
              <a:cs typeface="+mn-cs"/>
            </a:rPr>
            <a:t>は</a:t>
          </a:r>
          <a:r>
            <a:rPr kumimoji="1" lang="ja-JP" altLang="ja-JP" sz="800" b="0" i="0" baseline="0">
              <a:solidFill>
                <a:schemeClr val="dk1"/>
              </a:solidFill>
              <a:effectLst/>
              <a:latin typeface="+mn-lt"/>
              <a:ea typeface="+mn-ea"/>
              <a:cs typeface="+mn-cs"/>
            </a:rPr>
            <a:t>、</a:t>
          </a:r>
          <a:r>
            <a:rPr kumimoji="1" lang="ja-JP" altLang="en-US" sz="800" b="0" i="0" baseline="0">
              <a:solidFill>
                <a:schemeClr val="dk1"/>
              </a:solidFill>
              <a:effectLst/>
              <a:latin typeface="+mn-lt"/>
              <a:ea typeface="+mn-ea"/>
              <a:cs typeface="+mn-cs"/>
            </a:rPr>
            <a:t>経常一般財源は、地方交付税、地方譲与税、地方消費税交付金等が増額となったものの、会計年度任用職員制度の導入、一部事務組合負担金及び既発債償還元金</a:t>
          </a:r>
          <a:r>
            <a:rPr kumimoji="1" lang="ja-JP" altLang="ja-JP" sz="800" b="0" i="0" baseline="0">
              <a:solidFill>
                <a:schemeClr val="dk1"/>
              </a:solidFill>
              <a:effectLst/>
              <a:latin typeface="+mn-lt"/>
              <a:ea typeface="+mn-ea"/>
              <a:cs typeface="+mn-cs"/>
            </a:rPr>
            <a:t>が増加したことが挙げられる。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今後も</a:t>
          </a:r>
          <a:r>
            <a:rPr kumimoji="1" lang="en-US" altLang="ja-JP" sz="800" b="0" i="0" baseline="0">
              <a:solidFill>
                <a:schemeClr val="dk1"/>
              </a:solidFill>
              <a:effectLst/>
              <a:latin typeface="+mn-lt"/>
              <a:ea typeface="+mn-ea"/>
              <a:cs typeface="+mn-cs"/>
            </a:rPr>
            <a:t>,</a:t>
          </a:r>
          <a:r>
            <a:rPr kumimoji="1" lang="ja-JP" altLang="en-US" sz="800" b="0" i="0" baseline="0">
              <a:solidFill>
                <a:schemeClr val="dk1"/>
              </a:solidFill>
              <a:effectLst/>
              <a:latin typeface="+mn-lt"/>
              <a:ea typeface="+mn-ea"/>
              <a:cs typeface="+mn-cs"/>
            </a:rPr>
            <a:t>市税収入の伸び悩み、</a:t>
          </a:r>
          <a:r>
            <a:rPr kumimoji="1" lang="ja-JP" altLang="ja-JP" sz="800" b="0" i="0" baseline="0">
              <a:solidFill>
                <a:schemeClr val="dk1"/>
              </a:solidFill>
              <a:effectLst/>
              <a:latin typeface="+mn-lt"/>
              <a:ea typeface="+mn-ea"/>
              <a:cs typeface="+mn-cs"/>
            </a:rPr>
            <a:t>高齢化等による社会保障関連経費</a:t>
          </a:r>
          <a:r>
            <a:rPr kumimoji="1" lang="ja-JP" altLang="en-US" sz="800" b="0" i="0" baseline="0">
              <a:solidFill>
                <a:schemeClr val="dk1"/>
              </a:solidFill>
              <a:effectLst/>
              <a:latin typeface="+mn-lt"/>
              <a:ea typeface="+mn-ea"/>
              <a:cs typeface="+mn-cs"/>
            </a:rPr>
            <a:t>の増加や公債費</a:t>
          </a:r>
          <a:r>
            <a:rPr kumimoji="1" lang="ja-JP" altLang="ja-JP" sz="800" b="0" i="0" baseline="0">
              <a:solidFill>
                <a:schemeClr val="dk1"/>
              </a:solidFill>
              <a:effectLst/>
              <a:latin typeface="+mn-lt"/>
              <a:ea typeface="+mn-ea"/>
              <a:cs typeface="+mn-cs"/>
            </a:rPr>
            <a:t>の増加に伴い、財政の硬直化が予測される。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このため、</a:t>
          </a:r>
          <a:r>
            <a:rPr kumimoji="1" lang="ja-JP" altLang="en-US" sz="800" b="0" i="0" baseline="0">
              <a:solidFill>
                <a:schemeClr val="dk1"/>
              </a:solidFill>
              <a:effectLst/>
              <a:latin typeface="+mn-lt"/>
              <a:ea typeface="+mn-ea"/>
              <a:cs typeface="+mn-cs"/>
            </a:rPr>
            <a:t>第</a:t>
          </a:r>
          <a:r>
            <a:rPr kumimoji="1" lang="en-US" altLang="ja-JP" sz="800" b="0" i="0" baseline="0">
              <a:solidFill>
                <a:schemeClr val="dk1"/>
              </a:solidFill>
              <a:effectLst/>
              <a:latin typeface="+mn-lt"/>
              <a:ea typeface="+mn-ea"/>
              <a:cs typeface="+mn-cs"/>
            </a:rPr>
            <a:t>4</a:t>
          </a:r>
          <a:r>
            <a:rPr kumimoji="1" lang="ja-JP" altLang="en-US" sz="800" b="0" i="0" baseline="0">
              <a:solidFill>
                <a:schemeClr val="dk1"/>
              </a:solidFill>
              <a:effectLst/>
              <a:latin typeface="+mn-lt"/>
              <a:ea typeface="+mn-ea"/>
              <a:cs typeface="+mn-cs"/>
            </a:rPr>
            <a:t>次行財政改革推進プラン（令和</a:t>
          </a:r>
          <a:r>
            <a:rPr kumimoji="1" lang="en-US" altLang="ja-JP" sz="800" b="0" i="0" baseline="0">
              <a:solidFill>
                <a:schemeClr val="dk1"/>
              </a:solidFill>
              <a:effectLst/>
              <a:latin typeface="+mn-lt"/>
              <a:ea typeface="+mn-ea"/>
              <a:cs typeface="+mn-cs"/>
            </a:rPr>
            <a:t>2</a:t>
          </a:r>
          <a:r>
            <a:rPr kumimoji="1" lang="ja-JP" altLang="en-US" sz="800" b="0" i="0" baseline="0">
              <a:solidFill>
                <a:schemeClr val="dk1"/>
              </a:solidFill>
              <a:effectLst/>
              <a:latin typeface="+mn-lt"/>
              <a:ea typeface="+mn-ea"/>
              <a:cs typeface="+mn-cs"/>
            </a:rPr>
            <a:t>年度から令和</a:t>
          </a:r>
          <a:r>
            <a:rPr kumimoji="1" lang="en-US" altLang="ja-JP" sz="800" b="0" i="0" baseline="0">
              <a:solidFill>
                <a:schemeClr val="dk1"/>
              </a:solidFill>
              <a:effectLst/>
              <a:latin typeface="+mn-lt"/>
              <a:ea typeface="+mn-ea"/>
              <a:cs typeface="+mn-cs"/>
            </a:rPr>
            <a:t>4</a:t>
          </a:r>
          <a:r>
            <a:rPr kumimoji="1" lang="ja-JP" altLang="en-US" sz="800" b="0" i="0" baseline="0">
              <a:solidFill>
                <a:schemeClr val="dk1"/>
              </a:solidFill>
              <a:effectLst/>
              <a:latin typeface="+mn-lt"/>
              <a:ea typeface="+mn-ea"/>
              <a:cs typeface="+mn-cs"/>
            </a:rPr>
            <a:t>年度）では、</a:t>
          </a:r>
          <a:r>
            <a:rPr kumimoji="1" lang="ja-JP" altLang="ja-JP" sz="800" b="0" i="0" baseline="0">
              <a:solidFill>
                <a:schemeClr val="dk1"/>
              </a:solidFill>
              <a:effectLst/>
              <a:latin typeface="+mn-lt"/>
              <a:ea typeface="+mn-ea"/>
              <a:cs typeface="+mn-cs"/>
            </a:rPr>
            <a:t>税の収納率向上</a:t>
          </a:r>
          <a:r>
            <a:rPr kumimoji="1" lang="ja-JP" altLang="en-US"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年間で</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千</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百万円の効果</a:t>
          </a:r>
          <a:r>
            <a:rPr kumimoji="1" lang="ja-JP" altLang="en-US"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、保険料・公共施設料金の収納確保</a:t>
          </a:r>
          <a:r>
            <a:rPr kumimoji="1" lang="ja-JP" altLang="en-US"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年間で</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千</a:t>
          </a:r>
          <a:r>
            <a:rPr kumimoji="1" lang="en-US" altLang="ja-JP" sz="800" b="0" i="0" baseline="0">
              <a:solidFill>
                <a:schemeClr val="dk1"/>
              </a:solidFill>
              <a:effectLst/>
              <a:latin typeface="+mn-lt"/>
              <a:ea typeface="+mn-ea"/>
              <a:cs typeface="+mn-cs"/>
            </a:rPr>
            <a:t>6</a:t>
          </a:r>
          <a:r>
            <a:rPr kumimoji="1" lang="ja-JP" altLang="ja-JP" sz="800" b="0" i="0" baseline="0">
              <a:solidFill>
                <a:schemeClr val="dk1"/>
              </a:solidFill>
              <a:effectLst/>
              <a:latin typeface="+mn-lt"/>
              <a:ea typeface="+mn-ea"/>
              <a:cs typeface="+mn-cs"/>
            </a:rPr>
            <a:t>百万円の効果</a:t>
          </a:r>
          <a:r>
            <a:rPr kumimoji="1" lang="ja-JP" altLang="en-US"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未利用財産の処分</a:t>
          </a:r>
          <a:r>
            <a:rPr kumimoji="1" lang="ja-JP" altLang="en-US"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年間で</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千</a:t>
          </a:r>
          <a:r>
            <a:rPr kumimoji="1" lang="en-US" altLang="ja-JP" sz="800" b="0" i="0" baseline="0">
              <a:solidFill>
                <a:schemeClr val="dk1"/>
              </a:solidFill>
              <a:effectLst/>
              <a:latin typeface="+mn-lt"/>
              <a:ea typeface="+mn-ea"/>
              <a:cs typeface="+mn-cs"/>
            </a:rPr>
            <a:t>8</a:t>
          </a:r>
          <a:r>
            <a:rPr kumimoji="1" lang="ja-JP" altLang="ja-JP" sz="800" b="0" i="0" baseline="0">
              <a:solidFill>
                <a:schemeClr val="dk1"/>
              </a:solidFill>
              <a:effectLst/>
              <a:latin typeface="+mn-lt"/>
              <a:ea typeface="+mn-ea"/>
              <a:cs typeface="+mn-cs"/>
            </a:rPr>
            <a:t>百万円の効果</a:t>
          </a:r>
          <a:r>
            <a:rPr kumimoji="1" lang="ja-JP" altLang="en-US"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を目標とする。併せて</a:t>
          </a:r>
          <a:r>
            <a:rPr kumimoji="1" lang="ja-JP" altLang="en-US"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「指定管理者制度導入」による義務的経費の削減、</a:t>
          </a:r>
          <a:r>
            <a:rPr kumimoji="1" lang="ja-JP" altLang="en-US" sz="800" b="0" i="0" baseline="0">
              <a:solidFill>
                <a:schemeClr val="dk1"/>
              </a:solidFill>
              <a:effectLst/>
              <a:latin typeface="+mn-lt"/>
              <a:ea typeface="+mn-ea"/>
              <a:cs typeface="+mn-cs"/>
            </a:rPr>
            <a:t>市債発行額抑制による地方債残高及び公債費の減少、「公共施設等総合管理計画」及び</a:t>
          </a:r>
          <a:r>
            <a:rPr kumimoji="1" lang="ja-JP" altLang="ja-JP" sz="800" b="0" i="0" baseline="0">
              <a:solidFill>
                <a:schemeClr val="dk1"/>
              </a:solidFill>
              <a:effectLst/>
              <a:latin typeface="+mn-lt"/>
              <a:ea typeface="+mn-ea"/>
              <a:cs typeface="+mn-cs"/>
            </a:rPr>
            <a:t>「公共施設マネジメント計画」</a:t>
          </a:r>
          <a:r>
            <a:rPr kumimoji="1" lang="ja-JP" altLang="en-US" sz="800" b="0" i="0" baseline="0">
              <a:solidFill>
                <a:schemeClr val="dk1"/>
              </a:solidFill>
              <a:effectLst/>
              <a:latin typeface="+mn-lt"/>
              <a:ea typeface="+mn-ea"/>
              <a:cs typeface="+mn-cs"/>
            </a:rPr>
            <a:t>に基づく公共施設の解体・統廃合等を検討し、</a:t>
          </a:r>
          <a:r>
            <a:rPr kumimoji="1" lang="ja-JP" altLang="ja-JP" sz="800" b="0" i="0" baseline="0">
              <a:solidFill>
                <a:schemeClr val="dk1"/>
              </a:solidFill>
              <a:effectLst/>
              <a:latin typeface="+mn-lt"/>
              <a:ea typeface="+mn-ea"/>
              <a:cs typeface="+mn-cs"/>
            </a:rPr>
            <a:t>施設管理の適正化に努める。</a:t>
          </a:r>
          <a:endParaRPr lang="ja-JP" altLang="ja-JP" sz="8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35741</xdr:rowOff>
    </xdr:from>
    <xdr:to>
      <xdr:col>23</xdr:col>
      <xdr:colOff>133350</xdr:colOff>
      <xdr:row>61</xdr:row>
      <xdr:rowOff>46990</xdr:rowOff>
    </xdr:to>
    <xdr:cxnSp macro="">
      <xdr:nvCxnSpPr>
        <xdr:cNvPr id="134" name="直線コネクタ 133"/>
        <xdr:cNvCxnSpPr/>
      </xdr:nvCxnSpPr>
      <xdr:spPr>
        <a:xfrm>
          <a:off x="4114800" y="10322741"/>
          <a:ext cx="8382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15059</xdr:rowOff>
    </xdr:from>
    <xdr:to>
      <xdr:col>19</xdr:col>
      <xdr:colOff>133350</xdr:colOff>
      <xdr:row>60</xdr:row>
      <xdr:rowOff>35741</xdr:rowOff>
    </xdr:to>
    <xdr:cxnSp macro="">
      <xdr:nvCxnSpPr>
        <xdr:cNvPr id="137" name="直線コネクタ 136"/>
        <xdr:cNvCxnSpPr/>
      </xdr:nvCxnSpPr>
      <xdr:spPr>
        <a:xfrm>
          <a:off x="3225800" y="1030205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15059</xdr:rowOff>
    </xdr:from>
    <xdr:to>
      <xdr:col>15</xdr:col>
      <xdr:colOff>82550</xdr:colOff>
      <xdr:row>60</xdr:row>
      <xdr:rowOff>25400</xdr:rowOff>
    </xdr:to>
    <xdr:cxnSp macro="">
      <xdr:nvCxnSpPr>
        <xdr:cNvPr id="140" name="直線コネクタ 139"/>
        <xdr:cNvCxnSpPr/>
      </xdr:nvCxnSpPr>
      <xdr:spPr>
        <a:xfrm flipV="1">
          <a:off x="2336800" y="1030205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96883</xdr:rowOff>
    </xdr:from>
    <xdr:to>
      <xdr:col>11</xdr:col>
      <xdr:colOff>31750</xdr:colOff>
      <xdr:row>60</xdr:row>
      <xdr:rowOff>25400</xdr:rowOff>
    </xdr:to>
    <xdr:cxnSp macro="">
      <xdr:nvCxnSpPr>
        <xdr:cNvPr id="143" name="直線コネクタ 142"/>
        <xdr:cNvCxnSpPr/>
      </xdr:nvCxnSpPr>
      <xdr:spPr>
        <a:xfrm>
          <a:off x="1447800" y="1021243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3" name="楕円 152"/>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139717</xdr:rowOff>
    </xdr:from>
    <xdr:ext cx="762000" cy="259045"/>
    <xdr:sp macro="" textlink="">
      <xdr:nvSpPr>
        <xdr:cNvPr id="154" name="財政構造の弾力性該当値テキスト"/>
        <xdr:cNvSpPr txBox="1"/>
      </xdr:nvSpPr>
      <xdr:spPr>
        <a:xfrm>
          <a:off x="5041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156391</xdr:rowOff>
    </xdr:from>
    <xdr:to>
      <xdr:col>19</xdr:col>
      <xdr:colOff>184150</xdr:colOff>
      <xdr:row>60</xdr:row>
      <xdr:rowOff>86541</xdr:rowOff>
    </xdr:to>
    <xdr:sp macro="" textlink="">
      <xdr:nvSpPr>
        <xdr:cNvPr id="155" name="楕円 154"/>
        <xdr:cNvSpPr/>
      </xdr:nvSpPr>
      <xdr:spPr>
        <a:xfrm>
          <a:off x="4064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96718</xdr:rowOff>
    </xdr:from>
    <xdr:ext cx="736600" cy="259045"/>
    <xdr:sp macro="" textlink="">
      <xdr:nvSpPr>
        <xdr:cNvPr id="156" name="テキスト ボックス 155"/>
        <xdr:cNvSpPr txBox="1"/>
      </xdr:nvSpPr>
      <xdr:spPr>
        <a:xfrm>
          <a:off x="3733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135709</xdr:rowOff>
    </xdr:from>
    <xdr:to>
      <xdr:col>15</xdr:col>
      <xdr:colOff>133350</xdr:colOff>
      <xdr:row>60</xdr:row>
      <xdr:rowOff>65859</xdr:rowOff>
    </xdr:to>
    <xdr:sp macro="" textlink="">
      <xdr:nvSpPr>
        <xdr:cNvPr id="157" name="楕円 156"/>
        <xdr:cNvSpPr/>
      </xdr:nvSpPr>
      <xdr:spPr>
        <a:xfrm>
          <a:off x="3175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76036</xdr:rowOff>
    </xdr:from>
    <xdr:ext cx="762000" cy="259045"/>
    <xdr:sp macro="" textlink="">
      <xdr:nvSpPr>
        <xdr:cNvPr id="158" name="テキスト ボックス 157"/>
        <xdr:cNvSpPr txBox="1"/>
      </xdr:nvSpPr>
      <xdr:spPr>
        <a:xfrm>
          <a:off x="2844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9" name="楕円 158"/>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60" name="テキスト ボックス 159"/>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46083</xdr:rowOff>
    </xdr:from>
    <xdr:to>
      <xdr:col>7</xdr:col>
      <xdr:colOff>31750</xdr:colOff>
      <xdr:row>59</xdr:row>
      <xdr:rowOff>147683</xdr:rowOff>
    </xdr:to>
    <xdr:sp macro="" textlink="">
      <xdr:nvSpPr>
        <xdr:cNvPr id="161" name="楕円 160"/>
        <xdr:cNvSpPr/>
      </xdr:nvSpPr>
      <xdr:spPr>
        <a:xfrm>
          <a:off x="1397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157860</xdr:rowOff>
    </xdr:from>
    <xdr:ext cx="762000" cy="259045"/>
    <xdr:sp macro="" textlink="">
      <xdr:nvSpPr>
        <xdr:cNvPr id="162" name="テキスト ボックス 161"/>
        <xdr:cNvSpPr txBox="1"/>
      </xdr:nvSpPr>
      <xdr:spPr>
        <a:xfrm>
          <a:off x="1066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類似団体平均額</a:t>
          </a:r>
          <a:r>
            <a:rPr kumimoji="1" lang="ja-JP" altLang="en-US" sz="800" b="0" i="0" baseline="0">
              <a:solidFill>
                <a:schemeClr val="dk1"/>
              </a:solidFill>
              <a:effectLst/>
              <a:latin typeface="+mn-lt"/>
              <a:ea typeface="+mn-ea"/>
              <a:cs typeface="+mn-cs"/>
            </a:rPr>
            <a:t>は</a:t>
          </a:r>
          <a:r>
            <a:rPr kumimoji="1" lang="ja-JP" altLang="ja-JP" sz="800" b="0" i="0" baseline="0">
              <a:solidFill>
                <a:schemeClr val="dk1"/>
              </a:solidFill>
              <a:effectLst/>
              <a:latin typeface="+mn-lt"/>
              <a:ea typeface="+mn-ea"/>
              <a:cs typeface="+mn-cs"/>
            </a:rPr>
            <a:t>下回ってはいるものの、全国平均及び県平均を大きく上回り、前年度と比較すると</a:t>
          </a:r>
          <a:r>
            <a:rPr kumimoji="1" lang="en-US" altLang="ja-JP" sz="800" b="0" i="0" baseline="0">
              <a:solidFill>
                <a:schemeClr val="dk1"/>
              </a:solidFill>
              <a:effectLst/>
              <a:latin typeface="+mn-lt"/>
              <a:ea typeface="+mn-ea"/>
              <a:cs typeface="+mn-cs"/>
            </a:rPr>
            <a:t>14,133</a:t>
          </a:r>
          <a:r>
            <a:rPr kumimoji="1" lang="ja-JP" altLang="ja-JP" sz="800" b="0" i="0" baseline="0">
              <a:solidFill>
                <a:schemeClr val="dk1"/>
              </a:solidFill>
              <a:effectLst/>
              <a:latin typeface="+mn-lt"/>
              <a:ea typeface="+mn-ea"/>
              <a:cs typeface="+mn-cs"/>
            </a:rPr>
            <a:t>円の増額とな</a:t>
          </a:r>
          <a:r>
            <a:rPr kumimoji="1" lang="ja-JP" altLang="en-US" sz="800" b="0" i="0" baseline="0">
              <a:solidFill>
                <a:schemeClr val="dk1"/>
              </a:solidFill>
              <a:effectLst/>
              <a:latin typeface="+mn-lt"/>
              <a:ea typeface="+mn-ea"/>
              <a:cs typeface="+mn-cs"/>
            </a:rPr>
            <a:t>っており、年々増加傾向にある</a:t>
          </a:r>
          <a:r>
            <a:rPr kumimoji="1" lang="ja-JP" altLang="ja-JP" sz="800" b="0" i="0" baseline="0">
              <a:solidFill>
                <a:schemeClr val="dk1"/>
              </a:solidFill>
              <a:effectLst/>
              <a:latin typeface="+mn-lt"/>
              <a:ea typeface="+mn-ea"/>
              <a:cs typeface="+mn-cs"/>
            </a:rPr>
            <a:t>。</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a:t>
          </a:r>
          <a:r>
            <a:rPr kumimoji="1" lang="en-US" altLang="ja-JP" sz="800" b="0" i="0" baseline="0">
              <a:solidFill>
                <a:schemeClr val="dk1"/>
              </a:solidFill>
              <a:effectLst/>
              <a:latin typeface="+mn-lt"/>
              <a:ea typeface="+mn-ea"/>
              <a:cs typeface="+mn-cs"/>
            </a:rPr>
            <a:t>R2</a:t>
          </a:r>
          <a:r>
            <a:rPr kumimoji="1" lang="ja-JP" altLang="en-US" sz="800" b="0" i="0" baseline="0">
              <a:solidFill>
                <a:schemeClr val="dk1"/>
              </a:solidFill>
              <a:effectLst/>
              <a:latin typeface="+mn-lt"/>
              <a:ea typeface="+mn-ea"/>
              <a:cs typeface="+mn-cs"/>
            </a:rPr>
            <a:t>年度の増加要因は、</a:t>
          </a:r>
          <a:r>
            <a:rPr kumimoji="1" lang="ja-JP" altLang="ja-JP" sz="800" b="0" i="0" baseline="0">
              <a:solidFill>
                <a:schemeClr val="dk1"/>
              </a:solidFill>
              <a:effectLst/>
              <a:latin typeface="+mn-lt"/>
              <a:ea typeface="+mn-ea"/>
              <a:cs typeface="+mn-cs"/>
            </a:rPr>
            <a:t>人件費は</a:t>
          </a:r>
          <a:r>
            <a:rPr kumimoji="1" lang="ja-JP" altLang="en-US" sz="800" b="0" i="0" baseline="0">
              <a:solidFill>
                <a:schemeClr val="dk1"/>
              </a:solidFill>
              <a:effectLst/>
              <a:latin typeface="+mn-lt"/>
              <a:ea typeface="+mn-ea"/>
              <a:cs typeface="+mn-cs"/>
            </a:rPr>
            <a:t>会計年度任用職員制度導入</a:t>
          </a:r>
          <a:r>
            <a:rPr kumimoji="1" lang="ja-JP" altLang="ja-JP" sz="800" b="0" i="0" baseline="0">
              <a:solidFill>
                <a:schemeClr val="dk1"/>
              </a:solidFill>
              <a:effectLst/>
              <a:latin typeface="+mn-lt"/>
              <a:ea typeface="+mn-ea"/>
              <a:cs typeface="+mn-cs"/>
            </a:rPr>
            <a:t>により増額とな</a:t>
          </a:r>
          <a:r>
            <a:rPr kumimoji="1" lang="ja-JP" altLang="en-US" sz="800" b="0" i="0" baseline="0">
              <a:solidFill>
                <a:schemeClr val="dk1"/>
              </a:solidFill>
              <a:effectLst/>
              <a:latin typeface="+mn-lt"/>
              <a:ea typeface="+mn-ea"/>
              <a:cs typeface="+mn-cs"/>
            </a:rPr>
            <a:t>っており</a:t>
          </a:r>
          <a:r>
            <a:rPr kumimoji="1" lang="ja-JP" altLang="ja-JP" sz="800" b="0" i="0" baseline="0">
              <a:solidFill>
                <a:schemeClr val="dk1"/>
              </a:solidFill>
              <a:effectLst/>
              <a:latin typeface="+mn-lt"/>
              <a:ea typeface="+mn-ea"/>
              <a:cs typeface="+mn-cs"/>
            </a:rPr>
            <a:t>、物件費は</a:t>
          </a:r>
          <a:r>
            <a:rPr kumimoji="1" lang="ja-JP" altLang="en-US" sz="800" b="0" i="0" baseline="0">
              <a:solidFill>
                <a:schemeClr val="dk1"/>
              </a:solidFill>
              <a:effectLst/>
              <a:latin typeface="+mn-lt"/>
              <a:ea typeface="+mn-ea"/>
              <a:cs typeface="+mn-cs"/>
            </a:rPr>
            <a:t>主に</a:t>
          </a:r>
          <a:r>
            <a:rPr kumimoji="1" lang="ja-JP" altLang="ja-JP" sz="800" b="0" i="0" baseline="0">
              <a:solidFill>
                <a:schemeClr val="dk1"/>
              </a:solidFill>
              <a:effectLst/>
              <a:latin typeface="+mn-lt"/>
              <a:ea typeface="+mn-ea"/>
              <a:cs typeface="+mn-cs"/>
            </a:rPr>
            <a:t>ふるさと納税事業に係る経費の増額により増額となっ</a:t>
          </a:r>
          <a:r>
            <a:rPr kumimoji="1" lang="ja-JP" altLang="en-US" sz="800" b="0" i="0" baseline="0">
              <a:solidFill>
                <a:schemeClr val="dk1"/>
              </a:solidFill>
              <a:effectLst/>
              <a:latin typeface="+mn-lt"/>
              <a:ea typeface="+mn-ea"/>
              <a:cs typeface="+mn-cs"/>
            </a:rPr>
            <a:t>ている</a:t>
          </a:r>
          <a:r>
            <a:rPr kumimoji="1" lang="ja-JP" altLang="ja-JP" sz="800" b="0" i="0" baseline="0">
              <a:solidFill>
                <a:schemeClr val="dk1"/>
              </a:solidFill>
              <a:effectLst/>
              <a:latin typeface="+mn-lt"/>
              <a:ea typeface="+mn-ea"/>
              <a:cs typeface="+mn-cs"/>
            </a:rPr>
            <a:t>。</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en-US" sz="800" b="0" i="0" baseline="0">
              <a:solidFill>
                <a:schemeClr val="dk1"/>
              </a:solidFill>
              <a:effectLst/>
              <a:latin typeface="+mn-lt"/>
              <a:ea typeface="+mn-ea"/>
              <a:cs typeface="+mn-cs"/>
            </a:rPr>
            <a:t>　主な増員要因である物件費において、ふるさと納税事業に係る経費は、今後もふるさと納税の伸びに比例して増加していくことが予想されるが、指定管理者制度の導入などにより委託化を進め、コストの低減を図るとともに、</a:t>
          </a:r>
          <a:r>
            <a:rPr kumimoji="1" lang="ja-JP" altLang="ja-JP" sz="800" b="0" i="0" baseline="0">
              <a:solidFill>
                <a:schemeClr val="dk1"/>
              </a:solidFill>
              <a:effectLst/>
              <a:latin typeface="+mn-lt"/>
              <a:ea typeface="+mn-ea"/>
              <a:cs typeface="+mn-cs"/>
            </a:rPr>
            <a:t>「公共施設等総合管理計画」及び「公共施設マネジメント計画」に基づき、公共施設の解体・統廃合等</a:t>
          </a:r>
          <a:r>
            <a:rPr kumimoji="1" lang="ja-JP" altLang="en-US" sz="800" b="0" i="0" baseline="0">
              <a:solidFill>
                <a:schemeClr val="dk1"/>
              </a:solidFill>
              <a:effectLst/>
              <a:latin typeface="+mn-lt"/>
              <a:ea typeface="+mn-ea"/>
              <a:cs typeface="+mn-cs"/>
            </a:rPr>
            <a:t>を検討し、施設管理の適正化に努めることにより抑制を図っていく方針である。</a:t>
          </a:r>
          <a:endParaRPr lang="ja-JP" altLang="ja-JP" sz="8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22600</xdr:rowOff>
    </xdr:from>
    <xdr:to>
      <xdr:col>23</xdr:col>
      <xdr:colOff>133350</xdr:colOff>
      <xdr:row>83</xdr:row>
      <xdr:rowOff>56704</xdr:rowOff>
    </xdr:to>
    <xdr:cxnSp macro="">
      <xdr:nvCxnSpPr>
        <xdr:cNvPr id="194" name="直線コネクタ 193"/>
        <xdr:cNvCxnSpPr/>
      </xdr:nvCxnSpPr>
      <xdr:spPr>
        <a:xfrm>
          <a:off x="4114800" y="14252950"/>
          <a:ext cx="838200" cy="3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6952</xdr:rowOff>
    </xdr:from>
    <xdr:to>
      <xdr:col>19</xdr:col>
      <xdr:colOff>133350</xdr:colOff>
      <xdr:row>83</xdr:row>
      <xdr:rowOff>22600</xdr:rowOff>
    </xdr:to>
    <xdr:cxnSp macro="">
      <xdr:nvCxnSpPr>
        <xdr:cNvPr id="197" name="直線コネクタ 196"/>
        <xdr:cNvCxnSpPr/>
      </xdr:nvCxnSpPr>
      <xdr:spPr>
        <a:xfrm>
          <a:off x="3225800" y="14237302"/>
          <a:ext cx="889000" cy="1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5724</xdr:rowOff>
    </xdr:from>
    <xdr:to>
      <xdr:col>15</xdr:col>
      <xdr:colOff>82550</xdr:colOff>
      <xdr:row>83</xdr:row>
      <xdr:rowOff>6952</xdr:rowOff>
    </xdr:to>
    <xdr:cxnSp macro="">
      <xdr:nvCxnSpPr>
        <xdr:cNvPr id="200" name="直線コネクタ 199"/>
        <xdr:cNvCxnSpPr/>
      </xdr:nvCxnSpPr>
      <xdr:spPr>
        <a:xfrm>
          <a:off x="2336800" y="14236074"/>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166979</xdr:rowOff>
    </xdr:from>
    <xdr:to>
      <xdr:col>11</xdr:col>
      <xdr:colOff>31750</xdr:colOff>
      <xdr:row>83</xdr:row>
      <xdr:rowOff>5724</xdr:rowOff>
    </xdr:to>
    <xdr:cxnSp macro="">
      <xdr:nvCxnSpPr>
        <xdr:cNvPr id="203" name="直線コネクタ 202"/>
        <xdr:cNvCxnSpPr/>
      </xdr:nvCxnSpPr>
      <xdr:spPr>
        <a:xfrm>
          <a:off x="1447800" y="14225879"/>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5904</xdr:rowOff>
    </xdr:from>
    <xdr:to>
      <xdr:col>23</xdr:col>
      <xdr:colOff>184150</xdr:colOff>
      <xdr:row>83</xdr:row>
      <xdr:rowOff>107504</xdr:rowOff>
    </xdr:to>
    <xdr:sp macro="" textlink="">
      <xdr:nvSpPr>
        <xdr:cNvPr id="213" name="楕円 212"/>
        <xdr:cNvSpPr/>
      </xdr:nvSpPr>
      <xdr:spPr>
        <a:xfrm>
          <a:off x="4902200" y="1423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22431</xdr:rowOff>
    </xdr:from>
    <xdr:ext cx="762000" cy="259045"/>
    <xdr:sp macro="" textlink="">
      <xdr:nvSpPr>
        <xdr:cNvPr id="214" name="人件費・物件費等の状況該当値テキスト"/>
        <xdr:cNvSpPr txBox="1"/>
      </xdr:nvSpPr>
      <xdr:spPr>
        <a:xfrm>
          <a:off x="5041900" y="1408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143250</xdr:rowOff>
    </xdr:from>
    <xdr:to>
      <xdr:col>19</xdr:col>
      <xdr:colOff>184150</xdr:colOff>
      <xdr:row>83</xdr:row>
      <xdr:rowOff>73400</xdr:rowOff>
    </xdr:to>
    <xdr:sp macro="" textlink="">
      <xdr:nvSpPr>
        <xdr:cNvPr id="215" name="楕円 214"/>
        <xdr:cNvSpPr/>
      </xdr:nvSpPr>
      <xdr:spPr>
        <a:xfrm>
          <a:off x="4064000" y="1420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83577</xdr:rowOff>
    </xdr:from>
    <xdr:ext cx="736600" cy="259045"/>
    <xdr:sp macro="" textlink="">
      <xdr:nvSpPr>
        <xdr:cNvPr id="216" name="テキスト ボックス 215"/>
        <xdr:cNvSpPr txBox="1"/>
      </xdr:nvSpPr>
      <xdr:spPr>
        <a:xfrm>
          <a:off x="3733800" y="1397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127602</xdr:rowOff>
    </xdr:from>
    <xdr:to>
      <xdr:col>15</xdr:col>
      <xdr:colOff>133350</xdr:colOff>
      <xdr:row>83</xdr:row>
      <xdr:rowOff>57752</xdr:rowOff>
    </xdr:to>
    <xdr:sp macro="" textlink="">
      <xdr:nvSpPr>
        <xdr:cNvPr id="217" name="楕円 216"/>
        <xdr:cNvSpPr/>
      </xdr:nvSpPr>
      <xdr:spPr>
        <a:xfrm>
          <a:off x="3175000" y="141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67929</xdr:rowOff>
    </xdr:from>
    <xdr:ext cx="762000" cy="259045"/>
    <xdr:sp macro="" textlink="">
      <xdr:nvSpPr>
        <xdr:cNvPr id="218" name="テキスト ボックス 217"/>
        <xdr:cNvSpPr txBox="1"/>
      </xdr:nvSpPr>
      <xdr:spPr>
        <a:xfrm>
          <a:off x="2844800" y="1395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126374</xdr:rowOff>
    </xdr:from>
    <xdr:to>
      <xdr:col>11</xdr:col>
      <xdr:colOff>82550</xdr:colOff>
      <xdr:row>83</xdr:row>
      <xdr:rowOff>56524</xdr:rowOff>
    </xdr:to>
    <xdr:sp macro="" textlink="">
      <xdr:nvSpPr>
        <xdr:cNvPr id="219" name="楕円 218"/>
        <xdr:cNvSpPr/>
      </xdr:nvSpPr>
      <xdr:spPr>
        <a:xfrm>
          <a:off x="2286000" y="141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66701</xdr:rowOff>
    </xdr:from>
    <xdr:ext cx="762000" cy="259045"/>
    <xdr:sp macro="" textlink="">
      <xdr:nvSpPr>
        <xdr:cNvPr id="220" name="テキスト ボックス 219"/>
        <xdr:cNvSpPr txBox="1"/>
      </xdr:nvSpPr>
      <xdr:spPr>
        <a:xfrm>
          <a:off x="1955800" y="1395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116179</xdr:rowOff>
    </xdr:from>
    <xdr:to>
      <xdr:col>7</xdr:col>
      <xdr:colOff>31750</xdr:colOff>
      <xdr:row>83</xdr:row>
      <xdr:rowOff>46329</xdr:rowOff>
    </xdr:to>
    <xdr:sp macro="" textlink="">
      <xdr:nvSpPr>
        <xdr:cNvPr id="221" name="楕円 220"/>
        <xdr:cNvSpPr/>
      </xdr:nvSpPr>
      <xdr:spPr>
        <a:xfrm>
          <a:off x="1397000" y="1417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56506</xdr:rowOff>
    </xdr:from>
    <xdr:ext cx="762000" cy="259045"/>
    <xdr:sp macro="" textlink="">
      <xdr:nvSpPr>
        <xdr:cNvPr id="222" name="テキスト ボックス 221"/>
        <xdr:cNvSpPr txBox="1"/>
      </xdr:nvSpPr>
      <xdr:spPr>
        <a:xfrm>
          <a:off x="1066800" y="139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ラスパイレス指数は、前年度数値と比較すると</a:t>
          </a:r>
          <a:r>
            <a:rPr kumimoji="1" lang="en-US" altLang="ja-JP" sz="800" b="0" i="0" baseline="0">
              <a:solidFill>
                <a:schemeClr val="dk1"/>
              </a:solidFill>
              <a:effectLst/>
              <a:latin typeface="+mn-lt"/>
              <a:ea typeface="+mn-ea"/>
              <a:cs typeface="+mn-cs"/>
            </a:rPr>
            <a:t>0.5</a:t>
          </a:r>
          <a:r>
            <a:rPr kumimoji="1" lang="ja-JP" altLang="ja-JP" sz="800" b="0" i="0" baseline="0">
              <a:solidFill>
                <a:schemeClr val="dk1"/>
              </a:solidFill>
              <a:effectLst/>
              <a:latin typeface="+mn-lt"/>
              <a:ea typeface="+mn-ea"/>
              <a:cs typeface="+mn-cs"/>
            </a:rPr>
            <a:t>ポイント上回</a:t>
          </a:r>
          <a:r>
            <a:rPr kumimoji="1" lang="ja-JP" altLang="en-US" sz="800" b="0" i="0" baseline="0">
              <a:solidFill>
                <a:schemeClr val="dk1"/>
              </a:solidFill>
              <a:effectLst/>
              <a:latin typeface="+mn-lt"/>
              <a:ea typeface="+mn-ea"/>
              <a:cs typeface="+mn-cs"/>
            </a:rPr>
            <a:t>ったが</a:t>
          </a:r>
          <a:r>
            <a:rPr kumimoji="1" lang="ja-JP" altLang="ja-JP" sz="800" b="0" i="0" baseline="0">
              <a:solidFill>
                <a:schemeClr val="dk1"/>
              </a:solidFill>
              <a:effectLst/>
              <a:latin typeface="+mn-lt"/>
              <a:ea typeface="+mn-ea"/>
              <a:cs typeface="+mn-cs"/>
            </a:rPr>
            <a:t>、類似団体平均及び</a:t>
          </a:r>
          <a:r>
            <a:rPr kumimoji="1" lang="ja-JP" altLang="en-US" sz="800" b="0" i="0" baseline="0">
              <a:solidFill>
                <a:schemeClr val="dk1"/>
              </a:solidFill>
              <a:effectLst/>
              <a:latin typeface="+mn-lt"/>
              <a:ea typeface="+mn-ea"/>
              <a:cs typeface="+mn-cs"/>
            </a:rPr>
            <a:t>全国紙</a:t>
          </a:r>
          <a:r>
            <a:rPr kumimoji="1" lang="ja-JP" altLang="ja-JP" sz="800" b="0" i="0" baseline="0">
              <a:solidFill>
                <a:schemeClr val="dk1"/>
              </a:solidFill>
              <a:effectLst/>
              <a:latin typeface="+mn-lt"/>
              <a:ea typeface="+mn-ea"/>
              <a:cs typeface="+mn-cs"/>
            </a:rPr>
            <a:t>平均</a:t>
          </a:r>
          <a:r>
            <a:rPr kumimoji="1" lang="ja-JP" altLang="en-US" sz="800" b="0" i="0" baseline="0">
              <a:solidFill>
                <a:schemeClr val="dk1"/>
              </a:solidFill>
              <a:effectLst/>
              <a:latin typeface="+mn-lt"/>
              <a:ea typeface="+mn-ea"/>
              <a:cs typeface="+mn-cs"/>
            </a:rPr>
            <a:t>はより低い指数となっている。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定員適正化計画の職員計画数を念頭に各年齢階層の定期的な職員採用を実施するとともに各種手当の総点検を実施してより一層職員給与の適正化に努めることとする。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また、</a:t>
          </a:r>
          <a:r>
            <a:rPr kumimoji="1" lang="ja-JP" altLang="en-US" sz="800" b="0" i="0" baseline="0">
              <a:solidFill>
                <a:schemeClr val="dk1"/>
              </a:solidFill>
              <a:effectLst/>
              <a:latin typeface="+mn-lt"/>
              <a:ea typeface="+mn-ea"/>
              <a:cs typeface="+mn-cs"/>
            </a:rPr>
            <a:t>定年の段階的引き上げによる影響、</a:t>
          </a:r>
          <a:r>
            <a:rPr kumimoji="1" lang="ja-JP" altLang="ja-JP" sz="800" b="0" i="0" baseline="0">
              <a:solidFill>
                <a:schemeClr val="dk1"/>
              </a:solidFill>
              <a:effectLst/>
              <a:latin typeface="+mn-lt"/>
              <a:ea typeface="+mn-ea"/>
              <a:cs typeface="+mn-cs"/>
            </a:rPr>
            <a:t>公務員制度改革の動向</a:t>
          </a:r>
          <a:r>
            <a:rPr kumimoji="1" lang="ja-JP" altLang="en-US" sz="800" b="0" i="0" baseline="0">
              <a:solidFill>
                <a:schemeClr val="dk1"/>
              </a:solidFill>
              <a:effectLst/>
              <a:latin typeface="+mn-lt"/>
              <a:ea typeface="+mn-ea"/>
              <a:cs typeface="+mn-cs"/>
            </a:rPr>
            <a:t>や</a:t>
          </a:r>
          <a:r>
            <a:rPr kumimoji="1" lang="ja-JP" altLang="ja-JP" sz="800" b="0" i="0" baseline="0">
              <a:solidFill>
                <a:schemeClr val="dk1"/>
              </a:solidFill>
              <a:effectLst/>
              <a:latin typeface="+mn-lt"/>
              <a:ea typeface="+mn-ea"/>
              <a:cs typeface="+mn-cs"/>
            </a:rPr>
            <a:t>人事院勧告の動向等的確に見極め、市内の民間企業の平均的給与の状況を踏まえながら市民の理解と支持が得られるような給与制度と勤務条件の確立を目指すこととする。</a:t>
          </a:r>
          <a:endParaRPr lang="ja-JP" altLang="ja-JP" sz="8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145748</xdr:rowOff>
    </xdr:from>
    <xdr:to>
      <xdr:col>81</xdr:col>
      <xdr:colOff>44450</xdr:colOff>
      <xdr:row>85</xdr:row>
      <xdr:rowOff>31750</xdr:rowOff>
    </xdr:to>
    <xdr:cxnSp macro="">
      <xdr:nvCxnSpPr>
        <xdr:cNvPr id="258" name="直線コネクタ 257"/>
        <xdr:cNvCxnSpPr/>
      </xdr:nvCxnSpPr>
      <xdr:spPr>
        <a:xfrm>
          <a:off x="16179800" y="145475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111277</xdr:rowOff>
    </xdr:from>
    <xdr:to>
      <xdr:col>77</xdr:col>
      <xdr:colOff>44450</xdr:colOff>
      <xdr:row>84</xdr:row>
      <xdr:rowOff>145748</xdr:rowOff>
    </xdr:to>
    <xdr:cxnSp macro="">
      <xdr:nvCxnSpPr>
        <xdr:cNvPr id="261" name="直線コネクタ 260"/>
        <xdr:cNvCxnSpPr/>
      </xdr:nvCxnSpPr>
      <xdr:spPr>
        <a:xfrm>
          <a:off x="15290800" y="145130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111277</xdr:rowOff>
    </xdr:from>
    <xdr:to>
      <xdr:col>72</xdr:col>
      <xdr:colOff>203200</xdr:colOff>
      <xdr:row>85</xdr:row>
      <xdr:rowOff>8768</xdr:rowOff>
    </xdr:to>
    <xdr:cxnSp macro="">
      <xdr:nvCxnSpPr>
        <xdr:cNvPr id="264" name="直線コネクタ 263"/>
        <xdr:cNvCxnSpPr/>
      </xdr:nvCxnSpPr>
      <xdr:spPr>
        <a:xfrm flipV="1">
          <a:off x="14401800" y="145130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77712</xdr:rowOff>
    </xdr:to>
    <xdr:cxnSp macro="">
      <xdr:nvCxnSpPr>
        <xdr:cNvPr id="267" name="直線コネクタ 266"/>
        <xdr:cNvCxnSpPr/>
      </xdr:nvCxnSpPr>
      <xdr:spPr>
        <a:xfrm flipV="1">
          <a:off x="13512800" y="145820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7" name="楕円 276"/>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8"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94948</xdr:rowOff>
    </xdr:from>
    <xdr:to>
      <xdr:col>77</xdr:col>
      <xdr:colOff>95250</xdr:colOff>
      <xdr:row>85</xdr:row>
      <xdr:rowOff>25098</xdr:rowOff>
    </xdr:to>
    <xdr:sp macro="" textlink="">
      <xdr:nvSpPr>
        <xdr:cNvPr id="279" name="楕円 278"/>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35275</xdr:rowOff>
    </xdr:from>
    <xdr:ext cx="736600" cy="259045"/>
    <xdr:sp macro="" textlink="">
      <xdr:nvSpPr>
        <xdr:cNvPr id="280" name="テキスト ボックス 279"/>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60477</xdr:rowOff>
    </xdr:from>
    <xdr:to>
      <xdr:col>73</xdr:col>
      <xdr:colOff>44450</xdr:colOff>
      <xdr:row>84</xdr:row>
      <xdr:rowOff>162077</xdr:rowOff>
    </xdr:to>
    <xdr:sp macro="" textlink="">
      <xdr:nvSpPr>
        <xdr:cNvPr id="281" name="楕円 280"/>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804</xdr:rowOff>
    </xdr:from>
    <xdr:ext cx="762000" cy="259045"/>
    <xdr:sp macro="" textlink="">
      <xdr:nvSpPr>
        <xdr:cNvPr id="282" name="テキスト ボックス 281"/>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3" name="楕円 282"/>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4" name="テキスト ボックス 283"/>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5" name="楕円 284"/>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86" name="テキスト ボックス 285"/>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類似団体平均よりは</a:t>
          </a:r>
          <a:r>
            <a:rPr kumimoji="1" lang="en-US" altLang="ja-JP" sz="800" b="0" i="0" baseline="0">
              <a:solidFill>
                <a:schemeClr val="dk1"/>
              </a:solidFill>
              <a:effectLst/>
              <a:latin typeface="+mn-lt"/>
              <a:ea typeface="+mn-ea"/>
              <a:cs typeface="+mn-cs"/>
            </a:rPr>
            <a:t>0.97</a:t>
          </a:r>
          <a:r>
            <a:rPr kumimoji="1" lang="ja-JP" altLang="ja-JP" sz="800" b="0" i="0" baseline="0">
              <a:solidFill>
                <a:schemeClr val="dk1"/>
              </a:solidFill>
              <a:effectLst/>
              <a:latin typeface="+mn-lt"/>
              <a:ea typeface="+mn-ea"/>
              <a:cs typeface="+mn-cs"/>
            </a:rPr>
            <a:t>人下回っているもの</a:t>
          </a:r>
          <a:r>
            <a:rPr kumimoji="1" lang="ja-JP" altLang="en-US" sz="800" b="0" i="0" baseline="0">
              <a:solidFill>
                <a:schemeClr val="dk1"/>
              </a:solidFill>
              <a:effectLst/>
              <a:latin typeface="+mn-lt"/>
              <a:ea typeface="+mn-ea"/>
              <a:cs typeface="+mn-cs"/>
            </a:rPr>
            <a:t>の、</a:t>
          </a:r>
          <a:r>
            <a:rPr kumimoji="1" lang="ja-JP" altLang="ja-JP" sz="800" b="0" i="0" baseline="0">
              <a:solidFill>
                <a:schemeClr val="dk1"/>
              </a:solidFill>
              <a:effectLst/>
              <a:latin typeface="+mn-lt"/>
              <a:ea typeface="+mn-ea"/>
              <a:cs typeface="+mn-cs"/>
            </a:rPr>
            <a:t>全国平均及び県内平均よりは約</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人以上上回っている状況である。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本市の職員管理は合併直後の平成</a:t>
          </a:r>
          <a:r>
            <a:rPr kumimoji="1" lang="en-US" altLang="ja-JP" sz="800" b="0" i="0" baseline="0">
              <a:solidFill>
                <a:schemeClr val="dk1"/>
              </a:solidFill>
              <a:effectLst/>
              <a:latin typeface="+mn-lt"/>
              <a:ea typeface="+mn-ea"/>
              <a:cs typeface="+mn-cs"/>
            </a:rPr>
            <a:t>17</a:t>
          </a:r>
          <a:r>
            <a:rPr kumimoji="1" lang="ja-JP" altLang="ja-JP" sz="800" b="0" i="0" baseline="0">
              <a:solidFill>
                <a:schemeClr val="dk1"/>
              </a:solidFill>
              <a:effectLst/>
              <a:latin typeface="+mn-lt"/>
              <a:ea typeface="+mn-ea"/>
              <a:cs typeface="+mn-cs"/>
            </a:rPr>
            <a:t>年度に第</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次定員適正化計画を策定し、計画期間内（</a:t>
          </a:r>
          <a:r>
            <a:rPr kumimoji="1" lang="en-US" altLang="ja-JP" sz="800" b="0" i="0" baseline="0">
              <a:solidFill>
                <a:schemeClr val="dk1"/>
              </a:solidFill>
              <a:effectLst/>
              <a:latin typeface="+mn-lt"/>
              <a:ea typeface="+mn-ea"/>
              <a:cs typeface="+mn-cs"/>
            </a:rPr>
            <a:t>5</a:t>
          </a:r>
          <a:r>
            <a:rPr kumimoji="1" lang="ja-JP" altLang="ja-JP" sz="800" b="0" i="0" baseline="0">
              <a:solidFill>
                <a:schemeClr val="dk1"/>
              </a:solidFill>
              <a:effectLst/>
              <a:latin typeface="+mn-lt"/>
              <a:ea typeface="+mn-ea"/>
              <a:cs typeface="+mn-cs"/>
            </a:rPr>
            <a:t>年間）で約</a:t>
          </a:r>
          <a:r>
            <a:rPr kumimoji="1" lang="en-US" altLang="ja-JP" sz="800" b="0" i="0" baseline="0">
              <a:solidFill>
                <a:schemeClr val="dk1"/>
              </a:solidFill>
              <a:effectLst/>
              <a:latin typeface="+mn-lt"/>
              <a:ea typeface="+mn-ea"/>
              <a:cs typeface="+mn-cs"/>
            </a:rPr>
            <a:t>17.4%</a:t>
          </a:r>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72</a:t>
          </a:r>
          <a:r>
            <a:rPr kumimoji="1" lang="ja-JP" altLang="ja-JP" sz="800" b="0" i="0" baseline="0">
              <a:solidFill>
                <a:schemeClr val="dk1"/>
              </a:solidFill>
              <a:effectLst/>
              <a:latin typeface="+mn-lt"/>
              <a:ea typeface="+mn-ea"/>
              <a:cs typeface="+mn-cs"/>
            </a:rPr>
            <a:t>人）の人員削減を行った。その後、平成</a:t>
          </a:r>
          <a:r>
            <a:rPr kumimoji="1" lang="en-US" altLang="ja-JP" sz="800" b="0" i="0" baseline="0">
              <a:solidFill>
                <a:schemeClr val="dk1"/>
              </a:solidFill>
              <a:effectLst/>
              <a:latin typeface="+mn-lt"/>
              <a:ea typeface="+mn-ea"/>
              <a:cs typeface="+mn-cs"/>
            </a:rPr>
            <a:t>22</a:t>
          </a:r>
          <a:r>
            <a:rPr kumimoji="1" lang="ja-JP" altLang="ja-JP" sz="800" b="0" i="0" baseline="0">
              <a:solidFill>
                <a:schemeClr val="dk1"/>
              </a:solidFill>
              <a:effectLst/>
              <a:latin typeface="+mn-lt"/>
              <a:ea typeface="+mn-ea"/>
              <a:cs typeface="+mn-cs"/>
            </a:rPr>
            <a:t>年度以降は第</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次定員適正化計画を策定し、更に</a:t>
          </a:r>
          <a:r>
            <a:rPr kumimoji="1" lang="en-US" altLang="ja-JP" sz="800" b="0" i="0" baseline="0">
              <a:solidFill>
                <a:schemeClr val="dk1"/>
              </a:solidFill>
              <a:effectLst/>
              <a:latin typeface="+mn-lt"/>
              <a:ea typeface="+mn-ea"/>
              <a:cs typeface="+mn-cs"/>
            </a:rPr>
            <a:t>4.6%(</a:t>
          </a:r>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18</a:t>
          </a:r>
          <a:r>
            <a:rPr kumimoji="1" lang="ja-JP" altLang="ja-JP" sz="800" b="0" i="0" baseline="0">
              <a:solidFill>
                <a:schemeClr val="dk1"/>
              </a:solidFill>
              <a:effectLst/>
              <a:latin typeface="+mn-lt"/>
              <a:ea typeface="+mn-ea"/>
              <a:cs typeface="+mn-cs"/>
            </a:rPr>
            <a:t>人</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の人員削減を行</a:t>
          </a:r>
          <a:r>
            <a:rPr kumimoji="1" lang="ja-JP" altLang="en-US" sz="800" b="0" i="0" baseline="0">
              <a:solidFill>
                <a:schemeClr val="dk1"/>
              </a:solidFill>
              <a:effectLst/>
              <a:latin typeface="+mn-lt"/>
              <a:ea typeface="+mn-ea"/>
              <a:cs typeface="+mn-cs"/>
            </a:rPr>
            <a:t>い、</a:t>
          </a:r>
          <a:r>
            <a:rPr kumimoji="1" lang="ja-JP" altLang="ja-JP" sz="800" b="0" i="0" baseline="0">
              <a:solidFill>
                <a:schemeClr val="dk1"/>
              </a:solidFill>
              <a:effectLst/>
              <a:latin typeface="+mn-lt"/>
              <a:ea typeface="+mn-ea"/>
              <a:cs typeface="+mn-cs"/>
            </a:rPr>
            <a:t>第</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次定員適正化計画</a:t>
          </a:r>
          <a:r>
            <a:rPr kumimoji="1" lang="ja-JP" altLang="en-US" sz="800" b="0" i="0" baseline="0">
              <a:solidFill>
                <a:schemeClr val="dk1"/>
              </a:solidFill>
              <a:effectLst/>
              <a:latin typeface="+mn-lt"/>
              <a:ea typeface="+mn-ea"/>
              <a:cs typeface="+mn-cs"/>
            </a:rPr>
            <a:t>では、</a:t>
          </a:r>
          <a:r>
            <a:rPr kumimoji="1" lang="en-US" altLang="ja-JP" sz="800" b="0" i="0" baseline="0">
              <a:solidFill>
                <a:schemeClr val="dk1"/>
              </a:solidFill>
              <a:effectLst/>
              <a:latin typeface="+mn-lt"/>
              <a:ea typeface="+mn-ea"/>
              <a:cs typeface="+mn-cs"/>
            </a:rPr>
            <a:t>2.2</a:t>
          </a:r>
          <a:r>
            <a:rPr kumimoji="1" lang="ja-JP" altLang="en-US"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8</a:t>
          </a:r>
          <a:r>
            <a:rPr kumimoji="1" lang="ja-JP" altLang="en-US" sz="800" b="0" i="0" baseline="0">
              <a:solidFill>
                <a:schemeClr val="dk1"/>
              </a:solidFill>
              <a:effectLst/>
              <a:latin typeface="+mn-lt"/>
              <a:ea typeface="+mn-ea"/>
              <a:cs typeface="+mn-cs"/>
            </a:rPr>
            <a:t>人）の人員削減を行っている。</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en-US" sz="800" b="0" i="0" baseline="0">
              <a:solidFill>
                <a:schemeClr val="dk1"/>
              </a:solidFill>
              <a:effectLst/>
              <a:latin typeface="+mn-lt"/>
              <a:ea typeface="+mn-ea"/>
              <a:cs typeface="+mn-cs"/>
            </a:rPr>
            <a:t>　今後も定員適正化計画に基づき</a:t>
          </a:r>
          <a:r>
            <a:rPr kumimoji="1" lang="ja-JP" altLang="ja-JP" sz="800" b="0" i="0" baseline="0">
              <a:solidFill>
                <a:schemeClr val="dk1"/>
              </a:solidFill>
              <a:effectLst/>
              <a:latin typeface="+mn-lt"/>
              <a:ea typeface="+mn-ea"/>
              <a:cs typeface="+mn-cs"/>
            </a:rPr>
            <a:t>、多様化する財政需要、住民ニーズ及び新たな事務事業等柔軟に対応できる体制づくりと組織の連携、並びに効率性のある組織の統廃合等引き続き取り組んでいくこととする。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また、コスト意識に基づいた質の高い行政サービスを堅持することを前提に、行政が行うべきことを整理した上で「民間にできることは民間へ」移行する取り組み</a:t>
          </a:r>
          <a:r>
            <a:rPr kumimoji="1" lang="ja-JP" altLang="en-US" sz="800" b="0" i="0" baseline="0">
              <a:solidFill>
                <a:schemeClr val="dk1"/>
              </a:solidFill>
              <a:effectLst/>
              <a:latin typeface="+mn-lt"/>
              <a:ea typeface="+mn-ea"/>
              <a:cs typeface="+mn-cs"/>
            </a:rPr>
            <a:t>及び</a:t>
          </a:r>
          <a:r>
            <a:rPr kumimoji="1" lang="en-US" altLang="ja-JP" sz="800" b="0" i="0" baseline="0">
              <a:solidFill>
                <a:schemeClr val="dk1"/>
              </a:solidFill>
              <a:effectLst/>
              <a:latin typeface="+mn-lt"/>
              <a:ea typeface="+mn-ea"/>
              <a:cs typeface="+mn-cs"/>
            </a:rPr>
            <a:t>ICT</a:t>
          </a:r>
          <a:r>
            <a:rPr kumimoji="1" lang="ja-JP" altLang="en-US" sz="800" b="0" i="0" baseline="0">
              <a:solidFill>
                <a:schemeClr val="dk1"/>
              </a:solidFill>
              <a:effectLst/>
              <a:latin typeface="+mn-lt"/>
              <a:ea typeface="+mn-ea"/>
              <a:cs typeface="+mn-cs"/>
            </a:rPr>
            <a:t>の導入推進による事務の効率化を図ることとする</a:t>
          </a:r>
          <a:r>
            <a:rPr kumimoji="1" lang="ja-JP" altLang="ja-JP" sz="800" b="0" i="0" baseline="0">
              <a:solidFill>
                <a:schemeClr val="dk1"/>
              </a:solidFill>
              <a:effectLst/>
              <a:latin typeface="+mn-lt"/>
              <a:ea typeface="+mn-ea"/>
              <a:cs typeface="+mn-cs"/>
            </a:rPr>
            <a:t>。</a:t>
          </a:r>
          <a:endParaRPr lang="ja-JP" altLang="ja-JP" sz="8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26065</xdr:rowOff>
    </xdr:to>
    <xdr:cxnSp macro="">
      <xdr:nvCxnSpPr>
        <xdr:cNvPr id="323" name="直線コネクタ 322"/>
        <xdr:cNvCxnSpPr/>
      </xdr:nvCxnSpPr>
      <xdr:spPr>
        <a:xfrm>
          <a:off x="16179800" y="10629537"/>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148106</xdr:rowOff>
    </xdr:from>
    <xdr:to>
      <xdr:col>77</xdr:col>
      <xdr:colOff>44450</xdr:colOff>
      <xdr:row>61</xdr:row>
      <xdr:rowOff>171087</xdr:rowOff>
    </xdr:to>
    <xdr:cxnSp macro="">
      <xdr:nvCxnSpPr>
        <xdr:cNvPr id="326" name="直線コネクタ 325"/>
        <xdr:cNvCxnSpPr/>
      </xdr:nvCxnSpPr>
      <xdr:spPr>
        <a:xfrm>
          <a:off x="15290800" y="1060655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148106</xdr:rowOff>
    </xdr:from>
    <xdr:to>
      <xdr:col>72</xdr:col>
      <xdr:colOff>203200</xdr:colOff>
      <xdr:row>61</xdr:row>
      <xdr:rowOff>151554</xdr:rowOff>
    </xdr:to>
    <xdr:cxnSp macro="">
      <xdr:nvCxnSpPr>
        <xdr:cNvPr id="329" name="直線コネクタ 328"/>
        <xdr:cNvCxnSpPr/>
      </xdr:nvCxnSpPr>
      <xdr:spPr>
        <a:xfrm flipV="1">
          <a:off x="14401800" y="1060655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61</xdr:row>
      <xdr:rowOff>155001</xdr:rowOff>
    </xdr:to>
    <xdr:cxnSp macro="">
      <xdr:nvCxnSpPr>
        <xdr:cNvPr id="332" name="直線コネクタ 331"/>
        <xdr:cNvCxnSpPr/>
      </xdr:nvCxnSpPr>
      <xdr:spPr>
        <a:xfrm flipV="1">
          <a:off x="13512800" y="106100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146715</xdr:rowOff>
    </xdr:from>
    <xdr:to>
      <xdr:col>81</xdr:col>
      <xdr:colOff>95250</xdr:colOff>
      <xdr:row>62</xdr:row>
      <xdr:rowOff>76865</xdr:rowOff>
    </xdr:to>
    <xdr:sp macro="" textlink="">
      <xdr:nvSpPr>
        <xdr:cNvPr id="342" name="楕円 341"/>
        <xdr:cNvSpPr/>
      </xdr:nvSpPr>
      <xdr:spPr>
        <a:xfrm>
          <a:off x="16967200" y="106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163242</xdr:rowOff>
    </xdr:from>
    <xdr:ext cx="762000" cy="259045"/>
    <xdr:sp macro="" textlink="">
      <xdr:nvSpPr>
        <xdr:cNvPr id="343" name="定員管理の状況該当値テキスト"/>
        <xdr:cNvSpPr txBox="1"/>
      </xdr:nvSpPr>
      <xdr:spPr>
        <a:xfrm>
          <a:off x="171069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120287</xdr:rowOff>
    </xdr:from>
    <xdr:to>
      <xdr:col>77</xdr:col>
      <xdr:colOff>95250</xdr:colOff>
      <xdr:row>62</xdr:row>
      <xdr:rowOff>50437</xdr:rowOff>
    </xdr:to>
    <xdr:sp macro="" textlink="">
      <xdr:nvSpPr>
        <xdr:cNvPr id="344" name="楕円 343"/>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45" name="テキスト ボックス 344"/>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97306</xdr:rowOff>
    </xdr:from>
    <xdr:to>
      <xdr:col>73</xdr:col>
      <xdr:colOff>44450</xdr:colOff>
      <xdr:row>62</xdr:row>
      <xdr:rowOff>27456</xdr:rowOff>
    </xdr:to>
    <xdr:sp macro="" textlink="">
      <xdr:nvSpPr>
        <xdr:cNvPr id="346" name="楕円 345"/>
        <xdr:cNvSpPr/>
      </xdr:nvSpPr>
      <xdr:spPr>
        <a:xfrm>
          <a:off x="152400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37633</xdr:rowOff>
    </xdr:from>
    <xdr:ext cx="762000" cy="259045"/>
    <xdr:sp macro="" textlink="">
      <xdr:nvSpPr>
        <xdr:cNvPr id="347" name="テキスト ボックス 346"/>
        <xdr:cNvSpPr txBox="1"/>
      </xdr:nvSpPr>
      <xdr:spPr>
        <a:xfrm>
          <a:off x="14909800" y="1032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100754</xdr:rowOff>
    </xdr:from>
    <xdr:to>
      <xdr:col>68</xdr:col>
      <xdr:colOff>203200</xdr:colOff>
      <xdr:row>62</xdr:row>
      <xdr:rowOff>30904</xdr:rowOff>
    </xdr:to>
    <xdr:sp macro="" textlink="">
      <xdr:nvSpPr>
        <xdr:cNvPr id="348" name="楕円 347"/>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41081</xdr:rowOff>
    </xdr:from>
    <xdr:ext cx="762000" cy="259045"/>
    <xdr:sp macro="" textlink="">
      <xdr:nvSpPr>
        <xdr:cNvPr id="349" name="テキスト ボックス 348"/>
        <xdr:cNvSpPr txBox="1"/>
      </xdr:nvSpPr>
      <xdr:spPr>
        <a:xfrm>
          <a:off x="14020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104201</xdr:rowOff>
    </xdr:from>
    <xdr:to>
      <xdr:col>64</xdr:col>
      <xdr:colOff>152400</xdr:colOff>
      <xdr:row>62</xdr:row>
      <xdr:rowOff>34351</xdr:rowOff>
    </xdr:to>
    <xdr:sp macro="" textlink="">
      <xdr:nvSpPr>
        <xdr:cNvPr id="350" name="楕円 349"/>
        <xdr:cNvSpPr/>
      </xdr:nvSpPr>
      <xdr:spPr>
        <a:xfrm>
          <a:off x="13462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44528</xdr:rowOff>
    </xdr:from>
    <xdr:ext cx="762000" cy="259045"/>
    <xdr:sp macro="" textlink="">
      <xdr:nvSpPr>
        <xdr:cNvPr id="351" name="テキスト ボックス 350"/>
        <xdr:cNvSpPr txBox="1"/>
      </xdr:nvSpPr>
      <xdr:spPr>
        <a:xfrm>
          <a:off x="13131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実質公債費比率は</a:t>
          </a:r>
          <a:r>
            <a:rPr kumimoji="1" lang="ja-JP" altLang="en-US"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前年度数値と比較すると</a:t>
          </a:r>
          <a:r>
            <a:rPr kumimoji="1" lang="en-US" altLang="ja-JP" sz="800" b="0" i="0" baseline="0">
              <a:solidFill>
                <a:schemeClr val="dk1"/>
              </a:solidFill>
              <a:effectLst/>
              <a:latin typeface="+mn-lt"/>
              <a:ea typeface="+mn-ea"/>
              <a:cs typeface="+mn-cs"/>
            </a:rPr>
            <a:t>0.4</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上</a:t>
          </a:r>
          <a:r>
            <a:rPr kumimoji="1" lang="ja-JP" altLang="ja-JP" sz="800" b="0" i="0" baseline="0">
              <a:solidFill>
                <a:schemeClr val="dk1"/>
              </a:solidFill>
              <a:effectLst/>
              <a:latin typeface="+mn-lt"/>
              <a:ea typeface="+mn-ea"/>
              <a:cs typeface="+mn-cs"/>
            </a:rPr>
            <a:t>回り、類似団体平均、全国平均及び県平均を大きく上回り推移している。　</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市債を発行する場合、第</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次まちづくり総合計画に基づく旧合併特例事業債や過疎計画に基づく過疎対策事業債を優先させ事業展開してきたことから、控除財源となる災害復旧等に係る基準財政需要額の割合は増加傾向になるものと考えられるが、生活環境に必要な未整備地域の公共投資を継続的に進めていることにより市債残高が高止まりしているほか、一部事務組合の元利償還金が大幅に増加したため、実質公債費比率は高い状況となって</a:t>
          </a:r>
          <a:r>
            <a:rPr kumimoji="1" lang="ja-JP" altLang="en-US" sz="800" b="0" i="0" baseline="0">
              <a:solidFill>
                <a:schemeClr val="dk1"/>
              </a:solidFill>
              <a:effectLst/>
              <a:latin typeface="+mn-lt"/>
              <a:ea typeface="+mn-ea"/>
              <a:cs typeface="+mn-cs"/>
            </a:rPr>
            <a:t>いる</a:t>
          </a:r>
          <a:r>
            <a:rPr kumimoji="1" lang="ja-JP" altLang="ja-JP" sz="800" b="0" i="0" baseline="0">
              <a:solidFill>
                <a:schemeClr val="dk1"/>
              </a:solidFill>
              <a:effectLst/>
              <a:latin typeface="+mn-lt"/>
              <a:ea typeface="+mn-ea"/>
              <a:cs typeface="+mn-cs"/>
            </a:rPr>
            <a:t>。</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a:t>
          </a:r>
          <a:r>
            <a:rPr kumimoji="1" lang="ja-JP" altLang="en-US" sz="800" b="0" i="0" baseline="0">
              <a:solidFill>
                <a:schemeClr val="dk1"/>
              </a:solidFill>
              <a:effectLst/>
              <a:latin typeface="+mn-lt"/>
              <a:ea typeface="+mn-ea"/>
              <a:cs typeface="+mn-cs"/>
            </a:rPr>
            <a:t>令和</a:t>
          </a:r>
          <a:r>
            <a:rPr kumimoji="1" lang="en-US" altLang="ja-JP" sz="800" b="0" i="0" baseline="0">
              <a:solidFill>
                <a:schemeClr val="dk1"/>
              </a:solidFill>
              <a:effectLst/>
              <a:latin typeface="+mn-lt"/>
              <a:ea typeface="+mn-ea"/>
              <a:cs typeface="+mn-cs"/>
            </a:rPr>
            <a:t>5</a:t>
          </a:r>
          <a:r>
            <a:rPr kumimoji="1" lang="ja-JP" altLang="en-US" sz="800" b="0" i="0" baseline="0">
              <a:solidFill>
                <a:schemeClr val="dk1"/>
              </a:solidFill>
              <a:effectLst/>
              <a:latin typeface="+mn-lt"/>
              <a:ea typeface="+mn-ea"/>
              <a:cs typeface="+mn-cs"/>
            </a:rPr>
            <a:t>年度をピークに減少に転ずるものと見込まれるが、</a:t>
          </a:r>
          <a:r>
            <a:rPr kumimoji="1" lang="ja-JP" altLang="ja-JP" sz="800" b="0" i="0" baseline="0">
              <a:solidFill>
                <a:schemeClr val="dk1"/>
              </a:solidFill>
              <a:effectLst/>
              <a:latin typeface="+mn-lt"/>
              <a:ea typeface="+mn-ea"/>
              <a:cs typeface="+mn-cs"/>
            </a:rPr>
            <a:t>今後とも住民ニーズに即した事業の優先度を総合的に判断し、基本的には地方債償還額以上の借入を行わない方針で</a:t>
          </a:r>
          <a:r>
            <a:rPr kumimoji="1" lang="ja-JP" altLang="en-US" sz="800" b="0" i="0" baseline="0">
              <a:solidFill>
                <a:schemeClr val="dk1"/>
              </a:solidFill>
              <a:effectLst/>
              <a:latin typeface="+mn-lt"/>
              <a:ea typeface="+mn-ea"/>
              <a:cs typeface="+mn-cs"/>
            </a:rPr>
            <a:t>市債発行額の抑制を図り、</a:t>
          </a:r>
          <a:r>
            <a:rPr kumimoji="1" lang="ja-JP" altLang="ja-JP" sz="800" b="0" i="0" baseline="0">
              <a:solidFill>
                <a:schemeClr val="dk1"/>
              </a:solidFill>
              <a:effectLst/>
              <a:latin typeface="+mn-lt"/>
              <a:ea typeface="+mn-ea"/>
              <a:cs typeface="+mn-cs"/>
            </a:rPr>
            <a:t>一般会計、特別会計及び公営企業会計のいずれにおいても公債費抑制に努め</a:t>
          </a:r>
          <a:r>
            <a:rPr kumimoji="1" lang="ja-JP" altLang="en-US" sz="800" b="0" i="0" baseline="0">
              <a:solidFill>
                <a:schemeClr val="dk1"/>
              </a:solidFill>
              <a:effectLst/>
              <a:latin typeface="+mn-lt"/>
              <a:ea typeface="+mn-ea"/>
              <a:cs typeface="+mn-cs"/>
            </a:rPr>
            <a:t>ていく。</a:t>
          </a:r>
          <a:endParaRPr lang="ja-JP" altLang="ja-JP" sz="8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58208</xdr:rowOff>
    </xdr:from>
    <xdr:to>
      <xdr:col>81</xdr:col>
      <xdr:colOff>44450</xdr:colOff>
      <xdr:row>37</xdr:row>
      <xdr:rowOff>66252</xdr:rowOff>
    </xdr:to>
    <xdr:cxnSp macro="">
      <xdr:nvCxnSpPr>
        <xdr:cNvPr id="385" name="直線コネクタ 384"/>
        <xdr:cNvCxnSpPr/>
      </xdr:nvCxnSpPr>
      <xdr:spPr>
        <a:xfrm>
          <a:off x="16179800" y="640185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58208</xdr:rowOff>
    </xdr:to>
    <xdr:cxnSp macro="">
      <xdr:nvCxnSpPr>
        <xdr:cNvPr id="388" name="直線コネクタ 387"/>
        <xdr:cNvCxnSpPr/>
      </xdr:nvCxnSpPr>
      <xdr:spPr>
        <a:xfrm>
          <a:off x="15290800" y="64018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58208</xdr:rowOff>
    </xdr:from>
    <xdr:to>
      <xdr:col>72</xdr:col>
      <xdr:colOff>203200</xdr:colOff>
      <xdr:row>37</xdr:row>
      <xdr:rowOff>62230</xdr:rowOff>
    </xdr:to>
    <xdr:cxnSp macro="">
      <xdr:nvCxnSpPr>
        <xdr:cNvPr id="391" name="直線コネクタ 390"/>
        <xdr:cNvCxnSpPr/>
      </xdr:nvCxnSpPr>
      <xdr:spPr>
        <a:xfrm flipV="1">
          <a:off x="14401800" y="640185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70273</xdr:rowOff>
    </xdr:to>
    <xdr:cxnSp macro="">
      <xdr:nvCxnSpPr>
        <xdr:cNvPr id="394" name="直線コネクタ 393"/>
        <xdr:cNvCxnSpPr/>
      </xdr:nvCxnSpPr>
      <xdr:spPr>
        <a:xfrm flipV="1">
          <a:off x="13512800" y="64058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15452</xdr:rowOff>
    </xdr:from>
    <xdr:to>
      <xdr:col>81</xdr:col>
      <xdr:colOff>95250</xdr:colOff>
      <xdr:row>37</xdr:row>
      <xdr:rowOff>117052</xdr:rowOff>
    </xdr:to>
    <xdr:sp macro="" textlink="">
      <xdr:nvSpPr>
        <xdr:cNvPr id="404" name="楕円 403"/>
        <xdr:cNvSpPr/>
      </xdr:nvSpPr>
      <xdr:spPr>
        <a:xfrm>
          <a:off x="169672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158979</xdr:rowOff>
    </xdr:from>
    <xdr:ext cx="762000" cy="259045"/>
    <xdr:sp macro="" textlink="">
      <xdr:nvSpPr>
        <xdr:cNvPr id="405" name="公債費負担の状況該当値テキスト"/>
        <xdr:cNvSpPr txBox="1"/>
      </xdr:nvSpPr>
      <xdr:spPr>
        <a:xfrm>
          <a:off x="17106900" y="633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7408</xdr:rowOff>
    </xdr:from>
    <xdr:to>
      <xdr:col>77</xdr:col>
      <xdr:colOff>95250</xdr:colOff>
      <xdr:row>37</xdr:row>
      <xdr:rowOff>109008</xdr:rowOff>
    </xdr:to>
    <xdr:sp macro="" textlink="">
      <xdr:nvSpPr>
        <xdr:cNvPr id="406" name="楕円 405"/>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93785</xdr:rowOff>
    </xdr:from>
    <xdr:ext cx="736600" cy="259045"/>
    <xdr:sp macro="" textlink="">
      <xdr:nvSpPr>
        <xdr:cNvPr id="407" name="テキスト ボックス 406"/>
        <xdr:cNvSpPr txBox="1"/>
      </xdr:nvSpPr>
      <xdr:spPr>
        <a:xfrm>
          <a:off x="15798800" y="643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7408</xdr:rowOff>
    </xdr:from>
    <xdr:to>
      <xdr:col>73</xdr:col>
      <xdr:colOff>44450</xdr:colOff>
      <xdr:row>37</xdr:row>
      <xdr:rowOff>109008</xdr:rowOff>
    </xdr:to>
    <xdr:sp macro="" textlink="">
      <xdr:nvSpPr>
        <xdr:cNvPr id="408" name="楕円 407"/>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93785</xdr:rowOff>
    </xdr:from>
    <xdr:ext cx="762000" cy="259045"/>
    <xdr:sp macro="" textlink="">
      <xdr:nvSpPr>
        <xdr:cNvPr id="409" name="テキスト ボックス 408"/>
        <xdr:cNvSpPr txBox="1"/>
      </xdr:nvSpPr>
      <xdr:spPr>
        <a:xfrm>
          <a:off x="14909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11430</xdr:rowOff>
    </xdr:from>
    <xdr:to>
      <xdr:col>68</xdr:col>
      <xdr:colOff>203200</xdr:colOff>
      <xdr:row>37</xdr:row>
      <xdr:rowOff>113030</xdr:rowOff>
    </xdr:to>
    <xdr:sp macro="" textlink="">
      <xdr:nvSpPr>
        <xdr:cNvPr id="410" name="楕円 409"/>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97807</xdr:rowOff>
    </xdr:from>
    <xdr:ext cx="762000" cy="259045"/>
    <xdr:sp macro="" textlink="">
      <xdr:nvSpPr>
        <xdr:cNvPr id="411" name="テキスト ボックス 410"/>
        <xdr:cNvSpPr txBox="1"/>
      </xdr:nvSpPr>
      <xdr:spPr>
        <a:xfrm>
          <a:off x="14020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12" name="楕円 411"/>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105850</xdr:rowOff>
    </xdr:from>
    <xdr:ext cx="762000" cy="259045"/>
    <xdr:sp macro="" textlink="">
      <xdr:nvSpPr>
        <xdr:cNvPr id="413" name="テキスト ボックス 412"/>
        <xdr:cNvSpPr txBox="1"/>
      </xdr:nvSpPr>
      <xdr:spPr>
        <a:xfrm>
          <a:off x="13131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将来負担比率は</a:t>
          </a:r>
          <a:r>
            <a:rPr kumimoji="1" lang="ja-JP" altLang="en-US" sz="800" b="0" i="0" baseline="0">
              <a:solidFill>
                <a:schemeClr val="dk1"/>
              </a:solidFill>
              <a:effectLst/>
              <a:latin typeface="+mn-lt"/>
              <a:ea typeface="+mn-ea"/>
              <a:cs typeface="+mn-cs"/>
            </a:rPr>
            <a:t>、前年度数値と比較すると</a:t>
          </a:r>
          <a:r>
            <a:rPr kumimoji="1" lang="en-US" altLang="ja-JP" sz="800" b="0" i="0" baseline="0">
              <a:solidFill>
                <a:schemeClr val="dk1"/>
              </a:solidFill>
              <a:effectLst/>
              <a:latin typeface="+mn-lt"/>
              <a:ea typeface="+mn-ea"/>
              <a:cs typeface="+mn-cs"/>
            </a:rPr>
            <a:t>29.9</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下回り、年々改善傾向にあるが</a:t>
          </a:r>
          <a:r>
            <a:rPr kumimoji="1" lang="ja-JP" altLang="ja-JP" sz="800" b="0" i="0" baseline="0">
              <a:solidFill>
                <a:schemeClr val="dk1"/>
              </a:solidFill>
              <a:effectLst/>
              <a:latin typeface="+mn-lt"/>
              <a:ea typeface="+mn-ea"/>
              <a:cs typeface="+mn-cs"/>
            </a:rPr>
            <a:t>、未だ類似団体平均、全国平均及び県平均</a:t>
          </a:r>
          <a:r>
            <a:rPr kumimoji="1" lang="ja-JP" altLang="en-US" sz="800" b="0" i="0" baseline="0">
              <a:solidFill>
                <a:schemeClr val="dk1"/>
              </a:solidFill>
              <a:effectLst/>
              <a:latin typeface="+mn-lt"/>
              <a:ea typeface="+mn-ea"/>
              <a:cs typeface="+mn-cs"/>
            </a:rPr>
            <a:t>を大きく上回り推移している</a:t>
          </a:r>
          <a:r>
            <a:rPr kumimoji="1" lang="ja-JP" altLang="ja-JP" sz="800" b="0" i="0" baseline="0">
              <a:solidFill>
                <a:schemeClr val="dk1"/>
              </a:solidFill>
              <a:effectLst/>
              <a:latin typeface="+mn-lt"/>
              <a:ea typeface="+mn-ea"/>
              <a:cs typeface="+mn-cs"/>
            </a:rPr>
            <a:t>。</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数値が高い</a:t>
          </a:r>
          <a:r>
            <a:rPr kumimoji="1" lang="ja-JP" altLang="en-US" sz="800" b="0" i="0" baseline="0">
              <a:solidFill>
                <a:schemeClr val="dk1"/>
              </a:solidFill>
              <a:effectLst/>
              <a:latin typeface="+mn-lt"/>
              <a:ea typeface="+mn-ea"/>
              <a:cs typeface="+mn-cs"/>
            </a:rPr>
            <a:t>主な要因</a:t>
          </a:r>
          <a:r>
            <a:rPr kumimoji="1" lang="ja-JP" altLang="ja-JP" sz="800" b="0" i="0" baseline="0">
              <a:solidFill>
                <a:schemeClr val="dk1"/>
              </a:solidFill>
              <a:effectLst/>
              <a:latin typeface="+mn-lt"/>
              <a:ea typeface="+mn-ea"/>
              <a:cs typeface="+mn-cs"/>
            </a:rPr>
            <a:t>として</a:t>
          </a:r>
          <a:r>
            <a:rPr kumimoji="1" lang="ja-JP" altLang="en-US" sz="800" b="0" i="0" baseline="0">
              <a:solidFill>
                <a:schemeClr val="dk1"/>
              </a:solidFill>
              <a:effectLst/>
              <a:latin typeface="+mn-lt"/>
              <a:ea typeface="+mn-ea"/>
              <a:cs typeface="+mn-cs"/>
            </a:rPr>
            <a:t>は、近年、</a:t>
          </a:r>
          <a:r>
            <a:rPr kumimoji="1" lang="ja-JP" altLang="ja-JP" sz="800" b="0" i="0" baseline="0">
              <a:solidFill>
                <a:schemeClr val="dk1"/>
              </a:solidFill>
              <a:effectLst/>
              <a:latin typeface="+mn-lt"/>
              <a:ea typeface="+mn-ea"/>
              <a:cs typeface="+mn-cs"/>
            </a:rPr>
            <a:t>山梨市駅南地域整備事業など大型の普通建設事業を</a:t>
          </a:r>
          <a:r>
            <a:rPr kumimoji="1" lang="ja-JP" altLang="en-US" sz="800" b="0" i="0" baseline="0">
              <a:solidFill>
                <a:schemeClr val="dk1"/>
              </a:solidFill>
              <a:effectLst/>
              <a:latin typeface="+mn-lt"/>
              <a:ea typeface="+mn-ea"/>
              <a:cs typeface="+mn-cs"/>
            </a:rPr>
            <a:t>集中的に</a:t>
          </a:r>
          <a:r>
            <a:rPr kumimoji="1" lang="ja-JP" altLang="ja-JP" sz="800" b="0" i="0" baseline="0">
              <a:solidFill>
                <a:schemeClr val="dk1"/>
              </a:solidFill>
              <a:effectLst/>
              <a:latin typeface="+mn-lt"/>
              <a:ea typeface="+mn-ea"/>
              <a:cs typeface="+mn-cs"/>
            </a:rPr>
            <a:t>実施したことにより、地方債残高が高止まりしていること</a:t>
          </a:r>
          <a:r>
            <a:rPr kumimoji="1" lang="ja-JP" altLang="en-US" sz="800" b="0" i="0" baseline="0">
              <a:solidFill>
                <a:schemeClr val="dk1"/>
              </a:solidFill>
              <a:effectLst/>
              <a:latin typeface="+mn-lt"/>
              <a:ea typeface="+mn-ea"/>
              <a:cs typeface="+mn-cs"/>
            </a:rPr>
            <a:t>が挙げれる。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a:t>
          </a:r>
          <a:r>
            <a:rPr kumimoji="1" lang="ja-JP" altLang="en-US" sz="800" b="0" i="0" baseline="0">
              <a:solidFill>
                <a:schemeClr val="dk1"/>
              </a:solidFill>
              <a:effectLst/>
              <a:latin typeface="+mn-lt"/>
              <a:ea typeface="+mn-ea"/>
              <a:cs typeface="+mn-cs"/>
            </a:rPr>
            <a:t>今後は、</a:t>
          </a:r>
          <a:r>
            <a:rPr lang="ja-JP" altLang="ja-JP" sz="800">
              <a:solidFill>
                <a:schemeClr val="dk1"/>
              </a:solidFill>
              <a:effectLst/>
              <a:latin typeface="+mn-lt"/>
              <a:ea typeface="+mn-ea"/>
              <a:cs typeface="+mn-cs"/>
            </a:rPr>
            <a:t>地方債</a:t>
          </a:r>
          <a:r>
            <a:rPr lang="ja-JP" altLang="en-US" sz="800">
              <a:solidFill>
                <a:schemeClr val="dk1"/>
              </a:solidFill>
              <a:effectLst/>
              <a:latin typeface="+mn-lt"/>
              <a:ea typeface="+mn-ea"/>
              <a:cs typeface="+mn-cs"/>
            </a:rPr>
            <a:t>残</a:t>
          </a:r>
          <a:r>
            <a:rPr lang="ja-JP" altLang="ja-JP" sz="800">
              <a:solidFill>
                <a:schemeClr val="dk1"/>
              </a:solidFill>
              <a:effectLst/>
              <a:latin typeface="+mn-lt"/>
              <a:ea typeface="+mn-ea"/>
              <a:cs typeface="+mn-cs"/>
            </a:rPr>
            <a:t>高及び公営企業債等繰入見込額の減少や充当可能基金の増加などにより、</a:t>
          </a:r>
          <a:r>
            <a:rPr lang="ja-JP" altLang="en-US" sz="800">
              <a:solidFill>
                <a:schemeClr val="dk1"/>
              </a:solidFill>
              <a:effectLst/>
              <a:latin typeface="+mn-lt"/>
              <a:ea typeface="+mn-ea"/>
              <a:cs typeface="+mn-cs"/>
            </a:rPr>
            <a:t>いったんは</a:t>
          </a:r>
          <a:r>
            <a:rPr lang="ja-JP" altLang="ja-JP" sz="800">
              <a:solidFill>
                <a:schemeClr val="dk1"/>
              </a:solidFill>
              <a:effectLst/>
              <a:latin typeface="+mn-lt"/>
              <a:ea typeface="+mn-ea"/>
              <a:cs typeface="+mn-cs"/>
            </a:rPr>
            <a:t>下降傾向</a:t>
          </a:r>
          <a:r>
            <a:rPr lang="ja-JP" altLang="en-US" sz="800">
              <a:solidFill>
                <a:schemeClr val="dk1"/>
              </a:solidFill>
              <a:effectLst/>
              <a:latin typeface="+mn-lt"/>
              <a:ea typeface="+mn-ea"/>
              <a:cs typeface="+mn-cs"/>
            </a:rPr>
            <a:t>が続く</a:t>
          </a:r>
          <a:r>
            <a:rPr lang="ja-JP" altLang="ja-JP" sz="800">
              <a:solidFill>
                <a:schemeClr val="dk1"/>
              </a:solidFill>
              <a:effectLst/>
              <a:latin typeface="+mn-lt"/>
              <a:ea typeface="+mn-ea"/>
              <a:cs typeface="+mn-cs"/>
            </a:rPr>
            <a:t>ことが見込まれ</a:t>
          </a:r>
          <a:r>
            <a:rPr lang="ja-JP" altLang="en-US" sz="800">
              <a:solidFill>
                <a:schemeClr val="dk1"/>
              </a:solidFill>
              <a:effectLst/>
              <a:latin typeface="+mn-lt"/>
              <a:ea typeface="+mn-ea"/>
              <a:cs typeface="+mn-cs"/>
            </a:rPr>
            <a:t>る</a:t>
          </a:r>
          <a:r>
            <a:rPr lang="ja-JP" altLang="ja-JP" sz="800">
              <a:solidFill>
                <a:schemeClr val="dk1"/>
              </a:solidFill>
              <a:effectLst/>
              <a:latin typeface="+mn-lt"/>
              <a:ea typeface="+mn-ea"/>
              <a:cs typeface="+mn-cs"/>
            </a:rPr>
            <a:t>が、令和</a:t>
          </a:r>
          <a:r>
            <a:rPr lang="en-US" altLang="ja-JP" sz="800">
              <a:solidFill>
                <a:schemeClr val="dk1"/>
              </a:solidFill>
              <a:effectLst/>
              <a:latin typeface="+mn-lt"/>
              <a:ea typeface="+mn-ea"/>
              <a:cs typeface="+mn-cs"/>
            </a:rPr>
            <a:t>5</a:t>
          </a:r>
          <a:r>
            <a:rPr lang="ja-JP" altLang="ja-JP" sz="800">
              <a:solidFill>
                <a:schemeClr val="dk1"/>
              </a:solidFill>
              <a:effectLst/>
              <a:latin typeface="+mn-lt"/>
              <a:ea typeface="+mn-ea"/>
              <a:cs typeface="+mn-cs"/>
            </a:rPr>
            <a:t>年度以降は、地方債現在高等に係る基準財政需要額算入見込額の減少、収支均衡不足を補うための基金取崩しによる基金残高の減少</a:t>
          </a:r>
          <a:r>
            <a:rPr lang="ja-JP" altLang="en-US" sz="800">
              <a:solidFill>
                <a:schemeClr val="dk1"/>
              </a:solidFill>
              <a:effectLst/>
              <a:latin typeface="+mn-lt"/>
              <a:ea typeface="+mn-ea"/>
              <a:cs typeface="+mn-cs"/>
            </a:rPr>
            <a:t>により</a:t>
          </a:r>
          <a:r>
            <a:rPr lang="ja-JP" altLang="ja-JP" sz="800">
              <a:solidFill>
                <a:schemeClr val="dk1"/>
              </a:solidFill>
              <a:effectLst/>
              <a:latin typeface="+mn-lt"/>
              <a:ea typeface="+mn-ea"/>
              <a:cs typeface="+mn-cs"/>
            </a:rPr>
            <a:t>、数値は緩やかに上昇していく</a:t>
          </a:r>
          <a:r>
            <a:rPr lang="ja-JP" altLang="en-US" sz="800">
              <a:solidFill>
                <a:schemeClr val="dk1"/>
              </a:solidFill>
              <a:effectLst/>
              <a:latin typeface="+mn-lt"/>
              <a:ea typeface="+mn-ea"/>
              <a:cs typeface="+mn-cs"/>
            </a:rPr>
            <a:t>こと予想される。</a:t>
          </a:r>
          <a:endParaRPr lang="en-US" altLang="ja-JP" sz="800">
            <a:solidFill>
              <a:schemeClr val="dk1"/>
            </a:solidFill>
            <a:effectLst/>
            <a:latin typeface="+mn-lt"/>
            <a:ea typeface="+mn-ea"/>
            <a:cs typeface="+mn-cs"/>
          </a:endParaRPr>
        </a:p>
        <a:p>
          <a:pPr eaLnBrk="1" fontAlgn="auto" latinLnBrk="0" hangingPunct="1"/>
          <a:r>
            <a:rPr kumimoji="1" lang="ja-JP" altLang="en-US" sz="800" b="0" i="0" baseline="0">
              <a:solidFill>
                <a:schemeClr val="dk1"/>
              </a:solidFill>
              <a:effectLst/>
              <a:latin typeface="+mn-lt"/>
              <a:ea typeface="+mn-ea"/>
              <a:cs typeface="+mn-cs"/>
            </a:rPr>
            <a:t>　市</a:t>
          </a:r>
          <a:r>
            <a:rPr kumimoji="1" lang="ja-JP" altLang="ja-JP" sz="800" b="0" i="0" baseline="0">
              <a:solidFill>
                <a:schemeClr val="dk1"/>
              </a:solidFill>
              <a:effectLst/>
              <a:latin typeface="+mn-lt"/>
              <a:ea typeface="+mn-ea"/>
              <a:cs typeface="+mn-cs"/>
            </a:rPr>
            <a:t>債発行額抑制による地方債残高</a:t>
          </a:r>
          <a:r>
            <a:rPr kumimoji="1" lang="ja-JP" altLang="en-US" sz="800" b="0" i="0" baseline="0">
              <a:solidFill>
                <a:schemeClr val="dk1"/>
              </a:solidFill>
              <a:effectLst/>
              <a:latin typeface="+mn-lt"/>
              <a:ea typeface="+mn-ea"/>
              <a:cs typeface="+mn-cs"/>
            </a:rPr>
            <a:t>及び公債費の減少や事業実施の適正化を図ることにより、</a:t>
          </a:r>
          <a:r>
            <a:rPr kumimoji="1" lang="ja-JP" altLang="ja-JP" sz="800" b="0" i="0" baseline="0">
              <a:solidFill>
                <a:schemeClr val="dk1"/>
              </a:solidFill>
              <a:effectLst/>
              <a:latin typeface="+mn-lt"/>
              <a:ea typeface="+mn-ea"/>
              <a:cs typeface="+mn-cs"/>
            </a:rPr>
            <a:t>少しでも数値の上昇を抑制し、安全領域を堅持しつつ効率的な財政運営に努めていく。</a:t>
          </a:r>
          <a:endParaRPr lang="ja-JP" altLang="ja-JP" sz="8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149606</xdr:rowOff>
    </xdr:from>
    <xdr:to>
      <xdr:col>81</xdr:col>
      <xdr:colOff>44450</xdr:colOff>
      <xdr:row>16</xdr:row>
      <xdr:rowOff>98404</xdr:rowOff>
    </xdr:to>
    <xdr:cxnSp macro="">
      <xdr:nvCxnSpPr>
        <xdr:cNvPr id="447" name="直線コネクタ 446"/>
        <xdr:cNvCxnSpPr/>
      </xdr:nvCxnSpPr>
      <xdr:spPr>
        <a:xfrm flipV="1">
          <a:off x="16179800" y="2721356"/>
          <a:ext cx="838200" cy="1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98404</xdr:rowOff>
    </xdr:from>
    <xdr:to>
      <xdr:col>77</xdr:col>
      <xdr:colOff>44450</xdr:colOff>
      <xdr:row>16</xdr:row>
      <xdr:rowOff>103632</xdr:rowOff>
    </xdr:to>
    <xdr:cxnSp macro="">
      <xdr:nvCxnSpPr>
        <xdr:cNvPr id="450" name="直線コネクタ 449"/>
        <xdr:cNvCxnSpPr/>
      </xdr:nvCxnSpPr>
      <xdr:spPr>
        <a:xfrm flipV="1">
          <a:off x="15290800" y="2841604"/>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103632</xdr:rowOff>
    </xdr:from>
    <xdr:to>
      <xdr:col>72</xdr:col>
      <xdr:colOff>203200</xdr:colOff>
      <xdr:row>16</xdr:row>
      <xdr:rowOff>131382</xdr:rowOff>
    </xdr:to>
    <xdr:cxnSp macro="">
      <xdr:nvCxnSpPr>
        <xdr:cNvPr id="453" name="直線コネクタ 452"/>
        <xdr:cNvCxnSpPr/>
      </xdr:nvCxnSpPr>
      <xdr:spPr>
        <a:xfrm flipV="1">
          <a:off x="14401800" y="2846832"/>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131382</xdr:rowOff>
    </xdr:from>
    <xdr:to>
      <xdr:col>68</xdr:col>
      <xdr:colOff>152400</xdr:colOff>
      <xdr:row>16</xdr:row>
      <xdr:rowOff>147066</xdr:rowOff>
    </xdr:to>
    <xdr:cxnSp macro="">
      <xdr:nvCxnSpPr>
        <xdr:cNvPr id="456" name="直線コネクタ 455"/>
        <xdr:cNvCxnSpPr/>
      </xdr:nvCxnSpPr>
      <xdr:spPr>
        <a:xfrm flipV="1">
          <a:off x="13512800" y="2874582"/>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98806</xdr:rowOff>
    </xdr:from>
    <xdr:to>
      <xdr:col>81</xdr:col>
      <xdr:colOff>95250</xdr:colOff>
      <xdr:row>16</xdr:row>
      <xdr:rowOff>28956</xdr:rowOff>
    </xdr:to>
    <xdr:sp macro="" textlink="">
      <xdr:nvSpPr>
        <xdr:cNvPr id="466" name="楕円 465"/>
        <xdr:cNvSpPr/>
      </xdr:nvSpPr>
      <xdr:spPr>
        <a:xfrm>
          <a:off x="169672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70883</xdr:rowOff>
    </xdr:from>
    <xdr:ext cx="762000" cy="259045"/>
    <xdr:sp macro="" textlink="">
      <xdr:nvSpPr>
        <xdr:cNvPr id="467" name="将来負担の状況該当値テキスト"/>
        <xdr:cNvSpPr txBox="1"/>
      </xdr:nvSpPr>
      <xdr:spPr>
        <a:xfrm>
          <a:off x="17106900" y="264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47604</xdr:rowOff>
    </xdr:from>
    <xdr:to>
      <xdr:col>77</xdr:col>
      <xdr:colOff>95250</xdr:colOff>
      <xdr:row>16</xdr:row>
      <xdr:rowOff>149204</xdr:rowOff>
    </xdr:to>
    <xdr:sp macro="" textlink="">
      <xdr:nvSpPr>
        <xdr:cNvPr id="468" name="楕円 467"/>
        <xdr:cNvSpPr/>
      </xdr:nvSpPr>
      <xdr:spPr>
        <a:xfrm>
          <a:off x="16129000" y="27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133981</xdr:rowOff>
    </xdr:from>
    <xdr:ext cx="736600" cy="259045"/>
    <xdr:sp macro="" textlink="">
      <xdr:nvSpPr>
        <xdr:cNvPr id="469" name="テキスト ボックス 468"/>
        <xdr:cNvSpPr txBox="1"/>
      </xdr:nvSpPr>
      <xdr:spPr>
        <a:xfrm>
          <a:off x="15798800" y="287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52832</xdr:rowOff>
    </xdr:from>
    <xdr:to>
      <xdr:col>73</xdr:col>
      <xdr:colOff>44450</xdr:colOff>
      <xdr:row>16</xdr:row>
      <xdr:rowOff>154432</xdr:rowOff>
    </xdr:to>
    <xdr:sp macro="" textlink="">
      <xdr:nvSpPr>
        <xdr:cNvPr id="470" name="楕円 469"/>
        <xdr:cNvSpPr/>
      </xdr:nvSpPr>
      <xdr:spPr>
        <a:xfrm>
          <a:off x="15240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139209</xdr:rowOff>
    </xdr:from>
    <xdr:ext cx="762000" cy="259045"/>
    <xdr:sp macro="" textlink="">
      <xdr:nvSpPr>
        <xdr:cNvPr id="471" name="テキスト ボックス 470"/>
        <xdr:cNvSpPr txBox="1"/>
      </xdr:nvSpPr>
      <xdr:spPr>
        <a:xfrm>
          <a:off x="14909800" y="288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80582</xdr:rowOff>
    </xdr:from>
    <xdr:to>
      <xdr:col>68</xdr:col>
      <xdr:colOff>203200</xdr:colOff>
      <xdr:row>17</xdr:row>
      <xdr:rowOff>10732</xdr:rowOff>
    </xdr:to>
    <xdr:sp macro="" textlink="">
      <xdr:nvSpPr>
        <xdr:cNvPr id="472" name="楕円 471"/>
        <xdr:cNvSpPr/>
      </xdr:nvSpPr>
      <xdr:spPr>
        <a:xfrm>
          <a:off x="14351000" y="28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166959</xdr:rowOff>
    </xdr:from>
    <xdr:ext cx="762000" cy="259045"/>
    <xdr:sp macro="" textlink="">
      <xdr:nvSpPr>
        <xdr:cNvPr id="473" name="テキスト ボックス 472"/>
        <xdr:cNvSpPr txBox="1"/>
      </xdr:nvSpPr>
      <xdr:spPr>
        <a:xfrm>
          <a:off x="14020800" y="291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96266</xdr:rowOff>
    </xdr:from>
    <xdr:to>
      <xdr:col>64</xdr:col>
      <xdr:colOff>152400</xdr:colOff>
      <xdr:row>17</xdr:row>
      <xdr:rowOff>26416</xdr:rowOff>
    </xdr:to>
    <xdr:sp macro="" textlink="">
      <xdr:nvSpPr>
        <xdr:cNvPr id="474" name="楕円 473"/>
        <xdr:cNvSpPr/>
      </xdr:nvSpPr>
      <xdr:spPr>
        <a:xfrm>
          <a:off x="13462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11193</xdr:rowOff>
    </xdr:from>
    <xdr:ext cx="762000" cy="259045"/>
    <xdr:sp macro="" textlink="">
      <xdr:nvSpPr>
        <xdr:cNvPr id="475" name="テキスト ボックス 474"/>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34,244
34,031
289.80
24,102,565
23,363,561
582,337
10,589,751
24,290,374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人件費経常収支比率は</a:t>
          </a:r>
          <a:r>
            <a:rPr kumimoji="1" lang="ja-JP" altLang="en-US" sz="800" b="0" i="0" baseline="0">
              <a:solidFill>
                <a:schemeClr val="dk1"/>
              </a:solidFill>
              <a:effectLst/>
              <a:latin typeface="+mn-lt"/>
              <a:ea typeface="+mn-ea"/>
              <a:cs typeface="+mn-cs"/>
            </a:rPr>
            <a:t>、会計年度任用職員制度導入による影響から、</a:t>
          </a:r>
          <a:r>
            <a:rPr kumimoji="1" lang="ja-JP" altLang="ja-JP" sz="800" b="0" i="0" baseline="0">
              <a:solidFill>
                <a:schemeClr val="dk1"/>
              </a:solidFill>
              <a:effectLst/>
              <a:latin typeface="+mn-lt"/>
              <a:ea typeface="+mn-ea"/>
              <a:cs typeface="+mn-cs"/>
            </a:rPr>
            <a:t>前年度数値と比較すると</a:t>
          </a:r>
          <a:r>
            <a:rPr kumimoji="1" lang="en-US" altLang="ja-JP" sz="800" b="0" i="0" baseline="0">
              <a:solidFill>
                <a:schemeClr val="dk1"/>
              </a:solidFill>
              <a:effectLst/>
              <a:latin typeface="+mn-lt"/>
              <a:ea typeface="+mn-ea"/>
              <a:cs typeface="+mn-cs"/>
            </a:rPr>
            <a:t>3.9</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上昇しており、全国平均は下回っているが、</a:t>
          </a:r>
          <a:r>
            <a:rPr kumimoji="1" lang="ja-JP" altLang="ja-JP" sz="800" b="0" i="0" baseline="0">
              <a:solidFill>
                <a:schemeClr val="dk1"/>
              </a:solidFill>
              <a:effectLst/>
              <a:latin typeface="+mn-lt"/>
              <a:ea typeface="+mn-ea"/>
              <a:cs typeface="+mn-cs"/>
            </a:rPr>
            <a:t>類似団体及び</a:t>
          </a:r>
          <a:r>
            <a:rPr kumimoji="1" lang="ja-JP" altLang="en-US" sz="800" b="0" i="0" baseline="0">
              <a:solidFill>
                <a:schemeClr val="dk1"/>
              </a:solidFill>
              <a:effectLst/>
              <a:latin typeface="+mn-lt"/>
              <a:ea typeface="+mn-ea"/>
              <a:cs typeface="+mn-cs"/>
            </a:rPr>
            <a:t>県</a:t>
          </a:r>
          <a:r>
            <a:rPr kumimoji="1" lang="ja-JP" altLang="ja-JP" sz="800" b="0" i="0" baseline="0">
              <a:solidFill>
                <a:schemeClr val="dk1"/>
              </a:solidFill>
              <a:effectLst/>
              <a:latin typeface="+mn-lt"/>
              <a:ea typeface="+mn-ea"/>
              <a:cs typeface="+mn-cs"/>
            </a:rPr>
            <a:t>平均は</a:t>
          </a:r>
          <a:r>
            <a:rPr kumimoji="1" lang="ja-JP" altLang="en-US" sz="800" b="0" i="0" baseline="0">
              <a:solidFill>
                <a:schemeClr val="dk1"/>
              </a:solidFill>
              <a:effectLst/>
              <a:latin typeface="+mn-lt"/>
              <a:ea typeface="+mn-ea"/>
              <a:cs typeface="+mn-cs"/>
            </a:rPr>
            <a:t>上</a:t>
          </a:r>
          <a:r>
            <a:rPr kumimoji="1" lang="ja-JP" altLang="ja-JP" sz="800" b="0" i="0" baseline="0">
              <a:solidFill>
                <a:schemeClr val="dk1"/>
              </a:solidFill>
              <a:effectLst/>
              <a:latin typeface="+mn-lt"/>
              <a:ea typeface="+mn-ea"/>
              <a:cs typeface="+mn-cs"/>
            </a:rPr>
            <a:t>回っている</a:t>
          </a:r>
          <a:r>
            <a:rPr kumimoji="1" lang="ja-JP" altLang="en-US" sz="800" b="0" i="0" baseline="0">
              <a:solidFill>
                <a:schemeClr val="dk1"/>
              </a:solidFill>
              <a:effectLst/>
              <a:latin typeface="+mn-lt"/>
              <a:ea typeface="+mn-ea"/>
              <a:cs typeface="+mn-cs"/>
            </a:rPr>
            <a:t>状況である</a:t>
          </a:r>
          <a:r>
            <a:rPr kumimoji="1" lang="ja-JP" altLang="ja-JP" sz="800" b="0" i="0" baseline="0">
              <a:solidFill>
                <a:schemeClr val="dk1"/>
              </a:solidFill>
              <a:effectLst/>
              <a:latin typeface="+mn-lt"/>
              <a:ea typeface="+mn-ea"/>
              <a:cs typeface="+mn-cs"/>
            </a:rPr>
            <a:t>。</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ja-JP" sz="800" b="0" i="0" baseline="0">
              <a:solidFill>
                <a:schemeClr val="dk1"/>
              </a:solidFill>
              <a:effectLst/>
              <a:latin typeface="+mn-lt"/>
              <a:ea typeface="+mn-ea"/>
              <a:cs typeface="+mn-cs"/>
            </a:rPr>
            <a:t>　</a:t>
          </a:r>
          <a:r>
            <a:rPr kumimoji="1" lang="ja-JP" altLang="en-US" sz="800" b="0" i="0" baseline="0">
              <a:solidFill>
                <a:schemeClr val="dk1"/>
              </a:solidFill>
              <a:effectLst/>
              <a:latin typeface="+mn-lt"/>
              <a:ea typeface="+mn-ea"/>
              <a:cs typeface="+mn-cs"/>
            </a:rPr>
            <a:t>これまでも、</a:t>
          </a:r>
          <a:r>
            <a:rPr kumimoji="1" lang="ja-JP" altLang="ja-JP" sz="800" b="0" i="0" baseline="0">
              <a:solidFill>
                <a:schemeClr val="dk1"/>
              </a:solidFill>
              <a:effectLst/>
              <a:latin typeface="+mn-lt"/>
              <a:ea typeface="+mn-ea"/>
              <a:cs typeface="+mn-cs"/>
            </a:rPr>
            <a:t>山梨市行政改革大綱に基づく事務事業の見直し、指定管理者制度の導入を含めた民間委託等の推進、臨時職員の活用及び市民との協働事業・人材育成など効率的な職員配置を進めながら総職員数の縮減</a:t>
          </a:r>
          <a:r>
            <a:rPr kumimoji="1" lang="ja-JP" altLang="en-US" sz="800" b="0" i="0" baseline="0">
              <a:solidFill>
                <a:schemeClr val="dk1"/>
              </a:solidFill>
              <a:effectLst/>
              <a:latin typeface="+mn-lt"/>
              <a:ea typeface="+mn-ea"/>
              <a:cs typeface="+mn-cs"/>
            </a:rPr>
            <a:t>及び定員適正化の推進</a:t>
          </a:r>
          <a:r>
            <a:rPr kumimoji="1" lang="ja-JP" altLang="ja-JP" sz="800" b="0" i="0" baseline="0">
              <a:solidFill>
                <a:schemeClr val="dk1"/>
              </a:solidFill>
              <a:effectLst/>
              <a:latin typeface="+mn-lt"/>
              <a:ea typeface="+mn-ea"/>
              <a:cs typeface="+mn-cs"/>
            </a:rPr>
            <a:t>に取り組んできたところである</a:t>
          </a:r>
          <a:r>
            <a:rPr kumimoji="1" lang="ja-JP" altLang="en-US" sz="800" b="0" i="0" baseline="0">
              <a:solidFill>
                <a:schemeClr val="dk1"/>
              </a:solidFill>
              <a:effectLst/>
              <a:latin typeface="+mn-lt"/>
              <a:ea typeface="+mn-ea"/>
              <a:cs typeface="+mn-cs"/>
            </a:rPr>
            <a:t>が、</a:t>
          </a:r>
          <a:r>
            <a:rPr kumimoji="1" lang="ja-JP" altLang="ja-JP" sz="800" b="0" i="0" baseline="0">
              <a:solidFill>
                <a:schemeClr val="dk1"/>
              </a:solidFill>
              <a:effectLst/>
              <a:latin typeface="+mn-lt"/>
              <a:ea typeface="+mn-ea"/>
              <a:cs typeface="+mn-cs"/>
            </a:rPr>
            <a:t>今後も財政的見地から</a:t>
          </a:r>
          <a:r>
            <a:rPr kumimoji="1" lang="ja-JP" altLang="en-US" sz="800" b="0" i="0" baseline="0">
              <a:solidFill>
                <a:schemeClr val="dk1"/>
              </a:solidFill>
              <a:effectLst/>
              <a:latin typeface="+mn-lt"/>
              <a:ea typeface="+mn-ea"/>
              <a:cs typeface="+mn-cs"/>
            </a:rPr>
            <a:t>、常勤職員だけでなく、会計年度任用職員も含めた中で定員適正化を図るとともに</a:t>
          </a:r>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ICT</a:t>
          </a:r>
          <a:r>
            <a:rPr kumimoji="1" lang="ja-JP" altLang="en-US" sz="800" b="0" i="0" baseline="0">
              <a:solidFill>
                <a:schemeClr val="dk1"/>
              </a:solidFill>
              <a:effectLst/>
              <a:latin typeface="+mn-lt"/>
              <a:ea typeface="+mn-ea"/>
              <a:cs typeface="+mn-cs"/>
            </a:rPr>
            <a:t>の活用等により行政サービスを維持し、</a:t>
          </a:r>
          <a:r>
            <a:rPr kumimoji="1" lang="ja-JP" altLang="ja-JP" sz="800" b="0" i="0" baseline="0">
              <a:solidFill>
                <a:schemeClr val="dk1"/>
              </a:solidFill>
              <a:effectLst/>
              <a:latin typeface="+mn-lt"/>
              <a:ea typeface="+mn-ea"/>
              <a:cs typeface="+mn-cs"/>
            </a:rPr>
            <a:t>多様化する行政需要に柔軟に対応できる体制づくりを行っていく考えである。</a:t>
          </a:r>
          <a:endParaRPr lang="ja-JP" altLang="ja-JP" sz="8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38</xdr:row>
      <xdr:rowOff>5080</xdr:rowOff>
    </xdr:to>
    <xdr:cxnSp macro="">
      <xdr:nvCxnSpPr>
        <xdr:cNvPr id="66" name="直線コネクタ 65"/>
        <xdr:cNvCxnSpPr/>
      </xdr:nvCxnSpPr>
      <xdr:spPr>
        <a:xfrm>
          <a:off x="3987800" y="62230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50800</xdr:rowOff>
    </xdr:to>
    <xdr:cxnSp macro="">
      <xdr:nvCxnSpPr>
        <xdr:cNvPr id="69" name="直線コネクタ 68"/>
        <xdr:cNvCxnSpPr/>
      </xdr:nvCxnSpPr>
      <xdr:spPr>
        <a:xfrm>
          <a:off x="3098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81280</xdr:rowOff>
    </xdr:to>
    <xdr:cxnSp macro="">
      <xdr:nvCxnSpPr>
        <xdr:cNvPr id="72" name="直線コネクタ 71"/>
        <xdr:cNvCxnSpPr/>
      </xdr:nvCxnSpPr>
      <xdr:spPr>
        <a:xfrm flipV="1">
          <a:off x="2209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81280</xdr:rowOff>
    </xdr:to>
    <xdr:cxnSp macro="">
      <xdr:nvCxnSpPr>
        <xdr:cNvPr id="75" name="直線コネクタ 74"/>
        <xdr:cNvCxnSpPr/>
      </xdr:nvCxnSpPr>
      <xdr:spPr>
        <a:xfrm>
          <a:off x="1320800" y="622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物件費経常収支比率は</a:t>
          </a:r>
          <a:r>
            <a:rPr kumimoji="1" lang="ja-JP" altLang="en-US"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前年度</a:t>
          </a:r>
          <a:r>
            <a:rPr kumimoji="1" lang="ja-JP" altLang="en-US" sz="800" b="0" i="0" baseline="0">
              <a:solidFill>
                <a:schemeClr val="dk1"/>
              </a:solidFill>
              <a:effectLst/>
              <a:latin typeface="+mn-lt"/>
              <a:ea typeface="+mn-ea"/>
              <a:cs typeface="+mn-cs"/>
            </a:rPr>
            <a:t>数値と比較すると</a:t>
          </a:r>
          <a:r>
            <a:rPr kumimoji="1" lang="en-US" altLang="ja-JP" sz="800" b="0" i="0" baseline="0">
              <a:solidFill>
                <a:schemeClr val="dk1"/>
              </a:solidFill>
              <a:effectLst/>
              <a:latin typeface="+mn-lt"/>
              <a:ea typeface="+mn-ea"/>
              <a:cs typeface="+mn-cs"/>
            </a:rPr>
            <a:t>0.6</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上昇し</a:t>
          </a:r>
          <a:r>
            <a:rPr kumimoji="1" lang="ja-JP" altLang="ja-JP" sz="800" b="0" i="0" baseline="0">
              <a:solidFill>
                <a:schemeClr val="dk1"/>
              </a:solidFill>
              <a:effectLst/>
              <a:latin typeface="+mn-lt"/>
              <a:ea typeface="+mn-ea"/>
              <a:cs typeface="+mn-cs"/>
            </a:rPr>
            <a:t>、</a:t>
          </a:r>
          <a:r>
            <a:rPr kumimoji="1" lang="ja-JP" altLang="en-US" sz="800" b="0" i="0" baseline="0">
              <a:solidFill>
                <a:schemeClr val="dk1"/>
              </a:solidFill>
              <a:effectLst/>
              <a:latin typeface="+mn-lt"/>
              <a:ea typeface="+mn-ea"/>
              <a:cs typeface="+mn-cs"/>
            </a:rPr>
            <a:t>全国平均は下回っているが、県</a:t>
          </a:r>
          <a:r>
            <a:rPr kumimoji="1" lang="ja-JP" altLang="ja-JP" sz="800" b="0" i="0" baseline="0">
              <a:solidFill>
                <a:schemeClr val="dk1"/>
              </a:solidFill>
              <a:effectLst/>
              <a:latin typeface="+mn-lt"/>
              <a:ea typeface="+mn-ea"/>
              <a:cs typeface="+mn-cs"/>
            </a:rPr>
            <a:t>平均</a:t>
          </a:r>
          <a:r>
            <a:rPr kumimoji="1" lang="ja-JP" altLang="en-US" sz="800" b="0" i="0" baseline="0">
              <a:solidFill>
                <a:schemeClr val="dk1"/>
              </a:solidFill>
              <a:effectLst/>
              <a:latin typeface="+mn-lt"/>
              <a:ea typeface="+mn-ea"/>
              <a:cs typeface="+mn-cs"/>
            </a:rPr>
            <a:t>及び類似</a:t>
          </a:r>
          <a:r>
            <a:rPr kumimoji="1" lang="ja-JP" altLang="ja-JP" sz="800" b="0" i="0" baseline="0">
              <a:solidFill>
                <a:schemeClr val="dk1"/>
              </a:solidFill>
              <a:effectLst/>
              <a:latin typeface="+mn-lt"/>
              <a:ea typeface="+mn-ea"/>
              <a:cs typeface="+mn-cs"/>
            </a:rPr>
            <a:t>団体平均</a:t>
          </a:r>
          <a:r>
            <a:rPr kumimoji="1" lang="ja-JP" altLang="en-US" sz="800" b="0" i="0" baseline="0">
              <a:solidFill>
                <a:schemeClr val="dk1"/>
              </a:solidFill>
              <a:effectLst/>
              <a:latin typeface="+mn-lt"/>
              <a:ea typeface="+mn-ea"/>
              <a:cs typeface="+mn-cs"/>
            </a:rPr>
            <a:t>は上回っている状況である。</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en-US" sz="800" b="0" i="0" baseline="0">
              <a:solidFill>
                <a:schemeClr val="dk1"/>
              </a:solidFill>
              <a:effectLst/>
              <a:latin typeface="+mn-lt"/>
              <a:ea typeface="+mn-ea"/>
              <a:cs typeface="+mn-cs"/>
            </a:rPr>
            <a:t>　今後も</a:t>
          </a:r>
          <a:r>
            <a:rPr kumimoji="1" lang="en-US" altLang="ja-JP" sz="800" b="0" i="0" baseline="0">
              <a:solidFill>
                <a:schemeClr val="dk1"/>
              </a:solidFill>
              <a:effectLst/>
              <a:latin typeface="+mn-lt"/>
              <a:ea typeface="+mn-ea"/>
              <a:cs typeface="+mn-cs"/>
            </a:rPr>
            <a:t>ICT</a:t>
          </a:r>
          <a:r>
            <a:rPr kumimoji="1" lang="ja-JP" altLang="en-US" sz="800" b="0" i="0" baseline="0">
              <a:solidFill>
                <a:schemeClr val="dk1"/>
              </a:solidFill>
              <a:effectLst/>
              <a:latin typeface="+mn-lt"/>
              <a:ea typeface="+mn-ea"/>
              <a:cs typeface="+mn-cs"/>
            </a:rPr>
            <a:t>化の推進に伴うシステム保守・使用料等固定経費の増加が見込まれるが、</a:t>
          </a:r>
          <a:r>
            <a:rPr kumimoji="1" lang="ja-JP" altLang="ja-JP" sz="800" b="0" i="0" baseline="0">
              <a:solidFill>
                <a:schemeClr val="dk1"/>
              </a:solidFill>
              <a:effectLst/>
              <a:latin typeface="+mn-lt"/>
              <a:ea typeface="+mn-ea"/>
              <a:cs typeface="+mn-cs"/>
            </a:rPr>
            <a:t>引き続き公園など公共施設の民間委託を進め</a:t>
          </a:r>
          <a:r>
            <a:rPr kumimoji="1" lang="ja-JP" altLang="en-US" sz="800" b="0" i="0" baseline="0">
              <a:solidFill>
                <a:schemeClr val="dk1"/>
              </a:solidFill>
              <a:effectLst/>
              <a:latin typeface="+mn-lt"/>
              <a:ea typeface="+mn-ea"/>
              <a:cs typeface="+mn-cs"/>
            </a:rPr>
            <a:t>るとともに、</a:t>
          </a:r>
          <a:r>
            <a:rPr kumimoji="1" lang="ja-JP" altLang="ja-JP" sz="800" b="0" i="0" baseline="0">
              <a:solidFill>
                <a:schemeClr val="dk1"/>
              </a:solidFill>
              <a:effectLst/>
              <a:latin typeface="+mn-lt"/>
              <a:ea typeface="+mn-ea"/>
              <a:cs typeface="+mn-cs"/>
            </a:rPr>
            <a:t>「公共施設等総合管理計画」及び「公共施設マネジメント計画」に基づき、公共施設の解体・統廃合等を検討</a:t>
          </a:r>
          <a:r>
            <a:rPr kumimoji="1" lang="ja-JP" altLang="en-US" sz="800" b="0" i="0" baseline="0">
              <a:solidFill>
                <a:schemeClr val="dk1"/>
              </a:solidFill>
              <a:effectLst/>
              <a:latin typeface="+mn-lt"/>
              <a:ea typeface="+mn-ea"/>
              <a:cs typeface="+mn-cs"/>
            </a:rPr>
            <a:t>することにより、</a:t>
          </a:r>
          <a:r>
            <a:rPr kumimoji="1" lang="ja-JP" altLang="ja-JP" sz="800" b="0" i="0" baseline="0">
              <a:solidFill>
                <a:schemeClr val="dk1"/>
              </a:solidFill>
              <a:effectLst/>
              <a:latin typeface="+mn-lt"/>
              <a:ea typeface="+mn-ea"/>
              <a:cs typeface="+mn-cs"/>
            </a:rPr>
            <a:t>更なる経費の削減に努める。</a:t>
          </a:r>
          <a:endParaRPr lang="ja-JP" altLang="ja-JP" sz="8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165100</xdr:rowOff>
    </xdr:to>
    <xdr:cxnSp macro="">
      <xdr:nvCxnSpPr>
        <xdr:cNvPr id="127" name="直線コネクタ 126"/>
        <xdr:cNvCxnSpPr/>
      </xdr:nvCxnSpPr>
      <xdr:spPr>
        <a:xfrm>
          <a:off x="15671800" y="317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19</xdr:row>
      <xdr:rowOff>31750</xdr:rowOff>
    </xdr:to>
    <xdr:cxnSp macro="">
      <xdr:nvCxnSpPr>
        <xdr:cNvPr id="130" name="直線コネクタ 129"/>
        <xdr:cNvCxnSpPr/>
      </xdr:nvCxnSpPr>
      <xdr:spPr>
        <a:xfrm flipV="1">
          <a:off x="14782800" y="3175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19</xdr:row>
      <xdr:rowOff>31750</xdr:rowOff>
    </xdr:to>
    <xdr:cxnSp macro="">
      <xdr:nvCxnSpPr>
        <xdr:cNvPr id="133" name="直線コネクタ 132"/>
        <xdr:cNvCxnSpPr/>
      </xdr:nvCxnSpPr>
      <xdr:spPr>
        <a:xfrm>
          <a:off x="13893800" y="325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101600</xdr:rowOff>
    </xdr:from>
    <xdr:to>
      <xdr:col>69</xdr:col>
      <xdr:colOff>92075</xdr:colOff>
      <xdr:row>18</xdr:row>
      <xdr:rowOff>165100</xdr:rowOff>
    </xdr:to>
    <xdr:cxnSp macro="">
      <xdr:nvCxnSpPr>
        <xdr:cNvPr id="136" name="直線コネクタ 135"/>
        <xdr:cNvCxnSpPr/>
      </xdr:nvCxnSpPr>
      <xdr:spPr>
        <a:xfrm>
          <a:off x="13004800" y="318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6" name="楕円 145"/>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7"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49" name="テキスト ボックス 148"/>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52" name="楕円 151"/>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29227</xdr:rowOff>
    </xdr:from>
    <xdr:ext cx="762000" cy="259045"/>
    <xdr:sp macro="" textlink="">
      <xdr:nvSpPr>
        <xdr:cNvPr id="153" name="テキスト ボックス 152"/>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4" name="楕円 153"/>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5" name="テキスト ボックス 154"/>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扶助費経常収支比率は</a:t>
          </a:r>
          <a:r>
            <a:rPr kumimoji="1" lang="ja-JP" altLang="en-US" sz="800" b="0" i="0" baseline="0">
              <a:solidFill>
                <a:schemeClr val="dk1"/>
              </a:solidFill>
              <a:effectLst/>
              <a:latin typeface="+mn-lt"/>
              <a:ea typeface="+mn-ea"/>
              <a:cs typeface="+mn-cs"/>
            </a:rPr>
            <a:t>、前年度数値と比較すると</a:t>
          </a:r>
          <a:r>
            <a:rPr kumimoji="1" lang="en-US" altLang="ja-JP" sz="800" b="0" i="0" baseline="0">
              <a:solidFill>
                <a:schemeClr val="dk1"/>
              </a:solidFill>
              <a:effectLst/>
              <a:latin typeface="+mn-lt"/>
              <a:ea typeface="+mn-ea"/>
              <a:cs typeface="+mn-cs"/>
            </a:rPr>
            <a:t>0.5</a:t>
          </a:r>
          <a:r>
            <a:rPr kumimoji="1" lang="ja-JP" altLang="en-US" sz="800" b="0" i="0" baseline="0">
              <a:solidFill>
                <a:schemeClr val="dk1"/>
              </a:solidFill>
              <a:effectLst/>
              <a:latin typeface="+mn-lt"/>
              <a:ea typeface="+mn-ea"/>
              <a:cs typeface="+mn-cs"/>
            </a:rPr>
            <a:t>ポイント下回り、全国平均は下回っているが、類似団体平均は上回っている状況である。</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本市は類似団体等に比べ医療機関に恵まれた条件下にあるため、医療扶助費が比較的高くなっており、特に子ども医療費助成制度については、市の重要施策として対象年齢を引き上げて実施</a:t>
          </a:r>
          <a:r>
            <a:rPr kumimoji="1" lang="ja-JP" altLang="en-US" sz="800" b="0" i="0" baseline="0">
              <a:solidFill>
                <a:schemeClr val="dk1"/>
              </a:solidFill>
              <a:effectLst/>
              <a:latin typeface="+mn-lt"/>
              <a:ea typeface="+mn-ea"/>
              <a:cs typeface="+mn-cs"/>
            </a:rPr>
            <a:t>おり、</a:t>
          </a:r>
          <a:r>
            <a:rPr kumimoji="1" lang="en-US" altLang="ja-JP" sz="800" b="0" i="0" baseline="0">
              <a:solidFill>
                <a:schemeClr val="dk1"/>
              </a:solidFill>
              <a:effectLst/>
              <a:latin typeface="+mn-lt"/>
              <a:ea typeface="+mn-ea"/>
              <a:cs typeface="+mn-cs"/>
            </a:rPr>
            <a:t>R4</a:t>
          </a:r>
          <a:r>
            <a:rPr kumimoji="1" lang="ja-JP" altLang="en-US" sz="800" b="0" i="0" baseline="0">
              <a:solidFill>
                <a:schemeClr val="dk1"/>
              </a:solidFill>
              <a:effectLst/>
              <a:latin typeface="+mn-lt"/>
              <a:ea typeface="+mn-ea"/>
              <a:cs typeface="+mn-cs"/>
            </a:rPr>
            <a:t>年度からは入院・通院ともに高校生まで助成拡大となることから、</a:t>
          </a:r>
          <a:r>
            <a:rPr kumimoji="1" lang="ja-JP" altLang="ja-JP" sz="800" b="0" i="0" baseline="0">
              <a:solidFill>
                <a:schemeClr val="dk1"/>
              </a:solidFill>
              <a:effectLst/>
              <a:latin typeface="+mn-lt"/>
              <a:ea typeface="+mn-ea"/>
              <a:cs typeface="+mn-cs"/>
            </a:rPr>
            <a:t>児童数の</a:t>
          </a:r>
          <a:r>
            <a:rPr kumimoji="1" lang="ja-JP" altLang="en-US" sz="800" b="0" i="0" baseline="0">
              <a:solidFill>
                <a:schemeClr val="dk1"/>
              </a:solidFill>
              <a:effectLst/>
              <a:latin typeface="+mn-lt"/>
              <a:ea typeface="+mn-ea"/>
              <a:cs typeface="+mn-cs"/>
            </a:rPr>
            <a:t>減少</a:t>
          </a:r>
          <a:r>
            <a:rPr kumimoji="1" lang="ja-JP" altLang="ja-JP" sz="800" b="0" i="0" baseline="0">
              <a:solidFill>
                <a:schemeClr val="dk1"/>
              </a:solidFill>
              <a:effectLst/>
              <a:latin typeface="+mn-lt"/>
              <a:ea typeface="+mn-ea"/>
              <a:cs typeface="+mn-cs"/>
            </a:rPr>
            <a:t>と反比例し、今後も増加することが想定される。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また、障害福祉に係る扶助費についても近年増加傾向にあるため、注視していく必要がある。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今後も、</a:t>
          </a:r>
          <a:r>
            <a:rPr kumimoji="1" lang="ja-JP" altLang="en-US" sz="800" b="0" i="0" baseline="0">
              <a:solidFill>
                <a:schemeClr val="dk1"/>
              </a:solidFill>
              <a:effectLst/>
              <a:latin typeface="+mn-lt"/>
              <a:ea typeface="+mn-ea"/>
              <a:cs typeface="+mn-cs"/>
            </a:rPr>
            <a:t>重層的支援体制整備事業や高齢者保健事業・介護予防一体的実施事業等を実施することにより、疾病予防及び</a:t>
          </a:r>
          <a:r>
            <a:rPr kumimoji="1" lang="ja-JP" altLang="ja-JP" sz="800" b="0" i="0" baseline="0">
              <a:solidFill>
                <a:schemeClr val="dk1"/>
              </a:solidFill>
              <a:effectLst/>
              <a:latin typeface="+mn-lt"/>
              <a:ea typeface="+mn-ea"/>
              <a:cs typeface="+mn-cs"/>
            </a:rPr>
            <a:t>重症化予防</a:t>
          </a:r>
          <a:r>
            <a:rPr kumimoji="1" lang="ja-JP" altLang="en-US" sz="800" b="0" i="0" baseline="0">
              <a:solidFill>
                <a:schemeClr val="dk1"/>
              </a:solidFill>
              <a:effectLst/>
              <a:latin typeface="+mn-lt"/>
              <a:ea typeface="+mn-ea"/>
              <a:cs typeface="+mn-cs"/>
            </a:rPr>
            <a:t>を図り、</a:t>
          </a:r>
          <a:r>
            <a:rPr kumimoji="1" lang="ja-JP" altLang="ja-JP" sz="800" b="0" i="0" baseline="0">
              <a:solidFill>
                <a:schemeClr val="dk1"/>
              </a:solidFill>
              <a:effectLst/>
              <a:latin typeface="+mn-lt"/>
              <a:ea typeface="+mn-ea"/>
              <a:cs typeface="+mn-cs"/>
            </a:rPr>
            <a:t>給付の抑制・適正化</a:t>
          </a:r>
          <a:r>
            <a:rPr kumimoji="1" lang="ja-JP" altLang="en-US" sz="800" b="0" i="0" baseline="0">
              <a:solidFill>
                <a:schemeClr val="dk1"/>
              </a:solidFill>
              <a:effectLst/>
              <a:latin typeface="+mn-lt"/>
              <a:ea typeface="+mn-ea"/>
              <a:cs typeface="+mn-cs"/>
            </a:rPr>
            <a:t>に努める</a:t>
          </a:r>
          <a:r>
            <a:rPr kumimoji="1" lang="ja-JP" altLang="ja-JP" sz="800" b="0" i="0" baseline="0">
              <a:solidFill>
                <a:schemeClr val="dk1"/>
              </a:solidFill>
              <a:effectLst/>
              <a:latin typeface="+mn-lt"/>
              <a:ea typeface="+mn-ea"/>
              <a:cs typeface="+mn-cs"/>
            </a:rPr>
            <a:t>。</a:t>
          </a:r>
          <a:endParaRPr lang="ja-JP" altLang="ja-JP" sz="8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107950</xdr:rowOff>
    </xdr:to>
    <xdr:cxnSp macro="">
      <xdr:nvCxnSpPr>
        <xdr:cNvPr id="188" name="直線コネクタ 187"/>
        <xdr:cNvCxnSpPr/>
      </xdr:nvCxnSpPr>
      <xdr:spPr>
        <a:xfrm flipV="1">
          <a:off x="3987800" y="9817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107950</xdr:rowOff>
    </xdr:to>
    <xdr:cxnSp macro="">
      <xdr:nvCxnSpPr>
        <xdr:cNvPr id="191" name="直線コネクタ 190"/>
        <xdr:cNvCxnSpPr/>
      </xdr:nvCxnSpPr>
      <xdr:spPr>
        <a:xfrm>
          <a:off x="3098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82550</xdr:rowOff>
    </xdr:to>
    <xdr:cxnSp macro="">
      <xdr:nvCxnSpPr>
        <xdr:cNvPr id="194" name="直線コネクタ 193"/>
        <xdr:cNvCxnSpPr/>
      </xdr:nvCxnSpPr>
      <xdr:spPr>
        <a:xfrm>
          <a:off x="2209800" y="985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82550</xdr:rowOff>
    </xdr:to>
    <xdr:cxnSp macro="">
      <xdr:nvCxnSpPr>
        <xdr:cNvPr id="197" name="直線コネクタ 196"/>
        <xdr:cNvCxnSpPr/>
      </xdr:nvCxnSpPr>
      <xdr:spPr>
        <a:xfrm>
          <a:off x="1320800" y="9728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7" name="楕円 206"/>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762000" cy="259045"/>
    <xdr:sp macro="" textlink="">
      <xdr:nvSpPr>
        <xdr:cNvPr id="208" name="扶助費該当値テキスト"/>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10" name="テキスト ボックス 209"/>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1" name="楕円 210"/>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2" name="テキスト ボックス 211"/>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3" name="楕円 212"/>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4" name="テキスト ボックス 213"/>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6" name="テキスト ボックス 215"/>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その他経常収支比率は</a:t>
          </a:r>
          <a:r>
            <a:rPr kumimoji="1" lang="ja-JP" altLang="en-US"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前年度数値と比較すると</a:t>
          </a:r>
          <a:r>
            <a:rPr kumimoji="1" lang="en-US" altLang="ja-JP" sz="800" b="0" i="0" baseline="0">
              <a:solidFill>
                <a:schemeClr val="dk1"/>
              </a:solidFill>
              <a:effectLst/>
              <a:latin typeface="+mn-lt"/>
              <a:ea typeface="+mn-ea"/>
              <a:cs typeface="+mn-cs"/>
            </a:rPr>
            <a:t>1.1</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下回り</a:t>
          </a:r>
          <a:r>
            <a:rPr kumimoji="1" lang="ja-JP" altLang="ja-JP" sz="800" b="0" i="0" baseline="0">
              <a:solidFill>
                <a:schemeClr val="dk1"/>
              </a:solidFill>
              <a:effectLst/>
              <a:latin typeface="+mn-lt"/>
              <a:ea typeface="+mn-ea"/>
              <a:cs typeface="+mn-cs"/>
            </a:rPr>
            <a:t>、全国平均</a:t>
          </a:r>
          <a:r>
            <a:rPr kumimoji="1" lang="ja-JP" altLang="en-US" sz="800" b="0" i="0" baseline="0">
              <a:solidFill>
                <a:schemeClr val="dk1"/>
              </a:solidFill>
              <a:effectLst/>
              <a:latin typeface="+mn-lt"/>
              <a:ea typeface="+mn-ea"/>
              <a:cs typeface="+mn-cs"/>
            </a:rPr>
            <a:t>及び類似団体平均</a:t>
          </a:r>
          <a:r>
            <a:rPr kumimoji="1" lang="ja-JP" altLang="ja-JP" sz="800" b="0" i="0" baseline="0">
              <a:solidFill>
                <a:schemeClr val="dk1"/>
              </a:solidFill>
              <a:effectLst/>
              <a:latin typeface="+mn-lt"/>
              <a:ea typeface="+mn-ea"/>
              <a:cs typeface="+mn-cs"/>
            </a:rPr>
            <a:t>は</a:t>
          </a:r>
          <a:r>
            <a:rPr kumimoji="1" lang="ja-JP" altLang="en-US" sz="800" b="0" i="0" baseline="0">
              <a:solidFill>
                <a:schemeClr val="dk1"/>
              </a:solidFill>
              <a:effectLst/>
              <a:latin typeface="+mn-lt"/>
              <a:ea typeface="+mn-ea"/>
              <a:cs typeface="+mn-cs"/>
            </a:rPr>
            <a:t>下</a:t>
          </a:r>
          <a:r>
            <a:rPr kumimoji="1" lang="ja-JP" altLang="ja-JP" sz="800" b="0" i="0" baseline="0">
              <a:solidFill>
                <a:schemeClr val="dk1"/>
              </a:solidFill>
              <a:effectLst/>
              <a:latin typeface="+mn-lt"/>
              <a:ea typeface="+mn-ea"/>
              <a:cs typeface="+mn-cs"/>
            </a:rPr>
            <a:t>回っているが、県平均は</a:t>
          </a:r>
          <a:r>
            <a:rPr kumimoji="1" lang="ja-JP" altLang="en-US" sz="800" b="0" i="0" baseline="0">
              <a:solidFill>
                <a:schemeClr val="dk1"/>
              </a:solidFill>
              <a:effectLst/>
              <a:latin typeface="+mn-lt"/>
              <a:ea typeface="+mn-ea"/>
              <a:cs typeface="+mn-cs"/>
            </a:rPr>
            <a:t>上</a:t>
          </a:r>
          <a:r>
            <a:rPr kumimoji="1" lang="ja-JP" altLang="ja-JP" sz="800" b="0" i="0" baseline="0">
              <a:solidFill>
                <a:schemeClr val="dk1"/>
              </a:solidFill>
              <a:effectLst/>
              <a:latin typeface="+mn-lt"/>
              <a:ea typeface="+mn-ea"/>
              <a:cs typeface="+mn-cs"/>
            </a:rPr>
            <a:t>回っている状況である。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a:t>
          </a:r>
          <a:r>
            <a:rPr kumimoji="1" lang="ja-JP" altLang="en-US" sz="800" b="0" i="0" baseline="0">
              <a:solidFill>
                <a:schemeClr val="dk1"/>
              </a:solidFill>
              <a:effectLst/>
              <a:latin typeface="+mn-lt"/>
              <a:ea typeface="+mn-ea"/>
              <a:cs typeface="+mn-cs"/>
            </a:rPr>
            <a:t>数値が改善された主な要因は</a:t>
          </a:r>
          <a:r>
            <a:rPr kumimoji="1" lang="ja-JP" altLang="ja-JP" sz="800" b="0" i="0" baseline="0">
              <a:solidFill>
                <a:schemeClr val="dk1"/>
              </a:solidFill>
              <a:effectLst/>
              <a:latin typeface="+mn-lt"/>
              <a:ea typeface="+mn-ea"/>
              <a:cs typeface="+mn-cs"/>
            </a:rPr>
            <a:t>、簡易水道事業の公営企業法適</a:t>
          </a:r>
          <a:r>
            <a:rPr kumimoji="1" lang="ja-JP" altLang="en-US" sz="800" b="0" i="0" baseline="0">
              <a:solidFill>
                <a:schemeClr val="dk1"/>
              </a:solidFill>
              <a:effectLst/>
              <a:latin typeface="+mn-lt"/>
              <a:ea typeface="+mn-ea"/>
              <a:cs typeface="+mn-cs"/>
            </a:rPr>
            <a:t>用</a:t>
          </a:r>
          <a:r>
            <a:rPr kumimoji="1" lang="ja-JP" altLang="ja-JP" sz="800" b="0" i="0" baseline="0">
              <a:solidFill>
                <a:schemeClr val="dk1"/>
              </a:solidFill>
              <a:effectLst/>
              <a:latin typeface="+mn-lt"/>
              <a:ea typeface="+mn-ea"/>
              <a:cs typeface="+mn-cs"/>
            </a:rPr>
            <a:t>化に伴い、繰出金から補助費等へ性質替した</a:t>
          </a:r>
          <a:r>
            <a:rPr kumimoji="1" lang="ja-JP" altLang="en-US" sz="800" b="0" i="0" baseline="0">
              <a:solidFill>
                <a:schemeClr val="dk1"/>
              </a:solidFill>
              <a:effectLst/>
              <a:latin typeface="+mn-lt"/>
              <a:ea typeface="+mn-ea"/>
              <a:cs typeface="+mn-cs"/>
            </a:rPr>
            <a:t>ことが挙げられるが、</a:t>
          </a:r>
          <a:r>
            <a:rPr kumimoji="1" lang="ja-JP" altLang="ja-JP" sz="800" b="0" i="0" baseline="0">
              <a:solidFill>
                <a:schemeClr val="dk1"/>
              </a:solidFill>
              <a:effectLst/>
              <a:latin typeface="+mn-lt"/>
              <a:ea typeface="+mn-ea"/>
              <a:cs typeface="+mn-cs"/>
            </a:rPr>
            <a:t>介護保険特別会計への繰出金</a:t>
          </a:r>
          <a:r>
            <a:rPr kumimoji="1" lang="ja-JP" altLang="en-US" sz="800" b="0" i="0" baseline="0">
              <a:solidFill>
                <a:schemeClr val="dk1"/>
              </a:solidFill>
              <a:effectLst/>
              <a:latin typeface="+mn-lt"/>
              <a:ea typeface="+mn-ea"/>
              <a:cs typeface="+mn-cs"/>
            </a:rPr>
            <a:t>は年々</a:t>
          </a:r>
          <a:r>
            <a:rPr kumimoji="1" lang="ja-JP" altLang="ja-JP" sz="800" b="0" i="0" baseline="0">
              <a:solidFill>
                <a:schemeClr val="dk1"/>
              </a:solidFill>
              <a:effectLst/>
              <a:latin typeface="+mn-lt"/>
              <a:ea typeface="+mn-ea"/>
              <a:cs typeface="+mn-cs"/>
            </a:rPr>
            <a:t>増加</a:t>
          </a:r>
          <a:r>
            <a:rPr kumimoji="1" lang="ja-JP" altLang="en-US" sz="800" b="0" i="0" baseline="0">
              <a:solidFill>
                <a:schemeClr val="dk1"/>
              </a:solidFill>
              <a:effectLst/>
              <a:latin typeface="+mn-lt"/>
              <a:ea typeface="+mn-ea"/>
              <a:cs typeface="+mn-cs"/>
            </a:rPr>
            <a:t>傾向を示している。</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ja-JP" sz="800" b="0" i="0" baseline="0">
              <a:solidFill>
                <a:schemeClr val="dk1"/>
              </a:solidFill>
              <a:effectLst/>
              <a:latin typeface="+mn-lt"/>
              <a:ea typeface="+mn-ea"/>
              <a:cs typeface="+mn-cs"/>
            </a:rPr>
            <a:t>　今後</a:t>
          </a:r>
          <a:r>
            <a:rPr kumimoji="1" lang="ja-JP" altLang="en-US" sz="800" b="0" i="0" baseline="0">
              <a:solidFill>
                <a:schemeClr val="dk1"/>
              </a:solidFill>
              <a:effectLst/>
              <a:latin typeface="+mn-lt"/>
              <a:ea typeface="+mn-ea"/>
              <a:cs typeface="+mn-cs"/>
            </a:rPr>
            <a:t>も</a:t>
          </a:r>
          <a:r>
            <a:rPr kumimoji="1" lang="ja-JP" altLang="ja-JP" sz="800" b="0" i="0" baseline="0">
              <a:solidFill>
                <a:schemeClr val="dk1"/>
              </a:solidFill>
              <a:effectLst/>
              <a:latin typeface="+mn-lt"/>
              <a:ea typeface="+mn-ea"/>
              <a:cs typeface="+mn-cs"/>
            </a:rPr>
            <a:t>、公営事業会計について</a:t>
          </a:r>
          <a:r>
            <a:rPr kumimoji="1" lang="ja-JP" altLang="en-US" sz="800" b="0" i="0" baseline="0">
              <a:solidFill>
                <a:schemeClr val="dk1"/>
              </a:solidFill>
              <a:effectLst/>
              <a:latin typeface="+mn-lt"/>
              <a:ea typeface="+mn-ea"/>
              <a:cs typeface="+mn-cs"/>
            </a:rPr>
            <a:t>は、</a:t>
          </a:r>
          <a:r>
            <a:rPr kumimoji="1" lang="ja-JP" altLang="ja-JP" sz="800" b="0" i="0" baseline="0">
              <a:solidFill>
                <a:schemeClr val="dk1"/>
              </a:solidFill>
              <a:effectLst/>
              <a:latin typeface="+mn-lt"/>
              <a:ea typeface="+mn-ea"/>
              <a:cs typeface="+mn-cs"/>
            </a:rPr>
            <a:t>更なる経費節減に努めるとともに独立採算の原則に立ち返った料金の見直し</a:t>
          </a:r>
          <a:r>
            <a:rPr kumimoji="1" lang="ja-JP" altLang="en-US" sz="800" b="0" i="0" baseline="0">
              <a:solidFill>
                <a:schemeClr val="dk1"/>
              </a:solidFill>
              <a:effectLst/>
              <a:latin typeface="+mn-lt"/>
              <a:ea typeface="+mn-ea"/>
              <a:cs typeface="+mn-cs"/>
            </a:rPr>
            <a:t>等による健全化を図り、介護保険事業、</a:t>
          </a:r>
          <a:r>
            <a:rPr kumimoji="1" lang="ja-JP" altLang="ja-JP" sz="800" b="0" i="0" baseline="0">
              <a:solidFill>
                <a:schemeClr val="dk1"/>
              </a:solidFill>
              <a:effectLst/>
              <a:latin typeface="+mn-lt"/>
              <a:ea typeface="+mn-ea"/>
              <a:cs typeface="+mn-cs"/>
            </a:rPr>
            <a:t>国民健康保険事業</a:t>
          </a:r>
          <a:r>
            <a:rPr kumimoji="1" lang="ja-JP" altLang="en-US" sz="800" b="0" i="0" baseline="0">
              <a:solidFill>
                <a:schemeClr val="dk1"/>
              </a:solidFill>
              <a:effectLst/>
              <a:latin typeface="+mn-lt"/>
              <a:ea typeface="+mn-ea"/>
              <a:cs typeface="+mn-cs"/>
            </a:rPr>
            <a:t>及び後期高齢者医療特別会計</a:t>
          </a:r>
          <a:r>
            <a:rPr kumimoji="1" lang="ja-JP" altLang="ja-JP" sz="800" b="0" i="0" baseline="0">
              <a:solidFill>
                <a:schemeClr val="dk1"/>
              </a:solidFill>
              <a:effectLst/>
              <a:latin typeface="+mn-lt"/>
              <a:ea typeface="+mn-ea"/>
              <a:cs typeface="+mn-cs"/>
            </a:rPr>
            <a:t>について</a:t>
          </a:r>
          <a:r>
            <a:rPr kumimoji="1" lang="ja-JP" altLang="en-US" sz="800" b="0" i="0" baseline="0">
              <a:solidFill>
                <a:schemeClr val="dk1"/>
              </a:solidFill>
              <a:effectLst/>
              <a:latin typeface="+mn-lt"/>
              <a:ea typeface="+mn-ea"/>
              <a:cs typeface="+mn-cs"/>
            </a:rPr>
            <a:t>は、介護給付費及び</a:t>
          </a:r>
          <a:r>
            <a:rPr kumimoji="1" lang="ja-JP" altLang="ja-JP" sz="800" b="0" i="0" baseline="0">
              <a:solidFill>
                <a:schemeClr val="dk1"/>
              </a:solidFill>
              <a:effectLst/>
              <a:latin typeface="+mn-lt"/>
              <a:ea typeface="+mn-ea"/>
              <a:cs typeface="+mn-cs"/>
            </a:rPr>
            <a:t>医療</a:t>
          </a:r>
          <a:r>
            <a:rPr kumimoji="1" lang="ja-JP" altLang="en-US" sz="800" b="0" i="0" baseline="0">
              <a:solidFill>
                <a:schemeClr val="dk1"/>
              </a:solidFill>
              <a:effectLst/>
              <a:latin typeface="+mn-lt"/>
              <a:ea typeface="+mn-ea"/>
              <a:cs typeface="+mn-cs"/>
            </a:rPr>
            <a:t>給付費の</a:t>
          </a:r>
          <a:r>
            <a:rPr kumimoji="1" lang="ja-JP" altLang="ja-JP" sz="800" b="0" i="0" baseline="0">
              <a:solidFill>
                <a:schemeClr val="dk1"/>
              </a:solidFill>
              <a:effectLst/>
              <a:latin typeface="+mn-lt"/>
              <a:ea typeface="+mn-ea"/>
              <a:cs typeface="+mn-cs"/>
            </a:rPr>
            <a:t>適正化を図る</a:t>
          </a:r>
          <a:r>
            <a:rPr kumimoji="1" lang="ja-JP" altLang="en-US" sz="800" b="0" i="0" baseline="0">
              <a:solidFill>
                <a:schemeClr val="dk1"/>
              </a:solidFill>
              <a:effectLst/>
              <a:latin typeface="+mn-lt"/>
              <a:ea typeface="+mn-ea"/>
              <a:cs typeface="+mn-cs"/>
            </a:rPr>
            <a:t>ことなどにより、一般会計の負担額を減らしていくよう努める。</a:t>
          </a:r>
          <a:endParaRPr lang="ja-JP" altLang="ja-JP" sz="8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96520</xdr:rowOff>
    </xdr:to>
    <xdr:cxnSp macro="">
      <xdr:nvCxnSpPr>
        <xdr:cNvPr id="249" name="直線コネクタ 248"/>
        <xdr:cNvCxnSpPr/>
      </xdr:nvCxnSpPr>
      <xdr:spPr>
        <a:xfrm flipV="1">
          <a:off x="15671800" y="9613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96520</xdr:rowOff>
    </xdr:to>
    <xdr:cxnSp macro="">
      <xdr:nvCxnSpPr>
        <xdr:cNvPr id="252" name="直線コネクタ 251"/>
        <xdr:cNvCxnSpPr/>
      </xdr:nvCxnSpPr>
      <xdr:spPr>
        <a:xfrm>
          <a:off x="14782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88900</xdr:rowOff>
    </xdr:to>
    <xdr:cxnSp macro="">
      <xdr:nvCxnSpPr>
        <xdr:cNvPr id="255" name="直線コネクタ 254"/>
        <xdr:cNvCxnSpPr/>
      </xdr:nvCxnSpPr>
      <xdr:spPr>
        <a:xfrm flipV="1">
          <a:off x="13893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111760</xdr:rowOff>
    </xdr:to>
    <xdr:cxnSp macro="">
      <xdr:nvCxnSpPr>
        <xdr:cNvPr id="258" name="直線コネクタ 257"/>
        <xdr:cNvCxnSpPr/>
      </xdr:nvCxnSpPr>
      <xdr:spPr>
        <a:xfrm flipV="1">
          <a:off x="13004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0" name="楕円 269"/>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1" name="テキスト ボックス 270"/>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2" name="楕円 271"/>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3" name="テキスト ボックス 272"/>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6" name="楕円 275"/>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7" name="テキスト ボックス 276"/>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補助費等経常収支比率は</a:t>
          </a:r>
          <a:r>
            <a:rPr kumimoji="1" lang="ja-JP" altLang="en-US"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前年度数値と比較すると</a:t>
          </a:r>
          <a:r>
            <a:rPr kumimoji="1" lang="en-US" altLang="ja-JP" sz="800" b="0" i="0" baseline="0">
              <a:solidFill>
                <a:schemeClr val="dk1"/>
              </a:solidFill>
              <a:effectLst/>
              <a:latin typeface="+mn-lt"/>
              <a:ea typeface="+mn-ea"/>
              <a:cs typeface="+mn-cs"/>
            </a:rPr>
            <a:t>1.1</a:t>
          </a:r>
          <a:r>
            <a:rPr kumimoji="1" lang="ja-JP" altLang="ja-JP" sz="800" b="0" i="0" baseline="0">
              <a:solidFill>
                <a:schemeClr val="dk1"/>
              </a:solidFill>
              <a:effectLst/>
              <a:latin typeface="+mn-lt"/>
              <a:ea typeface="+mn-ea"/>
              <a:cs typeface="+mn-cs"/>
            </a:rPr>
            <a:t>ポイント上昇し、全国平均は</a:t>
          </a:r>
          <a:r>
            <a:rPr kumimoji="1" lang="ja-JP" altLang="en-US" sz="800" b="0" i="0" baseline="0">
              <a:solidFill>
                <a:schemeClr val="dk1"/>
              </a:solidFill>
              <a:effectLst/>
              <a:latin typeface="+mn-lt"/>
              <a:ea typeface="+mn-ea"/>
              <a:cs typeface="+mn-cs"/>
            </a:rPr>
            <a:t>上</a:t>
          </a:r>
          <a:r>
            <a:rPr kumimoji="1" lang="ja-JP" altLang="ja-JP" sz="800" b="0" i="0" baseline="0">
              <a:solidFill>
                <a:schemeClr val="dk1"/>
              </a:solidFill>
              <a:effectLst/>
              <a:latin typeface="+mn-lt"/>
              <a:ea typeface="+mn-ea"/>
              <a:cs typeface="+mn-cs"/>
            </a:rPr>
            <a:t>回っているが、県平均及</a:t>
          </a:r>
          <a:r>
            <a:rPr kumimoji="1" lang="ja-JP" altLang="en-US" sz="800" b="0" i="0" baseline="0">
              <a:solidFill>
                <a:schemeClr val="dk1"/>
              </a:solidFill>
              <a:effectLst/>
              <a:latin typeface="+mn-lt"/>
              <a:ea typeface="+mn-ea"/>
              <a:cs typeface="+mn-cs"/>
            </a:rPr>
            <a:t>び類似</a:t>
          </a:r>
          <a:r>
            <a:rPr kumimoji="1" lang="ja-JP" altLang="ja-JP" sz="800" b="0" i="0" baseline="0">
              <a:solidFill>
                <a:schemeClr val="dk1"/>
              </a:solidFill>
              <a:effectLst/>
              <a:latin typeface="+mn-lt"/>
              <a:ea typeface="+mn-ea"/>
              <a:cs typeface="+mn-cs"/>
            </a:rPr>
            <a:t>団体平均</a:t>
          </a:r>
          <a:r>
            <a:rPr kumimoji="1" lang="ja-JP" altLang="en-US" sz="800" b="0" i="0" baseline="0">
              <a:solidFill>
                <a:schemeClr val="dk1"/>
              </a:solidFill>
              <a:effectLst/>
              <a:latin typeface="+mn-lt"/>
              <a:ea typeface="+mn-ea"/>
              <a:cs typeface="+mn-cs"/>
            </a:rPr>
            <a:t>は下</a:t>
          </a:r>
          <a:r>
            <a:rPr kumimoji="1" lang="ja-JP" altLang="ja-JP" sz="800" b="0" i="0" baseline="0">
              <a:solidFill>
                <a:schemeClr val="dk1"/>
              </a:solidFill>
              <a:effectLst/>
              <a:latin typeface="+mn-lt"/>
              <a:ea typeface="+mn-ea"/>
              <a:cs typeface="+mn-cs"/>
            </a:rPr>
            <a:t>回っている状況である。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a:t>
          </a:r>
          <a:r>
            <a:rPr kumimoji="1" lang="ja-JP" altLang="en-US" sz="800" b="0" i="0" baseline="0">
              <a:solidFill>
                <a:schemeClr val="dk1"/>
              </a:solidFill>
              <a:effectLst/>
              <a:latin typeface="+mn-lt"/>
              <a:ea typeface="+mn-ea"/>
              <a:cs typeface="+mn-cs"/>
            </a:rPr>
            <a:t>数値が上昇した主な要因は、簡易水道事業の公営企業法適用化に伴い、繰出金から補助費等へ性質替したことや一部事務組合の経常的負担金が増加したことが挙げられ、今後も一部事務組合負担金については、一定期間高止まりすることが見込まれる。</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ja-JP" sz="800" b="0" i="0" baseline="0">
              <a:solidFill>
                <a:schemeClr val="dk1"/>
              </a:solidFill>
              <a:effectLst/>
              <a:latin typeface="+mn-lt"/>
              <a:ea typeface="+mn-ea"/>
              <a:cs typeface="+mn-cs"/>
            </a:rPr>
            <a:t>　</a:t>
          </a:r>
          <a:r>
            <a:rPr kumimoji="1" lang="ja-JP" altLang="en-US" sz="800" b="0" i="0" baseline="0">
              <a:solidFill>
                <a:schemeClr val="dk1"/>
              </a:solidFill>
              <a:effectLst/>
              <a:latin typeface="+mn-lt"/>
              <a:ea typeface="+mn-ea"/>
              <a:cs typeface="+mn-cs"/>
            </a:rPr>
            <a:t>また</a:t>
          </a:r>
          <a:r>
            <a:rPr kumimoji="1" lang="ja-JP" altLang="ja-JP" sz="800" b="0" i="0" baseline="0">
              <a:solidFill>
                <a:schemeClr val="dk1"/>
              </a:solidFill>
              <a:effectLst/>
              <a:latin typeface="+mn-lt"/>
              <a:ea typeface="+mn-ea"/>
              <a:cs typeface="+mn-cs"/>
            </a:rPr>
            <a:t>、補助費等経常経費に係る市単独助成金事業等については、今後も</a:t>
          </a:r>
          <a:r>
            <a:rPr kumimoji="1" lang="ja-JP" altLang="en-US" sz="800" b="0" i="0" baseline="0">
              <a:solidFill>
                <a:schemeClr val="dk1"/>
              </a:solidFill>
              <a:effectLst/>
              <a:latin typeface="+mn-lt"/>
              <a:ea typeface="+mn-ea"/>
              <a:cs typeface="+mn-cs"/>
            </a:rPr>
            <a:t>事務事業評価等の結果を踏まえ、</a:t>
          </a:r>
          <a:r>
            <a:rPr kumimoji="1" lang="ja-JP" altLang="ja-JP" sz="800" b="0" i="0" baseline="0">
              <a:solidFill>
                <a:schemeClr val="dk1"/>
              </a:solidFill>
              <a:effectLst/>
              <a:latin typeface="+mn-lt"/>
              <a:ea typeface="+mn-ea"/>
              <a:cs typeface="+mn-cs"/>
            </a:rPr>
            <a:t>補助金の整理統合を推し進め、引き続き補助金の実施効果等を見極める中で整理・統合していく考えである。</a:t>
          </a:r>
          <a:endParaRPr lang="ja-JP" altLang="ja-JP" sz="8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127000</xdr:rowOff>
    </xdr:to>
    <xdr:cxnSp macro="">
      <xdr:nvCxnSpPr>
        <xdr:cNvPr id="307" name="直線コネクタ 306"/>
        <xdr:cNvCxnSpPr/>
      </xdr:nvCxnSpPr>
      <xdr:spPr>
        <a:xfrm>
          <a:off x="15671800" y="62489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76708</xdr:rowOff>
    </xdr:to>
    <xdr:cxnSp macro="">
      <xdr:nvCxnSpPr>
        <xdr:cNvPr id="310" name="直線コネクタ 309"/>
        <xdr:cNvCxnSpPr/>
      </xdr:nvCxnSpPr>
      <xdr:spPr>
        <a:xfrm>
          <a:off x="14782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49276</xdr:rowOff>
    </xdr:to>
    <xdr:cxnSp macro="">
      <xdr:nvCxnSpPr>
        <xdr:cNvPr id="313" name="直線コネクタ 312"/>
        <xdr:cNvCxnSpPr/>
      </xdr:nvCxnSpPr>
      <xdr:spPr>
        <a:xfrm>
          <a:off x="13893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40132</xdr:rowOff>
    </xdr:to>
    <xdr:cxnSp macro="">
      <xdr:nvCxnSpPr>
        <xdr:cNvPr id="316" name="直線コネクタ 315"/>
        <xdr:cNvCxnSpPr/>
      </xdr:nvCxnSpPr>
      <xdr:spPr>
        <a:xfrm>
          <a:off x="13004800" y="6166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6" name="楕円 325"/>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7"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8" name="楕円 327"/>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9" name="テキスト ボックス 328"/>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0" name="楕円 329"/>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1" name="テキスト ボックス 330"/>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2" name="楕円 331"/>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3" name="テキスト ボックス 332"/>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4" name="楕円 333"/>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5" name="テキスト ボックス 334"/>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公債費経常収支比率は</a:t>
          </a:r>
          <a:r>
            <a:rPr kumimoji="1" lang="ja-JP" altLang="en-US" sz="800" b="0" i="0" baseline="0">
              <a:solidFill>
                <a:schemeClr val="dk1"/>
              </a:solidFill>
              <a:effectLst/>
              <a:latin typeface="+mn-lt"/>
              <a:ea typeface="+mn-ea"/>
              <a:cs typeface="+mn-cs"/>
            </a:rPr>
            <a:t>、前年度数値と比較すると</a:t>
          </a:r>
          <a:r>
            <a:rPr kumimoji="1" lang="en-US" altLang="ja-JP" sz="800" b="0" i="0" baseline="0">
              <a:solidFill>
                <a:schemeClr val="dk1"/>
              </a:solidFill>
              <a:effectLst/>
              <a:latin typeface="+mn-lt"/>
              <a:ea typeface="+mn-ea"/>
              <a:cs typeface="+mn-cs"/>
            </a:rPr>
            <a:t>1.3</a:t>
          </a:r>
          <a:r>
            <a:rPr kumimoji="1" lang="ja-JP" altLang="en-US" sz="800" b="0" i="0" baseline="0">
              <a:solidFill>
                <a:schemeClr val="dk1"/>
              </a:solidFill>
              <a:effectLst/>
              <a:latin typeface="+mn-lt"/>
              <a:ea typeface="+mn-ea"/>
              <a:cs typeface="+mn-cs"/>
            </a:rPr>
            <a:t>ポイント上昇し、</a:t>
          </a:r>
          <a:r>
            <a:rPr kumimoji="1" lang="ja-JP" altLang="ja-JP" sz="800" b="0" i="0" baseline="0">
              <a:solidFill>
                <a:schemeClr val="dk1"/>
              </a:solidFill>
              <a:effectLst/>
              <a:latin typeface="+mn-lt"/>
              <a:ea typeface="+mn-ea"/>
              <a:cs typeface="+mn-cs"/>
            </a:rPr>
            <a:t>類似団体、全国平均及び県平均のいずれも</a:t>
          </a:r>
          <a:r>
            <a:rPr kumimoji="1" lang="ja-JP" altLang="en-US" sz="800" b="0" i="0" baseline="0">
              <a:solidFill>
                <a:schemeClr val="dk1"/>
              </a:solidFill>
              <a:effectLst/>
              <a:latin typeface="+mn-lt"/>
              <a:ea typeface="+mn-ea"/>
              <a:cs typeface="+mn-cs"/>
            </a:rPr>
            <a:t>上回っている状況である。</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ja-JP" sz="800" b="0" i="0" baseline="0">
              <a:solidFill>
                <a:schemeClr val="dk1"/>
              </a:solidFill>
              <a:effectLst/>
              <a:latin typeface="+mn-lt"/>
              <a:ea typeface="+mn-ea"/>
              <a:cs typeface="+mn-cs"/>
            </a:rPr>
            <a:t>　</a:t>
          </a:r>
          <a:r>
            <a:rPr kumimoji="1" lang="ja-JP" altLang="en-US" sz="800" b="0" i="0" baseline="0">
              <a:solidFill>
                <a:schemeClr val="dk1"/>
              </a:solidFill>
              <a:effectLst/>
              <a:latin typeface="+mn-lt"/>
              <a:ea typeface="+mn-ea"/>
              <a:cs typeface="+mn-cs"/>
            </a:rPr>
            <a:t>近年、大型の普通建設事業を集中して実施したことにより、地方債の元利償還金が増加しており、令和</a:t>
          </a:r>
          <a:r>
            <a:rPr kumimoji="1" lang="en-US" altLang="ja-JP" sz="800" b="0" i="0" baseline="0">
              <a:solidFill>
                <a:schemeClr val="dk1"/>
              </a:solidFill>
              <a:effectLst/>
              <a:latin typeface="+mn-lt"/>
              <a:ea typeface="+mn-ea"/>
              <a:cs typeface="+mn-cs"/>
            </a:rPr>
            <a:t>5</a:t>
          </a:r>
          <a:r>
            <a:rPr kumimoji="1" lang="ja-JP" altLang="en-US" sz="800" b="0" i="0" baseline="0">
              <a:solidFill>
                <a:schemeClr val="dk1"/>
              </a:solidFill>
              <a:effectLst/>
              <a:latin typeface="+mn-lt"/>
              <a:ea typeface="+mn-ea"/>
              <a:cs typeface="+mn-cs"/>
            </a:rPr>
            <a:t>年度までは増加していくことが見込まれているため、それまでは非常に厳しい財政運営となることが予想される。</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en-US" sz="800" b="0" i="0" baseline="0">
              <a:solidFill>
                <a:schemeClr val="dk1"/>
              </a:solidFill>
              <a:effectLst/>
              <a:latin typeface="+mn-lt"/>
              <a:ea typeface="+mn-ea"/>
              <a:cs typeface="+mn-cs"/>
            </a:rPr>
            <a:t>　今後は、</a:t>
          </a:r>
          <a:r>
            <a:rPr kumimoji="1" lang="ja-JP" altLang="ja-JP" sz="800" b="0" i="0" baseline="0">
              <a:solidFill>
                <a:schemeClr val="dk1"/>
              </a:solidFill>
              <a:effectLst/>
              <a:latin typeface="+mn-lt"/>
              <a:ea typeface="+mn-ea"/>
              <a:cs typeface="+mn-cs"/>
            </a:rPr>
            <a:t>住民ニーズにあった緊急度・優先度を的確に把握し、第</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次まちづくり総合計画に即した事業の選別と実施年度の平準化を図る中で</a:t>
          </a:r>
          <a:r>
            <a:rPr kumimoji="1" lang="ja-JP" altLang="en-US" sz="800" b="0" i="0" baseline="0">
              <a:solidFill>
                <a:schemeClr val="dk1"/>
              </a:solidFill>
              <a:effectLst/>
              <a:latin typeface="+mn-lt"/>
              <a:ea typeface="+mn-ea"/>
              <a:cs typeface="+mn-cs"/>
            </a:rPr>
            <a:t>市債発行額を抑制し、</a:t>
          </a:r>
          <a:r>
            <a:rPr kumimoji="1" lang="ja-JP" altLang="ja-JP" sz="800" b="0" i="0" baseline="0">
              <a:solidFill>
                <a:schemeClr val="dk1"/>
              </a:solidFill>
              <a:effectLst/>
              <a:latin typeface="+mn-lt"/>
              <a:ea typeface="+mn-ea"/>
              <a:cs typeface="+mn-cs"/>
            </a:rPr>
            <a:t>健全な財政運営に努める考えである。</a:t>
          </a:r>
          <a:endParaRPr lang="ja-JP" altLang="ja-JP" sz="8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60325</xdr:rowOff>
    </xdr:from>
    <xdr:to>
      <xdr:col>24</xdr:col>
      <xdr:colOff>25400</xdr:colOff>
      <xdr:row>75</xdr:row>
      <xdr:rowOff>85090</xdr:rowOff>
    </xdr:to>
    <xdr:cxnSp macro="">
      <xdr:nvCxnSpPr>
        <xdr:cNvPr id="367" name="直線コネクタ 366"/>
        <xdr:cNvCxnSpPr/>
      </xdr:nvCxnSpPr>
      <xdr:spPr>
        <a:xfrm>
          <a:off x="3987800" y="129190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60325</xdr:rowOff>
    </xdr:from>
    <xdr:to>
      <xdr:col>19</xdr:col>
      <xdr:colOff>187325</xdr:colOff>
      <xdr:row>75</xdr:row>
      <xdr:rowOff>60325</xdr:rowOff>
    </xdr:to>
    <xdr:cxnSp macro="">
      <xdr:nvCxnSpPr>
        <xdr:cNvPr id="370" name="直線コネクタ 369"/>
        <xdr:cNvCxnSpPr/>
      </xdr:nvCxnSpPr>
      <xdr:spPr>
        <a:xfrm>
          <a:off x="3098800" y="12919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56515</xdr:rowOff>
    </xdr:from>
    <xdr:to>
      <xdr:col>15</xdr:col>
      <xdr:colOff>98425</xdr:colOff>
      <xdr:row>75</xdr:row>
      <xdr:rowOff>60325</xdr:rowOff>
    </xdr:to>
    <xdr:cxnSp macro="">
      <xdr:nvCxnSpPr>
        <xdr:cNvPr id="373" name="直線コネクタ 372"/>
        <xdr:cNvCxnSpPr/>
      </xdr:nvCxnSpPr>
      <xdr:spPr>
        <a:xfrm>
          <a:off x="2209800" y="129152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50800</xdr:rowOff>
    </xdr:from>
    <xdr:to>
      <xdr:col>11</xdr:col>
      <xdr:colOff>9525</xdr:colOff>
      <xdr:row>75</xdr:row>
      <xdr:rowOff>56515</xdr:rowOff>
    </xdr:to>
    <xdr:cxnSp macro="">
      <xdr:nvCxnSpPr>
        <xdr:cNvPr id="376" name="直線コネクタ 375"/>
        <xdr:cNvCxnSpPr/>
      </xdr:nvCxnSpPr>
      <xdr:spPr>
        <a:xfrm>
          <a:off x="1320800" y="129095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6" name="楕円 385"/>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6367</xdr:rowOff>
    </xdr:from>
    <xdr:ext cx="762000" cy="259045"/>
    <xdr:sp macro="" textlink="">
      <xdr:nvSpPr>
        <xdr:cNvPr id="387" name="公債費該当値テキスト"/>
        <xdr:cNvSpPr txBox="1"/>
      </xdr:nvSpPr>
      <xdr:spPr>
        <a:xfrm>
          <a:off x="49149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xdr:rowOff>
    </xdr:from>
    <xdr:to>
      <xdr:col>20</xdr:col>
      <xdr:colOff>38100</xdr:colOff>
      <xdr:row>75</xdr:row>
      <xdr:rowOff>111125</xdr:rowOff>
    </xdr:to>
    <xdr:sp macro="" textlink="">
      <xdr:nvSpPr>
        <xdr:cNvPr id="388" name="楕円 387"/>
        <xdr:cNvSpPr/>
      </xdr:nvSpPr>
      <xdr:spPr>
        <a:xfrm>
          <a:off x="3937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95902</xdr:rowOff>
    </xdr:from>
    <xdr:ext cx="736600" cy="259045"/>
    <xdr:sp macro="" textlink="">
      <xdr:nvSpPr>
        <xdr:cNvPr id="389" name="テキスト ボックス 388"/>
        <xdr:cNvSpPr txBox="1"/>
      </xdr:nvSpPr>
      <xdr:spPr>
        <a:xfrm>
          <a:off x="3606800" y="1295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xdr:rowOff>
    </xdr:from>
    <xdr:to>
      <xdr:col>15</xdr:col>
      <xdr:colOff>149225</xdr:colOff>
      <xdr:row>75</xdr:row>
      <xdr:rowOff>111125</xdr:rowOff>
    </xdr:to>
    <xdr:sp macro="" textlink="">
      <xdr:nvSpPr>
        <xdr:cNvPr id="390" name="楕円 389"/>
        <xdr:cNvSpPr/>
      </xdr:nvSpPr>
      <xdr:spPr>
        <a:xfrm>
          <a:off x="3048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95902</xdr:rowOff>
    </xdr:from>
    <xdr:ext cx="762000" cy="259045"/>
    <xdr:sp macro="" textlink="">
      <xdr:nvSpPr>
        <xdr:cNvPr id="391" name="テキスト ボックス 390"/>
        <xdr:cNvSpPr txBox="1"/>
      </xdr:nvSpPr>
      <xdr:spPr>
        <a:xfrm>
          <a:off x="2717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xdr:rowOff>
    </xdr:from>
    <xdr:to>
      <xdr:col>11</xdr:col>
      <xdr:colOff>60325</xdr:colOff>
      <xdr:row>75</xdr:row>
      <xdr:rowOff>107315</xdr:rowOff>
    </xdr:to>
    <xdr:sp macro="" textlink="">
      <xdr:nvSpPr>
        <xdr:cNvPr id="392" name="楕円 391"/>
        <xdr:cNvSpPr/>
      </xdr:nvSpPr>
      <xdr:spPr>
        <a:xfrm>
          <a:off x="2159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92091</xdr:rowOff>
    </xdr:from>
    <xdr:ext cx="762000" cy="259045"/>
    <xdr:sp macro="" textlink="">
      <xdr:nvSpPr>
        <xdr:cNvPr id="393" name="テキスト ボックス 392"/>
        <xdr:cNvSpPr txBox="1"/>
      </xdr:nvSpPr>
      <xdr:spPr>
        <a:xfrm>
          <a:off x="1828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0</xdr:rowOff>
    </xdr:from>
    <xdr:to>
      <xdr:col>6</xdr:col>
      <xdr:colOff>171450</xdr:colOff>
      <xdr:row>75</xdr:row>
      <xdr:rowOff>101600</xdr:rowOff>
    </xdr:to>
    <xdr:sp macro="" textlink="">
      <xdr:nvSpPr>
        <xdr:cNvPr id="394" name="楕円 393"/>
        <xdr:cNvSpPr/>
      </xdr:nvSpPr>
      <xdr:spPr>
        <a:xfrm>
          <a:off x="1270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86377</xdr:rowOff>
    </xdr:from>
    <xdr:ext cx="762000" cy="259045"/>
    <xdr:sp macro="" textlink="">
      <xdr:nvSpPr>
        <xdr:cNvPr id="395" name="テキスト ボックス 394"/>
        <xdr:cNvSpPr txBox="1"/>
      </xdr:nvSpPr>
      <xdr:spPr>
        <a:xfrm>
          <a:off x="939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公債費を除く全体の経常収支比率は</a:t>
          </a:r>
          <a:r>
            <a:rPr kumimoji="1" lang="ja-JP" altLang="en-US" sz="900" b="0" i="0" baseline="0">
              <a:solidFill>
                <a:schemeClr val="dk1"/>
              </a:solidFill>
              <a:effectLst/>
              <a:latin typeface="+mn-lt"/>
              <a:ea typeface="+mn-ea"/>
              <a:cs typeface="+mn-cs"/>
            </a:rPr>
            <a:t>、前年度と比較すると</a:t>
          </a:r>
          <a:r>
            <a:rPr kumimoji="1" lang="en-US" altLang="ja-JP" sz="900" b="0" i="0" baseline="0">
              <a:solidFill>
                <a:schemeClr val="dk1"/>
              </a:solidFill>
              <a:effectLst/>
              <a:latin typeface="+mn-lt"/>
              <a:ea typeface="+mn-ea"/>
              <a:cs typeface="+mn-cs"/>
            </a:rPr>
            <a:t>4.0</a:t>
          </a:r>
          <a:r>
            <a:rPr kumimoji="1" lang="ja-JP" altLang="en-US" sz="900" b="0" i="0" baseline="0">
              <a:solidFill>
                <a:schemeClr val="dk1"/>
              </a:solidFill>
              <a:effectLst/>
              <a:latin typeface="+mn-lt"/>
              <a:ea typeface="+mn-ea"/>
              <a:cs typeface="+mn-cs"/>
            </a:rPr>
            <a:t>ポイント上昇し、全国平均は下回っているが、</a:t>
          </a:r>
          <a:r>
            <a:rPr kumimoji="1" lang="ja-JP" altLang="ja-JP" sz="900" b="0" i="0" baseline="0">
              <a:solidFill>
                <a:schemeClr val="dk1"/>
              </a:solidFill>
              <a:effectLst/>
              <a:latin typeface="+mn-lt"/>
              <a:ea typeface="+mn-ea"/>
              <a:cs typeface="+mn-cs"/>
            </a:rPr>
            <a:t>類似団体平均及び県平均</a:t>
          </a:r>
          <a:r>
            <a:rPr kumimoji="1" lang="ja-JP" altLang="en-US" sz="900" b="0" i="0" baseline="0">
              <a:solidFill>
                <a:schemeClr val="dk1"/>
              </a:solidFill>
              <a:effectLst/>
              <a:latin typeface="+mn-lt"/>
              <a:ea typeface="+mn-ea"/>
              <a:cs typeface="+mn-cs"/>
            </a:rPr>
            <a:t>は</a:t>
          </a:r>
          <a:r>
            <a:rPr kumimoji="1" lang="ja-JP" altLang="ja-JP" sz="900" b="0" i="0" baseline="0">
              <a:solidFill>
                <a:schemeClr val="dk1"/>
              </a:solidFill>
              <a:effectLst/>
              <a:latin typeface="+mn-lt"/>
              <a:ea typeface="+mn-ea"/>
              <a:cs typeface="+mn-cs"/>
            </a:rPr>
            <a:t>上回</a:t>
          </a:r>
          <a:r>
            <a:rPr kumimoji="1" lang="ja-JP" altLang="en-US" sz="900" b="0" i="0" baseline="0">
              <a:solidFill>
                <a:schemeClr val="dk1"/>
              </a:solidFill>
              <a:effectLst/>
              <a:latin typeface="+mn-lt"/>
              <a:ea typeface="+mn-ea"/>
              <a:cs typeface="+mn-cs"/>
            </a:rPr>
            <a:t>っている状況である</a:t>
          </a:r>
          <a:r>
            <a:rPr kumimoji="1" lang="ja-JP" altLang="ja-JP" sz="900" b="0" i="0" baseline="0">
              <a:solidFill>
                <a:schemeClr val="dk1"/>
              </a:solidFill>
              <a:effectLst/>
              <a:latin typeface="+mn-lt"/>
              <a:ea typeface="+mn-ea"/>
              <a:cs typeface="+mn-cs"/>
            </a:rPr>
            <a:t>。</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a:t>
          </a:r>
          <a:r>
            <a:rPr kumimoji="1" lang="en-US" altLang="ja-JP" sz="900" b="0" i="0" baseline="0">
              <a:solidFill>
                <a:schemeClr val="dk1"/>
              </a:solidFill>
              <a:effectLst/>
              <a:latin typeface="+mn-lt"/>
              <a:ea typeface="+mn-ea"/>
              <a:cs typeface="+mn-cs"/>
            </a:rPr>
            <a:t>R2</a:t>
          </a:r>
          <a:r>
            <a:rPr kumimoji="1" lang="ja-JP" altLang="en-US" sz="900" b="0" i="0" baseline="0">
              <a:solidFill>
                <a:schemeClr val="dk1"/>
              </a:solidFill>
              <a:effectLst/>
              <a:latin typeface="+mn-lt"/>
              <a:ea typeface="+mn-ea"/>
              <a:cs typeface="+mn-cs"/>
            </a:rPr>
            <a:t>年度の大幅な上昇要因は、会計年度任用職員制度導入の影響による人件費の増加であるが、</a:t>
          </a:r>
          <a:r>
            <a:rPr kumimoji="1" lang="ja-JP" altLang="ja-JP" sz="900" b="0" i="0" baseline="0">
              <a:solidFill>
                <a:schemeClr val="dk1"/>
              </a:solidFill>
              <a:effectLst/>
              <a:latin typeface="+mn-lt"/>
              <a:ea typeface="+mn-ea"/>
              <a:cs typeface="+mn-cs"/>
            </a:rPr>
            <a:t>扶助費については</a:t>
          </a:r>
          <a:r>
            <a:rPr kumimoji="1" lang="ja-JP" altLang="en-US" sz="900" b="0" i="0" baseline="0">
              <a:solidFill>
                <a:schemeClr val="dk1"/>
              </a:solidFill>
              <a:effectLst/>
              <a:latin typeface="+mn-lt"/>
              <a:ea typeface="+mn-ea"/>
              <a:cs typeface="+mn-cs"/>
            </a:rPr>
            <a:t>近年</a:t>
          </a:r>
          <a:r>
            <a:rPr kumimoji="1" lang="ja-JP" altLang="ja-JP" sz="900" b="0" i="0" baseline="0">
              <a:solidFill>
                <a:schemeClr val="dk1"/>
              </a:solidFill>
              <a:effectLst/>
              <a:latin typeface="+mn-lt"/>
              <a:ea typeface="+mn-ea"/>
              <a:cs typeface="+mn-cs"/>
            </a:rPr>
            <a:t>増加傾向にあ</a:t>
          </a:r>
          <a:r>
            <a:rPr kumimoji="1" lang="ja-JP" altLang="en-US" sz="900" b="0" i="0" baseline="0">
              <a:solidFill>
                <a:schemeClr val="dk1"/>
              </a:solidFill>
              <a:effectLst/>
              <a:latin typeface="+mn-lt"/>
              <a:ea typeface="+mn-ea"/>
              <a:cs typeface="+mn-cs"/>
            </a:rPr>
            <a:t>り</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今後も増加していくことが見込まれるため、疾病予防対策や重症化予防対策等を積極的に実施することにより、</a:t>
          </a:r>
          <a:r>
            <a:rPr kumimoji="1" lang="ja-JP" altLang="ja-JP" sz="900" b="0" i="0" baseline="0">
              <a:solidFill>
                <a:schemeClr val="dk1"/>
              </a:solidFill>
              <a:effectLst/>
              <a:latin typeface="+mn-lt"/>
              <a:ea typeface="+mn-ea"/>
              <a:cs typeface="+mn-cs"/>
            </a:rPr>
            <a:t>給付の</a:t>
          </a:r>
          <a:r>
            <a:rPr kumimoji="1" lang="ja-JP" altLang="en-US" sz="900" b="0" i="0" baseline="0">
              <a:solidFill>
                <a:schemeClr val="dk1"/>
              </a:solidFill>
              <a:effectLst/>
              <a:latin typeface="+mn-lt"/>
              <a:ea typeface="+mn-ea"/>
              <a:cs typeface="+mn-cs"/>
            </a:rPr>
            <a:t>抑制及び</a:t>
          </a:r>
          <a:r>
            <a:rPr kumimoji="1" lang="ja-JP" altLang="ja-JP" sz="900" b="0" i="0" baseline="0">
              <a:solidFill>
                <a:schemeClr val="dk1"/>
              </a:solidFill>
              <a:effectLst/>
              <a:latin typeface="+mn-lt"/>
              <a:ea typeface="+mn-ea"/>
              <a:cs typeface="+mn-cs"/>
            </a:rPr>
            <a:t>適正化</a:t>
          </a:r>
          <a:r>
            <a:rPr kumimoji="1" lang="ja-JP" altLang="en-US" sz="900" b="0" i="0" baseline="0">
              <a:solidFill>
                <a:schemeClr val="dk1"/>
              </a:solidFill>
              <a:effectLst/>
              <a:latin typeface="+mn-lt"/>
              <a:ea typeface="+mn-ea"/>
              <a:cs typeface="+mn-cs"/>
            </a:rPr>
            <a:t>に努めていく。</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また、</a:t>
          </a:r>
          <a:r>
            <a:rPr kumimoji="1" lang="ja-JP" altLang="ja-JP" sz="900" b="0" i="0" baseline="0">
              <a:solidFill>
                <a:schemeClr val="dk1"/>
              </a:solidFill>
              <a:effectLst/>
              <a:latin typeface="+mn-lt"/>
              <a:ea typeface="+mn-ea"/>
              <a:cs typeface="+mn-cs"/>
            </a:rPr>
            <a:t>総合的にみると本市の経常収支比率を押し上げているのは公債費にあると考えられるため、引き続き将来推計を見据えた健全な財政運営を行うこととする。　</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77</xdr:row>
      <xdr:rowOff>14987</xdr:rowOff>
    </xdr:to>
    <xdr:cxnSp macro="">
      <xdr:nvCxnSpPr>
        <xdr:cNvPr id="426" name="直線コネクタ 425"/>
        <xdr:cNvCxnSpPr/>
      </xdr:nvCxnSpPr>
      <xdr:spPr>
        <a:xfrm>
          <a:off x="15671800" y="13033756"/>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3556</xdr:rowOff>
    </xdr:to>
    <xdr:cxnSp macro="">
      <xdr:nvCxnSpPr>
        <xdr:cNvPr id="429" name="直線コネクタ 428"/>
        <xdr:cNvCxnSpPr/>
      </xdr:nvCxnSpPr>
      <xdr:spPr>
        <a:xfrm>
          <a:off x="14782800" y="13006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75</xdr:row>
      <xdr:rowOff>170435</xdr:rowOff>
    </xdr:to>
    <xdr:cxnSp macro="">
      <xdr:nvCxnSpPr>
        <xdr:cNvPr id="432" name="直線コネクタ 431"/>
        <xdr:cNvCxnSpPr/>
      </xdr:nvCxnSpPr>
      <xdr:spPr>
        <a:xfrm flipV="1">
          <a:off x="13893800" y="130063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75</xdr:row>
      <xdr:rowOff>170435</xdr:rowOff>
    </xdr:to>
    <xdr:cxnSp macro="">
      <xdr:nvCxnSpPr>
        <xdr:cNvPr id="435" name="直線コネクタ 434"/>
        <xdr:cNvCxnSpPr/>
      </xdr:nvCxnSpPr>
      <xdr:spPr>
        <a:xfrm>
          <a:off x="13004800" y="12910312"/>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5" name="楕円 444"/>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6" name="公債費以外該当値テキスト"/>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7" name="楕円 446"/>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48" name="テキスト ボックス 447"/>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49" name="楕円 448"/>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0" name="テキスト ボックス 449"/>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1" name="楕円 450"/>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2" name="テキスト ボックス 451"/>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53" name="楕円 452"/>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112539</xdr:rowOff>
    </xdr:from>
    <xdr:ext cx="762000" cy="259045"/>
    <xdr:sp macro="" textlink="">
      <xdr:nvSpPr>
        <xdr:cNvPr id="454" name="テキスト ボックス 453"/>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158481</xdr:rowOff>
    </xdr:from>
    <xdr:to>
      <xdr:col>29</xdr:col>
      <xdr:colOff>127000</xdr:colOff>
      <xdr:row>18</xdr:row>
      <xdr:rowOff>43169</xdr:rowOff>
    </xdr:to>
    <xdr:cxnSp macro="">
      <xdr:nvCxnSpPr>
        <xdr:cNvPr id="52" name="直線コネクタ 51"/>
        <xdr:cNvCxnSpPr/>
      </xdr:nvCxnSpPr>
      <xdr:spPr bwMode="auto">
        <a:xfrm flipV="1">
          <a:off x="5003800" y="3120756"/>
          <a:ext cx="647700" cy="56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43169</xdr:rowOff>
    </xdr:from>
    <xdr:to>
      <xdr:col>26</xdr:col>
      <xdr:colOff>50800</xdr:colOff>
      <xdr:row>18</xdr:row>
      <xdr:rowOff>73638</xdr:rowOff>
    </xdr:to>
    <xdr:cxnSp macro="">
      <xdr:nvCxnSpPr>
        <xdr:cNvPr id="55" name="直線コネクタ 54"/>
        <xdr:cNvCxnSpPr/>
      </xdr:nvCxnSpPr>
      <xdr:spPr bwMode="auto">
        <a:xfrm flipV="1">
          <a:off x="4305300" y="3176894"/>
          <a:ext cx="698500" cy="3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71690</xdr:rowOff>
    </xdr:from>
    <xdr:to>
      <xdr:col>22</xdr:col>
      <xdr:colOff>114300</xdr:colOff>
      <xdr:row>18</xdr:row>
      <xdr:rowOff>73638</xdr:rowOff>
    </xdr:to>
    <xdr:cxnSp macro="">
      <xdr:nvCxnSpPr>
        <xdr:cNvPr id="58" name="直線コネクタ 57"/>
        <xdr:cNvCxnSpPr/>
      </xdr:nvCxnSpPr>
      <xdr:spPr bwMode="auto">
        <a:xfrm>
          <a:off x="3606800" y="3205415"/>
          <a:ext cx="698500" cy="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71690</xdr:rowOff>
    </xdr:from>
    <xdr:to>
      <xdr:col>18</xdr:col>
      <xdr:colOff>177800</xdr:colOff>
      <xdr:row>18</xdr:row>
      <xdr:rowOff>85841</xdr:rowOff>
    </xdr:to>
    <xdr:cxnSp macro="">
      <xdr:nvCxnSpPr>
        <xdr:cNvPr id="61" name="直線コネクタ 60"/>
        <xdr:cNvCxnSpPr/>
      </xdr:nvCxnSpPr>
      <xdr:spPr bwMode="auto">
        <a:xfrm flipV="1">
          <a:off x="2908300" y="3205415"/>
          <a:ext cx="698500" cy="1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107681</xdr:rowOff>
    </xdr:from>
    <xdr:to>
      <xdr:col>29</xdr:col>
      <xdr:colOff>177800</xdr:colOff>
      <xdr:row>18</xdr:row>
      <xdr:rowOff>37831</xdr:rowOff>
    </xdr:to>
    <xdr:sp macro="" textlink="">
      <xdr:nvSpPr>
        <xdr:cNvPr id="71" name="楕円 70"/>
        <xdr:cNvSpPr/>
      </xdr:nvSpPr>
      <xdr:spPr bwMode="auto">
        <a:xfrm>
          <a:off x="5600700" y="306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79758</xdr:rowOff>
    </xdr:from>
    <xdr:ext cx="762000" cy="259045"/>
    <xdr:sp macro="" textlink="">
      <xdr:nvSpPr>
        <xdr:cNvPr id="72" name="人口1人当たり決算額の推移該当値テキスト130"/>
        <xdr:cNvSpPr txBox="1"/>
      </xdr:nvSpPr>
      <xdr:spPr>
        <a:xfrm>
          <a:off x="5740400" y="30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163819</xdr:rowOff>
    </xdr:from>
    <xdr:to>
      <xdr:col>26</xdr:col>
      <xdr:colOff>101600</xdr:colOff>
      <xdr:row>18</xdr:row>
      <xdr:rowOff>93969</xdr:rowOff>
    </xdr:to>
    <xdr:sp macro="" textlink="">
      <xdr:nvSpPr>
        <xdr:cNvPr id="73" name="楕円 72"/>
        <xdr:cNvSpPr/>
      </xdr:nvSpPr>
      <xdr:spPr bwMode="auto">
        <a:xfrm>
          <a:off x="4953000" y="312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78746</xdr:rowOff>
    </xdr:from>
    <xdr:ext cx="736600" cy="259045"/>
    <xdr:sp macro="" textlink="">
      <xdr:nvSpPr>
        <xdr:cNvPr id="74" name="テキスト ボックス 73"/>
        <xdr:cNvSpPr txBox="1"/>
      </xdr:nvSpPr>
      <xdr:spPr>
        <a:xfrm>
          <a:off x="4622800" y="3212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22838</xdr:rowOff>
    </xdr:from>
    <xdr:to>
      <xdr:col>22</xdr:col>
      <xdr:colOff>165100</xdr:colOff>
      <xdr:row>18</xdr:row>
      <xdr:rowOff>124438</xdr:rowOff>
    </xdr:to>
    <xdr:sp macro="" textlink="">
      <xdr:nvSpPr>
        <xdr:cNvPr id="75" name="楕円 74"/>
        <xdr:cNvSpPr/>
      </xdr:nvSpPr>
      <xdr:spPr bwMode="auto">
        <a:xfrm>
          <a:off x="4254500" y="3156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109215</xdr:rowOff>
    </xdr:from>
    <xdr:ext cx="762000" cy="259045"/>
    <xdr:sp macro="" textlink="">
      <xdr:nvSpPr>
        <xdr:cNvPr id="76" name="テキスト ボックス 75"/>
        <xdr:cNvSpPr txBox="1"/>
      </xdr:nvSpPr>
      <xdr:spPr>
        <a:xfrm>
          <a:off x="3924300" y="324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20890</xdr:rowOff>
    </xdr:from>
    <xdr:to>
      <xdr:col>19</xdr:col>
      <xdr:colOff>38100</xdr:colOff>
      <xdr:row>18</xdr:row>
      <xdr:rowOff>122489</xdr:rowOff>
    </xdr:to>
    <xdr:sp macro="" textlink="">
      <xdr:nvSpPr>
        <xdr:cNvPr id="77" name="楕円 76"/>
        <xdr:cNvSpPr/>
      </xdr:nvSpPr>
      <xdr:spPr bwMode="auto">
        <a:xfrm>
          <a:off x="3556000" y="31546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107267</xdr:rowOff>
    </xdr:from>
    <xdr:ext cx="762000" cy="259045"/>
    <xdr:sp macro="" textlink="">
      <xdr:nvSpPr>
        <xdr:cNvPr id="78" name="テキスト ボックス 77"/>
        <xdr:cNvSpPr txBox="1"/>
      </xdr:nvSpPr>
      <xdr:spPr>
        <a:xfrm>
          <a:off x="3225800" y="324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35041</xdr:rowOff>
    </xdr:from>
    <xdr:to>
      <xdr:col>15</xdr:col>
      <xdr:colOff>101600</xdr:colOff>
      <xdr:row>18</xdr:row>
      <xdr:rowOff>136641</xdr:rowOff>
    </xdr:to>
    <xdr:sp macro="" textlink="">
      <xdr:nvSpPr>
        <xdr:cNvPr id="79" name="楕円 78"/>
        <xdr:cNvSpPr/>
      </xdr:nvSpPr>
      <xdr:spPr bwMode="auto">
        <a:xfrm>
          <a:off x="2857500" y="3168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121418</xdr:rowOff>
    </xdr:from>
    <xdr:ext cx="762000" cy="259045"/>
    <xdr:sp macro="" textlink="">
      <xdr:nvSpPr>
        <xdr:cNvPr id="80" name="テキスト ボックス 79"/>
        <xdr:cNvSpPr txBox="1"/>
      </xdr:nvSpPr>
      <xdr:spPr>
        <a:xfrm>
          <a:off x="2527300" y="325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321794</xdr:rowOff>
    </xdr:from>
    <xdr:to>
      <xdr:col>29</xdr:col>
      <xdr:colOff>127000</xdr:colOff>
      <xdr:row>37</xdr:row>
      <xdr:rowOff>328621</xdr:rowOff>
    </xdr:to>
    <xdr:cxnSp macro="">
      <xdr:nvCxnSpPr>
        <xdr:cNvPr id="114" name="直線コネクタ 113"/>
        <xdr:cNvCxnSpPr/>
      </xdr:nvCxnSpPr>
      <xdr:spPr bwMode="auto">
        <a:xfrm flipV="1">
          <a:off x="5003800" y="7446494"/>
          <a:ext cx="647700" cy="6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306571</xdr:rowOff>
    </xdr:from>
    <xdr:ext cx="762000" cy="259045"/>
    <xdr:sp macro="" textlink="">
      <xdr:nvSpPr>
        <xdr:cNvPr id="115" name="人口1人当たり決算額の推移平均値テキスト445"/>
        <xdr:cNvSpPr txBox="1"/>
      </xdr:nvSpPr>
      <xdr:spPr>
        <a:xfrm>
          <a:off x="5740400" y="7431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328621</xdr:rowOff>
    </xdr:from>
    <xdr:to>
      <xdr:col>26</xdr:col>
      <xdr:colOff>50800</xdr:colOff>
      <xdr:row>37</xdr:row>
      <xdr:rowOff>332484</xdr:rowOff>
    </xdr:to>
    <xdr:cxnSp macro="">
      <xdr:nvCxnSpPr>
        <xdr:cNvPr id="117" name="直線コネクタ 116"/>
        <xdr:cNvCxnSpPr/>
      </xdr:nvCxnSpPr>
      <xdr:spPr bwMode="auto">
        <a:xfrm flipV="1">
          <a:off x="4305300" y="7453321"/>
          <a:ext cx="698500" cy="3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332484</xdr:rowOff>
    </xdr:from>
    <xdr:to>
      <xdr:col>22</xdr:col>
      <xdr:colOff>114300</xdr:colOff>
      <xdr:row>37</xdr:row>
      <xdr:rowOff>338173</xdr:rowOff>
    </xdr:to>
    <xdr:cxnSp macro="">
      <xdr:nvCxnSpPr>
        <xdr:cNvPr id="120" name="直線コネクタ 119"/>
        <xdr:cNvCxnSpPr/>
      </xdr:nvCxnSpPr>
      <xdr:spPr bwMode="auto">
        <a:xfrm flipV="1">
          <a:off x="3606800" y="7457184"/>
          <a:ext cx="698500" cy="5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329227</xdr:rowOff>
    </xdr:from>
    <xdr:to>
      <xdr:col>18</xdr:col>
      <xdr:colOff>177800</xdr:colOff>
      <xdr:row>37</xdr:row>
      <xdr:rowOff>338173</xdr:rowOff>
    </xdr:to>
    <xdr:cxnSp macro="">
      <xdr:nvCxnSpPr>
        <xdr:cNvPr id="123" name="直線コネクタ 122"/>
        <xdr:cNvCxnSpPr/>
      </xdr:nvCxnSpPr>
      <xdr:spPr bwMode="auto">
        <a:xfrm>
          <a:off x="2908300" y="7453927"/>
          <a:ext cx="698500" cy="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270994</xdr:rowOff>
    </xdr:from>
    <xdr:to>
      <xdr:col>29</xdr:col>
      <xdr:colOff>177800</xdr:colOff>
      <xdr:row>38</xdr:row>
      <xdr:rowOff>29694</xdr:rowOff>
    </xdr:to>
    <xdr:sp macro="" textlink="">
      <xdr:nvSpPr>
        <xdr:cNvPr id="133" name="楕円 132"/>
        <xdr:cNvSpPr/>
      </xdr:nvSpPr>
      <xdr:spPr bwMode="auto">
        <a:xfrm>
          <a:off x="5600700" y="7395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116071</xdr:rowOff>
    </xdr:from>
    <xdr:ext cx="762000" cy="259045"/>
    <xdr:sp macro="" textlink="">
      <xdr:nvSpPr>
        <xdr:cNvPr id="134" name="人口1人当たり決算額の推移該当値テキスト445"/>
        <xdr:cNvSpPr txBox="1"/>
      </xdr:nvSpPr>
      <xdr:spPr>
        <a:xfrm>
          <a:off x="5740400" y="724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277821</xdr:rowOff>
    </xdr:from>
    <xdr:to>
      <xdr:col>26</xdr:col>
      <xdr:colOff>101600</xdr:colOff>
      <xdr:row>38</xdr:row>
      <xdr:rowOff>36521</xdr:rowOff>
    </xdr:to>
    <xdr:sp macro="" textlink="">
      <xdr:nvSpPr>
        <xdr:cNvPr id="135" name="楕円 134"/>
        <xdr:cNvSpPr/>
      </xdr:nvSpPr>
      <xdr:spPr bwMode="auto">
        <a:xfrm>
          <a:off x="4953000" y="740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46698</xdr:rowOff>
    </xdr:from>
    <xdr:ext cx="736600" cy="259045"/>
    <xdr:sp macro="" textlink="">
      <xdr:nvSpPr>
        <xdr:cNvPr id="136" name="テキスト ボックス 135"/>
        <xdr:cNvSpPr txBox="1"/>
      </xdr:nvSpPr>
      <xdr:spPr>
        <a:xfrm>
          <a:off x="4622800" y="717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281684</xdr:rowOff>
    </xdr:from>
    <xdr:to>
      <xdr:col>22</xdr:col>
      <xdr:colOff>165100</xdr:colOff>
      <xdr:row>38</xdr:row>
      <xdr:rowOff>40384</xdr:rowOff>
    </xdr:to>
    <xdr:sp macro="" textlink="">
      <xdr:nvSpPr>
        <xdr:cNvPr id="137" name="楕円 136"/>
        <xdr:cNvSpPr/>
      </xdr:nvSpPr>
      <xdr:spPr bwMode="auto">
        <a:xfrm>
          <a:off x="4254500" y="740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50561</xdr:rowOff>
    </xdr:from>
    <xdr:ext cx="762000" cy="259045"/>
    <xdr:sp macro="" textlink="">
      <xdr:nvSpPr>
        <xdr:cNvPr id="138" name="テキスト ボックス 137"/>
        <xdr:cNvSpPr txBox="1"/>
      </xdr:nvSpPr>
      <xdr:spPr>
        <a:xfrm>
          <a:off x="3924300" y="717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287373</xdr:rowOff>
    </xdr:from>
    <xdr:to>
      <xdr:col>19</xdr:col>
      <xdr:colOff>38100</xdr:colOff>
      <xdr:row>38</xdr:row>
      <xdr:rowOff>46073</xdr:rowOff>
    </xdr:to>
    <xdr:sp macro="" textlink="">
      <xdr:nvSpPr>
        <xdr:cNvPr id="139" name="楕円 138"/>
        <xdr:cNvSpPr/>
      </xdr:nvSpPr>
      <xdr:spPr bwMode="auto">
        <a:xfrm>
          <a:off x="3556000" y="7412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30850</xdr:rowOff>
    </xdr:from>
    <xdr:ext cx="762000" cy="259045"/>
    <xdr:sp macro="" textlink="">
      <xdr:nvSpPr>
        <xdr:cNvPr id="140" name="テキスト ボックス 139"/>
        <xdr:cNvSpPr txBox="1"/>
      </xdr:nvSpPr>
      <xdr:spPr>
        <a:xfrm>
          <a:off x="3225800" y="749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278427</xdr:rowOff>
    </xdr:from>
    <xdr:to>
      <xdr:col>15</xdr:col>
      <xdr:colOff>101600</xdr:colOff>
      <xdr:row>38</xdr:row>
      <xdr:rowOff>37127</xdr:rowOff>
    </xdr:to>
    <xdr:sp macro="" textlink="">
      <xdr:nvSpPr>
        <xdr:cNvPr id="141" name="楕円 140"/>
        <xdr:cNvSpPr/>
      </xdr:nvSpPr>
      <xdr:spPr bwMode="auto">
        <a:xfrm>
          <a:off x="2857500" y="740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47304</xdr:rowOff>
    </xdr:from>
    <xdr:ext cx="762000" cy="259045"/>
    <xdr:sp macro="" textlink="">
      <xdr:nvSpPr>
        <xdr:cNvPr id="142" name="テキスト ボックス 141"/>
        <xdr:cNvSpPr txBox="1"/>
      </xdr:nvSpPr>
      <xdr:spPr>
        <a:xfrm>
          <a:off x="2527300" y="717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34,244
34,031
289.80
24,102,565
23,363,561
582,337
10,589,751
24,290,374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128313</xdr:rowOff>
    </xdr:from>
    <xdr:to>
      <xdr:col>24</xdr:col>
      <xdr:colOff>63500</xdr:colOff>
      <xdr:row>36</xdr:row>
      <xdr:rowOff>144283</xdr:rowOff>
    </xdr:to>
    <xdr:cxnSp macro="">
      <xdr:nvCxnSpPr>
        <xdr:cNvPr id="63" name="直線コネクタ 62"/>
        <xdr:cNvCxnSpPr/>
      </xdr:nvCxnSpPr>
      <xdr:spPr>
        <a:xfrm flipV="1">
          <a:off x="3797300" y="6129063"/>
          <a:ext cx="838200" cy="18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144283</xdr:rowOff>
    </xdr:from>
    <xdr:to>
      <xdr:col>19</xdr:col>
      <xdr:colOff>177800</xdr:colOff>
      <xdr:row>36</xdr:row>
      <xdr:rowOff>159545</xdr:rowOff>
    </xdr:to>
    <xdr:cxnSp macro="">
      <xdr:nvCxnSpPr>
        <xdr:cNvPr id="66" name="直線コネクタ 65"/>
        <xdr:cNvCxnSpPr/>
      </xdr:nvCxnSpPr>
      <xdr:spPr>
        <a:xfrm flipV="1">
          <a:off x="2908300" y="6316483"/>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147385</xdr:rowOff>
    </xdr:from>
    <xdr:to>
      <xdr:col>15</xdr:col>
      <xdr:colOff>50800</xdr:colOff>
      <xdr:row>36</xdr:row>
      <xdr:rowOff>159545</xdr:rowOff>
    </xdr:to>
    <xdr:cxnSp macro="">
      <xdr:nvCxnSpPr>
        <xdr:cNvPr id="69" name="直線コネクタ 68"/>
        <xdr:cNvCxnSpPr/>
      </xdr:nvCxnSpPr>
      <xdr:spPr>
        <a:xfrm>
          <a:off x="2019300" y="6319585"/>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147385</xdr:rowOff>
    </xdr:from>
    <xdr:to>
      <xdr:col>10</xdr:col>
      <xdr:colOff>114300</xdr:colOff>
      <xdr:row>36</xdr:row>
      <xdr:rowOff>160154</xdr:rowOff>
    </xdr:to>
    <xdr:cxnSp macro="">
      <xdr:nvCxnSpPr>
        <xdr:cNvPr id="72" name="直線コネクタ 71"/>
        <xdr:cNvCxnSpPr/>
      </xdr:nvCxnSpPr>
      <xdr:spPr>
        <a:xfrm flipV="1">
          <a:off x="1130300" y="6319585"/>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77513</xdr:rowOff>
    </xdr:from>
    <xdr:to>
      <xdr:col>24</xdr:col>
      <xdr:colOff>114300</xdr:colOff>
      <xdr:row>36</xdr:row>
      <xdr:rowOff>7663</xdr:rowOff>
    </xdr:to>
    <xdr:sp macro="" textlink="">
      <xdr:nvSpPr>
        <xdr:cNvPr id="82" name="楕円 81"/>
        <xdr:cNvSpPr/>
      </xdr:nvSpPr>
      <xdr:spPr>
        <a:xfrm>
          <a:off x="4584700" y="60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55940</xdr:rowOff>
    </xdr:from>
    <xdr:ext cx="534377" cy="259045"/>
    <xdr:sp macro="" textlink="">
      <xdr:nvSpPr>
        <xdr:cNvPr id="83" name="人件費該当値テキスト"/>
        <xdr:cNvSpPr txBox="1"/>
      </xdr:nvSpPr>
      <xdr:spPr>
        <a:xfrm>
          <a:off x="4686300" y="605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93483</xdr:rowOff>
    </xdr:from>
    <xdr:to>
      <xdr:col>20</xdr:col>
      <xdr:colOff>38100</xdr:colOff>
      <xdr:row>37</xdr:row>
      <xdr:rowOff>23633</xdr:rowOff>
    </xdr:to>
    <xdr:sp macro="" textlink="">
      <xdr:nvSpPr>
        <xdr:cNvPr id="84" name="楕円 83"/>
        <xdr:cNvSpPr/>
      </xdr:nvSpPr>
      <xdr:spPr>
        <a:xfrm>
          <a:off x="3746500" y="62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14760</xdr:rowOff>
    </xdr:from>
    <xdr:ext cx="534377" cy="259045"/>
    <xdr:sp macro="" textlink="">
      <xdr:nvSpPr>
        <xdr:cNvPr id="85" name="テキスト ボックス 84"/>
        <xdr:cNvSpPr txBox="1"/>
      </xdr:nvSpPr>
      <xdr:spPr>
        <a:xfrm>
          <a:off x="3530111" y="635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108745</xdr:rowOff>
    </xdr:from>
    <xdr:to>
      <xdr:col>15</xdr:col>
      <xdr:colOff>101600</xdr:colOff>
      <xdr:row>37</xdr:row>
      <xdr:rowOff>38895</xdr:rowOff>
    </xdr:to>
    <xdr:sp macro="" textlink="">
      <xdr:nvSpPr>
        <xdr:cNvPr id="86" name="楕円 85"/>
        <xdr:cNvSpPr/>
      </xdr:nvSpPr>
      <xdr:spPr>
        <a:xfrm>
          <a:off x="2857500" y="62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30022</xdr:rowOff>
    </xdr:from>
    <xdr:ext cx="534377" cy="259045"/>
    <xdr:sp macro="" textlink="">
      <xdr:nvSpPr>
        <xdr:cNvPr id="87" name="テキスト ボックス 86"/>
        <xdr:cNvSpPr txBox="1"/>
      </xdr:nvSpPr>
      <xdr:spPr>
        <a:xfrm>
          <a:off x="2641111" y="637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96585</xdr:rowOff>
    </xdr:from>
    <xdr:to>
      <xdr:col>10</xdr:col>
      <xdr:colOff>165100</xdr:colOff>
      <xdr:row>37</xdr:row>
      <xdr:rowOff>26735</xdr:rowOff>
    </xdr:to>
    <xdr:sp macro="" textlink="">
      <xdr:nvSpPr>
        <xdr:cNvPr id="88" name="楕円 87"/>
        <xdr:cNvSpPr/>
      </xdr:nvSpPr>
      <xdr:spPr>
        <a:xfrm>
          <a:off x="1968500" y="626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17862</xdr:rowOff>
    </xdr:from>
    <xdr:ext cx="534377" cy="259045"/>
    <xdr:sp macro="" textlink="">
      <xdr:nvSpPr>
        <xdr:cNvPr id="89" name="テキスト ボックス 88"/>
        <xdr:cNvSpPr txBox="1"/>
      </xdr:nvSpPr>
      <xdr:spPr>
        <a:xfrm>
          <a:off x="1752111" y="636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109354</xdr:rowOff>
    </xdr:from>
    <xdr:to>
      <xdr:col>6</xdr:col>
      <xdr:colOff>38100</xdr:colOff>
      <xdr:row>37</xdr:row>
      <xdr:rowOff>39504</xdr:rowOff>
    </xdr:to>
    <xdr:sp macro="" textlink="">
      <xdr:nvSpPr>
        <xdr:cNvPr id="90" name="楕円 89"/>
        <xdr:cNvSpPr/>
      </xdr:nvSpPr>
      <xdr:spPr>
        <a:xfrm>
          <a:off x="1079500" y="62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30631</xdr:rowOff>
    </xdr:from>
    <xdr:ext cx="534377" cy="259045"/>
    <xdr:sp macro="" textlink="">
      <xdr:nvSpPr>
        <xdr:cNvPr id="91" name="テキスト ボックス 90"/>
        <xdr:cNvSpPr txBox="1"/>
      </xdr:nvSpPr>
      <xdr:spPr>
        <a:xfrm>
          <a:off x="863111" y="63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164716</xdr:rowOff>
    </xdr:from>
    <xdr:to>
      <xdr:col>24</xdr:col>
      <xdr:colOff>63500</xdr:colOff>
      <xdr:row>58</xdr:row>
      <xdr:rowOff>3650</xdr:rowOff>
    </xdr:to>
    <xdr:cxnSp macro="">
      <xdr:nvCxnSpPr>
        <xdr:cNvPr id="122" name="直線コネクタ 121"/>
        <xdr:cNvCxnSpPr/>
      </xdr:nvCxnSpPr>
      <xdr:spPr>
        <a:xfrm>
          <a:off x="3797300" y="9937366"/>
          <a:ext cx="8382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164716</xdr:rowOff>
    </xdr:from>
    <xdr:to>
      <xdr:col>19</xdr:col>
      <xdr:colOff>177800</xdr:colOff>
      <xdr:row>58</xdr:row>
      <xdr:rowOff>14049</xdr:rowOff>
    </xdr:to>
    <xdr:cxnSp macro="">
      <xdr:nvCxnSpPr>
        <xdr:cNvPr id="125" name="直線コネクタ 124"/>
        <xdr:cNvCxnSpPr/>
      </xdr:nvCxnSpPr>
      <xdr:spPr>
        <a:xfrm flipV="1">
          <a:off x="2908300" y="9937366"/>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14049</xdr:rowOff>
    </xdr:from>
    <xdr:to>
      <xdr:col>15</xdr:col>
      <xdr:colOff>50800</xdr:colOff>
      <xdr:row>58</xdr:row>
      <xdr:rowOff>17745</xdr:rowOff>
    </xdr:to>
    <xdr:cxnSp macro="">
      <xdr:nvCxnSpPr>
        <xdr:cNvPr id="128" name="直線コネクタ 127"/>
        <xdr:cNvCxnSpPr/>
      </xdr:nvCxnSpPr>
      <xdr:spPr>
        <a:xfrm flipV="1">
          <a:off x="2019300" y="9958149"/>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17745</xdr:rowOff>
    </xdr:from>
    <xdr:to>
      <xdr:col>10</xdr:col>
      <xdr:colOff>114300</xdr:colOff>
      <xdr:row>58</xdr:row>
      <xdr:rowOff>29456</xdr:rowOff>
    </xdr:to>
    <xdr:cxnSp macro="">
      <xdr:nvCxnSpPr>
        <xdr:cNvPr id="131" name="直線コネクタ 130"/>
        <xdr:cNvCxnSpPr/>
      </xdr:nvCxnSpPr>
      <xdr:spPr>
        <a:xfrm flipV="1">
          <a:off x="1130300" y="9961845"/>
          <a:ext cx="889000" cy="1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124300</xdr:rowOff>
    </xdr:from>
    <xdr:to>
      <xdr:col>24</xdr:col>
      <xdr:colOff>114300</xdr:colOff>
      <xdr:row>58</xdr:row>
      <xdr:rowOff>54450</xdr:rowOff>
    </xdr:to>
    <xdr:sp macro="" textlink="">
      <xdr:nvSpPr>
        <xdr:cNvPr id="141" name="楕円 140"/>
        <xdr:cNvSpPr/>
      </xdr:nvSpPr>
      <xdr:spPr>
        <a:xfrm>
          <a:off x="4584700" y="98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102727</xdr:rowOff>
    </xdr:from>
    <xdr:ext cx="534377" cy="259045"/>
    <xdr:sp macro="" textlink="">
      <xdr:nvSpPr>
        <xdr:cNvPr id="142" name="物件費該当値テキスト"/>
        <xdr:cNvSpPr txBox="1"/>
      </xdr:nvSpPr>
      <xdr:spPr>
        <a:xfrm>
          <a:off x="4686300" y="98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113916</xdr:rowOff>
    </xdr:from>
    <xdr:to>
      <xdr:col>20</xdr:col>
      <xdr:colOff>38100</xdr:colOff>
      <xdr:row>58</xdr:row>
      <xdr:rowOff>44066</xdr:rowOff>
    </xdr:to>
    <xdr:sp macro="" textlink="">
      <xdr:nvSpPr>
        <xdr:cNvPr id="143" name="楕円 142"/>
        <xdr:cNvSpPr/>
      </xdr:nvSpPr>
      <xdr:spPr>
        <a:xfrm>
          <a:off x="3746500" y="98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35193</xdr:rowOff>
    </xdr:from>
    <xdr:ext cx="534377" cy="259045"/>
    <xdr:sp macro="" textlink="">
      <xdr:nvSpPr>
        <xdr:cNvPr id="144" name="テキスト ボックス 143"/>
        <xdr:cNvSpPr txBox="1"/>
      </xdr:nvSpPr>
      <xdr:spPr>
        <a:xfrm>
          <a:off x="3530111" y="997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134699</xdr:rowOff>
    </xdr:from>
    <xdr:to>
      <xdr:col>15</xdr:col>
      <xdr:colOff>101600</xdr:colOff>
      <xdr:row>58</xdr:row>
      <xdr:rowOff>64849</xdr:rowOff>
    </xdr:to>
    <xdr:sp macro="" textlink="">
      <xdr:nvSpPr>
        <xdr:cNvPr id="145" name="楕円 144"/>
        <xdr:cNvSpPr/>
      </xdr:nvSpPr>
      <xdr:spPr>
        <a:xfrm>
          <a:off x="2857500" y="99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55976</xdr:rowOff>
    </xdr:from>
    <xdr:ext cx="534377" cy="259045"/>
    <xdr:sp macro="" textlink="">
      <xdr:nvSpPr>
        <xdr:cNvPr id="146" name="テキスト ボックス 145"/>
        <xdr:cNvSpPr txBox="1"/>
      </xdr:nvSpPr>
      <xdr:spPr>
        <a:xfrm>
          <a:off x="2641111" y="1000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138395</xdr:rowOff>
    </xdr:from>
    <xdr:to>
      <xdr:col>10</xdr:col>
      <xdr:colOff>165100</xdr:colOff>
      <xdr:row>58</xdr:row>
      <xdr:rowOff>68545</xdr:rowOff>
    </xdr:to>
    <xdr:sp macro="" textlink="">
      <xdr:nvSpPr>
        <xdr:cNvPr id="147" name="楕円 146"/>
        <xdr:cNvSpPr/>
      </xdr:nvSpPr>
      <xdr:spPr>
        <a:xfrm>
          <a:off x="1968500" y="99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85072</xdr:rowOff>
    </xdr:from>
    <xdr:ext cx="534377" cy="259045"/>
    <xdr:sp macro="" textlink="">
      <xdr:nvSpPr>
        <xdr:cNvPr id="148" name="テキスト ボックス 147"/>
        <xdr:cNvSpPr txBox="1"/>
      </xdr:nvSpPr>
      <xdr:spPr>
        <a:xfrm>
          <a:off x="1752111" y="96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150106</xdr:rowOff>
    </xdr:from>
    <xdr:to>
      <xdr:col>6</xdr:col>
      <xdr:colOff>38100</xdr:colOff>
      <xdr:row>58</xdr:row>
      <xdr:rowOff>80256</xdr:rowOff>
    </xdr:to>
    <xdr:sp macro="" textlink="">
      <xdr:nvSpPr>
        <xdr:cNvPr id="149" name="楕円 148"/>
        <xdr:cNvSpPr/>
      </xdr:nvSpPr>
      <xdr:spPr>
        <a:xfrm>
          <a:off x="1079500" y="9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71383</xdr:rowOff>
    </xdr:from>
    <xdr:ext cx="534377" cy="259045"/>
    <xdr:sp macro="" textlink="">
      <xdr:nvSpPr>
        <xdr:cNvPr id="150" name="テキスト ボックス 149"/>
        <xdr:cNvSpPr txBox="1"/>
      </xdr:nvSpPr>
      <xdr:spPr>
        <a:xfrm>
          <a:off x="863111" y="1001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4787</xdr:rowOff>
    </xdr:from>
    <xdr:to>
      <xdr:col>24</xdr:col>
      <xdr:colOff>63500</xdr:colOff>
      <xdr:row>79</xdr:row>
      <xdr:rowOff>7017</xdr:rowOff>
    </xdr:to>
    <xdr:cxnSp macro="">
      <xdr:nvCxnSpPr>
        <xdr:cNvPr id="179" name="直線コネクタ 178"/>
        <xdr:cNvCxnSpPr/>
      </xdr:nvCxnSpPr>
      <xdr:spPr>
        <a:xfrm flipV="1">
          <a:off x="3797300" y="13549337"/>
          <a:ext cx="8382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167590</xdr:rowOff>
    </xdr:from>
    <xdr:to>
      <xdr:col>19</xdr:col>
      <xdr:colOff>177800</xdr:colOff>
      <xdr:row>79</xdr:row>
      <xdr:rowOff>7017</xdr:rowOff>
    </xdr:to>
    <xdr:cxnSp macro="">
      <xdr:nvCxnSpPr>
        <xdr:cNvPr id="182" name="直線コネクタ 181"/>
        <xdr:cNvCxnSpPr/>
      </xdr:nvCxnSpPr>
      <xdr:spPr>
        <a:xfrm>
          <a:off x="2908300" y="13540690"/>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167590</xdr:rowOff>
    </xdr:from>
    <xdr:to>
      <xdr:col>15</xdr:col>
      <xdr:colOff>50800</xdr:colOff>
      <xdr:row>79</xdr:row>
      <xdr:rowOff>1854</xdr:rowOff>
    </xdr:to>
    <xdr:cxnSp macro="">
      <xdr:nvCxnSpPr>
        <xdr:cNvPr id="185" name="直線コネクタ 184"/>
        <xdr:cNvCxnSpPr/>
      </xdr:nvCxnSpPr>
      <xdr:spPr>
        <a:xfrm flipV="1">
          <a:off x="2019300" y="1354069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1854</xdr:rowOff>
    </xdr:from>
    <xdr:to>
      <xdr:col>10</xdr:col>
      <xdr:colOff>114300</xdr:colOff>
      <xdr:row>79</xdr:row>
      <xdr:rowOff>7074</xdr:rowOff>
    </xdr:to>
    <xdr:cxnSp macro="">
      <xdr:nvCxnSpPr>
        <xdr:cNvPr id="188" name="直線コネクタ 187"/>
        <xdr:cNvCxnSpPr/>
      </xdr:nvCxnSpPr>
      <xdr:spPr>
        <a:xfrm flipV="1">
          <a:off x="1130300" y="13546404"/>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125437</xdr:rowOff>
    </xdr:from>
    <xdr:to>
      <xdr:col>24</xdr:col>
      <xdr:colOff>114300</xdr:colOff>
      <xdr:row>79</xdr:row>
      <xdr:rowOff>55587</xdr:rowOff>
    </xdr:to>
    <xdr:sp macro="" textlink="">
      <xdr:nvSpPr>
        <xdr:cNvPr id="198" name="楕円 197"/>
        <xdr:cNvSpPr/>
      </xdr:nvSpPr>
      <xdr:spPr>
        <a:xfrm>
          <a:off x="4584700" y="134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40364</xdr:rowOff>
    </xdr:from>
    <xdr:ext cx="469744" cy="259045"/>
    <xdr:sp macro="" textlink="">
      <xdr:nvSpPr>
        <xdr:cNvPr id="199" name="維持補修費該当値テキスト"/>
        <xdr:cNvSpPr txBox="1"/>
      </xdr:nvSpPr>
      <xdr:spPr>
        <a:xfrm>
          <a:off x="4686300" y="1341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127667</xdr:rowOff>
    </xdr:from>
    <xdr:to>
      <xdr:col>20</xdr:col>
      <xdr:colOff>38100</xdr:colOff>
      <xdr:row>79</xdr:row>
      <xdr:rowOff>57817</xdr:rowOff>
    </xdr:to>
    <xdr:sp macro="" textlink="">
      <xdr:nvSpPr>
        <xdr:cNvPr id="200" name="楕円 199"/>
        <xdr:cNvSpPr/>
      </xdr:nvSpPr>
      <xdr:spPr>
        <a:xfrm>
          <a:off x="3746500" y="135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48944</xdr:rowOff>
    </xdr:from>
    <xdr:ext cx="469744" cy="259045"/>
    <xdr:sp macro="" textlink="">
      <xdr:nvSpPr>
        <xdr:cNvPr id="201" name="テキスト ボックス 200"/>
        <xdr:cNvSpPr txBox="1"/>
      </xdr:nvSpPr>
      <xdr:spPr>
        <a:xfrm>
          <a:off x="3562428" y="1359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116790</xdr:rowOff>
    </xdr:from>
    <xdr:to>
      <xdr:col>15</xdr:col>
      <xdr:colOff>101600</xdr:colOff>
      <xdr:row>79</xdr:row>
      <xdr:rowOff>46940</xdr:rowOff>
    </xdr:to>
    <xdr:sp macro="" textlink="">
      <xdr:nvSpPr>
        <xdr:cNvPr id="202" name="楕円 201"/>
        <xdr:cNvSpPr/>
      </xdr:nvSpPr>
      <xdr:spPr>
        <a:xfrm>
          <a:off x="2857500" y="134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38067</xdr:rowOff>
    </xdr:from>
    <xdr:ext cx="469744" cy="259045"/>
    <xdr:sp macro="" textlink="">
      <xdr:nvSpPr>
        <xdr:cNvPr id="203" name="テキスト ボックス 202"/>
        <xdr:cNvSpPr txBox="1"/>
      </xdr:nvSpPr>
      <xdr:spPr>
        <a:xfrm>
          <a:off x="2673428" y="1358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122504</xdr:rowOff>
    </xdr:from>
    <xdr:to>
      <xdr:col>10</xdr:col>
      <xdr:colOff>165100</xdr:colOff>
      <xdr:row>79</xdr:row>
      <xdr:rowOff>52654</xdr:rowOff>
    </xdr:to>
    <xdr:sp macro="" textlink="">
      <xdr:nvSpPr>
        <xdr:cNvPr id="204" name="楕円 203"/>
        <xdr:cNvSpPr/>
      </xdr:nvSpPr>
      <xdr:spPr>
        <a:xfrm>
          <a:off x="1968500" y="134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43781</xdr:rowOff>
    </xdr:from>
    <xdr:ext cx="469744" cy="259045"/>
    <xdr:sp macro="" textlink="">
      <xdr:nvSpPr>
        <xdr:cNvPr id="205" name="テキスト ボックス 204"/>
        <xdr:cNvSpPr txBox="1"/>
      </xdr:nvSpPr>
      <xdr:spPr>
        <a:xfrm>
          <a:off x="1784428" y="1358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127724</xdr:rowOff>
    </xdr:from>
    <xdr:to>
      <xdr:col>6</xdr:col>
      <xdr:colOff>38100</xdr:colOff>
      <xdr:row>79</xdr:row>
      <xdr:rowOff>57874</xdr:rowOff>
    </xdr:to>
    <xdr:sp macro="" textlink="">
      <xdr:nvSpPr>
        <xdr:cNvPr id="206" name="楕円 205"/>
        <xdr:cNvSpPr/>
      </xdr:nvSpPr>
      <xdr:spPr>
        <a:xfrm>
          <a:off x="1079500" y="1350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49001</xdr:rowOff>
    </xdr:from>
    <xdr:ext cx="469744" cy="259045"/>
    <xdr:sp macro="" textlink="">
      <xdr:nvSpPr>
        <xdr:cNvPr id="207" name="テキスト ボックス 206"/>
        <xdr:cNvSpPr txBox="1"/>
      </xdr:nvSpPr>
      <xdr:spPr>
        <a:xfrm>
          <a:off x="895428" y="1359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12103</xdr:rowOff>
    </xdr:from>
    <xdr:to>
      <xdr:col>24</xdr:col>
      <xdr:colOff>63500</xdr:colOff>
      <xdr:row>97</xdr:row>
      <xdr:rowOff>65621</xdr:rowOff>
    </xdr:to>
    <xdr:cxnSp macro="">
      <xdr:nvCxnSpPr>
        <xdr:cNvPr id="237" name="直線コネクタ 236"/>
        <xdr:cNvCxnSpPr/>
      </xdr:nvCxnSpPr>
      <xdr:spPr>
        <a:xfrm flipV="1">
          <a:off x="3797300" y="16642753"/>
          <a:ext cx="8382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65621</xdr:rowOff>
    </xdr:from>
    <xdr:to>
      <xdr:col>19</xdr:col>
      <xdr:colOff>177800</xdr:colOff>
      <xdr:row>97</xdr:row>
      <xdr:rowOff>113703</xdr:rowOff>
    </xdr:to>
    <xdr:cxnSp macro="">
      <xdr:nvCxnSpPr>
        <xdr:cNvPr id="240" name="直線コネクタ 239"/>
        <xdr:cNvCxnSpPr/>
      </xdr:nvCxnSpPr>
      <xdr:spPr>
        <a:xfrm flipV="1">
          <a:off x="2908300" y="16696271"/>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87528</xdr:rowOff>
    </xdr:from>
    <xdr:to>
      <xdr:col>15</xdr:col>
      <xdr:colOff>50800</xdr:colOff>
      <xdr:row>97</xdr:row>
      <xdr:rowOff>113703</xdr:rowOff>
    </xdr:to>
    <xdr:cxnSp macro="">
      <xdr:nvCxnSpPr>
        <xdr:cNvPr id="243" name="直線コネクタ 242"/>
        <xdr:cNvCxnSpPr/>
      </xdr:nvCxnSpPr>
      <xdr:spPr>
        <a:xfrm>
          <a:off x="2019300" y="16718178"/>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87528</xdr:rowOff>
    </xdr:from>
    <xdr:to>
      <xdr:col>10</xdr:col>
      <xdr:colOff>114300</xdr:colOff>
      <xdr:row>97</xdr:row>
      <xdr:rowOff>149289</xdr:rowOff>
    </xdr:to>
    <xdr:cxnSp macro="">
      <xdr:nvCxnSpPr>
        <xdr:cNvPr id="246" name="直線コネクタ 245"/>
        <xdr:cNvCxnSpPr/>
      </xdr:nvCxnSpPr>
      <xdr:spPr>
        <a:xfrm flipV="1">
          <a:off x="1130300" y="16718178"/>
          <a:ext cx="889000" cy="6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132753</xdr:rowOff>
    </xdr:from>
    <xdr:to>
      <xdr:col>24</xdr:col>
      <xdr:colOff>114300</xdr:colOff>
      <xdr:row>97</xdr:row>
      <xdr:rowOff>62903</xdr:rowOff>
    </xdr:to>
    <xdr:sp macro="" textlink="">
      <xdr:nvSpPr>
        <xdr:cNvPr id="256" name="楕円 255"/>
        <xdr:cNvSpPr/>
      </xdr:nvSpPr>
      <xdr:spPr>
        <a:xfrm>
          <a:off x="4584700" y="165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111180</xdr:rowOff>
    </xdr:from>
    <xdr:ext cx="534377" cy="259045"/>
    <xdr:sp macro="" textlink="">
      <xdr:nvSpPr>
        <xdr:cNvPr id="257" name="扶助費該当値テキスト"/>
        <xdr:cNvSpPr txBox="1"/>
      </xdr:nvSpPr>
      <xdr:spPr>
        <a:xfrm>
          <a:off x="4686300" y="165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14821</xdr:rowOff>
    </xdr:from>
    <xdr:to>
      <xdr:col>20</xdr:col>
      <xdr:colOff>38100</xdr:colOff>
      <xdr:row>97</xdr:row>
      <xdr:rowOff>116421</xdr:rowOff>
    </xdr:to>
    <xdr:sp macro="" textlink="">
      <xdr:nvSpPr>
        <xdr:cNvPr id="258" name="楕円 257"/>
        <xdr:cNvSpPr/>
      </xdr:nvSpPr>
      <xdr:spPr>
        <a:xfrm>
          <a:off x="3746500" y="166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107548</xdr:rowOff>
    </xdr:from>
    <xdr:ext cx="534377" cy="259045"/>
    <xdr:sp macro="" textlink="">
      <xdr:nvSpPr>
        <xdr:cNvPr id="259" name="テキスト ボックス 258"/>
        <xdr:cNvSpPr txBox="1"/>
      </xdr:nvSpPr>
      <xdr:spPr>
        <a:xfrm>
          <a:off x="3530111" y="1673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62903</xdr:rowOff>
    </xdr:from>
    <xdr:to>
      <xdr:col>15</xdr:col>
      <xdr:colOff>101600</xdr:colOff>
      <xdr:row>97</xdr:row>
      <xdr:rowOff>164503</xdr:rowOff>
    </xdr:to>
    <xdr:sp macro="" textlink="">
      <xdr:nvSpPr>
        <xdr:cNvPr id="260" name="楕円 259"/>
        <xdr:cNvSpPr/>
      </xdr:nvSpPr>
      <xdr:spPr>
        <a:xfrm>
          <a:off x="2857500" y="166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155630</xdr:rowOff>
    </xdr:from>
    <xdr:ext cx="534377" cy="259045"/>
    <xdr:sp macro="" textlink="">
      <xdr:nvSpPr>
        <xdr:cNvPr id="261" name="テキスト ボックス 260"/>
        <xdr:cNvSpPr txBox="1"/>
      </xdr:nvSpPr>
      <xdr:spPr>
        <a:xfrm>
          <a:off x="2641111" y="167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36728</xdr:rowOff>
    </xdr:from>
    <xdr:to>
      <xdr:col>10</xdr:col>
      <xdr:colOff>165100</xdr:colOff>
      <xdr:row>97</xdr:row>
      <xdr:rowOff>138328</xdr:rowOff>
    </xdr:to>
    <xdr:sp macro="" textlink="">
      <xdr:nvSpPr>
        <xdr:cNvPr id="262" name="楕円 261"/>
        <xdr:cNvSpPr/>
      </xdr:nvSpPr>
      <xdr:spPr>
        <a:xfrm>
          <a:off x="1968500" y="166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129455</xdr:rowOff>
    </xdr:from>
    <xdr:ext cx="534377" cy="259045"/>
    <xdr:sp macro="" textlink="">
      <xdr:nvSpPr>
        <xdr:cNvPr id="263" name="テキスト ボックス 262"/>
        <xdr:cNvSpPr txBox="1"/>
      </xdr:nvSpPr>
      <xdr:spPr>
        <a:xfrm>
          <a:off x="1752111" y="1676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98489</xdr:rowOff>
    </xdr:from>
    <xdr:to>
      <xdr:col>6</xdr:col>
      <xdr:colOff>38100</xdr:colOff>
      <xdr:row>98</xdr:row>
      <xdr:rowOff>28639</xdr:rowOff>
    </xdr:to>
    <xdr:sp macro="" textlink="">
      <xdr:nvSpPr>
        <xdr:cNvPr id="264" name="楕円 263"/>
        <xdr:cNvSpPr/>
      </xdr:nvSpPr>
      <xdr:spPr>
        <a:xfrm>
          <a:off x="1079500" y="167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19766</xdr:rowOff>
    </xdr:from>
    <xdr:ext cx="534377" cy="259045"/>
    <xdr:sp macro="" textlink="">
      <xdr:nvSpPr>
        <xdr:cNvPr id="265" name="テキスト ボックス 264"/>
        <xdr:cNvSpPr txBox="1"/>
      </xdr:nvSpPr>
      <xdr:spPr>
        <a:xfrm>
          <a:off x="863111" y="168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170542</xdr:rowOff>
    </xdr:from>
    <xdr:to>
      <xdr:col>55</xdr:col>
      <xdr:colOff>0</xdr:colOff>
      <xdr:row>38</xdr:row>
      <xdr:rowOff>56264</xdr:rowOff>
    </xdr:to>
    <xdr:cxnSp macro="">
      <xdr:nvCxnSpPr>
        <xdr:cNvPr id="296" name="直線コネクタ 295"/>
        <xdr:cNvCxnSpPr/>
      </xdr:nvCxnSpPr>
      <xdr:spPr>
        <a:xfrm flipV="1">
          <a:off x="9639300" y="6171292"/>
          <a:ext cx="838200" cy="40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56264</xdr:rowOff>
    </xdr:from>
    <xdr:to>
      <xdr:col>50</xdr:col>
      <xdr:colOff>114300</xdr:colOff>
      <xdr:row>38</xdr:row>
      <xdr:rowOff>73932</xdr:rowOff>
    </xdr:to>
    <xdr:cxnSp macro="">
      <xdr:nvCxnSpPr>
        <xdr:cNvPr id="299" name="直線コネクタ 298"/>
        <xdr:cNvCxnSpPr/>
      </xdr:nvCxnSpPr>
      <xdr:spPr>
        <a:xfrm flipV="1">
          <a:off x="8750300" y="6571364"/>
          <a:ext cx="8890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72675</xdr:rowOff>
    </xdr:from>
    <xdr:to>
      <xdr:col>45</xdr:col>
      <xdr:colOff>177800</xdr:colOff>
      <xdr:row>38</xdr:row>
      <xdr:rowOff>73932</xdr:rowOff>
    </xdr:to>
    <xdr:cxnSp macro="">
      <xdr:nvCxnSpPr>
        <xdr:cNvPr id="302" name="直線コネクタ 301"/>
        <xdr:cNvCxnSpPr/>
      </xdr:nvCxnSpPr>
      <xdr:spPr>
        <a:xfrm>
          <a:off x="7861300" y="658777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72675</xdr:rowOff>
    </xdr:from>
    <xdr:to>
      <xdr:col>41</xdr:col>
      <xdr:colOff>50800</xdr:colOff>
      <xdr:row>38</xdr:row>
      <xdr:rowOff>125402</xdr:rowOff>
    </xdr:to>
    <xdr:cxnSp macro="">
      <xdr:nvCxnSpPr>
        <xdr:cNvPr id="305" name="直線コネクタ 304"/>
        <xdr:cNvCxnSpPr/>
      </xdr:nvCxnSpPr>
      <xdr:spPr>
        <a:xfrm flipV="1">
          <a:off x="6972300" y="6587775"/>
          <a:ext cx="889000" cy="5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119742</xdr:rowOff>
    </xdr:from>
    <xdr:to>
      <xdr:col>55</xdr:col>
      <xdr:colOff>50800</xdr:colOff>
      <xdr:row>36</xdr:row>
      <xdr:rowOff>49892</xdr:rowOff>
    </xdr:to>
    <xdr:sp macro="" textlink="">
      <xdr:nvSpPr>
        <xdr:cNvPr id="315" name="楕円 314"/>
        <xdr:cNvSpPr/>
      </xdr:nvSpPr>
      <xdr:spPr>
        <a:xfrm>
          <a:off x="10426700" y="61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98169</xdr:rowOff>
    </xdr:from>
    <xdr:ext cx="599010" cy="259045"/>
    <xdr:sp macro="" textlink="">
      <xdr:nvSpPr>
        <xdr:cNvPr id="316" name="補助費等該当値テキスト"/>
        <xdr:cNvSpPr txBox="1"/>
      </xdr:nvSpPr>
      <xdr:spPr>
        <a:xfrm>
          <a:off x="10528300" y="609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5464</xdr:rowOff>
    </xdr:from>
    <xdr:to>
      <xdr:col>50</xdr:col>
      <xdr:colOff>165100</xdr:colOff>
      <xdr:row>38</xdr:row>
      <xdr:rowOff>107064</xdr:rowOff>
    </xdr:to>
    <xdr:sp macro="" textlink="">
      <xdr:nvSpPr>
        <xdr:cNvPr id="317" name="楕円 316"/>
        <xdr:cNvSpPr/>
      </xdr:nvSpPr>
      <xdr:spPr>
        <a:xfrm>
          <a:off x="9588500" y="65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98191</xdr:rowOff>
    </xdr:from>
    <xdr:ext cx="534377" cy="259045"/>
    <xdr:sp macro="" textlink="">
      <xdr:nvSpPr>
        <xdr:cNvPr id="318" name="テキスト ボックス 317"/>
        <xdr:cNvSpPr txBox="1"/>
      </xdr:nvSpPr>
      <xdr:spPr>
        <a:xfrm>
          <a:off x="9372111" y="661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23132</xdr:rowOff>
    </xdr:from>
    <xdr:to>
      <xdr:col>46</xdr:col>
      <xdr:colOff>38100</xdr:colOff>
      <xdr:row>38</xdr:row>
      <xdr:rowOff>124732</xdr:rowOff>
    </xdr:to>
    <xdr:sp macro="" textlink="">
      <xdr:nvSpPr>
        <xdr:cNvPr id="319" name="楕円 318"/>
        <xdr:cNvSpPr/>
      </xdr:nvSpPr>
      <xdr:spPr>
        <a:xfrm>
          <a:off x="8699500" y="65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115859</xdr:rowOff>
    </xdr:from>
    <xdr:ext cx="534377" cy="259045"/>
    <xdr:sp macro="" textlink="">
      <xdr:nvSpPr>
        <xdr:cNvPr id="320" name="テキスト ボックス 319"/>
        <xdr:cNvSpPr txBox="1"/>
      </xdr:nvSpPr>
      <xdr:spPr>
        <a:xfrm>
          <a:off x="8483111" y="66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21875</xdr:rowOff>
    </xdr:from>
    <xdr:to>
      <xdr:col>41</xdr:col>
      <xdr:colOff>101600</xdr:colOff>
      <xdr:row>38</xdr:row>
      <xdr:rowOff>123475</xdr:rowOff>
    </xdr:to>
    <xdr:sp macro="" textlink="">
      <xdr:nvSpPr>
        <xdr:cNvPr id="321" name="楕円 320"/>
        <xdr:cNvSpPr/>
      </xdr:nvSpPr>
      <xdr:spPr>
        <a:xfrm>
          <a:off x="7810500" y="65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114602</xdr:rowOff>
    </xdr:from>
    <xdr:ext cx="534377" cy="259045"/>
    <xdr:sp macro="" textlink="">
      <xdr:nvSpPr>
        <xdr:cNvPr id="322" name="テキスト ボックス 321"/>
        <xdr:cNvSpPr txBox="1"/>
      </xdr:nvSpPr>
      <xdr:spPr>
        <a:xfrm>
          <a:off x="7594111" y="662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74602</xdr:rowOff>
    </xdr:from>
    <xdr:to>
      <xdr:col>36</xdr:col>
      <xdr:colOff>165100</xdr:colOff>
      <xdr:row>39</xdr:row>
      <xdr:rowOff>4752</xdr:rowOff>
    </xdr:to>
    <xdr:sp macro="" textlink="">
      <xdr:nvSpPr>
        <xdr:cNvPr id="323" name="楕円 322"/>
        <xdr:cNvSpPr/>
      </xdr:nvSpPr>
      <xdr:spPr>
        <a:xfrm>
          <a:off x="6921500" y="658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167329</xdr:rowOff>
    </xdr:from>
    <xdr:ext cx="534377" cy="259045"/>
    <xdr:sp macro="" textlink="">
      <xdr:nvSpPr>
        <xdr:cNvPr id="324" name="テキスト ボックス 323"/>
        <xdr:cNvSpPr txBox="1"/>
      </xdr:nvSpPr>
      <xdr:spPr>
        <a:xfrm>
          <a:off x="6705111" y="668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159972</xdr:rowOff>
    </xdr:from>
    <xdr:to>
      <xdr:col>55</xdr:col>
      <xdr:colOff>0</xdr:colOff>
      <xdr:row>57</xdr:row>
      <xdr:rowOff>67412</xdr:rowOff>
    </xdr:to>
    <xdr:cxnSp macro="">
      <xdr:nvCxnSpPr>
        <xdr:cNvPr id="351" name="直線コネクタ 350"/>
        <xdr:cNvCxnSpPr/>
      </xdr:nvCxnSpPr>
      <xdr:spPr>
        <a:xfrm>
          <a:off x="9639300" y="9589722"/>
          <a:ext cx="838200" cy="25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81869</xdr:rowOff>
    </xdr:from>
    <xdr:to>
      <xdr:col>50</xdr:col>
      <xdr:colOff>114300</xdr:colOff>
      <xdr:row>55</xdr:row>
      <xdr:rowOff>159972</xdr:rowOff>
    </xdr:to>
    <xdr:cxnSp macro="">
      <xdr:nvCxnSpPr>
        <xdr:cNvPr id="354" name="直線コネクタ 353"/>
        <xdr:cNvCxnSpPr/>
      </xdr:nvCxnSpPr>
      <xdr:spPr>
        <a:xfrm>
          <a:off x="8750300" y="9511619"/>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81869</xdr:rowOff>
    </xdr:from>
    <xdr:to>
      <xdr:col>45</xdr:col>
      <xdr:colOff>177800</xdr:colOff>
      <xdr:row>55</xdr:row>
      <xdr:rowOff>117654</xdr:rowOff>
    </xdr:to>
    <xdr:cxnSp macro="">
      <xdr:nvCxnSpPr>
        <xdr:cNvPr id="357" name="直線コネクタ 356"/>
        <xdr:cNvCxnSpPr/>
      </xdr:nvCxnSpPr>
      <xdr:spPr>
        <a:xfrm flipV="1">
          <a:off x="7861300" y="9511619"/>
          <a:ext cx="889000" cy="3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71427</xdr:rowOff>
    </xdr:from>
    <xdr:to>
      <xdr:col>41</xdr:col>
      <xdr:colOff>50800</xdr:colOff>
      <xdr:row>55</xdr:row>
      <xdr:rowOff>117654</xdr:rowOff>
    </xdr:to>
    <xdr:cxnSp macro="">
      <xdr:nvCxnSpPr>
        <xdr:cNvPr id="360" name="直線コネクタ 359"/>
        <xdr:cNvCxnSpPr/>
      </xdr:nvCxnSpPr>
      <xdr:spPr>
        <a:xfrm>
          <a:off x="6972300" y="9329727"/>
          <a:ext cx="889000" cy="21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16612</xdr:rowOff>
    </xdr:from>
    <xdr:to>
      <xdr:col>55</xdr:col>
      <xdr:colOff>50800</xdr:colOff>
      <xdr:row>57</xdr:row>
      <xdr:rowOff>118212</xdr:rowOff>
    </xdr:to>
    <xdr:sp macro="" textlink="">
      <xdr:nvSpPr>
        <xdr:cNvPr id="370" name="楕円 369"/>
        <xdr:cNvSpPr/>
      </xdr:nvSpPr>
      <xdr:spPr>
        <a:xfrm>
          <a:off x="10426700" y="97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166489</xdr:rowOff>
    </xdr:from>
    <xdr:ext cx="534377" cy="259045"/>
    <xdr:sp macro="" textlink="">
      <xdr:nvSpPr>
        <xdr:cNvPr id="371" name="普通建設事業費該当値テキスト"/>
        <xdr:cNvSpPr txBox="1"/>
      </xdr:nvSpPr>
      <xdr:spPr>
        <a:xfrm>
          <a:off x="10528300" y="97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109172</xdr:rowOff>
    </xdr:from>
    <xdr:to>
      <xdr:col>50</xdr:col>
      <xdr:colOff>165100</xdr:colOff>
      <xdr:row>56</xdr:row>
      <xdr:rowOff>39322</xdr:rowOff>
    </xdr:to>
    <xdr:sp macro="" textlink="">
      <xdr:nvSpPr>
        <xdr:cNvPr id="372" name="楕円 371"/>
        <xdr:cNvSpPr/>
      </xdr:nvSpPr>
      <xdr:spPr>
        <a:xfrm>
          <a:off x="9588500" y="953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55849</xdr:rowOff>
    </xdr:from>
    <xdr:ext cx="599010" cy="259045"/>
    <xdr:sp macro="" textlink="">
      <xdr:nvSpPr>
        <xdr:cNvPr id="373" name="テキスト ボックス 372"/>
        <xdr:cNvSpPr txBox="1"/>
      </xdr:nvSpPr>
      <xdr:spPr>
        <a:xfrm>
          <a:off x="9339795" y="931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31069</xdr:rowOff>
    </xdr:from>
    <xdr:to>
      <xdr:col>46</xdr:col>
      <xdr:colOff>38100</xdr:colOff>
      <xdr:row>55</xdr:row>
      <xdr:rowOff>132669</xdr:rowOff>
    </xdr:to>
    <xdr:sp macro="" textlink="">
      <xdr:nvSpPr>
        <xdr:cNvPr id="374" name="楕円 373"/>
        <xdr:cNvSpPr/>
      </xdr:nvSpPr>
      <xdr:spPr>
        <a:xfrm>
          <a:off x="8699500" y="94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149196</xdr:rowOff>
    </xdr:from>
    <xdr:ext cx="599010" cy="259045"/>
    <xdr:sp macro="" textlink="">
      <xdr:nvSpPr>
        <xdr:cNvPr id="375" name="テキスト ボックス 374"/>
        <xdr:cNvSpPr txBox="1"/>
      </xdr:nvSpPr>
      <xdr:spPr>
        <a:xfrm>
          <a:off x="8450795" y="92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66854</xdr:rowOff>
    </xdr:from>
    <xdr:to>
      <xdr:col>41</xdr:col>
      <xdr:colOff>101600</xdr:colOff>
      <xdr:row>55</xdr:row>
      <xdr:rowOff>168454</xdr:rowOff>
    </xdr:to>
    <xdr:sp macro="" textlink="">
      <xdr:nvSpPr>
        <xdr:cNvPr id="376" name="楕円 375"/>
        <xdr:cNvSpPr/>
      </xdr:nvSpPr>
      <xdr:spPr>
        <a:xfrm>
          <a:off x="7810500" y="94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13531</xdr:rowOff>
    </xdr:from>
    <xdr:ext cx="599010" cy="259045"/>
    <xdr:sp macro="" textlink="">
      <xdr:nvSpPr>
        <xdr:cNvPr id="377" name="テキスト ボックス 376"/>
        <xdr:cNvSpPr txBox="1"/>
      </xdr:nvSpPr>
      <xdr:spPr>
        <a:xfrm>
          <a:off x="7561795" y="927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20627</xdr:rowOff>
    </xdr:from>
    <xdr:to>
      <xdr:col>36</xdr:col>
      <xdr:colOff>165100</xdr:colOff>
      <xdr:row>54</xdr:row>
      <xdr:rowOff>122227</xdr:rowOff>
    </xdr:to>
    <xdr:sp macro="" textlink="">
      <xdr:nvSpPr>
        <xdr:cNvPr id="378" name="楕円 377"/>
        <xdr:cNvSpPr/>
      </xdr:nvSpPr>
      <xdr:spPr>
        <a:xfrm>
          <a:off x="6921500" y="92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138754</xdr:rowOff>
    </xdr:from>
    <xdr:ext cx="599010" cy="259045"/>
    <xdr:sp macro="" textlink="">
      <xdr:nvSpPr>
        <xdr:cNvPr id="379" name="テキスト ボックス 378"/>
        <xdr:cNvSpPr txBox="1"/>
      </xdr:nvSpPr>
      <xdr:spPr>
        <a:xfrm>
          <a:off x="6672795" y="905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105666</xdr:rowOff>
    </xdr:from>
    <xdr:to>
      <xdr:col>55</xdr:col>
      <xdr:colOff>0</xdr:colOff>
      <xdr:row>77</xdr:row>
      <xdr:rowOff>60559</xdr:rowOff>
    </xdr:to>
    <xdr:cxnSp macro="">
      <xdr:nvCxnSpPr>
        <xdr:cNvPr id="406" name="直線コネクタ 405"/>
        <xdr:cNvCxnSpPr/>
      </xdr:nvCxnSpPr>
      <xdr:spPr>
        <a:xfrm>
          <a:off x="9639300" y="12792966"/>
          <a:ext cx="838200" cy="46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59443</xdr:rowOff>
    </xdr:from>
    <xdr:to>
      <xdr:col>50</xdr:col>
      <xdr:colOff>114300</xdr:colOff>
      <xdr:row>74</xdr:row>
      <xdr:rowOff>105666</xdr:rowOff>
    </xdr:to>
    <xdr:cxnSp macro="">
      <xdr:nvCxnSpPr>
        <xdr:cNvPr id="409" name="直線コネクタ 408"/>
        <xdr:cNvCxnSpPr/>
      </xdr:nvCxnSpPr>
      <xdr:spPr>
        <a:xfrm>
          <a:off x="8750300" y="12746743"/>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59443</xdr:rowOff>
    </xdr:from>
    <xdr:to>
      <xdr:col>45</xdr:col>
      <xdr:colOff>177800</xdr:colOff>
      <xdr:row>75</xdr:row>
      <xdr:rowOff>74330</xdr:rowOff>
    </xdr:to>
    <xdr:cxnSp macro="">
      <xdr:nvCxnSpPr>
        <xdr:cNvPr id="412" name="直線コネクタ 411"/>
        <xdr:cNvCxnSpPr/>
      </xdr:nvCxnSpPr>
      <xdr:spPr>
        <a:xfrm flipV="1">
          <a:off x="7861300" y="12746743"/>
          <a:ext cx="889000" cy="1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74330</xdr:rowOff>
    </xdr:from>
    <xdr:to>
      <xdr:col>41</xdr:col>
      <xdr:colOff>50800</xdr:colOff>
      <xdr:row>76</xdr:row>
      <xdr:rowOff>30164</xdr:rowOff>
    </xdr:to>
    <xdr:cxnSp macro="">
      <xdr:nvCxnSpPr>
        <xdr:cNvPr id="415" name="直線コネクタ 414"/>
        <xdr:cNvCxnSpPr/>
      </xdr:nvCxnSpPr>
      <xdr:spPr>
        <a:xfrm flipV="1">
          <a:off x="6972300" y="12933080"/>
          <a:ext cx="889000" cy="12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9759</xdr:rowOff>
    </xdr:from>
    <xdr:to>
      <xdr:col>55</xdr:col>
      <xdr:colOff>50800</xdr:colOff>
      <xdr:row>77</xdr:row>
      <xdr:rowOff>111359</xdr:rowOff>
    </xdr:to>
    <xdr:sp macro="" textlink="">
      <xdr:nvSpPr>
        <xdr:cNvPr id="425" name="楕円 424"/>
        <xdr:cNvSpPr/>
      </xdr:nvSpPr>
      <xdr:spPr>
        <a:xfrm>
          <a:off x="10426700" y="1321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32636</xdr:rowOff>
    </xdr:from>
    <xdr:ext cx="534377" cy="259045"/>
    <xdr:sp macro="" textlink="">
      <xdr:nvSpPr>
        <xdr:cNvPr id="426" name="普通建設事業費 （ うち新規整備　）該当値テキスト"/>
        <xdr:cNvSpPr txBox="1"/>
      </xdr:nvSpPr>
      <xdr:spPr>
        <a:xfrm>
          <a:off x="10528300" y="130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54866</xdr:rowOff>
    </xdr:from>
    <xdr:to>
      <xdr:col>50</xdr:col>
      <xdr:colOff>165100</xdr:colOff>
      <xdr:row>74</xdr:row>
      <xdr:rowOff>156466</xdr:rowOff>
    </xdr:to>
    <xdr:sp macro="" textlink="">
      <xdr:nvSpPr>
        <xdr:cNvPr id="427" name="楕円 426"/>
        <xdr:cNvSpPr/>
      </xdr:nvSpPr>
      <xdr:spPr>
        <a:xfrm>
          <a:off x="9588500" y="127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1543</xdr:rowOff>
    </xdr:from>
    <xdr:ext cx="534377" cy="259045"/>
    <xdr:sp macro="" textlink="">
      <xdr:nvSpPr>
        <xdr:cNvPr id="428" name="テキスト ボックス 427"/>
        <xdr:cNvSpPr txBox="1"/>
      </xdr:nvSpPr>
      <xdr:spPr>
        <a:xfrm>
          <a:off x="9372111" y="125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8643</xdr:rowOff>
    </xdr:from>
    <xdr:to>
      <xdr:col>46</xdr:col>
      <xdr:colOff>38100</xdr:colOff>
      <xdr:row>74</xdr:row>
      <xdr:rowOff>110243</xdr:rowOff>
    </xdr:to>
    <xdr:sp macro="" textlink="">
      <xdr:nvSpPr>
        <xdr:cNvPr id="429" name="楕円 428"/>
        <xdr:cNvSpPr/>
      </xdr:nvSpPr>
      <xdr:spPr>
        <a:xfrm>
          <a:off x="8699500" y="126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126770</xdr:rowOff>
    </xdr:from>
    <xdr:ext cx="534377" cy="259045"/>
    <xdr:sp macro="" textlink="">
      <xdr:nvSpPr>
        <xdr:cNvPr id="430" name="テキスト ボックス 429"/>
        <xdr:cNvSpPr txBox="1"/>
      </xdr:nvSpPr>
      <xdr:spPr>
        <a:xfrm>
          <a:off x="8483111" y="1247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23530</xdr:rowOff>
    </xdr:from>
    <xdr:to>
      <xdr:col>41</xdr:col>
      <xdr:colOff>101600</xdr:colOff>
      <xdr:row>75</xdr:row>
      <xdr:rowOff>125130</xdr:rowOff>
    </xdr:to>
    <xdr:sp macro="" textlink="">
      <xdr:nvSpPr>
        <xdr:cNvPr id="431" name="楕円 430"/>
        <xdr:cNvSpPr/>
      </xdr:nvSpPr>
      <xdr:spPr>
        <a:xfrm>
          <a:off x="7810500" y="1288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141657</xdr:rowOff>
    </xdr:from>
    <xdr:ext cx="534377" cy="259045"/>
    <xdr:sp macro="" textlink="">
      <xdr:nvSpPr>
        <xdr:cNvPr id="432" name="テキスト ボックス 431"/>
        <xdr:cNvSpPr txBox="1"/>
      </xdr:nvSpPr>
      <xdr:spPr>
        <a:xfrm>
          <a:off x="7594111" y="1265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150814</xdr:rowOff>
    </xdr:from>
    <xdr:to>
      <xdr:col>36</xdr:col>
      <xdr:colOff>165100</xdr:colOff>
      <xdr:row>76</xdr:row>
      <xdr:rowOff>80964</xdr:rowOff>
    </xdr:to>
    <xdr:sp macro="" textlink="">
      <xdr:nvSpPr>
        <xdr:cNvPr id="433" name="楕円 432"/>
        <xdr:cNvSpPr/>
      </xdr:nvSpPr>
      <xdr:spPr>
        <a:xfrm>
          <a:off x="6921500" y="130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97491</xdr:rowOff>
    </xdr:from>
    <xdr:ext cx="534377" cy="259045"/>
    <xdr:sp macro="" textlink="">
      <xdr:nvSpPr>
        <xdr:cNvPr id="434" name="テキスト ボックス 433"/>
        <xdr:cNvSpPr txBox="1"/>
      </xdr:nvSpPr>
      <xdr:spPr>
        <a:xfrm>
          <a:off x="6705111" y="1278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45833</xdr:rowOff>
    </xdr:from>
    <xdr:to>
      <xdr:col>55</xdr:col>
      <xdr:colOff>0</xdr:colOff>
      <xdr:row>98</xdr:row>
      <xdr:rowOff>59603</xdr:rowOff>
    </xdr:to>
    <xdr:cxnSp macro="">
      <xdr:nvCxnSpPr>
        <xdr:cNvPr id="465" name="直線コネクタ 464"/>
        <xdr:cNvCxnSpPr/>
      </xdr:nvCxnSpPr>
      <xdr:spPr>
        <a:xfrm>
          <a:off x="9639300" y="16847933"/>
          <a:ext cx="8382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45833</xdr:rowOff>
    </xdr:from>
    <xdr:to>
      <xdr:col>50</xdr:col>
      <xdr:colOff>114300</xdr:colOff>
      <xdr:row>98</xdr:row>
      <xdr:rowOff>106345</xdr:rowOff>
    </xdr:to>
    <xdr:cxnSp macro="">
      <xdr:nvCxnSpPr>
        <xdr:cNvPr id="468" name="直線コネクタ 467"/>
        <xdr:cNvCxnSpPr/>
      </xdr:nvCxnSpPr>
      <xdr:spPr>
        <a:xfrm flipV="1">
          <a:off x="8750300" y="16847933"/>
          <a:ext cx="889000" cy="6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151119</xdr:rowOff>
    </xdr:from>
    <xdr:to>
      <xdr:col>45</xdr:col>
      <xdr:colOff>177800</xdr:colOff>
      <xdr:row>98</xdr:row>
      <xdr:rowOff>106345</xdr:rowOff>
    </xdr:to>
    <xdr:cxnSp macro="">
      <xdr:nvCxnSpPr>
        <xdr:cNvPr id="471" name="直線コネクタ 470"/>
        <xdr:cNvCxnSpPr/>
      </xdr:nvCxnSpPr>
      <xdr:spPr>
        <a:xfrm>
          <a:off x="7861300" y="16781769"/>
          <a:ext cx="889000" cy="12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55249</xdr:rowOff>
    </xdr:from>
    <xdr:to>
      <xdr:col>41</xdr:col>
      <xdr:colOff>50800</xdr:colOff>
      <xdr:row>97</xdr:row>
      <xdr:rowOff>151119</xdr:rowOff>
    </xdr:to>
    <xdr:cxnSp macro="">
      <xdr:nvCxnSpPr>
        <xdr:cNvPr id="474" name="直線コネクタ 473"/>
        <xdr:cNvCxnSpPr/>
      </xdr:nvCxnSpPr>
      <xdr:spPr>
        <a:xfrm>
          <a:off x="6972300" y="16171549"/>
          <a:ext cx="889000" cy="6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8803</xdr:rowOff>
    </xdr:from>
    <xdr:to>
      <xdr:col>55</xdr:col>
      <xdr:colOff>50800</xdr:colOff>
      <xdr:row>98</xdr:row>
      <xdr:rowOff>110403</xdr:rowOff>
    </xdr:to>
    <xdr:sp macro="" textlink="">
      <xdr:nvSpPr>
        <xdr:cNvPr id="484" name="楕円 483"/>
        <xdr:cNvSpPr/>
      </xdr:nvSpPr>
      <xdr:spPr>
        <a:xfrm>
          <a:off x="10426700" y="1681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158680</xdr:rowOff>
    </xdr:from>
    <xdr:ext cx="534377" cy="259045"/>
    <xdr:sp macro="" textlink="">
      <xdr:nvSpPr>
        <xdr:cNvPr id="485" name="普通建設事業費 （ うち更新整備　）該当値テキスト"/>
        <xdr:cNvSpPr txBox="1"/>
      </xdr:nvSpPr>
      <xdr:spPr>
        <a:xfrm>
          <a:off x="10528300" y="1678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166483</xdr:rowOff>
    </xdr:from>
    <xdr:to>
      <xdr:col>50</xdr:col>
      <xdr:colOff>165100</xdr:colOff>
      <xdr:row>98</xdr:row>
      <xdr:rowOff>96633</xdr:rowOff>
    </xdr:to>
    <xdr:sp macro="" textlink="">
      <xdr:nvSpPr>
        <xdr:cNvPr id="486" name="楕円 485"/>
        <xdr:cNvSpPr/>
      </xdr:nvSpPr>
      <xdr:spPr>
        <a:xfrm>
          <a:off x="9588500" y="1679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87760</xdr:rowOff>
    </xdr:from>
    <xdr:ext cx="534377" cy="259045"/>
    <xdr:sp macro="" textlink="">
      <xdr:nvSpPr>
        <xdr:cNvPr id="487" name="テキスト ボックス 486"/>
        <xdr:cNvSpPr txBox="1"/>
      </xdr:nvSpPr>
      <xdr:spPr>
        <a:xfrm>
          <a:off x="9372111" y="168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55545</xdr:rowOff>
    </xdr:from>
    <xdr:to>
      <xdr:col>46</xdr:col>
      <xdr:colOff>38100</xdr:colOff>
      <xdr:row>98</xdr:row>
      <xdr:rowOff>157145</xdr:rowOff>
    </xdr:to>
    <xdr:sp macro="" textlink="">
      <xdr:nvSpPr>
        <xdr:cNvPr id="488" name="楕円 487"/>
        <xdr:cNvSpPr/>
      </xdr:nvSpPr>
      <xdr:spPr>
        <a:xfrm>
          <a:off x="8699500" y="168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148272</xdr:rowOff>
    </xdr:from>
    <xdr:ext cx="534377" cy="259045"/>
    <xdr:sp macro="" textlink="">
      <xdr:nvSpPr>
        <xdr:cNvPr id="489" name="テキスト ボックス 488"/>
        <xdr:cNvSpPr txBox="1"/>
      </xdr:nvSpPr>
      <xdr:spPr>
        <a:xfrm>
          <a:off x="8483111" y="1695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100319</xdr:rowOff>
    </xdr:from>
    <xdr:to>
      <xdr:col>41</xdr:col>
      <xdr:colOff>101600</xdr:colOff>
      <xdr:row>98</xdr:row>
      <xdr:rowOff>30469</xdr:rowOff>
    </xdr:to>
    <xdr:sp macro="" textlink="">
      <xdr:nvSpPr>
        <xdr:cNvPr id="490" name="楕円 489"/>
        <xdr:cNvSpPr/>
      </xdr:nvSpPr>
      <xdr:spPr>
        <a:xfrm>
          <a:off x="7810500" y="167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21596</xdr:rowOff>
    </xdr:from>
    <xdr:ext cx="534377" cy="259045"/>
    <xdr:sp macro="" textlink="">
      <xdr:nvSpPr>
        <xdr:cNvPr id="491" name="テキスト ボックス 490"/>
        <xdr:cNvSpPr txBox="1"/>
      </xdr:nvSpPr>
      <xdr:spPr>
        <a:xfrm>
          <a:off x="7594111" y="168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4449</xdr:rowOff>
    </xdr:from>
    <xdr:to>
      <xdr:col>36</xdr:col>
      <xdr:colOff>165100</xdr:colOff>
      <xdr:row>94</xdr:row>
      <xdr:rowOff>106049</xdr:rowOff>
    </xdr:to>
    <xdr:sp macro="" textlink="">
      <xdr:nvSpPr>
        <xdr:cNvPr id="492" name="楕円 491"/>
        <xdr:cNvSpPr/>
      </xdr:nvSpPr>
      <xdr:spPr>
        <a:xfrm>
          <a:off x="6921500" y="1612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122576</xdr:rowOff>
    </xdr:from>
    <xdr:ext cx="534377" cy="259045"/>
    <xdr:sp macro="" textlink="">
      <xdr:nvSpPr>
        <xdr:cNvPr id="493" name="テキスト ボックス 492"/>
        <xdr:cNvSpPr txBox="1"/>
      </xdr:nvSpPr>
      <xdr:spPr>
        <a:xfrm>
          <a:off x="6705111" y="1589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23178</xdr:rowOff>
    </xdr:from>
    <xdr:to>
      <xdr:col>85</xdr:col>
      <xdr:colOff>127000</xdr:colOff>
      <xdr:row>39</xdr:row>
      <xdr:rowOff>30099</xdr:rowOff>
    </xdr:to>
    <xdr:cxnSp macro="">
      <xdr:nvCxnSpPr>
        <xdr:cNvPr id="522" name="直線コネクタ 521"/>
        <xdr:cNvCxnSpPr/>
      </xdr:nvCxnSpPr>
      <xdr:spPr>
        <a:xfrm flipV="1">
          <a:off x="15481300" y="6709728"/>
          <a:ext cx="8382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30099</xdr:rowOff>
    </xdr:from>
    <xdr:to>
      <xdr:col>81</xdr:col>
      <xdr:colOff>50800</xdr:colOff>
      <xdr:row>39</xdr:row>
      <xdr:rowOff>42952</xdr:rowOff>
    </xdr:to>
    <xdr:cxnSp macro="">
      <xdr:nvCxnSpPr>
        <xdr:cNvPr id="525" name="直線コネクタ 524"/>
        <xdr:cNvCxnSpPr/>
      </xdr:nvCxnSpPr>
      <xdr:spPr>
        <a:xfrm flipV="1">
          <a:off x="14592300" y="6716649"/>
          <a:ext cx="889000" cy="1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42952</xdr:rowOff>
    </xdr:from>
    <xdr:to>
      <xdr:col>76</xdr:col>
      <xdr:colOff>114300</xdr:colOff>
      <xdr:row>39</xdr:row>
      <xdr:rowOff>43180</xdr:rowOff>
    </xdr:to>
    <xdr:cxnSp macro="">
      <xdr:nvCxnSpPr>
        <xdr:cNvPr id="528" name="直線コネクタ 527"/>
        <xdr:cNvCxnSpPr/>
      </xdr:nvCxnSpPr>
      <xdr:spPr>
        <a:xfrm flipV="1">
          <a:off x="13703300" y="672950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43180</xdr:rowOff>
    </xdr:from>
    <xdr:to>
      <xdr:col>71</xdr:col>
      <xdr:colOff>177800</xdr:colOff>
      <xdr:row>39</xdr:row>
      <xdr:rowOff>44348</xdr:rowOff>
    </xdr:to>
    <xdr:cxnSp macro="">
      <xdr:nvCxnSpPr>
        <xdr:cNvPr id="531" name="直線コネクタ 530"/>
        <xdr:cNvCxnSpPr/>
      </xdr:nvCxnSpPr>
      <xdr:spPr>
        <a:xfrm flipV="1">
          <a:off x="12814300" y="6729730"/>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143828</xdr:rowOff>
    </xdr:from>
    <xdr:to>
      <xdr:col>85</xdr:col>
      <xdr:colOff>177800</xdr:colOff>
      <xdr:row>39</xdr:row>
      <xdr:rowOff>73978</xdr:rowOff>
    </xdr:to>
    <xdr:sp macro="" textlink="">
      <xdr:nvSpPr>
        <xdr:cNvPr id="541" name="楕円 540"/>
        <xdr:cNvSpPr/>
      </xdr:nvSpPr>
      <xdr:spPr>
        <a:xfrm>
          <a:off x="16268700" y="66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58755</xdr:rowOff>
    </xdr:from>
    <xdr:ext cx="469744" cy="259045"/>
    <xdr:sp macro="" textlink="">
      <xdr:nvSpPr>
        <xdr:cNvPr id="542" name="災害復旧事業費該当値テキスト"/>
        <xdr:cNvSpPr txBox="1"/>
      </xdr:nvSpPr>
      <xdr:spPr>
        <a:xfrm>
          <a:off x="16370300" y="6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150749</xdr:rowOff>
    </xdr:from>
    <xdr:to>
      <xdr:col>81</xdr:col>
      <xdr:colOff>101600</xdr:colOff>
      <xdr:row>39</xdr:row>
      <xdr:rowOff>80899</xdr:rowOff>
    </xdr:to>
    <xdr:sp macro="" textlink="">
      <xdr:nvSpPr>
        <xdr:cNvPr id="543" name="楕円 542"/>
        <xdr:cNvSpPr/>
      </xdr:nvSpPr>
      <xdr:spPr>
        <a:xfrm>
          <a:off x="15430500" y="66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72026</xdr:rowOff>
    </xdr:from>
    <xdr:ext cx="469744" cy="259045"/>
    <xdr:sp macro="" textlink="">
      <xdr:nvSpPr>
        <xdr:cNvPr id="544" name="テキスト ボックス 543"/>
        <xdr:cNvSpPr txBox="1"/>
      </xdr:nvSpPr>
      <xdr:spPr>
        <a:xfrm>
          <a:off x="15246428" y="675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163602</xdr:rowOff>
    </xdr:from>
    <xdr:to>
      <xdr:col>76</xdr:col>
      <xdr:colOff>165100</xdr:colOff>
      <xdr:row>39</xdr:row>
      <xdr:rowOff>93752</xdr:rowOff>
    </xdr:to>
    <xdr:sp macro="" textlink="">
      <xdr:nvSpPr>
        <xdr:cNvPr id="545" name="楕円 544"/>
        <xdr:cNvSpPr/>
      </xdr:nvSpPr>
      <xdr:spPr>
        <a:xfrm>
          <a:off x="14541500" y="66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84879</xdr:rowOff>
    </xdr:from>
    <xdr:ext cx="378565" cy="259045"/>
    <xdr:sp macro="" textlink="">
      <xdr:nvSpPr>
        <xdr:cNvPr id="546" name="テキスト ボックス 545"/>
        <xdr:cNvSpPr txBox="1"/>
      </xdr:nvSpPr>
      <xdr:spPr>
        <a:xfrm>
          <a:off x="14403017" y="6771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163830</xdr:rowOff>
    </xdr:from>
    <xdr:to>
      <xdr:col>72</xdr:col>
      <xdr:colOff>38100</xdr:colOff>
      <xdr:row>39</xdr:row>
      <xdr:rowOff>93980</xdr:rowOff>
    </xdr:to>
    <xdr:sp macro="" textlink="">
      <xdr:nvSpPr>
        <xdr:cNvPr id="547" name="楕円 546"/>
        <xdr:cNvSpPr/>
      </xdr:nvSpPr>
      <xdr:spPr>
        <a:xfrm>
          <a:off x="13652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85107</xdr:rowOff>
    </xdr:from>
    <xdr:ext cx="378565" cy="259045"/>
    <xdr:sp macro="" textlink="">
      <xdr:nvSpPr>
        <xdr:cNvPr id="548" name="テキスト ボックス 547"/>
        <xdr:cNvSpPr txBox="1"/>
      </xdr:nvSpPr>
      <xdr:spPr>
        <a:xfrm>
          <a:off x="13514017" y="677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164998</xdr:rowOff>
    </xdr:from>
    <xdr:to>
      <xdr:col>67</xdr:col>
      <xdr:colOff>101600</xdr:colOff>
      <xdr:row>39</xdr:row>
      <xdr:rowOff>95148</xdr:rowOff>
    </xdr:to>
    <xdr:sp macro="" textlink="">
      <xdr:nvSpPr>
        <xdr:cNvPr id="549" name="楕円 548"/>
        <xdr:cNvSpPr/>
      </xdr:nvSpPr>
      <xdr:spPr>
        <a:xfrm>
          <a:off x="12763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86275</xdr:rowOff>
    </xdr:from>
    <xdr:ext cx="249299" cy="259045"/>
    <xdr:sp macro="" textlink="">
      <xdr:nvSpPr>
        <xdr:cNvPr id="550" name="テキスト ボックス 549"/>
        <xdr:cNvSpPr txBox="1"/>
      </xdr:nvSpPr>
      <xdr:spPr>
        <a:xfrm>
          <a:off x="12689650"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39667</xdr:rowOff>
    </xdr:from>
    <xdr:to>
      <xdr:col>85</xdr:col>
      <xdr:colOff>127000</xdr:colOff>
      <xdr:row>78</xdr:row>
      <xdr:rowOff>61088</xdr:rowOff>
    </xdr:to>
    <xdr:cxnSp macro="">
      <xdr:nvCxnSpPr>
        <xdr:cNvPr id="632" name="直線コネクタ 631"/>
        <xdr:cNvCxnSpPr/>
      </xdr:nvCxnSpPr>
      <xdr:spPr>
        <a:xfrm flipV="1">
          <a:off x="15481300" y="13412767"/>
          <a:ext cx="8382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61088</xdr:rowOff>
    </xdr:from>
    <xdr:to>
      <xdr:col>81</xdr:col>
      <xdr:colOff>50800</xdr:colOff>
      <xdr:row>78</xdr:row>
      <xdr:rowOff>63700</xdr:rowOff>
    </xdr:to>
    <xdr:cxnSp macro="">
      <xdr:nvCxnSpPr>
        <xdr:cNvPr id="635" name="直線コネクタ 634"/>
        <xdr:cNvCxnSpPr/>
      </xdr:nvCxnSpPr>
      <xdr:spPr>
        <a:xfrm flipV="1">
          <a:off x="14592300" y="1343418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63700</xdr:rowOff>
    </xdr:from>
    <xdr:to>
      <xdr:col>76</xdr:col>
      <xdr:colOff>114300</xdr:colOff>
      <xdr:row>78</xdr:row>
      <xdr:rowOff>66926</xdr:rowOff>
    </xdr:to>
    <xdr:cxnSp macro="">
      <xdr:nvCxnSpPr>
        <xdr:cNvPr id="638" name="直線コネクタ 637"/>
        <xdr:cNvCxnSpPr/>
      </xdr:nvCxnSpPr>
      <xdr:spPr>
        <a:xfrm flipV="1">
          <a:off x="13703300" y="13436800"/>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66926</xdr:rowOff>
    </xdr:from>
    <xdr:to>
      <xdr:col>71</xdr:col>
      <xdr:colOff>177800</xdr:colOff>
      <xdr:row>78</xdr:row>
      <xdr:rowOff>71117</xdr:rowOff>
    </xdr:to>
    <xdr:cxnSp macro="">
      <xdr:nvCxnSpPr>
        <xdr:cNvPr id="641" name="直線コネクタ 640"/>
        <xdr:cNvCxnSpPr/>
      </xdr:nvCxnSpPr>
      <xdr:spPr>
        <a:xfrm flipV="1">
          <a:off x="12814300" y="1344002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160317</xdr:rowOff>
    </xdr:from>
    <xdr:to>
      <xdr:col>85</xdr:col>
      <xdr:colOff>177800</xdr:colOff>
      <xdr:row>78</xdr:row>
      <xdr:rowOff>90467</xdr:rowOff>
    </xdr:to>
    <xdr:sp macro="" textlink="">
      <xdr:nvSpPr>
        <xdr:cNvPr id="651" name="楕円 650"/>
        <xdr:cNvSpPr/>
      </xdr:nvSpPr>
      <xdr:spPr>
        <a:xfrm>
          <a:off x="16268700" y="133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11744</xdr:rowOff>
    </xdr:from>
    <xdr:ext cx="534377" cy="259045"/>
    <xdr:sp macro="" textlink="">
      <xdr:nvSpPr>
        <xdr:cNvPr id="652" name="公債費該当値テキスト"/>
        <xdr:cNvSpPr txBox="1"/>
      </xdr:nvSpPr>
      <xdr:spPr>
        <a:xfrm>
          <a:off x="16370300" y="1321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10288</xdr:rowOff>
    </xdr:from>
    <xdr:to>
      <xdr:col>81</xdr:col>
      <xdr:colOff>101600</xdr:colOff>
      <xdr:row>78</xdr:row>
      <xdr:rowOff>111888</xdr:rowOff>
    </xdr:to>
    <xdr:sp macro="" textlink="">
      <xdr:nvSpPr>
        <xdr:cNvPr id="653" name="楕円 652"/>
        <xdr:cNvSpPr/>
      </xdr:nvSpPr>
      <xdr:spPr>
        <a:xfrm>
          <a:off x="15430500" y="133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103015</xdr:rowOff>
    </xdr:from>
    <xdr:ext cx="534377" cy="259045"/>
    <xdr:sp macro="" textlink="">
      <xdr:nvSpPr>
        <xdr:cNvPr id="654" name="テキスト ボックス 653"/>
        <xdr:cNvSpPr txBox="1"/>
      </xdr:nvSpPr>
      <xdr:spPr>
        <a:xfrm>
          <a:off x="15214111" y="134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12900</xdr:rowOff>
    </xdr:from>
    <xdr:to>
      <xdr:col>76</xdr:col>
      <xdr:colOff>165100</xdr:colOff>
      <xdr:row>78</xdr:row>
      <xdr:rowOff>114500</xdr:rowOff>
    </xdr:to>
    <xdr:sp macro="" textlink="">
      <xdr:nvSpPr>
        <xdr:cNvPr id="655" name="楕円 654"/>
        <xdr:cNvSpPr/>
      </xdr:nvSpPr>
      <xdr:spPr>
        <a:xfrm>
          <a:off x="14541500" y="133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105627</xdr:rowOff>
    </xdr:from>
    <xdr:ext cx="534377" cy="259045"/>
    <xdr:sp macro="" textlink="">
      <xdr:nvSpPr>
        <xdr:cNvPr id="656" name="テキスト ボックス 655"/>
        <xdr:cNvSpPr txBox="1"/>
      </xdr:nvSpPr>
      <xdr:spPr>
        <a:xfrm>
          <a:off x="14325111" y="1347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16126</xdr:rowOff>
    </xdr:from>
    <xdr:to>
      <xdr:col>72</xdr:col>
      <xdr:colOff>38100</xdr:colOff>
      <xdr:row>78</xdr:row>
      <xdr:rowOff>117726</xdr:rowOff>
    </xdr:to>
    <xdr:sp macro="" textlink="">
      <xdr:nvSpPr>
        <xdr:cNvPr id="657" name="楕円 656"/>
        <xdr:cNvSpPr/>
      </xdr:nvSpPr>
      <xdr:spPr>
        <a:xfrm>
          <a:off x="13652500" y="133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108853</xdr:rowOff>
    </xdr:from>
    <xdr:ext cx="534377" cy="259045"/>
    <xdr:sp macro="" textlink="">
      <xdr:nvSpPr>
        <xdr:cNvPr id="658" name="テキスト ボックス 657"/>
        <xdr:cNvSpPr txBox="1"/>
      </xdr:nvSpPr>
      <xdr:spPr>
        <a:xfrm>
          <a:off x="13436111" y="1348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20317</xdr:rowOff>
    </xdr:from>
    <xdr:to>
      <xdr:col>67</xdr:col>
      <xdr:colOff>101600</xdr:colOff>
      <xdr:row>78</xdr:row>
      <xdr:rowOff>121917</xdr:rowOff>
    </xdr:to>
    <xdr:sp macro="" textlink="">
      <xdr:nvSpPr>
        <xdr:cNvPr id="659" name="楕円 658"/>
        <xdr:cNvSpPr/>
      </xdr:nvSpPr>
      <xdr:spPr>
        <a:xfrm>
          <a:off x="12763500" y="133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113044</xdr:rowOff>
    </xdr:from>
    <xdr:ext cx="534377" cy="259045"/>
    <xdr:sp macro="" textlink="">
      <xdr:nvSpPr>
        <xdr:cNvPr id="660" name="テキスト ボックス 659"/>
        <xdr:cNvSpPr txBox="1"/>
      </xdr:nvSpPr>
      <xdr:spPr>
        <a:xfrm>
          <a:off x="12547111" y="134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23599</xdr:rowOff>
    </xdr:from>
    <xdr:to>
      <xdr:col>85</xdr:col>
      <xdr:colOff>127000</xdr:colOff>
      <xdr:row>98</xdr:row>
      <xdr:rowOff>91432</xdr:rowOff>
    </xdr:to>
    <xdr:cxnSp macro="">
      <xdr:nvCxnSpPr>
        <xdr:cNvPr id="687" name="直線コネクタ 686"/>
        <xdr:cNvCxnSpPr/>
      </xdr:nvCxnSpPr>
      <xdr:spPr>
        <a:xfrm flipV="1">
          <a:off x="15481300" y="16825699"/>
          <a:ext cx="838200" cy="6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91432</xdr:rowOff>
    </xdr:from>
    <xdr:to>
      <xdr:col>81</xdr:col>
      <xdr:colOff>50800</xdr:colOff>
      <xdr:row>98</xdr:row>
      <xdr:rowOff>106425</xdr:rowOff>
    </xdr:to>
    <xdr:cxnSp macro="">
      <xdr:nvCxnSpPr>
        <xdr:cNvPr id="690" name="直線コネクタ 689"/>
        <xdr:cNvCxnSpPr/>
      </xdr:nvCxnSpPr>
      <xdr:spPr>
        <a:xfrm flipV="1">
          <a:off x="14592300" y="16893532"/>
          <a:ext cx="889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96076</xdr:rowOff>
    </xdr:from>
    <xdr:to>
      <xdr:col>76</xdr:col>
      <xdr:colOff>114300</xdr:colOff>
      <xdr:row>98</xdr:row>
      <xdr:rowOff>106425</xdr:rowOff>
    </xdr:to>
    <xdr:cxnSp macro="">
      <xdr:nvCxnSpPr>
        <xdr:cNvPr id="693" name="直線コネクタ 692"/>
        <xdr:cNvCxnSpPr/>
      </xdr:nvCxnSpPr>
      <xdr:spPr>
        <a:xfrm>
          <a:off x="13703300" y="16898176"/>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96076</xdr:rowOff>
    </xdr:from>
    <xdr:to>
      <xdr:col>71</xdr:col>
      <xdr:colOff>177800</xdr:colOff>
      <xdr:row>98</xdr:row>
      <xdr:rowOff>102941</xdr:rowOff>
    </xdr:to>
    <xdr:cxnSp macro="">
      <xdr:nvCxnSpPr>
        <xdr:cNvPr id="696" name="直線コネクタ 695"/>
        <xdr:cNvCxnSpPr/>
      </xdr:nvCxnSpPr>
      <xdr:spPr>
        <a:xfrm flipV="1">
          <a:off x="12814300" y="16898176"/>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144249</xdr:rowOff>
    </xdr:from>
    <xdr:to>
      <xdr:col>85</xdr:col>
      <xdr:colOff>177800</xdr:colOff>
      <xdr:row>98</xdr:row>
      <xdr:rowOff>74399</xdr:rowOff>
    </xdr:to>
    <xdr:sp macro="" textlink="">
      <xdr:nvSpPr>
        <xdr:cNvPr id="706" name="楕円 705"/>
        <xdr:cNvSpPr/>
      </xdr:nvSpPr>
      <xdr:spPr>
        <a:xfrm>
          <a:off x="16268700" y="167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103626</xdr:rowOff>
    </xdr:from>
    <xdr:ext cx="534377" cy="259045"/>
    <xdr:sp macro="" textlink="">
      <xdr:nvSpPr>
        <xdr:cNvPr id="707" name="積立金該当値テキスト"/>
        <xdr:cNvSpPr txBox="1"/>
      </xdr:nvSpPr>
      <xdr:spPr>
        <a:xfrm>
          <a:off x="16370300" y="1656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40632</xdr:rowOff>
    </xdr:from>
    <xdr:to>
      <xdr:col>81</xdr:col>
      <xdr:colOff>101600</xdr:colOff>
      <xdr:row>98</xdr:row>
      <xdr:rowOff>142232</xdr:rowOff>
    </xdr:to>
    <xdr:sp macro="" textlink="">
      <xdr:nvSpPr>
        <xdr:cNvPr id="708" name="楕円 707"/>
        <xdr:cNvSpPr/>
      </xdr:nvSpPr>
      <xdr:spPr>
        <a:xfrm>
          <a:off x="15430500" y="168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133359</xdr:rowOff>
    </xdr:from>
    <xdr:ext cx="534377" cy="259045"/>
    <xdr:sp macro="" textlink="">
      <xdr:nvSpPr>
        <xdr:cNvPr id="709" name="テキスト ボックス 708"/>
        <xdr:cNvSpPr txBox="1"/>
      </xdr:nvSpPr>
      <xdr:spPr>
        <a:xfrm>
          <a:off x="15214111" y="169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55625</xdr:rowOff>
    </xdr:from>
    <xdr:to>
      <xdr:col>76</xdr:col>
      <xdr:colOff>165100</xdr:colOff>
      <xdr:row>98</xdr:row>
      <xdr:rowOff>157225</xdr:rowOff>
    </xdr:to>
    <xdr:sp macro="" textlink="">
      <xdr:nvSpPr>
        <xdr:cNvPr id="710" name="楕円 709"/>
        <xdr:cNvSpPr/>
      </xdr:nvSpPr>
      <xdr:spPr>
        <a:xfrm>
          <a:off x="14541500" y="1685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148352</xdr:rowOff>
    </xdr:from>
    <xdr:ext cx="534377" cy="259045"/>
    <xdr:sp macro="" textlink="">
      <xdr:nvSpPr>
        <xdr:cNvPr id="711" name="テキスト ボックス 710"/>
        <xdr:cNvSpPr txBox="1"/>
      </xdr:nvSpPr>
      <xdr:spPr>
        <a:xfrm>
          <a:off x="14325111" y="1695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45276</xdr:rowOff>
    </xdr:from>
    <xdr:to>
      <xdr:col>72</xdr:col>
      <xdr:colOff>38100</xdr:colOff>
      <xdr:row>98</xdr:row>
      <xdr:rowOff>146876</xdr:rowOff>
    </xdr:to>
    <xdr:sp macro="" textlink="">
      <xdr:nvSpPr>
        <xdr:cNvPr id="712" name="楕円 711"/>
        <xdr:cNvSpPr/>
      </xdr:nvSpPr>
      <xdr:spPr>
        <a:xfrm>
          <a:off x="13652500" y="168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138003</xdr:rowOff>
    </xdr:from>
    <xdr:ext cx="534377" cy="259045"/>
    <xdr:sp macro="" textlink="">
      <xdr:nvSpPr>
        <xdr:cNvPr id="713" name="テキスト ボックス 712"/>
        <xdr:cNvSpPr txBox="1"/>
      </xdr:nvSpPr>
      <xdr:spPr>
        <a:xfrm>
          <a:off x="13436111" y="1694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52141</xdr:rowOff>
    </xdr:from>
    <xdr:to>
      <xdr:col>67</xdr:col>
      <xdr:colOff>101600</xdr:colOff>
      <xdr:row>98</xdr:row>
      <xdr:rowOff>153741</xdr:rowOff>
    </xdr:to>
    <xdr:sp macro="" textlink="">
      <xdr:nvSpPr>
        <xdr:cNvPr id="714" name="楕円 713"/>
        <xdr:cNvSpPr/>
      </xdr:nvSpPr>
      <xdr:spPr>
        <a:xfrm>
          <a:off x="12763500" y="168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144868</xdr:rowOff>
    </xdr:from>
    <xdr:ext cx="534377" cy="259045"/>
    <xdr:sp macro="" textlink="">
      <xdr:nvSpPr>
        <xdr:cNvPr id="715" name="テキスト ボックス 714"/>
        <xdr:cNvSpPr txBox="1"/>
      </xdr:nvSpPr>
      <xdr:spPr>
        <a:xfrm>
          <a:off x="12547111" y="169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17902</xdr:rowOff>
    </xdr:from>
    <xdr:to>
      <xdr:col>116</xdr:col>
      <xdr:colOff>63500</xdr:colOff>
      <xdr:row>38</xdr:row>
      <xdr:rowOff>67508</xdr:rowOff>
    </xdr:to>
    <xdr:cxnSp macro="">
      <xdr:nvCxnSpPr>
        <xdr:cNvPr id="742" name="直線コネクタ 741"/>
        <xdr:cNvCxnSpPr/>
      </xdr:nvCxnSpPr>
      <xdr:spPr>
        <a:xfrm flipV="1">
          <a:off x="21323300" y="6533002"/>
          <a:ext cx="8382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67508</xdr:rowOff>
    </xdr:from>
    <xdr:to>
      <xdr:col>111</xdr:col>
      <xdr:colOff>177800</xdr:colOff>
      <xdr:row>38</xdr:row>
      <xdr:rowOff>139700</xdr:rowOff>
    </xdr:to>
    <xdr:cxnSp macro="">
      <xdr:nvCxnSpPr>
        <xdr:cNvPr id="745" name="直線コネクタ 744"/>
        <xdr:cNvCxnSpPr/>
      </xdr:nvCxnSpPr>
      <xdr:spPr>
        <a:xfrm flipV="1">
          <a:off x="20434300" y="6582608"/>
          <a:ext cx="8890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138552</xdr:rowOff>
    </xdr:from>
    <xdr:to>
      <xdr:col>116</xdr:col>
      <xdr:colOff>114300</xdr:colOff>
      <xdr:row>38</xdr:row>
      <xdr:rowOff>68702</xdr:rowOff>
    </xdr:to>
    <xdr:sp macro="" textlink="">
      <xdr:nvSpPr>
        <xdr:cNvPr id="761" name="楕円 760"/>
        <xdr:cNvSpPr/>
      </xdr:nvSpPr>
      <xdr:spPr>
        <a:xfrm>
          <a:off x="22110700" y="64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59829</xdr:rowOff>
    </xdr:from>
    <xdr:ext cx="469744" cy="259045"/>
    <xdr:sp macro="" textlink="">
      <xdr:nvSpPr>
        <xdr:cNvPr id="762" name="投資及び出資金該当値テキスト"/>
        <xdr:cNvSpPr txBox="1"/>
      </xdr:nvSpPr>
      <xdr:spPr>
        <a:xfrm>
          <a:off x="22212300" y="640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16708</xdr:rowOff>
    </xdr:from>
    <xdr:to>
      <xdr:col>112</xdr:col>
      <xdr:colOff>38100</xdr:colOff>
      <xdr:row>38</xdr:row>
      <xdr:rowOff>118308</xdr:rowOff>
    </xdr:to>
    <xdr:sp macro="" textlink="">
      <xdr:nvSpPr>
        <xdr:cNvPr id="763" name="楕円 762"/>
        <xdr:cNvSpPr/>
      </xdr:nvSpPr>
      <xdr:spPr>
        <a:xfrm>
          <a:off x="21272500" y="65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109435</xdr:rowOff>
    </xdr:from>
    <xdr:ext cx="469744" cy="259045"/>
    <xdr:sp macro="" textlink="">
      <xdr:nvSpPr>
        <xdr:cNvPr id="764" name="テキスト ボックス 763"/>
        <xdr:cNvSpPr txBox="1"/>
      </xdr:nvSpPr>
      <xdr:spPr>
        <a:xfrm>
          <a:off x="21088428" y="662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29743</xdr:rowOff>
    </xdr:from>
    <xdr:to>
      <xdr:col>116</xdr:col>
      <xdr:colOff>63500</xdr:colOff>
      <xdr:row>59</xdr:row>
      <xdr:rowOff>30364</xdr:rowOff>
    </xdr:to>
    <xdr:cxnSp macro="">
      <xdr:nvCxnSpPr>
        <xdr:cNvPr id="801" name="直線コネクタ 800"/>
        <xdr:cNvCxnSpPr/>
      </xdr:nvCxnSpPr>
      <xdr:spPr>
        <a:xfrm flipV="1">
          <a:off x="21323300" y="10145293"/>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30364</xdr:rowOff>
    </xdr:from>
    <xdr:to>
      <xdr:col>111</xdr:col>
      <xdr:colOff>177800</xdr:colOff>
      <xdr:row>59</xdr:row>
      <xdr:rowOff>31197</xdr:rowOff>
    </xdr:to>
    <xdr:cxnSp macro="">
      <xdr:nvCxnSpPr>
        <xdr:cNvPr id="804" name="直線コネクタ 803"/>
        <xdr:cNvCxnSpPr/>
      </xdr:nvCxnSpPr>
      <xdr:spPr>
        <a:xfrm flipV="1">
          <a:off x="20434300" y="10145914"/>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31197</xdr:rowOff>
    </xdr:from>
    <xdr:to>
      <xdr:col>107</xdr:col>
      <xdr:colOff>50800</xdr:colOff>
      <xdr:row>59</xdr:row>
      <xdr:rowOff>31948</xdr:rowOff>
    </xdr:to>
    <xdr:cxnSp macro="">
      <xdr:nvCxnSpPr>
        <xdr:cNvPr id="807" name="直線コネクタ 806"/>
        <xdr:cNvCxnSpPr/>
      </xdr:nvCxnSpPr>
      <xdr:spPr>
        <a:xfrm flipV="1">
          <a:off x="19545300" y="10146747"/>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31948</xdr:rowOff>
    </xdr:from>
    <xdr:to>
      <xdr:col>102</xdr:col>
      <xdr:colOff>114300</xdr:colOff>
      <xdr:row>59</xdr:row>
      <xdr:rowOff>32879</xdr:rowOff>
    </xdr:to>
    <xdr:cxnSp macro="">
      <xdr:nvCxnSpPr>
        <xdr:cNvPr id="810" name="直線コネクタ 809"/>
        <xdr:cNvCxnSpPr/>
      </xdr:nvCxnSpPr>
      <xdr:spPr>
        <a:xfrm flipV="1">
          <a:off x="18656300" y="10147498"/>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150393</xdr:rowOff>
    </xdr:from>
    <xdr:to>
      <xdr:col>116</xdr:col>
      <xdr:colOff>114300</xdr:colOff>
      <xdr:row>59</xdr:row>
      <xdr:rowOff>80543</xdr:rowOff>
    </xdr:to>
    <xdr:sp macro="" textlink="">
      <xdr:nvSpPr>
        <xdr:cNvPr id="820" name="楕円 819"/>
        <xdr:cNvSpPr/>
      </xdr:nvSpPr>
      <xdr:spPr>
        <a:xfrm>
          <a:off x="22110700" y="100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95281</xdr:rowOff>
    </xdr:from>
    <xdr:ext cx="469744" cy="259045"/>
    <xdr:sp macro="" textlink="">
      <xdr:nvSpPr>
        <xdr:cNvPr id="821" name="貸付金該当値テキスト"/>
        <xdr:cNvSpPr txBox="1"/>
      </xdr:nvSpPr>
      <xdr:spPr>
        <a:xfrm>
          <a:off x="22212300" y="100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151014</xdr:rowOff>
    </xdr:from>
    <xdr:to>
      <xdr:col>112</xdr:col>
      <xdr:colOff>38100</xdr:colOff>
      <xdr:row>59</xdr:row>
      <xdr:rowOff>81164</xdr:rowOff>
    </xdr:to>
    <xdr:sp macro="" textlink="">
      <xdr:nvSpPr>
        <xdr:cNvPr id="822" name="楕円 821"/>
        <xdr:cNvSpPr/>
      </xdr:nvSpPr>
      <xdr:spPr>
        <a:xfrm>
          <a:off x="21272500" y="100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72291</xdr:rowOff>
    </xdr:from>
    <xdr:ext cx="469744" cy="259045"/>
    <xdr:sp macro="" textlink="">
      <xdr:nvSpPr>
        <xdr:cNvPr id="823" name="テキスト ボックス 822"/>
        <xdr:cNvSpPr txBox="1"/>
      </xdr:nvSpPr>
      <xdr:spPr>
        <a:xfrm>
          <a:off x="21088428" y="1018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151847</xdr:rowOff>
    </xdr:from>
    <xdr:to>
      <xdr:col>107</xdr:col>
      <xdr:colOff>101600</xdr:colOff>
      <xdr:row>59</xdr:row>
      <xdr:rowOff>81997</xdr:rowOff>
    </xdr:to>
    <xdr:sp macro="" textlink="">
      <xdr:nvSpPr>
        <xdr:cNvPr id="824" name="楕円 823"/>
        <xdr:cNvSpPr/>
      </xdr:nvSpPr>
      <xdr:spPr>
        <a:xfrm>
          <a:off x="20383500" y="100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73124</xdr:rowOff>
    </xdr:from>
    <xdr:ext cx="469744" cy="259045"/>
    <xdr:sp macro="" textlink="">
      <xdr:nvSpPr>
        <xdr:cNvPr id="825" name="テキスト ボックス 824"/>
        <xdr:cNvSpPr txBox="1"/>
      </xdr:nvSpPr>
      <xdr:spPr>
        <a:xfrm>
          <a:off x="20199428" y="1018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152598</xdr:rowOff>
    </xdr:from>
    <xdr:to>
      <xdr:col>102</xdr:col>
      <xdr:colOff>165100</xdr:colOff>
      <xdr:row>59</xdr:row>
      <xdr:rowOff>82748</xdr:rowOff>
    </xdr:to>
    <xdr:sp macro="" textlink="">
      <xdr:nvSpPr>
        <xdr:cNvPr id="826" name="楕円 825"/>
        <xdr:cNvSpPr/>
      </xdr:nvSpPr>
      <xdr:spPr>
        <a:xfrm>
          <a:off x="19494500" y="100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73875</xdr:rowOff>
    </xdr:from>
    <xdr:ext cx="469744" cy="259045"/>
    <xdr:sp macro="" textlink="">
      <xdr:nvSpPr>
        <xdr:cNvPr id="827" name="テキスト ボックス 826"/>
        <xdr:cNvSpPr txBox="1"/>
      </xdr:nvSpPr>
      <xdr:spPr>
        <a:xfrm>
          <a:off x="19310428" y="1018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153529</xdr:rowOff>
    </xdr:from>
    <xdr:to>
      <xdr:col>98</xdr:col>
      <xdr:colOff>38100</xdr:colOff>
      <xdr:row>59</xdr:row>
      <xdr:rowOff>83679</xdr:rowOff>
    </xdr:to>
    <xdr:sp macro="" textlink="">
      <xdr:nvSpPr>
        <xdr:cNvPr id="828" name="楕円 827"/>
        <xdr:cNvSpPr/>
      </xdr:nvSpPr>
      <xdr:spPr>
        <a:xfrm>
          <a:off x="18605500" y="100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74806</xdr:rowOff>
    </xdr:from>
    <xdr:ext cx="469744" cy="259045"/>
    <xdr:sp macro="" textlink="">
      <xdr:nvSpPr>
        <xdr:cNvPr id="829" name="テキスト ボックス 828"/>
        <xdr:cNvSpPr txBox="1"/>
      </xdr:nvSpPr>
      <xdr:spPr>
        <a:xfrm>
          <a:off x="18421428" y="101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96571</xdr:rowOff>
    </xdr:from>
    <xdr:to>
      <xdr:col>116</xdr:col>
      <xdr:colOff>63500</xdr:colOff>
      <xdr:row>76</xdr:row>
      <xdr:rowOff>38278</xdr:rowOff>
    </xdr:to>
    <xdr:cxnSp macro="">
      <xdr:nvCxnSpPr>
        <xdr:cNvPr id="859" name="直線コネクタ 858"/>
        <xdr:cNvCxnSpPr/>
      </xdr:nvCxnSpPr>
      <xdr:spPr>
        <a:xfrm>
          <a:off x="21323300" y="12955321"/>
          <a:ext cx="8382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96571</xdr:rowOff>
    </xdr:from>
    <xdr:to>
      <xdr:col>111</xdr:col>
      <xdr:colOff>177800</xdr:colOff>
      <xdr:row>75</xdr:row>
      <xdr:rowOff>130366</xdr:rowOff>
    </xdr:to>
    <xdr:cxnSp macro="">
      <xdr:nvCxnSpPr>
        <xdr:cNvPr id="862" name="直線コネクタ 861"/>
        <xdr:cNvCxnSpPr/>
      </xdr:nvCxnSpPr>
      <xdr:spPr>
        <a:xfrm flipV="1">
          <a:off x="20434300" y="12955321"/>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130366</xdr:rowOff>
    </xdr:from>
    <xdr:to>
      <xdr:col>107</xdr:col>
      <xdr:colOff>50800</xdr:colOff>
      <xdr:row>75</xdr:row>
      <xdr:rowOff>151949</xdr:rowOff>
    </xdr:to>
    <xdr:cxnSp macro="">
      <xdr:nvCxnSpPr>
        <xdr:cNvPr id="865" name="直線コネクタ 864"/>
        <xdr:cNvCxnSpPr/>
      </xdr:nvCxnSpPr>
      <xdr:spPr>
        <a:xfrm flipV="1">
          <a:off x="19545300" y="12989116"/>
          <a:ext cx="8890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137223</xdr:rowOff>
    </xdr:from>
    <xdr:to>
      <xdr:col>102</xdr:col>
      <xdr:colOff>114300</xdr:colOff>
      <xdr:row>75</xdr:row>
      <xdr:rowOff>151949</xdr:rowOff>
    </xdr:to>
    <xdr:cxnSp macro="">
      <xdr:nvCxnSpPr>
        <xdr:cNvPr id="868" name="直線コネクタ 867"/>
        <xdr:cNvCxnSpPr/>
      </xdr:nvCxnSpPr>
      <xdr:spPr>
        <a:xfrm>
          <a:off x="18656300" y="12653073"/>
          <a:ext cx="889000" cy="3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158928</xdr:rowOff>
    </xdr:from>
    <xdr:to>
      <xdr:col>116</xdr:col>
      <xdr:colOff>114300</xdr:colOff>
      <xdr:row>76</xdr:row>
      <xdr:rowOff>89078</xdr:rowOff>
    </xdr:to>
    <xdr:sp macro="" textlink="">
      <xdr:nvSpPr>
        <xdr:cNvPr id="878" name="楕円 877"/>
        <xdr:cNvSpPr/>
      </xdr:nvSpPr>
      <xdr:spPr>
        <a:xfrm>
          <a:off x="22110700" y="130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137355</xdr:rowOff>
    </xdr:from>
    <xdr:ext cx="534377" cy="259045"/>
    <xdr:sp macro="" textlink="">
      <xdr:nvSpPr>
        <xdr:cNvPr id="879" name="繰出金該当値テキスト"/>
        <xdr:cNvSpPr txBox="1"/>
      </xdr:nvSpPr>
      <xdr:spPr>
        <a:xfrm>
          <a:off x="22212300" y="129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45771</xdr:rowOff>
    </xdr:from>
    <xdr:to>
      <xdr:col>112</xdr:col>
      <xdr:colOff>38100</xdr:colOff>
      <xdr:row>75</xdr:row>
      <xdr:rowOff>147371</xdr:rowOff>
    </xdr:to>
    <xdr:sp macro="" textlink="">
      <xdr:nvSpPr>
        <xdr:cNvPr id="880" name="楕円 879"/>
        <xdr:cNvSpPr/>
      </xdr:nvSpPr>
      <xdr:spPr>
        <a:xfrm>
          <a:off x="21272500" y="129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138498</xdr:rowOff>
    </xdr:from>
    <xdr:ext cx="534377" cy="259045"/>
    <xdr:sp macro="" textlink="">
      <xdr:nvSpPr>
        <xdr:cNvPr id="881" name="テキスト ボックス 880"/>
        <xdr:cNvSpPr txBox="1"/>
      </xdr:nvSpPr>
      <xdr:spPr>
        <a:xfrm>
          <a:off x="21056111" y="1299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79566</xdr:rowOff>
    </xdr:from>
    <xdr:to>
      <xdr:col>107</xdr:col>
      <xdr:colOff>101600</xdr:colOff>
      <xdr:row>76</xdr:row>
      <xdr:rowOff>9716</xdr:rowOff>
    </xdr:to>
    <xdr:sp macro="" textlink="">
      <xdr:nvSpPr>
        <xdr:cNvPr id="882" name="楕円 881"/>
        <xdr:cNvSpPr/>
      </xdr:nvSpPr>
      <xdr:spPr>
        <a:xfrm>
          <a:off x="20383500" y="129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843</xdr:rowOff>
    </xdr:from>
    <xdr:ext cx="534377" cy="259045"/>
    <xdr:sp macro="" textlink="">
      <xdr:nvSpPr>
        <xdr:cNvPr id="883" name="テキスト ボックス 882"/>
        <xdr:cNvSpPr txBox="1"/>
      </xdr:nvSpPr>
      <xdr:spPr>
        <a:xfrm>
          <a:off x="20167111" y="130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101149</xdr:rowOff>
    </xdr:from>
    <xdr:to>
      <xdr:col>102</xdr:col>
      <xdr:colOff>165100</xdr:colOff>
      <xdr:row>76</xdr:row>
      <xdr:rowOff>31299</xdr:rowOff>
    </xdr:to>
    <xdr:sp macro="" textlink="">
      <xdr:nvSpPr>
        <xdr:cNvPr id="884" name="楕円 883"/>
        <xdr:cNvSpPr/>
      </xdr:nvSpPr>
      <xdr:spPr>
        <a:xfrm>
          <a:off x="19494500" y="129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22426</xdr:rowOff>
    </xdr:from>
    <xdr:ext cx="534377" cy="259045"/>
    <xdr:sp macro="" textlink="">
      <xdr:nvSpPr>
        <xdr:cNvPr id="885" name="テキスト ボックス 884"/>
        <xdr:cNvSpPr txBox="1"/>
      </xdr:nvSpPr>
      <xdr:spPr>
        <a:xfrm>
          <a:off x="19278111" y="130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86423</xdr:rowOff>
    </xdr:from>
    <xdr:to>
      <xdr:col>98</xdr:col>
      <xdr:colOff>38100</xdr:colOff>
      <xdr:row>74</xdr:row>
      <xdr:rowOff>16573</xdr:rowOff>
    </xdr:to>
    <xdr:sp macro="" textlink="">
      <xdr:nvSpPr>
        <xdr:cNvPr id="886" name="楕円 885"/>
        <xdr:cNvSpPr/>
      </xdr:nvSpPr>
      <xdr:spPr>
        <a:xfrm>
          <a:off x="18605500" y="126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33100</xdr:rowOff>
    </xdr:from>
    <xdr:ext cx="534377" cy="259045"/>
    <xdr:sp macro="" textlink="">
      <xdr:nvSpPr>
        <xdr:cNvPr id="887" name="テキスト ボックス 886"/>
        <xdr:cNvSpPr txBox="1"/>
      </xdr:nvSpPr>
      <xdr:spPr>
        <a:xfrm>
          <a:off x="18389111" y="123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公債費は、</a:t>
          </a:r>
          <a:r>
            <a:rPr kumimoji="1" lang="ja-JP" altLang="ja-JP" sz="900" b="0" i="0" baseline="0">
              <a:solidFill>
                <a:schemeClr val="dk1"/>
              </a:solidFill>
              <a:effectLst/>
              <a:latin typeface="+mn-lt"/>
              <a:ea typeface="+mn-ea"/>
              <a:cs typeface="+mn-cs"/>
            </a:rPr>
            <a:t>住民一人当たり</a:t>
          </a:r>
          <a:r>
            <a:rPr kumimoji="1" lang="en-US" altLang="ja-JP" sz="900" b="0" i="0" baseline="0">
              <a:solidFill>
                <a:schemeClr val="dk1"/>
              </a:solidFill>
              <a:effectLst/>
              <a:latin typeface="+mn-lt"/>
              <a:ea typeface="+mn-ea"/>
              <a:cs typeface="+mn-cs"/>
            </a:rPr>
            <a:t>70,631</a:t>
          </a:r>
          <a:r>
            <a:rPr kumimoji="1" lang="ja-JP" altLang="ja-JP" sz="900" b="0" i="0" baseline="0">
              <a:solidFill>
                <a:schemeClr val="dk1"/>
              </a:solidFill>
              <a:effectLst/>
              <a:latin typeface="+mn-lt"/>
              <a:ea typeface="+mn-ea"/>
              <a:cs typeface="+mn-cs"/>
            </a:rPr>
            <a:t>円となっており、類似団体、全国平均及び山梨県平均と比較して一人当たりのコストが高い状況となっている。</a:t>
          </a:r>
          <a:r>
            <a:rPr kumimoji="1" lang="ja-JP" altLang="en-US" sz="900" b="0" i="0" baseline="0">
              <a:solidFill>
                <a:schemeClr val="dk1"/>
              </a:solidFill>
              <a:effectLst/>
              <a:latin typeface="+mn-lt"/>
              <a:ea typeface="+mn-ea"/>
              <a:cs typeface="+mn-cs"/>
            </a:rPr>
            <a:t>これは、</a:t>
          </a:r>
          <a:r>
            <a:rPr kumimoji="1" lang="ja-JP" altLang="ja-JP" sz="900" b="0" i="0" baseline="0">
              <a:solidFill>
                <a:schemeClr val="dk1"/>
              </a:solidFill>
              <a:effectLst/>
              <a:latin typeface="+mn-lt"/>
              <a:ea typeface="+mn-ea"/>
              <a:cs typeface="+mn-cs"/>
            </a:rPr>
            <a:t>近年、山梨市駅南地域整備事業など大型の普通建設事業を集中的に実施した</a:t>
          </a:r>
          <a:r>
            <a:rPr kumimoji="1" lang="ja-JP" altLang="en-US" sz="900" b="0" i="0" baseline="0">
              <a:solidFill>
                <a:schemeClr val="dk1"/>
              </a:solidFill>
              <a:effectLst/>
              <a:latin typeface="+mn-lt"/>
              <a:ea typeface="+mn-ea"/>
              <a:cs typeface="+mn-cs"/>
            </a:rPr>
            <a:t>ことが要因であり</a:t>
          </a:r>
          <a:r>
            <a:rPr kumimoji="1" lang="ja-JP" altLang="ja-JP" sz="900" b="0" i="0" baseline="0">
              <a:solidFill>
                <a:schemeClr val="dk1"/>
              </a:solidFill>
              <a:effectLst/>
              <a:latin typeface="+mn-lt"/>
              <a:ea typeface="+mn-ea"/>
              <a:cs typeface="+mn-cs"/>
            </a:rPr>
            <a:t>、令和</a:t>
          </a:r>
          <a:r>
            <a:rPr kumimoji="1" lang="en-US" altLang="ja-JP" sz="900" b="0" i="0" baseline="0">
              <a:solidFill>
                <a:schemeClr val="dk1"/>
              </a:solidFill>
              <a:effectLst/>
              <a:latin typeface="+mn-lt"/>
              <a:ea typeface="+mn-ea"/>
              <a:cs typeface="+mn-cs"/>
            </a:rPr>
            <a:t>5</a:t>
          </a:r>
          <a:r>
            <a:rPr kumimoji="1" lang="ja-JP" altLang="ja-JP" sz="900" b="0" i="0" baseline="0">
              <a:solidFill>
                <a:schemeClr val="dk1"/>
              </a:solidFill>
              <a:effectLst/>
              <a:latin typeface="+mn-lt"/>
              <a:ea typeface="+mn-ea"/>
              <a:cs typeface="+mn-cs"/>
            </a:rPr>
            <a:t>年度までは増加していくことが見込まれている</a:t>
          </a:r>
          <a:r>
            <a:rPr kumimoji="1" lang="ja-JP" altLang="en-US" sz="900" b="0" i="0" baseline="0">
              <a:solidFill>
                <a:schemeClr val="dk1"/>
              </a:solidFill>
              <a:effectLst/>
              <a:latin typeface="+mn-lt"/>
              <a:ea typeface="+mn-ea"/>
              <a:cs typeface="+mn-cs"/>
            </a:rPr>
            <a:t>。このため、今後は、</a:t>
          </a:r>
          <a:r>
            <a:rPr kumimoji="1" lang="ja-JP" altLang="ja-JP" sz="900" b="0" i="0" baseline="0">
              <a:solidFill>
                <a:schemeClr val="dk1"/>
              </a:solidFill>
              <a:effectLst/>
              <a:latin typeface="+mn-lt"/>
              <a:ea typeface="+mn-ea"/>
              <a:cs typeface="+mn-cs"/>
            </a:rPr>
            <a:t>住民ニーズにあった緊急度・優先度を的確に把握し、第</a:t>
          </a:r>
          <a:r>
            <a:rPr kumimoji="1" lang="en-US" altLang="ja-JP" sz="900" b="0" i="0" baseline="0">
              <a:solidFill>
                <a:schemeClr val="dk1"/>
              </a:solidFill>
              <a:effectLst/>
              <a:latin typeface="+mn-lt"/>
              <a:ea typeface="+mn-ea"/>
              <a:cs typeface="+mn-cs"/>
            </a:rPr>
            <a:t>2</a:t>
          </a:r>
          <a:r>
            <a:rPr kumimoji="1" lang="ja-JP" altLang="ja-JP" sz="900" b="0" i="0" baseline="0">
              <a:solidFill>
                <a:schemeClr val="dk1"/>
              </a:solidFill>
              <a:effectLst/>
              <a:latin typeface="+mn-lt"/>
              <a:ea typeface="+mn-ea"/>
              <a:cs typeface="+mn-cs"/>
            </a:rPr>
            <a:t>次まちづくり総合計画に即した事業の選別と実施年度の平準化を図る中で市債発行額を抑制し</a:t>
          </a:r>
          <a:r>
            <a:rPr kumimoji="1" lang="ja-JP" altLang="en-US" sz="900" b="0" i="0" baseline="0">
              <a:solidFill>
                <a:schemeClr val="dk1"/>
              </a:solidFill>
              <a:effectLst/>
              <a:latin typeface="+mn-lt"/>
              <a:ea typeface="+mn-ea"/>
              <a:cs typeface="+mn-cs"/>
            </a:rPr>
            <a:t>、公債費の減少に努めることとしている。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普通建設事業費は、住民一人当たり</a:t>
          </a:r>
          <a:r>
            <a:rPr kumimoji="1" lang="en-US" altLang="ja-JP" sz="900" b="0" i="0" baseline="0">
              <a:solidFill>
                <a:schemeClr val="dk1"/>
              </a:solidFill>
              <a:effectLst/>
              <a:latin typeface="+mn-lt"/>
              <a:ea typeface="+mn-ea"/>
              <a:cs typeface="+mn-cs"/>
            </a:rPr>
            <a:t>53,311</a:t>
          </a:r>
          <a:r>
            <a:rPr kumimoji="1" lang="ja-JP" altLang="en-US" sz="900" b="0" i="0" baseline="0">
              <a:solidFill>
                <a:schemeClr val="dk1"/>
              </a:solidFill>
              <a:effectLst/>
              <a:latin typeface="+mn-lt"/>
              <a:ea typeface="+mn-ea"/>
              <a:cs typeface="+mn-cs"/>
            </a:rPr>
            <a:t>円となっており、ここ数年減少傾向となってるが、今後は施設の老朽化等に伴い更新整備費の増加が見込まれることから、新規のハード事業の抑制を図る中で財源を確保し、「</a:t>
          </a:r>
          <a:r>
            <a:rPr kumimoji="1" lang="ja-JP" altLang="ja-JP" sz="900">
              <a:solidFill>
                <a:schemeClr val="dk1"/>
              </a:solidFill>
              <a:effectLst/>
              <a:latin typeface="+mn-lt"/>
              <a:ea typeface="+mn-ea"/>
              <a:cs typeface="+mn-cs"/>
            </a:rPr>
            <a:t>公共施設等総合管理計画</a:t>
          </a:r>
          <a:r>
            <a:rPr kumimoji="1" lang="ja-JP" altLang="en-US" sz="900">
              <a:solidFill>
                <a:schemeClr val="dk1"/>
              </a:solidFill>
              <a:effectLst/>
              <a:latin typeface="+mn-lt"/>
              <a:ea typeface="+mn-ea"/>
              <a:cs typeface="+mn-cs"/>
            </a:rPr>
            <a:t>」及び「</a:t>
          </a:r>
          <a:r>
            <a:rPr kumimoji="1" lang="ja-JP" altLang="ja-JP" sz="900">
              <a:solidFill>
                <a:schemeClr val="dk1"/>
              </a:solidFill>
              <a:effectLst/>
              <a:latin typeface="+mn-lt"/>
              <a:ea typeface="+mn-ea"/>
              <a:cs typeface="+mn-cs"/>
            </a:rPr>
            <a:t>公共施設マネジメント計画</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に基づき、インフラ資産の適切な更新整備を進めていきたい。</a:t>
          </a:r>
          <a:endParaRPr kumimoji="1" lang="en-US" altLang="ja-JP" sz="900">
            <a:solidFill>
              <a:schemeClr val="dk1"/>
            </a:solidFill>
            <a:effectLst/>
            <a:latin typeface="+mn-lt"/>
            <a:ea typeface="+mn-ea"/>
            <a:cs typeface="+mn-cs"/>
          </a:endParaRPr>
        </a:p>
        <a:p>
          <a:pPr eaLnBrk="1" fontAlgn="auto" latinLnBrk="0" hangingPunct="1"/>
          <a:r>
            <a:rPr kumimoji="1" lang="ja-JP" altLang="en-US" sz="900">
              <a:solidFill>
                <a:schemeClr val="dk1"/>
              </a:solidFill>
              <a:effectLst/>
              <a:latin typeface="+mn-lt"/>
              <a:ea typeface="+mn-ea"/>
              <a:cs typeface="+mn-cs"/>
            </a:rPr>
            <a:t>　また、人件費及び補助費等の</a:t>
          </a:r>
          <a:r>
            <a:rPr kumimoji="1" lang="en-US" altLang="ja-JP" sz="900">
              <a:solidFill>
                <a:schemeClr val="dk1"/>
              </a:solidFill>
              <a:effectLst/>
              <a:latin typeface="+mn-lt"/>
              <a:ea typeface="+mn-ea"/>
              <a:cs typeface="+mn-cs"/>
            </a:rPr>
            <a:t>R2</a:t>
          </a:r>
          <a:r>
            <a:rPr kumimoji="1" lang="ja-JP" altLang="en-US" sz="900">
              <a:solidFill>
                <a:schemeClr val="dk1"/>
              </a:solidFill>
              <a:effectLst/>
              <a:latin typeface="+mn-lt"/>
              <a:ea typeface="+mn-ea"/>
              <a:cs typeface="+mn-cs"/>
            </a:rPr>
            <a:t>年度の大幅な上昇は、会計年度任用職員制度の導入や特別定額給付金給付事業の実施などが主な要因である。</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34,244
34,031
289.80
24,102,565
23,363,561
582,337
10,589,751
24,290,374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104077</xdr:rowOff>
    </xdr:from>
    <xdr:to>
      <xdr:col>24</xdr:col>
      <xdr:colOff>63500</xdr:colOff>
      <xdr:row>36</xdr:row>
      <xdr:rowOff>130937</xdr:rowOff>
    </xdr:to>
    <xdr:cxnSp macro="">
      <xdr:nvCxnSpPr>
        <xdr:cNvPr id="61" name="直線コネクタ 60"/>
        <xdr:cNvCxnSpPr/>
      </xdr:nvCxnSpPr>
      <xdr:spPr>
        <a:xfrm>
          <a:off x="3797300" y="6276277"/>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88074</xdr:rowOff>
    </xdr:from>
    <xdr:to>
      <xdr:col>19</xdr:col>
      <xdr:colOff>177800</xdr:colOff>
      <xdr:row>36</xdr:row>
      <xdr:rowOff>104077</xdr:rowOff>
    </xdr:to>
    <xdr:cxnSp macro="">
      <xdr:nvCxnSpPr>
        <xdr:cNvPr id="64" name="直線コネクタ 63"/>
        <xdr:cNvCxnSpPr/>
      </xdr:nvCxnSpPr>
      <xdr:spPr>
        <a:xfrm>
          <a:off x="2908300" y="6260274"/>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69405</xdr:rowOff>
    </xdr:from>
    <xdr:to>
      <xdr:col>15</xdr:col>
      <xdr:colOff>50800</xdr:colOff>
      <xdr:row>36</xdr:row>
      <xdr:rowOff>88074</xdr:rowOff>
    </xdr:to>
    <xdr:cxnSp macro="">
      <xdr:nvCxnSpPr>
        <xdr:cNvPr id="67" name="直線コネクタ 66"/>
        <xdr:cNvCxnSpPr/>
      </xdr:nvCxnSpPr>
      <xdr:spPr>
        <a:xfrm>
          <a:off x="2019300" y="624160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39878</xdr:rowOff>
    </xdr:from>
    <xdr:to>
      <xdr:col>10</xdr:col>
      <xdr:colOff>114300</xdr:colOff>
      <xdr:row>36</xdr:row>
      <xdr:rowOff>69405</xdr:rowOff>
    </xdr:to>
    <xdr:cxnSp macro="">
      <xdr:nvCxnSpPr>
        <xdr:cNvPr id="70" name="直線コネクタ 69"/>
        <xdr:cNvCxnSpPr/>
      </xdr:nvCxnSpPr>
      <xdr:spPr>
        <a:xfrm>
          <a:off x="1130300" y="6212078"/>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80137</xdr:rowOff>
    </xdr:from>
    <xdr:to>
      <xdr:col>24</xdr:col>
      <xdr:colOff>114300</xdr:colOff>
      <xdr:row>37</xdr:row>
      <xdr:rowOff>10287</xdr:rowOff>
    </xdr:to>
    <xdr:sp macro="" textlink="">
      <xdr:nvSpPr>
        <xdr:cNvPr id="80" name="楕円 79"/>
        <xdr:cNvSpPr/>
      </xdr:nvSpPr>
      <xdr:spPr>
        <a:xfrm>
          <a:off x="4584700" y="62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58564</xdr:rowOff>
    </xdr:from>
    <xdr:ext cx="469744" cy="259045"/>
    <xdr:sp macro="" textlink="">
      <xdr:nvSpPr>
        <xdr:cNvPr id="81" name="議会費該当値テキスト"/>
        <xdr:cNvSpPr txBox="1"/>
      </xdr:nvSpPr>
      <xdr:spPr>
        <a:xfrm>
          <a:off x="4686300" y="623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53277</xdr:rowOff>
    </xdr:from>
    <xdr:to>
      <xdr:col>20</xdr:col>
      <xdr:colOff>38100</xdr:colOff>
      <xdr:row>36</xdr:row>
      <xdr:rowOff>154877</xdr:rowOff>
    </xdr:to>
    <xdr:sp macro="" textlink="">
      <xdr:nvSpPr>
        <xdr:cNvPr id="82" name="楕円 81"/>
        <xdr:cNvSpPr/>
      </xdr:nvSpPr>
      <xdr:spPr>
        <a:xfrm>
          <a:off x="3746500" y="62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146004</xdr:rowOff>
    </xdr:from>
    <xdr:ext cx="469744" cy="259045"/>
    <xdr:sp macro="" textlink="">
      <xdr:nvSpPr>
        <xdr:cNvPr id="83" name="テキスト ボックス 82"/>
        <xdr:cNvSpPr txBox="1"/>
      </xdr:nvSpPr>
      <xdr:spPr>
        <a:xfrm>
          <a:off x="3562428" y="63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37274</xdr:rowOff>
    </xdr:from>
    <xdr:to>
      <xdr:col>15</xdr:col>
      <xdr:colOff>101600</xdr:colOff>
      <xdr:row>36</xdr:row>
      <xdr:rowOff>138874</xdr:rowOff>
    </xdr:to>
    <xdr:sp macro="" textlink="">
      <xdr:nvSpPr>
        <xdr:cNvPr id="84" name="楕円 83"/>
        <xdr:cNvSpPr/>
      </xdr:nvSpPr>
      <xdr:spPr>
        <a:xfrm>
          <a:off x="28575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130001</xdr:rowOff>
    </xdr:from>
    <xdr:ext cx="469744" cy="259045"/>
    <xdr:sp macro="" textlink="">
      <xdr:nvSpPr>
        <xdr:cNvPr id="85" name="テキスト ボックス 84"/>
        <xdr:cNvSpPr txBox="1"/>
      </xdr:nvSpPr>
      <xdr:spPr>
        <a:xfrm>
          <a:off x="2673428" y="63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18605</xdr:rowOff>
    </xdr:from>
    <xdr:to>
      <xdr:col>10</xdr:col>
      <xdr:colOff>165100</xdr:colOff>
      <xdr:row>36</xdr:row>
      <xdr:rowOff>120205</xdr:rowOff>
    </xdr:to>
    <xdr:sp macro="" textlink="">
      <xdr:nvSpPr>
        <xdr:cNvPr id="86" name="楕円 85"/>
        <xdr:cNvSpPr/>
      </xdr:nvSpPr>
      <xdr:spPr>
        <a:xfrm>
          <a:off x="1968500" y="61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111332</xdr:rowOff>
    </xdr:from>
    <xdr:ext cx="469744" cy="259045"/>
    <xdr:sp macro="" textlink="">
      <xdr:nvSpPr>
        <xdr:cNvPr id="87" name="テキスト ボックス 86"/>
        <xdr:cNvSpPr txBox="1"/>
      </xdr:nvSpPr>
      <xdr:spPr>
        <a:xfrm>
          <a:off x="1784428" y="628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88" name="楕円 87"/>
        <xdr:cNvSpPr/>
      </xdr:nvSpPr>
      <xdr:spPr>
        <a:xfrm>
          <a:off x="1079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89" name="テキスト ボックス 88"/>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71767</xdr:rowOff>
    </xdr:from>
    <xdr:to>
      <xdr:col>24</xdr:col>
      <xdr:colOff>63500</xdr:colOff>
      <xdr:row>58</xdr:row>
      <xdr:rowOff>132826</xdr:rowOff>
    </xdr:to>
    <xdr:cxnSp macro="">
      <xdr:nvCxnSpPr>
        <xdr:cNvPr id="120" name="直線コネクタ 119"/>
        <xdr:cNvCxnSpPr/>
      </xdr:nvCxnSpPr>
      <xdr:spPr>
        <a:xfrm flipV="1">
          <a:off x="3797300" y="9844417"/>
          <a:ext cx="838200" cy="23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132826</xdr:rowOff>
    </xdr:from>
    <xdr:to>
      <xdr:col>19</xdr:col>
      <xdr:colOff>177800</xdr:colOff>
      <xdr:row>58</xdr:row>
      <xdr:rowOff>156623</xdr:rowOff>
    </xdr:to>
    <xdr:cxnSp macro="">
      <xdr:nvCxnSpPr>
        <xdr:cNvPr id="123" name="直線コネクタ 122"/>
        <xdr:cNvCxnSpPr/>
      </xdr:nvCxnSpPr>
      <xdr:spPr>
        <a:xfrm flipV="1">
          <a:off x="2908300" y="10076926"/>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142331</xdr:rowOff>
    </xdr:from>
    <xdr:to>
      <xdr:col>15</xdr:col>
      <xdr:colOff>50800</xdr:colOff>
      <xdr:row>58</xdr:row>
      <xdr:rowOff>156623</xdr:rowOff>
    </xdr:to>
    <xdr:cxnSp macro="">
      <xdr:nvCxnSpPr>
        <xdr:cNvPr id="126" name="直線コネクタ 125"/>
        <xdr:cNvCxnSpPr/>
      </xdr:nvCxnSpPr>
      <xdr:spPr>
        <a:xfrm>
          <a:off x="2019300" y="10086431"/>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119746</xdr:rowOff>
    </xdr:from>
    <xdr:to>
      <xdr:col>10</xdr:col>
      <xdr:colOff>114300</xdr:colOff>
      <xdr:row>58</xdr:row>
      <xdr:rowOff>142331</xdr:rowOff>
    </xdr:to>
    <xdr:cxnSp macro="">
      <xdr:nvCxnSpPr>
        <xdr:cNvPr id="129" name="直線コネクタ 128"/>
        <xdr:cNvCxnSpPr/>
      </xdr:nvCxnSpPr>
      <xdr:spPr>
        <a:xfrm>
          <a:off x="1130300" y="10063846"/>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20967</xdr:rowOff>
    </xdr:from>
    <xdr:to>
      <xdr:col>24</xdr:col>
      <xdr:colOff>114300</xdr:colOff>
      <xdr:row>57</xdr:row>
      <xdr:rowOff>122567</xdr:rowOff>
    </xdr:to>
    <xdr:sp macro="" textlink="">
      <xdr:nvSpPr>
        <xdr:cNvPr id="139" name="楕円 138"/>
        <xdr:cNvSpPr/>
      </xdr:nvSpPr>
      <xdr:spPr>
        <a:xfrm>
          <a:off x="4584700" y="97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43844</xdr:rowOff>
    </xdr:from>
    <xdr:ext cx="599010" cy="259045"/>
    <xdr:sp macro="" textlink="">
      <xdr:nvSpPr>
        <xdr:cNvPr id="140" name="総務費該当値テキスト"/>
        <xdr:cNvSpPr txBox="1"/>
      </xdr:nvSpPr>
      <xdr:spPr>
        <a:xfrm>
          <a:off x="4686300" y="964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82026</xdr:rowOff>
    </xdr:from>
    <xdr:to>
      <xdr:col>20</xdr:col>
      <xdr:colOff>38100</xdr:colOff>
      <xdr:row>59</xdr:row>
      <xdr:rowOff>12176</xdr:rowOff>
    </xdr:to>
    <xdr:sp macro="" textlink="">
      <xdr:nvSpPr>
        <xdr:cNvPr id="141" name="楕円 140"/>
        <xdr:cNvSpPr/>
      </xdr:nvSpPr>
      <xdr:spPr>
        <a:xfrm>
          <a:off x="3746500" y="100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3303</xdr:rowOff>
    </xdr:from>
    <xdr:ext cx="534377" cy="259045"/>
    <xdr:sp macro="" textlink="">
      <xdr:nvSpPr>
        <xdr:cNvPr id="142" name="テキスト ボックス 141"/>
        <xdr:cNvSpPr txBox="1"/>
      </xdr:nvSpPr>
      <xdr:spPr>
        <a:xfrm>
          <a:off x="3530111" y="101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105823</xdr:rowOff>
    </xdr:from>
    <xdr:to>
      <xdr:col>15</xdr:col>
      <xdr:colOff>101600</xdr:colOff>
      <xdr:row>59</xdr:row>
      <xdr:rowOff>35973</xdr:rowOff>
    </xdr:to>
    <xdr:sp macro="" textlink="">
      <xdr:nvSpPr>
        <xdr:cNvPr id="143" name="楕円 142"/>
        <xdr:cNvSpPr/>
      </xdr:nvSpPr>
      <xdr:spPr>
        <a:xfrm>
          <a:off x="2857500" y="100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27100</xdr:rowOff>
    </xdr:from>
    <xdr:ext cx="534377" cy="259045"/>
    <xdr:sp macro="" textlink="">
      <xdr:nvSpPr>
        <xdr:cNvPr id="144" name="テキスト ボックス 143"/>
        <xdr:cNvSpPr txBox="1"/>
      </xdr:nvSpPr>
      <xdr:spPr>
        <a:xfrm>
          <a:off x="2641111" y="101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91531</xdr:rowOff>
    </xdr:from>
    <xdr:to>
      <xdr:col>10</xdr:col>
      <xdr:colOff>165100</xdr:colOff>
      <xdr:row>59</xdr:row>
      <xdr:rowOff>21681</xdr:rowOff>
    </xdr:to>
    <xdr:sp macro="" textlink="">
      <xdr:nvSpPr>
        <xdr:cNvPr id="145" name="楕円 144"/>
        <xdr:cNvSpPr/>
      </xdr:nvSpPr>
      <xdr:spPr>
        <a:xfrm>
          <a:off x="1968500" y="1003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12808</xdr:rowOff>
    </xdr:from>
    <xdr:ext cx="534377" cy="259045"/>
    <xdr:sp macro="" textlink="">
      <xdr:nvSpPr>
        <xdr:cNvPr id="146" name="テキスト ボックス 145"/>
        <xdr:cNvSpPr txBox="1"/>
      </xdr:nvSpPr>
      <xdr:spPr>
        <a:xfrm>
          <a:off x="1752111" y="101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68946</xdr:rowOff>
    </xdr:from>
    <xdr:to>
      <xdr:col>6</xdr:col>
      <xdr:colOff>38100</xdr:colOff>
      <xdr:row>58</xdr:row>
      <xdr:rowOff>170546</xdr:rowOff>
    </xdr:to>
    <xdr:sp macro="" textlink="">
      <xdr:nvSpPr>
        <xdr:cNvPr id="147" name="楕円 146"/>
        <xdr:cNvSpPr/>
      </xdr:nvSpPr>
      <xdr:spPr>
        <a:xfrm>
          <a:off x="1079500" y="1001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15623</xdr:rowOff>
    </xdr:from>
    <xdr:ext cx="534377" cy="259045"/>
    <xdr:sp macro="" textlink="">
      <xdr:nvSpPr>
        <xdr:cNvPr id="148" name="テキスト ボックス 147"/>
        <xdr:cNvSpPr txBox="1"/>
      </xdr:nvSpPr>
      <xdr:spPr>
        <a:xfrm>
          <a:off x="863111" y="978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7716</xdr:rowOff>
    </xdr:from>
    <xdr:to>
      <xdr:col>24</xdr:col>
      <xdr:colOff>63500</xdr:colOff>
      <xdr:row>77</xdr:row>
      <xdr:rowOff>43276</xdr:rowOff>
    </xdr:to>
    <xdr:cxnSp macro="">
      <xdr:nvCxnSpPr>
        <xdr:cNvPr id="176" name="直線コネクタ 175"/>
        <xdr:cNvCxnSpPr/>
      </xdr:nvCxnSpPr>
      <xdr:spPr>
        <a:xfrm flipV="1">
          <a:off x="3797300" y="13209366"/>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16073</xdr:rowOff>
    </xdr:from>
    <xdr:to>
      <xdr:col>19</xdr:col>
      <xdr:colOff>177800</xdr:colOff>
      <xdr:row>77</xdr:row>
      <xdr:rowOff>43276</xdr:rowOff>
    </xdr:to>
    <xdr:cxnSp macro="">
      <xdr:nvCxnSpPr>
        <xdr:cNvPr id="179" name="直線コネクタ 178"/>
        <xdr:cNvCxnSpPr/>
      </xdr:nvCxnSpPr>
      <xdr:spPr>
        <a:xfrm>
          <a:off x="2908300" y="13217723"/>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16073</xdr:rowOff>
    </xdr:from>
    <xdr:to>
      <xdr:col>15</xdr:col>
      <xdr:colOff>50800</xdr:colOff>
      <xdr:row>77</xdr:row>
      <xdr:rowOff>55012</xdr:rowOff>
    </xdr:to>
    <xdr:cxnSp macro="">
      <xdr:nvCxnSpPr>
        <xdr:cNvPr id="182" name="直線コネクタ 181"/>
        <xdr:cNvCxnSpPr/>
      </xdr:nvCxnSpPr>
      <xdr:spPr>
        <a:xfrm flipV="1">
          <a:off x="2019300" y="13217723"/>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55012</xdr:rowOff>
    </xdr:from>
    <xdr:to>
      <xdr:col>10</xdr:col>
      <xdr:colOff>114300</xdr:colOff>
      <xdr:row>77</xdr:row>
      <xdr:rowOff>79477</xdr:rowOff>
    </xdr:to>
    <xdr:cxnSp macro="">
      <xdr:nvCxnSpPr>
        <xdr:cNvPr id="185" name="直線コネクタ 184"/>
        <xdr:cNvCxnSpPr/>
      </xdr:nvCxnSpPr>
      <xdr:spPr>
        <a:xfrm flipV="1">
          <a:off x="1130300" y="13256662"/>
          <a:ext cx="889000" cy="2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128366</xdr:rowOff>
    </xdr:from>
    <xdr:to>
      <xdr:col>24</xdr:col>
      <xdr:colOff>114300</xdr:colOff>
      <xdr:row>77</xdr:row>
      <xdr:rowOff>58516</xdr:rowOff>
    </xdr:to>
    <xdr:sp macro="" textlink="">
      <xdr:nvSpPr>
        <xdr:cNvPr id="195" name="楕円 194"/>
        <xdr:cNvSpPr/>
      </xdr:nvSpPr>
      <xdr:spPr>
        <a:xfrm>
          <a:off x="4584700" y="131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106793</xdr:rowOff>
    </xdr:from>
    <xdr:ext cx="599010" cy="259045"/>
    <xdr:sp macro="" textlink="">
      <xdr:nvSpPr>
        <xdr:cNvPr id="196" name="民生費該当値テキスト"/>
        <xdr:cNvSpPr txBox="1"/>
      </xdr:nvSpPr>
      <xdr:spPr>
        <a:xfrm>
          <a:off x="4686300" y="1313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163926</xdr:rowOff>
    </xdr:from>
    <xdr:to>
      <xdr:col>20</xdr:col>
      <xdr:colOff>38100</xdr:colOff>
      <xdr:row>77</xdr:row>
      <xdr:rowOff>94076</xdr:rowOff>
    </xdr:to>
    <xdr:sp macro="" textlink="">
      <xdr:nvSpPr>
        <xdr:cNvPr id="197" name="楕円 196"/>
        <xdr:cNvSpPr/>
      </xdr:nvSpPr>
      <xdr:spPr>
        <a:xfrm>
          <a:off x="3746500" y="1319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85203</xdr:rowOff>
    </xdr:from>
    <xdr:ext cx="599010" cy="259045"/>
    <xdr:sp macro="" textlink="">
      <xdr:nvSpPr>
        <xdr:cNvPr id="198" name="テキスト ボックス 197"/>
        <xdr:cNvSpPr txBox="1"/>
      </xdr:nvSpPr>
      <xdr:spPr>
        <a:xfrm>
          <a:off x="3497795" y="1328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136723</xdr:rowOff>
    </xdr:from>
    <xdr:to>
      <xdr:col>15</xdr:col>
      <xdr:colOff>101600</xdr:colOff>
      <xdr:row>77</xdr:row>
      <xdr:rowOff>66873</xdr:rowOff>
    </xdr:to>
    <xdr:sp macro="" textlink="">
      <xdr:nvSpPr>
        <xdr:cNvPr id="199" name="楕円 198"/>
        <xdr:cNvSpPr/>
      </xdr:nvSpPr>
      <xdr:spPr>
        <a:xfrm>
          <a:off x="2857500" y="131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58000</xdr:rowOff>
    </xdr:from>
    <xdr:ext cx="599010" cy="259045"/>
    <xdr:sp macro="" textlink="">
      <xdr:nvSpPr>
        <xdr:cNvPr id="200" name="テキスト ボックス 199"/>
        <xdr:cNvSpPr txBox="1"/>
      </xdr:nvSpPr>
      <xdr:spPr>
        <a:xfrm>
          <a:off x="2608795" y="1325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4212</xdr:rowOff>
    </xdr:from>
    <xdr:to>
      <xdr:col>10</xdr:col>
      <xdr:colOff>165100</xdr:colOff>
      <xdr:row>77</xdr:row>
      <xdr:rowOff>105812</xdr:rowOff>
    </xdr:to>
    <xdr:sp macro="" textlink="">
      <xdr:nvSpPr>
        <xdr:cNvPr id="201" name="楕円 200"/>
        <xdr:cNvSpPr/>
      </xdr:nvSpPr>
      <xdr:spPr>
        <a:xfrm>
          <a:off x="1968500" y="132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96939</xdr:rowOff>
    </xdr:from>
    <xdr:ext cx="599010" cy="259045"/>
    <xdr:sp macro="" textlink="">
      <xdr:nvSpPr>
        <xdr:cNvPr id="202" name="テキスト ボックス 201"/>
        <xdr:cNvSpPr txBox="1"/>
      </xdr:nvSpPr>
      <xdr:spPr>
        <a:xfrm>
          <a:off x="1719795" y="1329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28677</xdr:rowOff>
    </xdr:from>
    <xdr:to>
      <xdr:col>6</xdr:col>
      <xdr:colOff>38100</xdr:colOff>
      <xdr:row>77</xdr:row>
      <xdr:rowOff>130277</xdr:rowOff>
    </xdr:to>
    <xdr:sp macro="" textlink="">
      <xdr:nvSpPr>
        <xdr:cNvPr id="203" name="楕円 202"/>
        <xdr:cNvSpPr/>
      </xdr:nvSpPr>
      <xdr:spPr>
        <a:xfrm>
          <a:off x="1079500" y="132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121404</xdr:rowOff>
    </xdr:from>
    <xdr:ext cx="599010" cy="259045"/>
    <xdr:sp macro="" textlink="">
      <xdr:nvSpPr>
        <xdr:cNvPr id="204" name="テキスト ボックス 203"/>
        <xdr:cNvSpPr txBox="1"/>
      </xdr:nvSpPr>
      <xdr:spPr>
        <a:xfrm>
          <a:off x="830795" y="1332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163953</xdr:rowOff>
    </xdr:from>
    <xdr:to>
      <xdr:col>24</xdr:col>
      <xdr:colOff>63500</xdr:colOff>
      <xdr:row>97</xdr:row>
      <xdr:rowOff>66156</xdr:rowOff>
    </xdr:to>
    <xdr:cxnSp macro="">
      <xdr:nvCxnSpPr>
        <xdr:cNvPr id="235" name="直線コネクタ 234"/>
        <xdr:cNvCxnSpPr/>
      </xdr:nvCxnSpPr>
      <xdr:spPr>
        <a:xfrm flipV="1">
          <a:off x="3797300" y="16623153"/>
          <a:ext cx="838200" cy="7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19554</xdr:rowOff>
    </xdr:from>
    <xdr:to>
      <xdr:col>19</xdr:col>
      <xdr:colOff>177800</xdr:colOff>
      <xdr:row>97</xdr:row>
      <xdr:rowOff>66156</xdr:rowOff>
    </xdr:to>
    <xdr:cxnSp macro="">
      <xdr:nvCxnSpPr>
        <xdr:cNvPr id="238" name="直線コネクタ 237"/>
        <xdr:cNvCxnSpPr/>
      </xdr:nvCxnSpPr>
      <xdr:spPr>
        <a:xfrm>
          <a:off x="2908300" y="16650204"/>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8843</xdr:rowOff>
    </xdr:from>
    <xdr:to>
      <xdr:col>15</xdr:col>
      <xdr:colOff>50800</xdr:colOff>
      <xdr:row>97</xdr:row>
      <xdr:rowOff>19554</xdr:rowOff>
    </xdr:to>
    <xdr:cxnSp macro="">
      <xdr:nvCxnSpPr>
        <xdr:cNvPr id="241" name="直線コネクタ 240"/>
        <xdr:cNvCxnSpPr/>
      </xdr:nvCxnSpPr>
      <xdr:spPr>
        <a:xfrm>
          <a:off x="2019300" y="16639493"/>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70554</xdr:rowOff>
    </xdr:from>
    <xdr:to>
      <xdr:col>10</xdr:col>
      <xdr:colOff>114300</xdr:colOff>
      <xdr:row>97</xdr:row>
      <xdr:rowOff>8843</xdr:rowOff>
    </xdr:to>
    <xdr:cxnSp macro="">
      <xdr:nvCxnSpPr>
        <xdr:cNvPr id="244" name="直線コネクタ 243"/>
        <xdr:cNvCxnSpPr/>
      </xdr:nvCxnSpPr>
      <xdr:spPr>
        <a:xfrm>
          <a:off x="1130300" y="16358304"/>
          <a:ext cx="889000" cy="28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113153</xdr:rowOff>
    </xdr:from>
    <xdr:to>
      <xdr:col>24</xdr:col>
      <xdr:colOff>114300</xdr:colOff>
      <xdr:row>97</xdr:row>
      <xdr:rowOff>43303</xdr:rowOff>
    </xdr:to>
    <xdr:sp macro="" textlink="">
      <xdr:nvSpPr>
        <xdr:cNvPr id="254" name="楕円 253"/>
        <xdr:cNvSpPr/>
      </xdr:nvSpPr>
      <xdr:spPr>
        <a:xfrm>
          <a:off x="4584700" y="165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91580</xdr:rowOff>
    </xdr:from>
    <xdr:ext cx="534377" cy="259045"/>
    <xdr:sp macro="" textlink="">
      <xdr:nvSpPr>
        <xdr:cNvPr id="255" name="衛生費該当値テキスト"/>
        <xdr:cNvSpPr txBox="1"/>
      </xdr:nvSpPr>
      <xdr:spPr>
        <a:xfrm>
          <a:off x="4686300" y="165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15356</xdr:rowOff>
    </xdr:from>
    <xdr:to>
      <xdr:col>20</xdr:col>
      <xdr:colOff>38100</xdr:colOff>
      <xdr:row>97</xdr:row>
      <xdr:rowOff>116956</xdr:rowOff>
    </xdr:to>
    <xdr:sp macro="" textlink="">
      <xdr:nvSpPr>
        <xdr:cNvPr id="256" name="楕円 255"/>
        <xdr:cNvSpPr/>
      </xdr:nvSpPr>
      <xdr:spPr>
        <a:xfrm>
          <a:off x="3746500" y="166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108083</xdr:rowOff>
    </xdr:from>
    <xdr:ext cx="534377" cy="259045"/>
    <xdr:sp macro="" textlink="">
      <xdr:nvSpPr>
        <xdr:cNvPr id="257" name="テキスト ボックス 256"/>
        <xdr:cNvSpPr txBox="1"/>
      </xdr:nvSpPr>
      <xdr:spPr>
        <a:xfrm>
          <a:off x="3530111" y="167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140204</xdr:rowOff>
    </xdr:from>
    <xdr:to>
      <xdr:col>15</xdr:col>
      <xdr:colOff>101600</xdr:colOff>
      <xdr:row>97</xdr:row>
      <xdr:rowOff>70354</xdr:rowOff>
    </xdr:to>
    <xdr:sp macro="" textlink="">
      <xdr:nvSpPr>
        <xdr:cNvPr id="258" name="楕円 257"/>
        <xdr:cNvSpPr/>
      </xdr:nvSpPr>
      <xdr:spPr>
        <a:xfrm>
          <a:off x="2857500" y="165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61481</xdr:rowOff>
    </xdr:from>
    <xdr:ext cx="534377" cy="259045"/>
    <xdr:sp macro="" textlink="">
      <xdr:nvSpPr>
        <xdr:cNvPr id="259" name="テキスト ボックス 258"/>
        <xdr:cNvSpPr txBox="1"/>
      </xdr:nvSpPr>
      <xdr:spPr>
        <a:xfrm>
          <a:off x="2641111" y="1669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129493</xdr:rowOff>
    </xdr:from>
    <xdr:to>
      <xdr:col>10</xdr:col>
      <xdr:colOff>165100</xdr:colOff>
      <xdr:row>97</xdr:row>
      <xdr:rowOff>59643</xdr:rowOff>
    </xdr:to>
    <xdr:sp macro="" textlink="">
      <xdr:nvSpPr>
        <xdr:cNvPr id="260" name="楕円 259"/>
        <xdr:cNvSpPr/>
      </xdr:nvSpPr>
      <xdr:spPr>
        <a:xfrm>
          <a:off x="1968500" y="165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50770</xdr:rowOff>
    </xdr:from>
    <xdr:ext cx="534377" cy="259045"/>
    <xdr:sp macro="" textlink="">
      <xdr:nvSpPr>
        <xdr:cNvPr id="261" name="テキスト ボックス 260"/>
        <xdr:cNvSpPr txBox="1"/>
      </xdr:nvSpPr>
      <xdr:spPr>
        <a:xfrm>
          <a:off x="1752111" y="1668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19754</xdr:rowOff>
    </xdr:from>
    <xdr:to>
      <xdr:col>6</xdr:col>
      <xdr:colOff>38100</xdr:colOff>
      <xdr:row>95</xdr:row>
      <xdr:rowOff>121354</xdr:rowOff>
    </xdr:to>
    <xdr:sp macro="" textlink="">
      <xdr:nvSpPr>
        <xdr:cNvPr id="262" name="楕円 261"/>
        <xdr:cNvSpPr/>
      </xdr:nvSpPr>
      <xdr:spPr>
        <a:xfrm>
          <a:off x="1079500" y="163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137881</xdr:rowOff>
    </xdr:from>
    <xdr:ext cx="534377" cy="259045"/>
    <xdr:sp macro="" textlink="">
      <xdr:nvSpPr>
        <xdr:cNvPr id="263" name="テキスト ボックス 262"/>
        <xdr:cNvSpPr txBox="1"/>
      </xdr:nvSpPr>
      <xdr:spPr>
        <a:xfrm>
          <a:off x="863111" y="1608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57731</xdr:rowOff>
    </xdr:from>
    <xdr:to>
      <xdr:col>55</xdr:col>
      <xdr:colOff>0</xdr:colOff>
      <xdr:row>36</xdr:row>
      <xdr:rowOff>170724</xdr:rowOff>
    </xdr:to>
    <xdr:cxnSp macro="">
      <xdr:nvCxnSpPr>
        <xdr:cNvPr id="294" name="直線コネクタ 293"/>
        <xdr:cNvCxnSpPr/>
      </xdr:nvCxnSpPr>
      <xdr:spPr>
        <a:xfrm>
          <a:off x="9639300" y="6229931"/>
          <a:ext cx="8382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57731</xdr:rowOff>
    </xdr:from>
    <xdr:to>
      <xdr:col>50</xdr:col>
      <xdr:colOff>114300</xdr:colOff>
      <xdr:row>37</xdr:row>
      <xdr:rowOff>26380</xdr:rowOff>
    </xdr:to>
    <xdr:cxnSp macro="">
      <xdr:nvCxnSpPr>
        <xdr:cNvPr id="297" name="直線コネクタ 296"/>
        <xdr:cNvCxnSpPr/>
      </xdr:nvCxnSpPr>
      <xdr:spPr>
        <a:xfrm flipV="1">
          <a:off x="8750300" y="6229931"/>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581</xdr:rowOff>
    </xdr:from>
    <xdr:to>
      <xdr:col>45</xdr:col>
      <xdr:colOff>177800</xdr:colOff>
      <xdr:row>37</xdr:row>
      <xdr:rowOff>26380</xdr:rowOff>
    </xdr:to>
    <xdr:cxnSp macro="">
      <xdr:nvCxnSpPr>
        <xdr:cNvPr id="300" name="直線コネクタ 299"/>
        <xdr:cNvCxnSpPr/>
      </xdr:nvCxnSpPr>
      <xdr:spPr>
        <a:xfrm>
          <a:off x="7861300" y="634423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581</xdr:rowOff>
    </xdr:from>
    <xdr:to>
      <xdr:col>41</xdr:col>
      <xdr:colOff>50800</xdr:colOff>
      <xdr:row>37</xdr:row>
      <xdr:rowOff>17889</xdr:rowOff>
    </xdr:to>
    <xdr:cxnSp macro="">
      <xdr:nvCxnSpPr>
        <xdr:cNvPr id="303" name="直線コネクタ 302"/>
        <xdr:cNvCxnSpPr/>
      </xdr:nvCxnSpPr>
      <xdr:spPr>
        <a:xfrm flipV="1">
          <a:off x="6972300" y="6344231"/>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119924</xdr:rowOff>
    </xdr:from>
    <xdr:to>
      <xdr:col>55</xdr:col>
      <xdr:colOff>50800</xdr:colOff>
      <xdr:row>37</xdr:row>
      <xdr:rowOff>50074</xdr:rowOff>
    </xdr:to>
    <xdr:sp macro="" textlink="">
      <xdr:nvSpPr>
        <xdr:cNvPr id="313" name="楕円 312"/>
        <xdr:cNvSpPr/>
      </xdr:nvSpPr>
      <xdr:spPr>
        <a:xfrm>
          <a:off x="104267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142801</xdr:rowOff>
    </xdr:from>
    <xdr:ext cx="469744" cy="259045"/>
    <xdr:sp macro="" textlink="">
      <xdr:nvSpPr>
        <xdr:cNvPr id="314" name="労働費該当値テキスト"/>
        <xdr:cNvSpPr txBox="1"/>
      </xdr:nvSpPr>
      <xdr:spPr>
        <a:xfrm>
          <a:off x="10528300" y="614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6931</xdr:rowOff>
    </xdr:from>
    <xdr:to>
      <xdr:col>50</xdr:col>
      <xdr:colOff>165100</xdr:colOff>
      <xdr:row>36</xdr:row>
      <xdr:rowOff>108531</xdr:rowOff>
    </xdr:to>
    <xdr:sp macro="" textlink="">
      <xdr:nvSpPr>
        <xdr:cNvPr id="315" name="楕円 314"/>
        <xdr:cNvSpPr/>
      </xdr:nvSpPr>
      <xdr:spPr>
        <a:xfrm>
          <a:off x="9588500" y="617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125058</xdr:rowOff>
    </xdr:from>
    <xdr:ext cx="469744" cy="259045"/>
    <xdr:sp macro="" textlink="">
      <xdr:nvSpPr>
        <xdr:cNvPr id="316" name="テキスト ボックス 315"/>
        <xdr:cNvSpPr txBox="1"/>
      </xdr:nvSpPr>
      <xdr:spPr>
        <a:xfrm>
          <a:off x="9404428" y="595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147030</xdr:rowOff>
    </xdr:from>
    <xdr:to>
      <xdr:col>46</xdr:col>
      <xdr:colOff>38100</xdr:colOff>
      <xdr:row>37</xdr:row>
      <xdr:rowOff>77180</xdr:rowOff>
    </xdr:to>
    <xdr:sp macro="" textlink="">
      <xdr:nvSpPr>
        <xdr:cNvPr id="317" name="楕円 316"/>
        <xdr:cNvSpPr/>
      </xdr:nvSpPr>
      <xdr:spPr>
        <a:xfrm>
          <a:off x="86995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93707</xdr:rowOff>
    </xdr:from>
    <xdr:ext cx="469744" cy="259045"/>
    <xdr:sp macro="" textlink="">
      <xdr:nvSpPr>
        <xdr:cNvPr id="318" name="テキスト ボックス 317"/>
        <xdr:cNvSpPr txBox="1"/>
      </xdr:nvSpPr>
      <xdr:spPr>
        <a:xfrm>
          <a:off x="8515428" y="609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121231</xdr:rowOff>
    </xdr:from>
    <xdr:to>
      <xdr:col>41</xdr:col>
      <xdr:colOff>101600</xdr:colOff>
      <xdr:row>37</xdr:row>
      <xdr:rowOff>51381</xdr:rowOff>
    </xdr:to>
    <xdr:sp macro="" textlink="">
      <xdr:nvSpPr>
        <xdr:cNvPr id="319" name="楕円 318"/>
        <xdr:cNvSpPr/>
      </xdr:nvSpPr>
      <xdr:spPr>
        <a:xfrm>
          <a:off x="7810500" y="629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67908</xdr:rowOff>
    </xdr:from>
    <xdr:ext cx="469744" cy="259045"/>
    <xdr:sp macro="" textlink="">
      <xdr:nvSpPr>
        <xdr:cNvPr id="320" name="テキスト ボックス 319"/>
        <xdr:cNvSpPr txBox="1"/>
      </xdr:nvSpPr>
      <xdr:spPr>
        <a:xfrm>
          <a:off x="7626428" y="606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138539</xdr:rowOff>
    </xdr:from>
    <xdr:to>
      <xdr:col>36</xdr:col>
      <xdr:colOff>165100</xdr:colOff>
      <xdr:row>37</xdr:row>
      <xdr:rowOff>68689</xdr:rowOff>
    </xdr:to>
    <xdr:sp macro="" textlink="">
      <xdr:nvSpPr>
        <xdr:cNvPr id="321" name="楕円 320"/>
        <xdr:cNvSpPr/>
      </xdr:nvSpPr>
      <xdr:spPr>
        <a:xfrm>
          <a:off x="6921500" y="63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85216</xdr:rowOff>
    </xdr:from>
    <xdr:ext cx="469744" cy="259045"/>
    <xdr:sp macro="" textlink="">
      <xdr:nvSpPr>
        <xdr:cNvPr id="322" name="テキスト ボックス 321"/>
        <xdr:cNvSpPr txBox="1"/>
      </xdr:nvSpPr>
      <xdr:spPr>
        <a:xfrm>
          <a:off x="6737428" y="60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52791</xdr:rowOff>
    </xdr:from>
    <xdr:to>
      <xdr:col>55</xdr:col>
      <xdr:colOff>0</xdr:colOff>
      <xdr:row>58</xdr:row>
      <xdr:rowOff>56380</xdr:rowOff>
    </xdr:to>
    <xdr:cxnSp macro="">
      <xdr:nvCxnSpPr>
        <xdr:cNvPr id="349" name="直線コネクタ 348"/>
        <xdr:cNvCxnSpPr/>
      </xdr:nvCxnSpPr>
      <xdr:spPr>
        <a:xfrm>
          <a:off x="9639300" y="9996891"/>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50217</xdr:rowOff>
    </xdr:from>
    <xdr:to>
      <xdr:col>50</xdr:col>
      <xdr:colOff>114300</xdr:colOff>
      <xdr:row>58</xdr:row>
      <xdr:rowOff>52791</xdr:rowOff>
    </xdr:to>
    <xdr:cxnSp macro="">
      <xdr:nvCxnSpPr>
        <xdr:cNvPr id="352" name="直線コネクタ 351"/>
        <xdr:cNvCxnSpPr/>
      </xdr:nvCxnSpPr>
      <xdr:spPr>
        <a:xfrm>
          <a:off x="8750300" y="9994317"/>
          <a:ext cx="889000" cy="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50217</xdr:rowOff>
    </xdr:from>
    <xdr:to>
      <xdr:col>45</xdr:col>
      <xdr:colOff>177800</xdr:colOff>
      <xdr:row>58</xdr:row>
      <xdr:rowOff>57395</xdr:rowOff>
    </xdr:to>
    <xdr:cxnSp macro="">
      <xdr:nvCxnSpPr>
        <xdr:cNvPr id="355" name="直線コネクタ 354"/>
        <xdr:cNvCxnSpPr/>
      </xdr:nvCxnSpPr>
      <xdr:spPr>
        <a:xfrm flipV="1">
          <a:off x="7861300" y="9994317"/>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44652</xdr:rowOff>
    </xdr:from>
    <xdr:to>
      <xdr:col>41</xdr:col>
      <xdr:colOff>50800</xdr:colOff>
      <xdr:row>58</xdr:row>
      <xdr:rowOff>57395</xdr:rowOff>
    </xdr:to>
    <xdr:cxnSp macro="">
      <xdr:nvCxnSpPr>
        <xdr:cNvPr id="358" name="直線コネクタ 357"/>
        <xdr:cNvCxnSpPr/>
      </xdr:nvCxnSpPr>
      <xdr:spPr>
        <a:xfrm>
          <a:off x="6972300" y="9988752"/>
          <a:ext cx="889000" cy="1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5580</xdr:rowOff>
    </xdr:from>
    <xdr:to>
      <xdr:col>55</xdr:col>
      <xdr:colOff>50800</xdr:colOff>
      <xdr:row>58</xdr:row>
      <xdr:rowOff>107180</xdr:rowOff>
    </xdr:to>
    <xdr:sp macro="" textlink="">
      <xdr:nvSpPr>
        <xdr:cNvPr id="368" name="楕円 367"/>
        <xdr:cNvSpPr/>
      </xdr:nvSpPr>
      <xdr:spPr>
        <a:xfrm>
          <a:off x="10426700" y="99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91957</xdr:rowOff>
    </xdr:from>
    <xdr:ext cx="534377" cy="259045"/>
    <xdr:sp macro="" textlink="">
      <xdr:nvSpPr>
        <xdr:cNvPr id="369" name="農林水産業費該当値テキスト"/>
        <xdr:cNvSpPr txBox="1"/>
      </xdr:nvSpPr>
      <xdr:spPr>
        <a:xfrm>
          <a:off x="10528300" y="98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1991</xdr:rowOff>
    </xdr:from>
    <xdr:to>
      <xdr:col>50</xdr:col>
      <xdr:colOff>165100</xdr:colOff>
      <xdr:row>58</xdr:row>
      <xdr:rowOff>103591</xdr:rowOff>
    </xdr:to>
    <xdr:sp macro="" textlink="">
      <xdr:nvSpPr>
        <xdr:cNvPr id="370" name="楕円 369"/>
        <xdr:cNvSpPr/>
      </xdr:nvSpPr>
      <xdr:spPr>
        <a:xfrm>
          <a:off x="9588500" y="99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94718</xdr:rowOff>
    </xdr:from>
    <xdr:ext cx="534377" cy="259045"/>
    <xdr:sp macro="" textlink="">
      <xdr:nvSpPr>
        <xdr:cNvPr id="371" name="テキスト ボックス 370"/>
        <xdr:cNvSpPr txBox="1"/>
      </xdr:nvSpPr>
      <xdr:spPr>
        <a:xfrm>
          <a:off x="9372111" y="1003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170867</xdr:rowOff>
    </xdr:from>
    <xdr:to>
      <xdr:col>46</xdr:col>
      <xdr:colOff>38100</xdr:colOff>
      <xdr:row>58</xdr:row>
      <xdr:rowOff>101017</xdr:rowOff>
    </xdr:to>
    <xdr:sp macro="" textlink="">
      <xdr:nvSpPr>
        <xdr:cNvPr id="372" name="楕円 371"/>
        <xdr:cNvSpPr/>
      </xdr:nvSpPr>
      <xdr:spPr>
        <a:xfrm>
          <a:off x="8699500" y="99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92144</xdr:rowOff>
    </xdr:from>
    <xdr:ext cx="534377" cy="259045"/>
    <xdr:sp macro="" textlink="">
      <xdr:nvSpPr>
        <xdr:cNvPr id="373" name="テキスト ボックス 372"/>
        <xdr:cNvSpPr txBox="1"/>
      </xdr:nvSpPr>
      <xdr:spPr>
        <a:xfrm>
          <a:off x="8483111" y="100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6595</xdr:rowOff>
    </xdr:from>
    <xdr:to>
      <xdr:col>41</xdr:col>
      <xdr:colOff>101600</xdr:colOff>
      <xdr:row>58</xdr:row>
      <xdr:rowOff>108195</xdr:rowOff>
    </xdr:to>
    <xdr:sp macro="" textlink="">
      <xdr:nvSpPr>
        <xdr:cNvPr id="374" name="楕円 373"/>
        <xdr:cNvSpPr/>
      </xdr:nvSpPr>
      <xdr:spPr>
        <a:xfrm>
          <a:off x="7810500" y="99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99322</xdr:rowOff>
    </xdr:from>
    <xdr:ext cx="534377" cy="259045"/>
    <xdr:sp macro="" textlink="">
      <xdr:nvSpPr>
        <xdr:cNvPr id="375" name="テキスト ボックス 374"/>
        <xdr:cNvSpPr txBox="1"/>
      </xdr:nvSpPr>
      <xdr:spPr>
        <a:xfrm>
          <a:off x="7594111" y="1004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165302</xdr:rowOff>
    </xdr:from>
    <xdr:to>
      <xdr:col>36</xdr:col>
      <xdr:colOff>165100</xdr:colOff>
      <xdr:row>58</xdr:row>
      <xdr:rowOff>95452</xdr:rowOff>
    </xdr:to>
    <xdr:sp macro="" textlink="">
      <xdr:nvSpPr>
        <xdr:cNvPr id="376" name="楕円 375"/>
        <xdr:cNvSpPr/>
      </xdr:nvSpPr>
      <xdr:spPr>
        <a:xfrm>
          <a:off x="6921500" y="99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86579</xdr:rowOff>
    </xdr:from>
    <xdr:ext cx="534377" cy="259045"/>
    <xdr:sp macro="" textlink="">
      <xdr:nvSpPr>
        <xdr:cNvPr id="377" name="テキスト ボックス 376"/>
        <xdr:cNvSpPr txBox="1"/>
      </xdr:nvSpPr>
      <xdr:spPr>
        <a:xfrm>
          <a:off x="6705111" y="100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94368</xdr:rowOff>
    </xdr:from>
    <xdr:to>
      <xdr:col>55</xdr:col>
      <xdr:colOff>0</xdr:colOff>
      <xdr:row>77</xdr:row>
      <xdr:rowOff>124058</xdr:rowOff>
    </xdr:to>
    <xdr:cxnSp macro="">
      <xdr:nvCxnSpPr>
        <xdr:cNvPr id="402" name="直線コネクタ 401"/>
        <xdr:cNvCxnSpPr/>
      </xdr:nvCxnSpPr>
      <xdr:spPr>
        <a:xfrm flipV="1">
          <a:off x="9639300" y="13296018"/>
          <a:ext cx="838200" cy="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124058</xdr:rowOff>
    </xdr:from>
    <xdr:to>
      <xdr:col>50</xdr:col>
      <xdr:colOff>114300</xdr:colOff>
      <xdr:row>77</xdr:row>
      <xdr:rowOff>134443</xdr:rowOff>
    </xdr:to>
    <xdr:cxnSp macro="">
      <xdr:nvCxnSpPr>
        <xdr:cNvPr id="405" name="直線コネクタ 404"/>
        <xdr:cNvCxnSpPr/>
      </xdr:nvCxnSpPr>
      <xdr:spPr>
        <a:xfrm flipV="1">
          <a:off x="8750300" y="13325708"/>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132733</xdr:rowOff>
    </xdr:from>
    <xdr:to>
      <xdr:col>45</xdr:col>
      <xdr:colOff>177800</xdr:colOff>
      <xdr:row>77</xdr:row>
      <xdr:rowOff>134443</xdr:rowOff>
    </xdr:to>
    <xdr:cxnSp macro="">
      <xdr:nvCxnSpPr>
        <xdr:cNvPr id="408" name="直線コネクタ 407"/>
        <xdr:cNvCxnSpPr/>
      </xdr:nvCxnSpPr>
      <xdr:spPr>
        <a:xfrm>
          <a:off x="7861300" y="13334383"/>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132733</xdr:rowOff>
    </xdr:from>
    <xdr:to>
      <xdr:col>41</xdr:col>
      <xdr:colOff>50800</xdr:colOff>
      <xdr:row>77</xdr:row>
      <xdr:rowOff>139157</xdr:rowOff>
    </xdr:to>
    <xdr:cxnSp macro="">
      <xdr:nvCxnSpPr>
        <xdr:cNvPr id="411" name="直線コネクタ 410"/>
        <xdr:cNvCxnSpPr/>
      </xdr:nvCxnSpPr>
      <xdr:spPr>
        <a:xfrm flipV="1">
          <a:off x="6972300" y="13334383"/>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43568</xdr:rowOff>
    </xdr:from>
    <xdr:to>
      <xdr:col>55</xdr:col>
      <xdr:colOff>50800</xdr:colOff>
      <xdr:row>77</xdr:row>
      <xdr:rowOff>145168</xdr:rowOff>
    </xdr:to>
    <xdr:sp macro="" textlink="">
      <xdr:nvSpPr>
        <xdr:cNvPr id="421" name="楕円 420"/>
        <xdr:cNvSpPr/>
      </xdr:nvSpPr>
      <xdr:spPr>
        <a:xfrm>
          <a:off x="10426700" y="132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129945</xdr:rowOff>
    </xdr:from>
    <xdr:ext cx="534377" cy="259045"/>
    <xdr:sp macro="" textlink="">
      <xdr:nvSpPr>
        <xdr:cNvPr id="422" name="商工費該当値テキスト"/>
        <xdr:cNvSpPr txBox="1"/>
      </xdr:nvSpPr>
      <xdr:spPr>
        <a:xfrm>
          <a:off x="10528300" y="131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73258</xdr:rowOff>
    </xdr:from>
    <xdr:to>
      <xdr:col>50</xdr:col>
      <xdr:colOff>165100</xdr:colOff>
      <xdr:row>78</xdr:row>
      <xdr:rowOff>3408</xdr:rowOff>
    </xdr:to>
    <xdr:sp macro="" textlink="">
      <xdr:nvSpPr>
        <xdr:cNvPr id="423" name="楕円 422"/>
        <xdr:cNvSpPr/>
      </xdr:nvSpPr>
      <xdr:spPr>
        <a:xfrm>
          <a:off x="9588500" y="132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165985</xdr:rowOff>
    </xdr:from>
    <xdr:ext cx="534377" cy="259045"/>
    <xdr:sp macro="" textlink="">
      <xdr:nvSpPr>
        <xdr:cNvPr id="424" name="テキスト ボックス 423"/>
        <xdr:cNvSpPr txBox="1"/>
      </xdr:nvSpPr>
      <xdr:spPr>
        <a:xfrm>
          <a:off x="9372111" y="1336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83643</xdr:rowOff>
    </xdr:from>
    <xdr:to>
      <xdr:col>46</xdr:col>
      <xdr:colOff>38100</xdr:colOff>
      <xdr:row>78</xdr:row>
      <xdr:rowOff>13793</xdr:rowOff>
    </xdr:to>
    <xdr:sp macro="" textlink="">
      <xdr:nvSpPr>
        <xdr:cNvPr id="425" name="楕円 424"/>
        <xdr:cNvSpPr/>
      </xdr:nvSpPr>
      <xdr:spPr>
        <a:xfrm>
          <a:off x="8699500" y="13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4920</xdr:rowOff>
    </xdr:from>
    <xdr:ext cx="534377" cy="259045"/>
    <xdr:sp macro="" textlink="">
      <xdr:nvSpPr>
        <xdr:cNvPr id="426" name="テキスト ボックス 425"/>
        <xdr:cNvSpPr txBox="1"/>
      </xdr:nvSpPr>
      <xdr:spPr>
        <a:xfrm>
          <a:off x="8483111" y="133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81933</xdr:rowOff>
    </xdr:from>
    <xdr:to>
      <xdr:col>41</xdr:col>
      <xdr:colOff>101600</xdr:colOff>
      <xdr:row>78</xdr:row>
      <xdr:rowOff>12083</xdr:rowOff>
    </xdr:to>
    <xdr:sp macro="" textlink="">
      <xdr:nvSpPr>
        <xdr:cNvPr id="427" name="楕円 426"/>
        <xdr:cNvSpPr/>
      </xdr:nvSpPr>
      <xdr:spPr>
        <a:xfrm>
          <a:off x="7810500" y="132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3210</xdr:rowOff>
    </xdr:from>
    <xdr:ext cx="534377" cy="259045"/>
    <xdr:sp macro="" textlink="">
      <xdr:nvSpPr>
        <xdr:cNvPr id="428" name="テキスト ボックス 427"/>
        <xdr:cNvSpPr txBox="1"/>
      </xdr:nvSpPr>
      <xdr:spPr>
        <a:xfrm>
          <a:off x="7594111" y="133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88357</xdr:rowOff>
    </xdr:from>
    <xdr:to>
      <xdr:col>36</xdr:col>
      <xdr:colOff>165100</xdr:colOff>
      <xdr:row>78</xdr:row>
      <xdr:rowOff>18507</xdr:rowOff>
    </xdr:to>
    <xdr:sp macro="" textlink="">
      <xdr:nvSpPr>
        <xdr:cNvPr id="429" name="楕円 428"/>
        <xdr:cNvSpPr/>
      </xdr:nvSpPr>
      <xdr:spPr>
        <a:xfrm>
          <a:off x="6921500" y="132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9634</xdr:rowOff>
    </xdr:from>
    <xdr:ext cx="534377" cy="259045"/>
    <xdr:sp macro="" textlink="">
      <xdr:nvSpPr>
        <xdr:cNvPr id="430" name="テキスト ボックス 429"/>
        <xdr:cNvSpPr txBox="1"/>
      </xdr:nvSpPr>
      <xdr:spPr>
        <a:xfrm>
          <a:off x="6705111" y="133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105519</xdr:rowOff>
    </xdr:from>
    <xdr:to>
      <xdr:col>55</xdr:col>
      <xdr:colOff>0</xdr:colOff>
      <xdr:row>95</xdr:row>
      <xdr:rowOff>137359</xdr:rowOff>
    </xdr:to>
    <xdr:cxnSp macro="">
      <xdr:nvCxnSpPr>
        <xdr:cNvPr id="461" name="直線コネクタ 460"/>
        <xdr:cNvCxnSpPr/>
      </xdr:nvCxnSpPr>
      <xdr:spPr>
        <a:xfrm>
          <a:off x="9639300" y="15878919"/>
          <a:ext cx="838200" cy="54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105519</xdr:rowOff>
    </xdr:from>
    <xdr:to>
      <xdr:col>50</xdr:col>
      <xdr:colOff>114300</xdr:colOff>
      <xdr:row>93</xdr:row>
      <xdr:rowOff>159218</xdr:rowOff>
    </xdr:to>
    <xdr:cxnSp macro="">
      <xdr:nvCxnSpPr>
        <xdr:cNvPr id="464" name="直線コネクタ 463"/>
        <xdr:cNvCxnSpPr/>
      </xdr:nvCxnSpPr>
      <xdr:spPr>
        <a:xfrm flipV="1">
          <a:off x="8750300" y="15878919"/>
          <a:ext cx="889000" cy="22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159218</xdr:rowOff>
    </xdr:from>
    <xdr:to>
      <xdr:col>45</xdr:col>
      <xdr:colOff>177800</xdr:colOff>
      <xdr:row>94</xdr:row>
      <xdr:rowOff>79175</xdr:rowOff>
    </xdr:to>
    <xdr:cxnSp macro="">
      <xdr:nvCxnSpPr>
        <xdr:cNvPr id="467" name="直線コネクタ 466"/>
        <xdr:cNvCxnSpPr/>
      </xdr:nvCxnSpPr>
      <xdr:spPr>
        <a:xfrm flipV="1">
          <a:off x="7861300" y="16104068"/>
          <a:ext cx="889000" cy="9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45690</xdr:rowOff>
    </xdr:from>
    <xdr:to>
      <xdr:col>41</xdr:col>
      <xdr:colOff>50800</xdr:colOff>
      <xdr:row>94</xdr:row>
      <xdr:rowOff>79175</xdr:rowOff>
    </xdr:to>
    <xdr:cxnSp macro="">
      <xdr:nvCxnSpPr>
        <xdr:cNvPr id="470" name="直線コネクタ 469"/>
        <xdr:cNvCxnSpPr/>
      </xdr:nvCxnSpPr>
      <xdr:spPr>
        <a:xfrm>
          <a:off x="6972300" y="16161990"/>
          <a:ext cx="889000" cy="3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86559</xdr:rowOff>
    </xdr:from>
    <xdr:to>
      <xdr:col>55</xdr:col>
      <xdr:colOff>50800</xdr:colOff>
      <xdr:row>96</xdr:row>
      <xdr:rowOff>16709</xdr:rowOff>
    </xdr:to>
    <xdr:sp macro="" textlink="">
      <xdr:nvSpPr>
        <xdr:cNvPr id="480" name="楕円 479"/>
        <xdr:cNvSpPr/>
      </xdr:nvSpPr>
      <xdr:spPr>
        <a:xfrm>
          <a:off x="10426700" y="163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64986</xdr:rowOff>
    </xdr:from>
    <xdr:ext cx="534377" cy="259045"/>
    <xdr:sp macro="" textlink="">
      <xdr:nvSpPr>
        <xdr:cNvPr id="481" name="土木費該当値テキスト"/>
        <xdr:cNvSpPr txBox="1"/>
      </xdr:nvSpPr>
      <xdr:spPr>
        <a:xfrm>
          <a:off x="10528300" y="1635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54719</xdr:rowOff>
    </xdr:from>
    <xdr:to>
      <xdr:col>50</xdr:col>
      <xdr:colOff>165100</xdr:colOff>
      <xdr:row>92</xdr:row>
      <xdr:rowOff>156319</xdr:rowOff>
    </xdr:to>
    <xdr:sp macro="" textlink="">
      <xdr:nvSpPr>
        <xdr:cNvPr id="482" name="楕円 481"/>
        <xdr:cNvSpPr/>
      </xdr:nvSpPr>
      <xdr:spPr>
        <a:xfrm>
          <a:off x="9588500" y="1582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1396</xdr:rowOff>
    </xdr:from>
    <xdr:ext cx="599010" cy="259045"/>
    <xdr:sp macro="" textlink="">
      <xdr:nvSpPr>
        <xdr:cNvPr id="483" name="テキスト ボックス 482"/>
        <xdr:cNvSpPr txBox="1"/>
      </xdr:nvSpPr>
      <xdr:spPr>
        <a:xfrm>
          <a:off x="9339795" y="1560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108418</xdr:rowOff>
    </xdr:from>
    <xdr:to>
      <xdr:col>46</xdr:col>
      <xdr:colOff>38100</xdr:colOff>
      <xdr:row>94</xdr:row>
      <xdr:rowOff>38568</xdr:rowOff>
    </xdr:to>
    <xdr:sp macro="" textlink="">
      <xdr:nvSpPr>
        <xdr:cNvPr id="484" name="楕円 483"/>
        <xdr:cNvSpPr/>
      </xdr:nvSpPr>
      <xdr:spPr>
        <a:xfrm>
          <a:off x="8699500" y="1605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55095</xdr:rowOff>
    </xdr:from>
    <xdr:ext cx="534377" cy="259045"/>
    <xdr:sp macro="" textlink="">
      <xdr:nvSpPr>
        <xdr:cNvPr id="485" name="テキスト ボックス 484"/>
        <xdr:cNvSpPr txBox="1"/>
      </xdr:nvSpPr>
      <xdr:spPr>
        <a:xfrm>
          <a:off x="8483111" y="1582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28375</xdr:rowOff>
    </xdr:from>
    <xdr:to>
      <xdr:col>41</xdr:col>
      <xdr:colOff>101600</xdr:colOff>
      <xdr:row>94</xdr:row>
      <xdr:rowOff>129975</xdr:rowOff>
    </xdr:to>
    <xdr:sp macro="" textlink="">
      <xdr:nvSpPr>
        <xdr:cNvPr id="486" name="楕円 485"/>
        <xdr:cNvSpPr/>
      </xdr:nvSpPr>
      <xdr:spPr>
        <a:xfrm>
          <a:off x="7810500" y="161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146502</xdr:rowOff>
    </xdr:from>
    <xdr:ext cx="534377" cy="259045"/>
    <xdr:sp macro="" textlink="">
      <xdr:nvSpPr>
        <xdr:cNvPr id="487" name="テキスト ボックス 486"/>
        <xdr:cNvSpPr txBox="1"/>
      </xdr:nvSpPr>
      <xdr:spPr>
        <a:xfrm>
          <a:off x="7594111" y="159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166340</xdr:rowOff>
    </xdr:from>
    <xdr:to>
      <xdr:col>36</xdr:col>
      <xdr:colOff>165100</xdr:colOff>
      <xdr:row>94</xdr:row>
      <xdr:rowOff>96490</xdr:rowOff>
    </xdr:to>
    <xdr:sp macro="" textlink="">
      <xdr:nvSpPr>
        <xdr:cNvPr id="488" name="楕円 487"/>
        <xdr:cNvSpPr/>
      </xdr:nvSpPr>
      <xdr:spPr>
        <a:xfrm>
          <a:off x="6921500" y="161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113017</xdr:rowOff>
    </xdr:from>
    <xdr:ext cx="534377" cy="259045"/>
    <xdr:sp macro="" textlink="">
      <xdr:nvSpPr>
        <xdr:cNvPr id="489" name="テキスト ボックス 488"/>
        <xdr:cNvSpPr txBox="1"/>
      </xdr:nvSpPr>
      <xdr:spPr>
        <a:xfrm>
          <a:off x="6705111" y="1588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74631</xdr:rowOff>
    </xdr:from>
    <xdr:to>
      <xdr:col>85</xdr:col>
      <xdr:colOff>127000</xdr:colOff>
      <xdr:row>37</xdr:row>
      <xdr:rowOff>75823</xdr:rowOff>
    </xdr:to>
    <xdr:cxnSp macro="">
      <xdr:nvCxnSpPr>
        <xdr:cNvPr id="520" name="直線コネクタ 519"/>
        <xdr:cNvCxnSpPr/>
      </xdr:nvCxnSpPr>
      <xdr:spPr>
        <a:xfrm>
          <a:off x="15481300" y="6418281"/>
          <a:ext cx="8382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74631</xdr:rowOff>
    </xdr:from>
    <xdr:to>
      <xdr:col>81</xdr:col>
      <xdr:colOff>50800</xdr:colOff>
      <xdr:row>37</xdr:row>
      <xdr:rowOff>81080</xdr:rowOff>
    </xdr:to>
    <xdr:cxnSp macro="">
      <xdr:nvCxnSpPr>
        <xdr:cNvPr id="523" name="直線コネクタ 522"/>
        <xdr:cNvCxnSpPr/>
      </xdr:nvCxnSpPr>
      <xdr:spPr>
        <a:xfrm flipV="1">
          <a:off x="14592300" y="6418281"/>
          <a:ext cx="889000" cy="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81080</xdr:rowOff>
    </xdr:from>
    <xdr:to>
      <xdr:col>76</xdr:col>
      <xdr:colOff>114300</xdr:colOff>
      <xdr:row>37</xdr:row>
      <xdr:rowOff>112823</xdr:rowOff>
    </xdr:to>
    <xdr:cxnSp macro="">
      <xdr:nvCxnSpPr>
        <xdr:cNvPr id="526" name="直線コネクタ 525"/>
        <xdr:cNvCxnSpPr/>
      </xdr:nvCxnSpPr>
      <xdr:spPr>
        <a:xfrm flipV="1">
          <a:off x="13703300" y="6424730"/>
          <a:ext cx="8890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112823</xdr:rowOff>
    </xdr:from>
    <xdr:to>
      <xdr:col>71</xdr:col>
      <xdr:colOff>177800</xdr:colOff>
      <xdr:row>37</xdr:row>
      <xdr:rowOff>123029</xdr:rowOff>
    </xdr:to>
    <xdr:cxnSp macro="">
      <xdr:nvCxnSpPr>
        <xdr:cNvPr id="529" name="直線コネクタ 528"/>
        <xdr:cNvCxnSpPr/>
      </xdr:nvCxnSpPr>
      <xdr:spPr>
        <a:xfrm flipV="1">
          <a:off x="12814300" y="6456473"/>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25023</xdr:rowOff>
    </xdr:from>
    <xdr:to>
      <xdr:col>85</xdr:col>
      <xdr:colOff>177800</xdr:colOff>
      <xdr:row>37</xdr:row>
      <xdr:rowOff>126623</xdr:rowOff>
    </xdr:to>
    <xdr:sp macro="" textlink="">
      <xdr:nvSpPr>
        <xdr:cNvPr id="539" name="楕円 538"/>
        <xdr:cNvSpPr/>
      </xdr:nvSpPr>
      <xdr:spPr>
        <a:xfrm>
          <a:off x="16268700" y="63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3450</xdr:rowOff>
    </xdr:from>
    <xdr:ext cx="534377" cy="259045"/>
    <xdr:sp macro="" textlink="">
      <xdr:nvSpPr>
        <xdr:cNvPr id="540" name="消防費該当値テキスト"/>
        <xdr:cNvSpPr txBox="1"/>
      </xdr:nvSpPr>
      <xdr:spPr>
        <a:xfrm>
          <a:off x="16370300" y="63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23831</xdr:rowOff>
    </xdr:from>
    <xdr:to>
      <xdr:col>81</xdr:col>
      <xdr:colOff>101600</xdr:colOff>
      <xdr:row>37</xdr:row>
      <xdr:rowOff>125431</xdr:rowOff>
    </xdr:to>
    <xdr:sp macro="" textlink="">
      <xdr:nvSpPr>
        <xdr:cNvPr id="541" name="楕円 540"/>
        <xdr:cNvSpPr/>
      </xdr:nvSpPr>
      <xdr:spPr>
        <a:xfrm>
          <a:off x="15430500" y="63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116558</xdr:rowOff>
    </xdr:from>
    <xdr:ext cx="534377" cy="259045"/>
    <xdr:sp macro="" textlink="">
      <xdr:nvSpPr>
        <xdr:cNvPr id="542" name="テキスト ボックス 541"/>
        <xdr:cNvSpPr txBox="1"/>
      </xdr:nvSpPr>
      <xdr:spPr>
        <a:xfrm>
          <a:off x="15214111" y="646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30280</xdr:rowOff>
    </xdr:from>
    <xdr:to>
      <xdr:col>76</xdr:col>
      <xdr:colOff>165100</xdr:colOff>
      <xdr:row>37</xdr:row>
      <xdr:rowOff>131880</xdr:rowOff>
    </xdr:to>
    <xdr:sp macro="" textlink="">
      <xdr:nvSpPr>
        <xdr:cNvPr id="543" name="楕円 542"/>
        <xdr:cNvSpPr/>
      </xdr:nvSpPr>
      <xdr:spPr>
        <a:xfrm>
          <a:off x="14541500" y="63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123007</xdr:rowOff>
    </xdr:from>
    <xdr:ext cx="534377" cy="259045"/>
    <xdr:sp macro="" textlink="">
      <xdr:nvSpPr>
        <xdr:cNvPr id="544" name="テキスト ボックス 543"/>
        <xdr:cNvSpPr txBox="1"/>
      </xdr:nvSpPr>
      <xdr:spPr>
        <a:xfrm>
          <a:off x="14325111" y="64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62023</xdr:rowOff>
    </xdr:from>
    <xdr:to>
      <xdr:col>72</xdr:col>
      <xdr:colOff>38100</xdr:colOff>
      <xdr:row>37</xdr:row>
      <xdr:rowOff>163623</xdr:rowOff>
    </xdr:to>
    <xdr:sp macro="" textlink="">
      <xdr:nvSpPr>
        <xdr:cNvPr id="545" name="楕円 544"/>
        <xdr:cNvSpPr/>
      </xdr:nvSpPr>
      <xdr:spPr>
        <a:xfrm>
          <a:off x="13652500" y="64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154750</xdr:rowOff>
    </xdr:from>
    <xdr:ext cx="534377" cy="259045"/>
    <xdr:sp macro="" textlink="">
      <xdr:nvSpPr>
        <xdr:cNvPr id="546" name="テキスト ボックス 545"/>
        <xdr:cNvSpPr txBox="1"/>
      </xdr:nvSpPr>
      <xdr:spPr>
        <a:xfrm>
          <a:off x="13436111" y="64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72229</xdr:rowOff>
    </xdr:from>
    <xdr:to>
      <xdr:col>67</xdr:col>
      <xdr:colOff>101600</xdr:colOff>
      <xdr:row>38</xdr:row>
      <xdr:rowOff>2378</xdr:rowOff>
    </xdr:to>
    <xdr:sp macro="" textlink="">
      <xdr:nvSpPr>
        <xdr:cNvPr id="547" name="楕円 546"/>
        <xdr:cNvSpPr/>
      </xdr:nvSpPr>
      <xdr:spPr>
        <a:xfrm>
          <a:off x="12763500" y="64158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164955</xdr:rowOff>
    </xdr:from>
    <xdr:ext cx="534377" cy="259045"/>
    <xdr:sp macro="" textlink="">
      <xdr:nvSpPr>
        <xdr:cNvPr id="548" name="テキスト ボックス 547"/>
        <xdr:cNvSpPr txBox="1"/>
      </xdr:nvSpPr>
      <xdr:spPr>
        <a:xfrm>
          <a:off x="12547111" y="6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161927</xdr:rowOff>
    </xdr:from>
    <xdr:to>
      <xdr:col>85</xdr:col>
      <xdr:colOff>127000</xdr:colOff>
      <xdr:row>56</xdr:row>
      <xdr:rowOff>164709</xdr:rowOff>
    </xdr:to>
    <xdr:cxnSp macro="">
      <xdr:nvCxnSpPr>
        <xdr:cNvPr id="577" name="直線コネクタ 576"/>
        <xdr:cNvCxnSpPr/>
      </xdr:nvCxnSpPr>
      <xdr:spPr>
        <a:xfrm flipV="1">
          <a:off x="15481300" y="9763127"/>
          <a:ext cx="8382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29423</xdr:rowOff>
    </xdr:from>
    <xdr:to>
      <xdr:col>81</xdr:col>
      <xdr:colOff>50800</xdr:colOff>
      <xdr:row>56</xdr:row>
      <xdr:rowOff>164709</xdr:rowOff>
    </xdr:to>
    <xdr:cxnSp macro="">
      <xdr:nvCxnSpPr>
        <xdr:cNvPr id="580" name="直線コネクタ 579"/>
        <xdr:cNvCxnSpPr/>
      </xdr:nvCxnSpPr>
      <xdr:spPr>
        <a:xfrm>
          <a:off x="14592300" y="9630623"/>
          <a:ext cx="889000" cy="1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140942</xdr:rowOff>
    </xdr:from>
    <xdr:to>
      <xdr:col>76</xdr:col>
      <xdr:colOff>114300</xdr:colOff>
      <xdr:row>56</xdr:row>
      <xdr:rowOff>29423</xdr:rowOff>
    </xdr:to>
    <xdr:cxnSp macro="">
      <xdr:nvCxnSpPr>
        <xdr:cNvPr id="583" name="直線コネクタ 582"/>
        <xdr:cNvCxnSpPr/>
      </xdr:nvCxnSpPr>
      <xdr:spPr>
        <a:xfrm>
          <a:off x="13703300" y="9570692"/>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140942</xdr:rowOff>
    </xdr:from>
    <xdr:to>
      <xdr:col>71</xdr:col>
      <xdr:colOff>177800</xdr:colOff>
      <xdr:row>55</xdr:row>
      <xdr:rowOff>150437</xdr:rowOff>
    </xdr:to>
    <xdr:cxnSp macro="">
      <xdr:nvCxnSpPr>
        <xdr:cNvPr id="586" name="直線コネクタ 585"/>
        <xdr:cNvCxnSpPr/>
      </xdr:nvCxnSpPr>
      <xdr:spPr>
        <a:xfrm flipV="1">
          <a:off x="12814300" y="9570692"/>
          <a:ext cx="8890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111127</xdr:rowOff>
    </xdr:from>
    <xdr:to>
      <xdr:col>85</xdr:col>
      <xdr:colOff>177800</xdr:colOff>
      <xdr:row>57</xdr:row>
      <xdr:rowOff>41277</xdr:rowOff>
    </xdr:to>
    <xdr:sp macro="" textlink="">
      <xdr:nvSpPr>
        <xdr:cNvPr id="596" name="楕円 595"/>
        <xdr:cNvSpPr/>
      </xdr:nvSpPr>
      <xdr:spPr>
        <a:xfrm>
          <a:off x="16268700" y="97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89554</xdr:rowOff>
    </xdr:from>
    <xdr:ext cx="534377" cy="259045"/>
    <xdr:sp macro="" textlink="">
      <xdr:nvSpPr>
        <xdr:cNvPr id="597" name="教育費該当値テキスト"/>
        <xdr:cNvSpPr txBox="1"/>
      </xdr:nvSpPr>
      <xdr:spPr>
        <a:xfrm>
          <a:off x="16370300" y="969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113909</xdr:rowOff>
    </xdr:from>
    <xdr:to>
      <xdr:col>81</xdr:col>
      <xdr:colOff>101600</xdr:colOff>
      <xdr:row>57</xdr:row>
      <xdr:rowOff>44059</xdr:rowOff>
    </xdr:to>
    <xdr:sp macro="" textlink="">
      <xdr:nvSpPr>
        <xdr:cNvPr id="598" name="楕円 597"/>
        <xdr:cNvSpPr/>
      </xdr:nvSpPr>
      <xdr:spPr>
        <a:xfrm>
          <a:off x="15430500" y="97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35186</xdr:rowOff>
    </xdr:from>
    <xdr:ext cx="534377" cy="259045"/>
    <xdr:sp macro="" textlink="">
      <xdr:nvSpPr>
        <xdr:cNvPr id="599" name="テキスト ボックス 598"/>
        <xdr:cNvSpPr txBox="1"/>
      </xdr:nvSpPr>
      <xdr:spPr>
        <a:xfrm>
          <a:off x="15214111" y="980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150073</xdr:rowOff>
    </xdr:from>
    <xdr:to>
      <xdr:col>76</xdr:col>
      <xdr:colOff>165100</xdr:colOff>
      <xdr:row>56</xdr:row>
      <xdr:rowOff>80223</xdr:rowOff>
    </xdr:to>
    <xdr:sp macro="" textlink="">
      <xdr:nvSpPr>
        <xdr:cNvPr id="600" name="楕円 599"/>
        <xdr:cNvSpPr/>
      </xdr:nvSpPr>
      <xdr:spPr>
        <a:xfrm>
          <a:off x="14541500" y="957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96750</xdr:rowOff>
    </xdr:from>
    <xdr:ext cx="534377" cy="259045"/>
    <xdr:sp macro="" textlink="">
      <xdr:nvSpPr>
        <xdr:cNvPr id="601" name="テキスト ボックス 600"/>
        <xdr:cNvSpPr txBox="1"/>
      </xdr:nvSpPr>
      <xdr:spPr>
        <a:xfrm>
          <a:off x="14325111" y="935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90142</xdr:rowOff>
    </xdr:from>
    <xdr:to>
      <xdr:col>72</xdr:col>
      <xdr:colOff>38100</xdr:colOff>
      <xdr:row>56</xdr:row>
      <xdr:rowOff>20292</xdr:rowOff>
    </xdr:to>
    <xdr:sp macro="" textlink="">
      <xdr:nvSpPr>
        <xdr:cNvPr id="602" name="楕円 601"/>
        <xdr:cNvSpPr/>
      </xdr:nvSpPr>
      <xdr:spPr>
        <a:xfrm>
          <a:off x="13652500" y="95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36819</xdr:rowOff>
    </xdr:from>
    <xdr:ext cx="534377" cy="259045"/>
    <xdr:sp macro="" textlink="">
      <xdr:nvSpPr>
        <xdr:cNvPr id="603" name="テキスト ボックス 602"/>
        <xdr:cNvSpPr txBox="1"/>
      </xdr:nvSpPr>
      <xdr:spPr>
        <a:xfrm>
          <a:off x="13436111" y="929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99637</xdr:rowOff>
    </xdr:from>
    <xdr:to>
      <xdr:col>67</xdr:col>
      <xdr:colOff>101600</xdr:colOff>
      <xdr:row>56</xdr:row>
      <xdr:rowOff>29787</xdr:rowOff>
    </xdr:to>
    <xdr:sp macro="" textlink="">
      <xdr:nvSpPr>
        <xdr:cNvPr id="604" name="楕円 603"/>
        <xdr:cNvSpPr/>
      </xdr:nvSpPr>
      <xdr:spPr>
        <a:xfrm>
          <a:off x="12763500" y="95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46314</xdr:rowOff>
    </xdr:from>
    <xdr:ext cx="534377" cy="259045"/>
    <xdr:sp macro="" textlink="">
      <xdr:nvSpPr>
        <xdr:cNvPr id="605" name="テキスト ボックス 604"/>
        <xdr:cNvSpPr txBox="1"/>
      </xdr:nvSpPr>
      <xdr:spPr>
        <a:xfrm>
          <a:off x="12547111" y="93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23177</xdr:rowOff>
    </xdr:from>
    <xdr:to>
      <xdr:col>85</xdr:col>
      <xdr:colOff>127000</xdr:colOff>
      <xdr:row>79</xdr:row>
      <xdr:rowOff>30099</xdr:rowOff>
    </xdr:to>
    <xdr:cxnSp macro="">
      <xdr:nvCxnSpPr>
        <xdr:cNvPr id="634" name="直線コネクタ 633"/>
        <xdr:cNvCxnSpPr/>
      </xdr:nvCxnSpPr>
      <xdr:spPr>
        <a:xfrm flipV="1">
          <a:off x="15481300" y="13567727"/>
          <a:ext cx="8382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30099</xdr:rowOff>
    </xdr:from>
    <xdr:to>
      <xdr:col>81</xdr:col>
      <xdr:colOff>50800</xdr:colOff>
      <xdr:row>79</xdr:row>
      <xdr:rowOff>42951</xdr:rowOff>
    </xdr:to>
    <xdr:cxnSp macro="">
      <xdr:nvCxnSpPr>
        <xdr:cNvPr id="637" name="直線コネクタ 636"/>
        <xdr:cNvCxnSpPr/>
      </xdr:nvCxnSpPr>
      <xdr:spPr>
        <a:xfrm flipV="1">
          <a:off x="14592300" y="13574649"/>
          <a:ext cx="889000" cy="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42951</xdr:rowOff>
    </xdr:from>
    <xdr:to>
      <xdr:col>76</xdr:col>
      <xdr:colOff>114300</xdr:colOff>
      <xdr:row>79</xdr:row>
      <xdr:rowOff>43180</xdr:rowOff>
    </xdr:to>
    <xdr:cxnSp macro="">
      <xdr:nvCxnSpPr>
        <xdr:cNvPr id="640" name="直線コネクタ 639"/>
        <xdr:cNvCxnSpPr/>
      </xdr:nvCxnSpPr>
      <xdr:spPr>
        <a:xfrm flipV="1">
          <a:off x="13703300" y="1358750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43180</xdr:rowOff>
    </xdr:from>
    <xdr:to>
      <xdr:col>71</xdr:col>
      <xdr:colOff>177800</xdr:colOff>
      <xdr:row>79</xdr:row>
      <xdr:rowOff>44348</xdr:rowOff>
    </xdr:to>
    <xdr:cxnSp macro="">
      <xdr:nvCxnSpPr>
        <xdr:cNvPr id="643" name="直線コネクタ 642"/>
        <xdr:cNvCxnSpPr/>
      </xdr:nvCxnSpPr>
      <xdr:spPr>
        <a:xfrm flipV="1">
          <a:off x="12814300" y="13587730"/>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143827</xdr:rowOff>
    </xdr:from>
    <xdr:to>
      <xdr:col>85</xdr:col>
      <xdr:colOff>177800</xdr:colOff>
      <xdr:row>79</xdr:row>
      <xdr:rowOff>73977</xdr:rowOff>
    </xdr:to>
    <xdr:sp macro="" textlink="">
      <xdr:nvSpPr>
        <xdr:cNvPr id="653" name="楕円 652"/>
        <xdr:cNvSpPr/>
      </xdr:nvSpPr>
      <xdr:spPr>
        <a:xfrm>
          <a:off x="16268700" y="135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58754</xdr:rowOff>
    </xdr:from>
    <xdr:ext cx="469744" cy="259045"/>
    <xdr:sp macro="" textlink="">
      <xdr:nvSpPr>
        <xdr:cNvPr id="654" name="災害復旧費該当値テキスト"/>
        <xdr:cNvSpPr txBox="1"/>
      </xdr:nvSpPr>
      <xdr:spPr>
        <a:xfrm>
          <a:off x="16370300" y="1343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150749</xdr:rowOff>
    </xdr:from>
    <xdr:to>
      <xdr:col>81</xdr:col>
      <xdr:colOff>101600</xdr:colOff>
      <xdr:row>79</xdr:row>
      <xdr:rowOff>80899</xdr:rowOff>
    </xdr:to>
    <xdr:sp macro="" textlink="">
      <xdr:nvSpPr>
        <xdr:cNvPr id="655" name="楕円 654"/>
        <xdr:cNvSpPr/>
      </xdr:nvSpPr>
      <xdr:spPr>
        <a:xfrm>
          <a:off x="15430500" y="135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72026</xdr:rowOff>
    </xdr:from>
    <xdr:ext cx="469744" cy="259045"/>
    <xdr:sp macro="" textlink="">
      <xdr:nvSpPr>
        <xdr:cNvPr id="656" name="テキスト ボックス 655"/>
        <xdr:cNvSpPr txBox="1"/>
      </xdr:nvSpPr>
      <xdr:spPr>
        <a:xfrm>
          <a:off x="15246428" y="1361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163601</xdr:rowOff>
    </xdr:from>
    <xdr:to>
      <xdr:col>76</xdr:col>
      <xdr:colOff>165100</xdr:colOff>
      <xdr:row>79</xdr:row>
      <xdr:rowOff>93751</xdr:rowOff>
    </xdr:to>
    <xdr:sp macro="" textlink="">
      <xdr:nvSpPr>
        <xdr:cNvPr id="657" name="楕円 656"/>
        <xdr:cNvSpPr/>
      </xdr:nvSpPr>
      <xdr:spPr>
        <a:xfrm>
          <a:off x="14541500" y="135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84878</xdr:rowOff>
    </xdr:from>
    <xdr:ext cx="378565" cy="259045"/>
    <xdr:sp macro="" textlink="">
      <xdr:nvSpPr>
        <xdr:cNvPr id="658" name="テキスト ボックス 657"/>
        <xdr:cNvSpPr txBox="1"/>
      </xdr:nvSpPr>
      <xdr:spPr>
        <a:xfrm>
          <a:off x="14403017" y="13629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163830</xdr:rowOff>
    </xdr:from>
    <xdr:to>
      <xdr:col>72</xdr:col>
      <xdr:colOff>38100</xdr:colOff>
      <xdr:row>79</xdr:row>
      <xdr:rowOff>93980</xdr:rowOff>
    </xdr:to>
    <xdr:sp macro="" textlink="">
      <xdr:nvSpPr>
        <xdr:cNvPr id="659" name="楕円 658"/>
        <xdr:cNvSpPr/>
      </xdr:nvSpPr>
      <xdr:spPr>
        <a:xfrm>
          <a:off x="13652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85107</xdr:rowOff>
    </xdr:from>
    <xdr:ext cx="378565" cy="259045"/>
    <xdr:sp macro="" textlink="">
      <xdr:nvSpPr>
        <xdr:cNvPr id="660" name="テキスト ボックス 659"/>
        <xdr:cNvSpPr txBox="1"/>
      </xdr:nvSpPr>
      <xdr:spPr>
        <a:xfrm>
          <a:off x="13514017" y="13629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164998</xdr:rowOff>
    </xdr:from>
    <xdr:to>
      <xdr:col>67</xdr:col>
      <xdr:colOff>101600</xdr:colOff>
      <xdr:row>79</xdr:row>
      <xdr:rowOff>95148</xdr:rowOff>
    </xdr:to>
    <xdr:sp macro="" textlink="">
      <xdr:nvSpPr>
        <xdr:cNvPr id="661" name="楕円 660"/>
        <xdr:cNvSpPr/>
      </xdr:nvSpPr>
      <xdr:spPr>
        <a:xfrm>
          <a:off x="12763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86275</xdr:rowOff>
    </xdr:from>
    <xdr:ext cx="249299" cy="259045"/>
    <xdr:sp macro="" textlink="">
      <xdr:nvSpPr>
        <xdr:cNvPr id="662" name="テキスト ボックス 661"/>
        <xdr:cNvSpPr txBox="1"/>
      </xdr:nvSpPr>
      <xdr:spPr>
        <a:xfrm>
          <a:off x="12689650" y="13630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39667</xdr:rowOff>
    </xdr:from>
    <xdr:to>
      <xdr:col>85</xdr:col>
      <xdr:colOff>127000</xdr:colOff>
      <xdr:row>98</xdr:row>
      <xdr:rowOff>61088</xdr:rowOff>
    </xdr:to>
    <xdr:cxnSp macro="">
      <xdr:nvCxnSpPr>
        <xdr:cNvPr id="693" name="直線コネクタ 692"/>
        <xdr:cNvCxnSpPr/>
      </xdr:nvCxnSpPr>
      <xdr:spPr>
        <a:xfrm flipV="1">
          <a:off x="15481300" y="16841767"/>
          <a:ext cx="8382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61088</xdr:rowOff>
    </xdr:from>
    <xdr:to>
      <xdr:col>81</xdr:col>
      <xdr:colOff>50800</xdr:colOff>
      <xdr:row>98</xdr:row>
      <xdr:rowOff>63700</xdr:rowOff>
    </xdr:to>
    <xdr:cxnSp macro="">
      <xdr:nvCxnSpPr>
        <xdr:cNvPr id="696" name="直線コネクタ 695"/>
        <xdr:cNvCxnSpPr/>
      </xdr:nvCxnSpPr>
      <xdr:spPr>
        <a:xfrm flipV="1">
          <a:off x="14592300" y="1686318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63700</xdr:rowOff>
    </xdr:from>
    <xdr:to>
      <xdr:col>76</xdr:col>
      <xdr:colOff>114300</xdr:colOff>
      <xdr:row>98</xdr:row>
      <xdr:rowOff>66926</xdr:rowOff>
    </xdr:to>
    <xdr:cxnSp macro="">
      <xdr:nvCxnSpPr>
        <xdr:cNvPr id="699" name="直線コネクタ 698"/>
        <xdr:cNvCxnSpPr/>
      </xdr:nvCxnSpPr>
      <xdr:spPr>
        <a:xfrm flipV="1">
          <a:off x="13703300" y="16865800"/>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66926</xdr:rowOff>
    </xdr:from>
    <xdr:to>
      <xdr:col>71</xdr:col>
      <xdr:colOff>177800</xdr:colOff>
      <xdr:row>98</xdr:row>
      <xdr:rowOff>71117</xdr:rowOff>
    </xdr:to>
    <xdr:cxnSp macro="">
      <xdr:nvCxnSpPr>
        <xdr:cNvPr id="702" name="直線コネクタ 701"/>
        <xdr:cNvCxnSpPr/>
      </xdr:nvCxnSpPr>
      <xdr:spPr>
        <a:xfrm flipV="1">
          <a:off x="12814300" y="1686902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160317</xdr:rowOff>
    </xdr:from>
    <xdr:to>
      <xdr:col>85</xdr:col>
      <xdr:colOff>177800</xdr:colOff>
      <xdr:row>98</xdr:row>
      <xdr:rowOff>90467</xdr:rowOff>
    </xdr:to>
    <xdr:sp macro="" textlink="">
      <xdr:nvSpPr>
        <xdr:cNvPr id="712" name="楕円 711"/>
        <xdr:cNvSpPr/>
      </xdr:nvSpPr>
      <xdr:spPr>
        <a:xfrm>
          <a:off x="16268700" y="167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11744</xdr:rowOff>
    </xdr:from>
    <xdr:ext cx="534377" cy="259045"/>
    <xdr:sp macro="" textlink="">
      <xdr:nvSpPr>
        <xdr:cNvPr id="713" name="公債費該当値テキスト"/>
        <xdr:cNvSpPr txBox="1"/>
      </xdr:nvSpPr>
      <xdr:spPr>
        <a:xfrm>
          <a:off x="16370300" y="1664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10288</xdr:rowOff>
    </xdr:from>
    <xdr:to>
      <xdr:col>81</xdr:col>
      <xdr:colOff>101600</xdr:colOff>
      <xdr:row>98</xdr:row>
      <xdr:rowOff>111888</xdr:rowOff>
    </xdr:to>
    <xdr:sp macro="" textlink="">
      <xdr:nvSpPr>
        <xdr:cNvPr id="714" name="楕円 713"/>
        <xdr:cNvSpPr/>
      </xdr:nvSpPr>
      <xdr:spPr>
        <a:xfrm>
          <a:off x="15430500" y="168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103015</xdr:rowOff>
    </xdr:from>
    <xdr:ext cx="534377" cy="259045"/>
    <xdr:sp macro="" textlink="">
      <xdr:nvSpPr>
        <xdr:cNvPr id="715" name="テキスト ボックス 714"/>
        <xdr:cNvSpPr txBox="1"/>
      </xdr:nvSpPr>
      <xdr:spPr>
        <a:xfrm>
          <a:off x="15214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12900</xdr:rowOff>
    </xdr:from>
    <xdr:to>
      <xdr:col>76</xdr:col>
      <xdr:colOff>165100</xdr:colOff>
      <xdr:row>98</xdr:row>
      <xdr:rowOff>114500</xdr:rowOff>
    </xdr:to>
    <xdr:sp macro="" textlink="">
      <xdr:nvSpPr>
        <xdr:cNvPr id="716" name="楕円 715"/>
        <xdr:cNvSpPr/>
      </xdr:nvSpPr>
      <xdr:spPr>
        <a:xfrm>
          <a:off x="14541500" y="168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105627</xdr:rowOff>
    </xdr:from>
    <xdr:ext cx="534377" cy="259045"/>
    <xdr:sp macro="" textlink="">
      <xdr:nvSpPr>
        <xdr:cNvPr id="717" name="テキスト ボックス 716"/>
        <xdr:cNvSpPr txBox="1"/>
      </xdr:nvSpPr>
      <xdr:spPr>
        <a:xfrm>
          <a:off x="14325111" y="1690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16126</xdr:rowOff>
    </xdr:from>
    <xdr:to>
      <xdr:col>72</xdr:col>
      <xdr:colOff>38100</xdr:colOff>
      <xdr:row>98</xdr:row>
      <xdr:rowOff>117726</xdr:rowOff>
    </xdr:to>
    <xdr:sp macro="" textlink="">
      <xdr:nvSpPr>
        <xdr:cNvPr id="718" name="楕円 717"/>
        <xdr:cNvSpPr/>
      </xdr:nvSpPr>
      <xdr:spPr>
        <a:xfrm>
          <a:off x="13652500" y="168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108853</xdr:rowOff>
    </xdr:from>
    <xdr:ext cx="534377" cy="259045"/>
    <xdr:sp macro="" textlink="">
      <xdr:nvSpPr>
        <xdr:cNvPr id="719" name="テキスト ボックス 718"/>
        <xdr:cNvSpPr txBox="1"/>
      </xdr:nvSpPr>
      <xdr:spPr>
        <a:xfrm>
          <a:off x="13436111" y="169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20317</xdr:rowOff>
    </xdr:from>
    <xdr:to>
      <xdr:col>67</xdr:col>
      <xdr:colOff>101600</xdr:colOff>
      <xdr:row>98</xdr:row>
      <xdr:rowOff>121917</xdr:rowOff>
    </xdr:to>
    <xdr:sp macro="" textlink="">
      <xdr:nvSpPr>
        <xdr:cNvPr id="720" name="楕円 719"/>
        <xdr:cNvSpPr/>
      </xdr:nvSpPr>
      <xdr:spPr>
        <a:xfrm>
          <a:off x="12763500" y="168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113044</xdr:rowOff>
    </xdr:from>
    <xdr:ext cx="534377" cy="259045"/>
    <xdr:sp macro="" textlink="">
      <xdr:nvSpPr>
        <xdr:cNvPr id="721" name="テキスト ボックス 720"/>
        <xdr:cNvSpPr txBox="1"/>
      </xdr:nvSpPr>
      <xdr:spPr>
        <a:xfrm>
          <a:off x="12547111" y="1691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chemeClr val="dk1"/>
              </a:solidFill>
              <a:effectLst/>
              <a:latin typeface="+mn-lt"/>
              <a:ea typeface="+mn-ea"/>
              <a:cs typeface="+mn-cs"/>
            </a:rPr>
            <a:t>総務</a:t>
          </a:r>
          <a:r>
            <a:rPr kumimoji="1" lang="ja-JP" altLang="ja-JP" sz="900" b="0" i="0" baseline="0">
              <a:solidFill>
                <a:schemeClr val="dk1"/>
              </a:solidFill>
              <a:effectLst/>
              <a:latin typeface="+mn-lt"/>
              <a:ea typeface="+mn-ea"/>
              <a:cs typeface="+mn-cs"/>
            </a:rPr>
            <a:t>費は、住民一人当たり</a:t>
          </a:r>
          <a:r>
            <a:rPr kumimoji="1" lang="en-US" altLang="ja-JP" sz="900" b="0" i="0" baseline="0">
              <a:solidFill>
                <a:schemeClr val="dk1"/>
              </a:solidFill>
              <a:effectLst/>
              <a:latin typeface="+mn-lt"/>
              <a:ea typeface="+mn-ea"/>
              <a:cs typeface="+mn-cs"/>
            </a:rPr>
            <a:t>226,604</a:t>
          </a:r>
          <a:r>
            <a:rPr kumimoji="1" lang="ja-JP" altLang="ja-JP" sz="900" b="0" i="0" baseline="0">
              <a:solidFill>
                <a:schemeClr val="dk1"/>
              </a:solidFill>
              <a:effectLst/>
              <a:latin typeface="+mn-lt"/>
              <a:ea typeface="+mn-ea"/>
              <a:cs typeface="+mn-cs"/>
            </a:rPr>
            <a:t>円となっており、類似団体、全国平均及び山梨県平均と比較して一人当たりのコストが高い状況となっている。</a:t>
          </a:r>
          <a:r>
            <a:rPr kumimoji="1" lang="en-US" altLang="ja-JP" sz="900" b="0" i="0" baseline="0">
              <a:solidFill>
                <a:schemeClr val="dk1"/>
              </a:solidFill>
              <a:effectLst/>
              <a:latin typeface="+mn-lt"/>
              <a:ea typeface="+mn-ea"/>
              <a:cs typeface="+mn-cs"/>
            </a:rPr>
            <a:t>R2</a:t>
          </a:r>
          <a:r>
            <a:rPr kumimoji="1" lang="ja-JP" altLang="en-US" sz="900" b="0" i="0" baseline="0">
              <a:solidFill>
                <a:schemeClr val="dk1"/>
              </a:solidFill>
              <a:effectLst/>
              <a:latin typeface="+mn-lt"/>
              <a:ea typeface="+mn-ea"/>
              <a:cs typeface="+mn-cs"/>
            </a:rPr>
            <a:t>年度の大幅な上昇は、特別定額給付金給付事業の実施やふるさと納税事業経費の増加等が主な要因であり、今後もふるさと納税寄附額の伸びに比例して事業経費も増加していくことが見込まれる。</a:t>
          </a:r>
          <a:endParaRPr kumimoji="1"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chemeClr val="dk1"/>
              </a:solidFill>
              <a:effectLst/>
              <a:latin typeface="+mn-lt"/>
              <a:ea typeface="+mn-ea"/>
              <a:cs typeface="+mn-cs"/>
            </a:rPr>
            <a:t>民生費</a:t>
          </a:r>
          <a:r>
            <a:rPr kumimoji="1" lang="ja-JP" altLang="ja-JP" sz="900" b="0" i="0" baseline="0">
              <a:solidFill>
                <a:schemeClr val="dk1"/>
              </a:solidFill>
              <a:effectLst/>
              <a:latin typeface="+mn-lt"/>
              <a:ea typeface="+mn-ea"/>
              <a:cs typeface="+mn-cs"/>
            </a:rPr>
            <a:t>は、住民一人当たり</a:t>
          </a:r>
          <a:r>
            <a:rPr kumimoji="1" lang="en-US" altLang="ja-JP" sz="900" b="0" i="0" baseline="0">
              <a:solidFill>
                <a:schemeClr val="dk1"/>
              </a:solidFill>
              <a:effectLst/>
              <a:latin typeface="+mn-lt"/>
              <a:ea typeface="+mn-ea"/>
              <a:cs typeface="+mn-cs"/>
            </a:rPr>
            <a:t>166,368</a:t>
          </a:r>
          <a:r>
            <a:rPr kumimoji="1" lang="ja-JP" altLang="ja-JP" sz="900" b="0" i="0" baseline="0">
              <a:solidFill>
                <a:schemeClr val="dk1"/>
              </a:solidFill>
              <a:effectLst/>
              <a:latin typeface="+mn-lt"/>
              <a:ea typeface="+mn-ea"/>
              <a:cs typeface="+mn-cs"/>
            </a:rPr>
            <a:t>円となっており、類似団体</a:t>
          </a:r>
          <a:r>
            <a:rPr kumimoji="1" lang="ja-JP" altLang="en-US" sz="900" b="0" i="0" baseline="0">
              <a:solidFill>
                <a:schemeClr val="dk1"/>
              </a:solidFill>
              <a:effectLst/>
              <a:latin typeface="+mn-lt"/>
              <a:ea typeface="+mn-ea"/>
              <a:cs typeface="+mn-cs"/>
            </a:rPr>
            <a:t>及び</a:t>
          </a:r>
          <a:r>
            <a:rPr kumimoji="1" lang="ja-JP" altLang="ja-JP" sz="900" b="0" i="0" baseline="0">
              <a:solidFill>
                <a:schemeClr val="dk1"/>
              </a:solidFill>
              <a:effectLst/>
              <a:latin typeface="+mn-lt"/>
              <a:ea typeface="+mn-ea"/>
              <a:cs typeface="+mn-cs"/>
            </a:rPr>
            <a:t>全国平均</a:t>
          </a:r>
          <a:r>
            <a:rPr kumimoji="1" lang="ja-JP" altLang="en-US" sz="900" b="0" i="0" baseline="0">
              <a:solidFill>
                <a:schemeClr val="dk1"/>
              </a:solidFill>
              <a:effectLst/>
              <a:latin typeface="+mn-lt"/>
              <a:ea typeface="+mn-ea"/>
              <a:cs typeface="+mn-cs"/>
            </a:rPr>
            <a:t>と比較して一人当たりのコストが低い状況となっているが、</a:t>
          </a:r>
          <a:r>
            <a:rPr kumimoji="1" lang="ja-JP" altLang="ja-JP" sz="900" b="0" i="0" baseline="0">
              <a:solidFill>
                <a:schemeClr val="dk1"/>
              </a:solidFill>
              <a:effectLst/>
              <a:latin typeface="+mn-lt"/>
              <a:ea typeface="+mn-ea"/>
              <a:cs typeface="+mn-cs"/>
            </a:rPr>
            <a:t>山梨県平均と比較</a:t>
          </a:r>
          <a:r>
            <a:rPr kumimoji="1" lang="ja-JP" altLang="en-US" sz="900" b="0" i="0" baseline="0">
              <a:solidFill>
                <a:schemeClr val="dk1"/>
              </a:solidFill>
              <a:effectLst/>
              <a:latin typeface="+mn-lt"/>
              <a:ea typeface="+mn-ea"/>
              <a:cs typeface="+mn-cs"/>
            </a:rPr>
            <a:t>すると</a:t>
          </a:r>
          <a:r>
            <a:rPr kumimoji="1" lang="ja-JP" altLang="ja-JP" sz="900" b="0" i="0" baseline="0">
              <a:solidFill>
                <a:schemeClr val="dk1"/>
              </a:solidFill>
              <a:effectLst/>
              <a:latin typeface="+mn-lt"/>
              <a:ea typeface="+mn-ea"/>
              <a:cs typeface="+mn-cs"/>
            </a:rPr>
            <a:t>一人当たりのコストが高い状況となっている。</a:t>
          </a:r>
          <a:r>
            <a:rPr kumimoji="1" lang="ja-JP" altLang="en-US" sz="900" b="0" i="0" baseline="0">
              <a:solidFill>
                <a:schemeClr val="dk1"/>
              </a:solidFill>
              <a:effectLst/>
              <a:latin typeface="+mn-lt"/>
              <a:ea typeface="+mn-ea"/>
              <a:cs typeface="+mn-cs"/>
            </a:rPr>
            <a:t>民生費については、近年増加傾向あり、今後も障害児支援費や介護保険特別会計繰出金の増加や子ども医療費助成事業の拡充等により、増加していくこと見込まれる。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ja-JP" sz="900" b="0" i="0" baseline="0">
              <a:solidFill>
                <a:schemeClr val="dk1"/>
              </a:solidFill>
              <a:effectLst/>
              <a:latin typeface="+mn-lt"/>
              <a:ea typeface="+mn-ea"/>
              <a:cs typeface="+mn-cs"/>
            </a:rPr>
            <a:t>土木費は、住民一人当たり</a:t>
          </a:r>
          <a:r>
            <a:rPr kumimoji="1" lang="en-US" altLang="ja-JP" sz="900" b="0" i="0" baseline="0">
              <a:solidFill>
                <a:schemeClr val="dk1"/>
              </a:solidFill>
              <a:effectLst/>
              <a:latin typeface="+mn-lt"/>
              <a:ea typeface="+mn-ea"/>
              <a:cs typeface="+mn-cs"/>
            </a:rPr>
            <a:t>59,465</a:t>
          </a:r>
          <a:r>
            <a:rPr kumimoji="1" lang="ja-JP" altLang="ja-JP" sz="900" b="0" i="0" baseline="0">
              <a:solidFill>
                <a:schemeClr val="dk1"/>
              </a:solidFill>
              <a:effectLst/>
              <a:latin typeface="+mn-lt"/>
              <a:ea typeface="+mn-ea"/>
              <a:cs typeface="+mn-cs"/>
            </a:rPr>
            <a:t>円となっており、類似団体と比較して一人当たりのコストが</a:t>
          </a:r>
          <a:r>
            <a:rPr kumimoji="1" lang="ja-JP" altLang="en-US" sz="900" b="0" i="0" baseline="0">
              <a:solidFill>
                <a:schemeClr val="dk1"/>
              </a:solidFill>
              <a:effectLst/>
              <a:latin typeface="+mn-lt"/>
              <a:ea typeface="+mn-ea"/>
              <a:cs typeface="+mn-cs"/>
            </a:rPr>
            <a:t>低い</a:t>
          </a:r>
          <a:r>
            <a:rPr kumimoji="1" lang="ja-JP" altLang="ja-JP" sz="900" b="0" i="0" baseline="0">
              <a:solidFill>
                <a:schemeClr val="dk1"/>
              </a:solidFill>
              <a:effectLst/>
              <a:latin typeface="+mn-lt"/>
              <a:ea typeface="+mn-ea"/>
              <a:cs typeface="+mn-cs"/>
            </a:rPr>
            <a:t>状況となっている</a:t>
          </a:r>
          <a:r>
            <a:rPr kumimoji="1" lang="ja-JP" altLang="en-US" sz="900" b="0" i="0" baseline="0">
              <a:solidFill>
                <a:schemeClr val="dk1"/>
              </a:solidFill>
              <a:effectLst/>
              <a:latin typeface="+mn-lt"/>
              <a:ea typeface="+mn-ea"/>
              <a:cs typeface="+mn-cs"/>
            </a:rPr>
            <a:t>が、全国平均及び山梨県平均と比較すると一人当たりのコストが高い状況となっている</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ここ数年は増加傾向にあったが、</a:t>
          </a:r>
          <a:r>
            <a:rPr kumimoji="1" lang="en-US" altLang="ja-JP" sz="900" b="0" i="0" baseline="0">
              <a:solidFill>
                <a:schemeClr val="dk1"/>
              </a:solidFill>
              <a:effectLst/>
              <a:latin typeface="+mn-lt"/>
              <a:ea typeface="+mn-ea"/>
              <a:cs typeface="+mn-cs"/>
            </a:rPr>
            <a:t>R2</a:t>
          </a:r>
          <a:r>
            <a:rPr kumimoji="1" lang="ja-JP" altLang="en-US" sz="900" b="0" i="0" baseline="0">
              <a:solidFill>
                <a:schemeClr val="dk1"/>
              </a:solidFill>
              <a:effectLst/>
              <a:latin typeface="+mn-lt"/>
              <a:ea typeface="+mn-ea"/>
              <a:cs typeface="+mn-cs"/>
            </a:rPr>
            <a:t>年度は大幅な減少になっている。</a:t>
          </a:r>
          <a:r>
            <a:rPr kumimoji="1" lang="ja-JP" altLang="ja-JP" sz="900" b="0" i="0" baseline="0">
              <a:solidFill>
                <a:schemeClr val="dk1"/>
              </a:solidFill>
              <a:effectLst/>
              <a:latin typeface="+mn-lt"/>
              <a:ea typeface="+mn-ea"/>
              <a:cs typeface="+mn-cs"/>
            </a:rPr>
            <a:t>これは、</a:t>
          </a:r>
          <a:r>
            <a:rPr kumimoji="1" lang="ja-JP" altLang="en-US" sz="900" b="0" i="0" baseline="0">
              <a:solidFill>
                <a:schemeClr val="dk1"/>
              </a:solidFill>
              <a:effectLst/>
              <a:latin typeface="+mn-lt"/>
              <a:ea typeface="+mn-ea"/>
              <a:cs typeface="+mn-cs"/>
            </a:rPr>
            <a:t>継続して実施している大型普通建設事業の</a:t>
          </a:r>
          <a:r>
            <a:rPr kumimoji="1" lang="ja-JP" altLang="ja-JP" sz="900" b="0" i="0" baseline="0">
              <a:solidFill>
                <a:schemeClr val="dk1"/>
              </a:solidFill>
              <a:effectLst/>
              <a:latin typeface="+mn-lt"/>
              <a:ea typeface="+mn-ea"/>
              <a:cs typeface="+mn-cs"/>
            </a:rPr>
            <a:t>山梨市駅南地域整備事業</a:t>
          </a:r>
          <a:r>
            <a:rPr kumimoji="1" lang="ja-JP" altLang="en-US" sz="900" b="0" i="0" baseline="0">
              <a:solidFill>
                <a:schemeClr val="dk1"/>
              </a:solidFill>
              <a:effectLst/>
              <a:latin typeface="+mn-lt"/>
              <a:ea typeface="+mn-ea"/>
              <a:cs typeface="+mn-cs"/>
            </a:rPr>
            <a:t>の減額や</a:t>
          </a:r>
          <a:r>
            <a:rPr kumimoji="1" lang="ja-JP" altLang="ja-JP" sz="900" b="0" i="0" baseline="0">
              <a:solidFill>
                <a:schemeClr val="dk1"/>
              </a:solidFill>
              <a:effectLst/>
              <a:latin typeface="+mn-lt"/>
              <a:ea typeface="+mn-ea"/>
              <a:cs typeface="+mn-cs"/>
            </a:rPr>
            <a:t>落合正徳寺線事業</a:t>
          </a:r>
          <a:r>
            <a:rPr kumimoji="1" lang="ja-JP" altLang="en-US" sz="900" b="0" i="0" baseline="0">
              <a:solidFill>
                <a:schemeClr val="dk1"/>
              </a:solidFill>
              <a:effectLst/>
              <a:latin typeface="+mn-lt"/>
              <a:ea typeface="+mn-ea"/>
              <a:cs typeface="+mn-cs"/>
            </a:rPr>
            <a:t>の終息等</a:t>
          </a:r>
          <a:r>
            <a:rPr kumimoji="1" lang="ja-JP" altLang="ja-JP" sz="900" b="0" i="0" baseline="0">
              <a:solidFill>
                <a:schemeClr val="dk1"/>
              </a:solidFill>
              <a:effectLst/>
              <a:latin typeface="+mn-lt"/>
              <a:ea typeface="+mn-ea"/>
              <a:cs typeface="+mn-cs"/>
            </a:rPr>
            <a:t>が主な要因となっている。</a:t>
          </a:r>
          <a:endParaRPr lang="ja-JP" altLang="ja-JP" sz="9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財政調整基金残高は、適切な財源確保と歳出の精査により、取崩しを回避しており</a:t>
          </a:r>
          <a:r>
            <a:rPr kumimoji="1" lang="ja-JP" altLang="en-US" sz="900" b="0" i="0" baseline="0">
              <a:solidFill>
                <a:schemeClr val="dk1"/>
              </a:solidFill>
              <a:effectLst/>
              <a:latin typeface="+mn-lt"/>
              <a:ea typeface="+mn-ea"/>
              <a:cs typeface="+mn-cs"/>
            </a:rPr>
            <a:t>近年</a:t>
          </a:r>
          <a:r>
            <a:rPr kumimoji="1" lang="ja-JP" altLang="ja-JP" sz="900" b="0" i="0" baseline="0">
              <a:solidFill>
                <a:schemeClr val="dk1"/>
              </a:solidFill>
              <a:effectLst/>
              <a:latin typeface="+mn-lt"/>
              <a:ea typeface="+mn-ea"/>
              <a:cs typeface="+mn-cs"/>
            </a:rPr>
            <a:t>ほぼ同額</a:t>
          </a:r>
          <a:r>
            <a:rPr kumimoji="1" lang="ja-JP" altLang="en-US" sz="900" b="0" i="0" baseline="0">
              <a:solidFill>
                <a:schemeClr val="dk1"/>
              </a:solidFill>
              <a:effectLst/>
              <a:latin typeface="+mn-lt"/>
              <a:ea typeface="+mn-ea"/>
              <a:cs typeface="+mn-cs"/>
            </a:rPr>
            <a:t>で推移</a:t>
          </a:r>
          <a:r>
            <a:rPr kumimoji="1" lang="ja-JP" altLang="ja-JP" sz="900" b="0" i="0" baseline="0">
              <a:solidFill>
                <a:schemeClr val="dk1"/>
              </a:solidFill>
              <a:effectLst/>
              <a:latin typeface="+mn-lt"/>
              <a:ea typeface="+mn-ea"/>
              <a:cs typeface="+mn-cs"/>
            </a:rPr>
            <a:t>している。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地方税及び普通交付税等の増加により</a:t>
          </a:r>
          <a:r>
            <a:rPr kumimoji="1" lang="ja-JP" altLang="ja-JP" sz="900" b="0" i="0" baseline="0">
              <a:solidFill>
                <a:schemeClr val="dk1"/>
              </a:solidFill>
              <a:effectLst/>
              <a:latin typeface="+mn-lt"/>
              <a:ea typeface="+mn-ea"/>
              <a:cs typeface="+mn-cs"/>
            </a:rPr>
            <a:t>歳入は</a:t>
          </a:r>
          <a:r>
            <a:rPr kumimoji="1" lang="ja-JP" altLang="en-US" sz="900" b="0" i="0" baseline="0">
              <a:solidFill>
                <a:schemeClr val="dk1"/>
              </a:solidFill>
              <a:effectLst/>
              <a:latin typeface="+mn-lt"/>
              <a:ea typeface="+mn-ea"/>
              <a:cs typeface="+mn-cs"/>
            </a:rPr>
            <a:t>増</a:t>
          </a:r>
          <a:r>
            <a:rPr kumimoji="1" lang="ja-JP" altLang="ja-JP" sz="900" b="0" i="0" baseline="0">
              <a:solidFill>
                <a:schemeClr val="dk1"/>
              </a:solidFill>
              <a:effectLst/>
              <a:latin typeface="+mn-lt"/>
              <a:ea typeface="+mn-ea"/>
              <a:cs typeface="+mn-cs"/>
            </a:rPr>
            <a:t>額となった</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歳出</a:t>
          </a:r>
          <a:r>
            <a:rPr kumimoji="1" lang="ja-JP" altLang="en-US" sz="900" b="0" i="0" baseline="0">
              <a:solidFill>
                <a:schemeClr val="dk1"/>
              </a:solidFill>
              <a:effectLst/>
              <a:latin typeface="+mn-lt"/>
              <a:ea typeface="+mn-ea"/>
              <a:cs typeface="+mn-cs"/>
            </a:rPr>
            <a:t>も</a:t>
          </a:r>
          <a:r>
            <a:rPr kumimoji="1" lang="ja-JP" altLang="ja-JP" sz="900" b="0" i="0" baseline="0">
              <a:solidFill>
                <a:schemeClr val="dk1"/>
              </a:solidFill>
              <a:effectLst/>
              <a:latin typeface="+mn-lt"/>
              <a:ea typeface="+mn-ea"/>
              <a:cs typeface="+mn-cs"/>
            </a:rPr>
            <a:t>義務的経費等の</a:t>
          </a:r>
          <a:r>
            <a:rPr kumimoji="1" lang="ja-JP" altLang="en-US" sz="900" b="0" i="0" baseline="0">
              <a:solidFill>
                <a:schemeClr val="dk1"/>
              </a:solidFill>
              <a:effectLst/>
              <a:latin typeface="+mn-lt"/>
              <a:ea typeface="+mn-ea"/>
              <a:cs typeface="+mn-cs"/>
            </a:rPr>
            <a:t>増加</a:t>
          </a:r>
          <a:r>
            <a:rPr kumimoji="1" lang="ja-JP" altLang="ja-JP" sz="900" b="0" i="0" baseline="0">
              <a:solidFill>
                <a:schemeClr val="dk1"/>
              </a:solidFill>
              <a:effectLst/>
              <a:latin typeface="+mn-lt"/>
              <a:ea typeface="+mn-ea"/>
              <a:cs typeface="+mn-cs"/>
            </a:rPr>
            <a:t>により増額とな</a:t>
          </a:r>
          <a:r>
            <a:rPr kumimoji="1" lang="ja-JP" altLang="en-US" sz="900" b="0" i="0" baseline="0">
              <a:solidFill>
                <a:schemeClr val="dk1"/>
              </a:solidFill>
              <a:effectLst/>
              <a:latin typeface="+mn-lt"/>
              <a:ea typeface="+mn-ea"/>
              <a:cs typeface="+mn-cs"/>
            </a:rPr>
            <a:t>った。</a:t>
          </a:r>
          <a:r>
            <a:rPr kumimoji="1" lang="ja-JP" altLang="ja-JP" sz="900" b="0" i="0" baseline="0">
              <a:solidFill>
                <a:schemeClr val="dk1"/>
              </a:solidFill>
              <a:effectLst/>
              <a:latin typeface="+mn-lt"/>
              <a:ea typeface="+mn-ea"/>
              <a:cs typeface="+mn-cs"/>
            </a:rPr>
            <a:t>その結果、前年度と比較し実質収支額は</a:t>
          </a:r>
          <a:r>
            <a:rPr kumimoji="1" lang="en-US" altLang="ja-JP" sz="900" b="0" i="0" baseline="0">
              <a:solidFill>
                <a:schemeClr val="dk1"/>
              </a:solidFill>
              <a:effectLst/>
              <a:latin typeface="+mn-lt"/>
              <a:ea typeface="+mn-ea"/>
              <a:cs typeface="+mn-cs"/>
            </a:rPr>
            <a:t>127</a:t>
          </a:r>
          <a:r>
            <a:rPr kumimoji="1" lang="ja-JP" altLang="ja-JP" sz="900" b="0" i="0" baseline="0">
              <a:solidFill>
                <a:schemeClr val="dk1"/>
              </a:solidFill>
              <a:effectLst/>
              <a:latin typeface="+mn-lt"/>
              <a:ea typeface="+mn-ea"/>
              <a:cs typeface="+mn-cs"/>
            </a:rPr>
            <a:t>百万円余の減額、実質単年度収支は</a:t>
          </a:r>
          <a:r>
            <a:rPr kumimoji="1" lang="en-US" altLang="ja-JP" sz="900" b="0" i="0" baseline="0">
              <a:solidFill>
                <a:schemeClr val="dk1"/>
              </a:solidFill>
              <a:effectLst/>
              <a:latin typeface="+mn-lt"/>
              <a:ea typeface="+mn-ea"/>
              <a:cs typeface="+mn-cs"/>
            </a:rPr>
            <a:t>28</a:t>
          </a:r>
          <a:r>
            <a:rPr kumimoji="1" lang="ja-JP" altLang="ja-JP" sz="900" b="0" i="0" baseline="0">
              <a:solidFill>
                <a:schemeClr val="dk1"/>
              </a:solidFill>
              <a:effectLst/>
              <a:latin typeface="+mn-lt"/>
              <a:ea typeface="+mn-ea"/>
              <a:cs typeface="+mn-cs"/>
            </a:rPr>
            <a:t>百万円余の</a:t>
          </a:r>
          <a:r>
            <a:rPr kumimoji="1" lang="ja-JP" altLang="en-US" sz="900" b="0" i="0" baseline="0">
              <a:solidFill>
                <a:schemeClr val="dk1"/>
              </a:solidFill>
              <a:effectLst/>
              <a:latin typeface="+mn-lt"/>
              <a:ea typeface="+mn-ea"/>
              <a:cs typeface="+mn-cs"/>
            </a:rPr>
            <a:t>増</a:t>
          </a:r>
          <a:r>
            <a:rPr kumimoji="1" lang="ja-JP" altLang="ja-JP" sz="900" b="0" i="0" baseline="0">
              <a:solidFill>
                <a:schemeClr val="dk1"/>
              </a:solidFill>
              <a:effectLst/>
              <a:latin typeface="+mn-lt"/>
              <a:ea typeface="+mn-ea"/>
              <a:cs typeface="+mn-cs"/>
            </a:rPr>
            <a:t>額となり、標準財政規模比ではそれぞれ</a:t>
          </a:r>
          <a:r>
            <a:rPr kumimoji="1" lang="en-US" altLang="ja-JP" sz="900" b="0" i="0" baseline="0">
              <a:solidFill>
                <a:schemeClr val="dk1"/>
              </a:solidFill>
              <a:effectLst/>
              <a:latin typeface="+mn-lt"/>
              <a:ea typeface="+mn-ea"/>
              <a:cs typeface="+mn-cs"/>
            </a:rPr>
            <a:t>5.50</a:t>
          </a:r>
          <a:r>
            <a:rPr kumimoji="1" lang="ja-JP" altLang="ja-JP" sz="900" b="0" i="0" baseline="0">
              <a:solidFill>
                <a:schemeClr val="dk1"/>
              </a:solidFill>
              <a:effectLst/>
              <a:latin typeface="+mn-lt"/>
              <a:ea typeface="+mn-ea"/>
              <a:cs typeface="+mn-cs"/>
            </a:rPr>
            <a:t>ポイト、△</a:t>
          </a:r>
          <a:r>
            <a:rPr kumimoji="1" lang="en-US" altLang="ja-JP" sz="900" b="0" i="0" baseline="0">
              <a:solidFill>
                <a:schemeClr val="dk1"/>
              </a:solidFill>
              <a:effectLst/>
              <a:latin typeface="+mn-lt"/>
              <a:ea typeface="+mn-ea"/>
              <a:cs typeface="+mn-cs"/>
            </a:rPr>
            <a:t>1.20</a:t>
          </a:r>
          <a:r>
            <a:rPr kumimoji="1" lang="ja-JP" altLang="ja-JP" sz="900" b="0" i="0" baseline="0">
              <a:solidFill>
                <a:schemeClr val="dk1"/>
              </a:solidFill>
              <a:effectLst/>
              <a:latin typeface="+mn-lt"/>
              <a:ea typeface="+mn-ea"/>
              <a:cs typeface="+mn-cs"/>
            </a:rPr>
            <a:t>ポイントとなった。</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実質単年度収支が近年赤字で推移しているため、事務事業の見直し・統廃合など歳出の合理化等行財政改革を推進し、健全な財政運営に努め改善を図る。</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新市発足以降、本市の一般会計及び特別会計はともに実質収支の赤字に転じたことはなく、また、公営企業会計においても余剰資金等があることから赤字には至っていない。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分母となる標準財政規模は、</a:t>
          </a:r>
          <a:r>
            <a:rPr kumimoji="1" lang="ja-JP" altLang="en-US" sz="1050" b="0" i="0" baseline="0">
              <a:solidFill>
                <a:schemeClr val="dk1"/>
              </a:solidFill>
              <a:effectLst/>
              <a:latin typeface="+mn-lt"/>
              <a:ea typeface="+mn-ea"/>
              <a:cs typeface="+mn-cs"/>
            </a:rPr>
            <a:t>標準税収入額等</a:t>
          </a:r>
          <a:r>
            <a:rPr kumimoji="1" lang="ja-JP" altLang="ja-JP" sz="1050" b="0" i="0" baseline="0">
              <a:solidFill>
                <a:schemeClr val="dk1"/>
              </a:solidFill>
              <a:effectLst/>
              <a:latin typeface="+mn-lt"/>
              <a:ea typeface="+mn-ea"/>
              <a:cs typeface="+mn-cs"/>
            </a:rPr>
            <a:t>が</a:t>
          </a:r>
          <a:r>
            <a:rPr kumimoji="1" lang="en-US" altLang="ja-JP" sz="1050" b="0" i="0" baseline="0">
              <a:solidFill>
                <a:schemeClr val="dk1"/>
              </a:solidFill>
              <a:effectLst/>
              <a:latin typeface="+mn-lt"/>
              <a:ea typeface="+mn-ea"/>
              <a:cs typeface="+mn-cs"/>
            </a:rPr>
            <a:t>313</a:t>
          </a:r>
          <a:r>
            <a:rPr kumimoji="1" lang="ja-JP" altLang="ja-JP" sz="1050" b="0" i="0" baseline="0">
              <a:solidFill>
                <a:schemeClr val="dk1"/>
              </a:solidFill>
              <a:effectLst/>
              <a:latin typeface="+mn-lt"/>
              <a:ea typeface="+mn-ea"/>
              <a:cs typeface="+mn-cs"/>
            </a:rPr>
            <a:t>百万円余の</a:t>
          </a:r>
          <a:r>
            <a:rPr kumimoji="1" lang="ja-JP" altLang="en-US" sz="1050" b="0" i="0" baseline="0">
              <a:solidFill>
                <a:schemeClr val="dk1"/>
              </a:solidFill>
              <a:effectLst/>
              <a:latin typeface="+mn-lt"/>
              <a:ea typeface="+mn-ea"/>
              <a:cs typeface="+mn-cs"/>
            </a:rPr>
            <a:t>増</a:t>
          </a:r>
          <a:r>
            <a:rPr kumimoji="1" lang="ja-JP" altLang="ja-JP" sz="1050" b="0" i="0" baseline="0">
              <a:solidFill>
                <a:schemeClr val="dk1"/>
              </a:solidFill>
              <a:effectLst/>
              <a:latin typeface="+mn-lt"/>
              <a:ea typeface="+mn-ea"/>
              <a:cs typeface="+mn-cs"/>
            </a:rPr>
            <a:t>額、普通交付税が</a:t>
          </a:r>
          <a:r>
            <a:rPr kumimoji="1" lang="en-US" altLang="ja-JP" sz="1050" b="0" i="0" baseline="0">
              <a:solidFill>
                <a:schemeClr val="dk1"/>
              </a:solidFill>
              <a:effectLst/>
              <a:latin typeface="+mn-lt"/>
              <a:ea typeface="+mn-ea"/>
              <a:cs typeface="+mn-cs"/>
            </a:rPr>
            <a:t>211</a:t>
          </a:r>
          <a:r>
            <a:rPr kumimoji="1" lang="ja-JP" altLang="ja-JP" sz="1050" b="0" i="0" baseline="0">
              <a:solidFill>
                <a:schemeClr val="dk1"/>
              </a:solidFill>
              <a:effectLst/>
              <a:latin typeface="+mn-lt"/>
              <a:ea typeface="+mn-ea"/>
              <a:cs typeface="+mn-cs"/>
            </a:rPr>
            <a:t>百万円余の</a:t>
          </a:r>
          <a:r>
            <a:rPr kumimoji="1" lang="ja-JP" altLang="en-US" sz="1050" b="0" i="0" baseline="0">
              <a:solidFill>
                <a:schemeClr val="dk1"/>
              </a:solidFill>
              <a:effectLst/>
              <a:latin typeface="+mn-lt"/>
              <a:ea typeface="+mn-ea"/>
              <a:cs typeface="+mn-cs"/>
            </a:rPr>
            <a:t>増</a:t>
          </a:r>
          <a:r>
            <a:rPr kumimoji="1" lang="ja-JP" altLang="ja-JP" sz="1050" b="0" i="0" baseline="0">
              <a:solidFill>
                <a:schemeClr val="dk1"/>
              </a:solidFill>
              <a:effectLst/>
              <a:latin typeface="+mn-lt"/>
              <a:ea typeface="+mn-ea"/>
              <a:cs typeface="+mn-cs"/>
            </a:rPr>
            <a:t>額となったことにより、全体としては前年度比較で</a:t>
          </a:r>
          <a:r>
            <a:rPr kumimoji="1" lang="en-US" altLang="ja-JP" sz="1050" b="0" i="0" baseline="0">
              <a:solidFill>
                <a:schemeClr val="dk1"/>
              </a:solidFill>
              <a:effectLst/>
              <a:latin typeface="+mn-lt"/>
              <a:ea typeface="+mn-ea"/>
              <a:cs typeface="+mn-cs"/>
            </a:rPr>
            <a:t>524</a:t>
          </a:r>
          <a:r>
            <a:rPr kumimoji="1" lang="ja-JP" altLang="ja-JP" sz="1050" b="0" i="0" baseline="0">
              <a:solidFill>
                <a:schemeClr val="dk1"/>
              </a:solidFill>
              <a:effectLst/>
              <a:latin typeface="+mn-lt"/>
              <a:ea typeface="+mn-ea"/>
              <a:cs typeface="+mn-cs"/>
            </a:rPr>
            <a:t>百万円余の</a:t>
          </a:r>
          <a:r>
            <a:rPr kumimoji="1" lang="ja-JP" altLang="en-US" sz="1050" b="0" i="0" baseline="0">
              <a:solidFill>
                <a:schemeClr val="dk1"/>
              </a:solidFill>
              <a:effectLst/>
              <a:latin typeface="+mn-lt"/>
              <a:ea typeface="+mn-ea"/>
              <a:cs typeface="+mn-cs"/>
            </a:rPr>
            <a:t>大幅な増</a:t>
          </a:r>
          <a:r>
            <a:rPr kumimoji="1" lang="ja-JP" altLang="ja-JP" sz="1050" b="0" i="0" baseline="0">
              <a:solidFill>
                <a:schemeClr val="dk1"/>
              </a:solidFill>
              <a:effectLst/>
              <a:latin typeface="+mn-lt"/>
              <a:ea typeface="+mn-ea"/>
              <a:cs typeface="+mn-cs"/>
            </a:rPr>
            <a:t>額であった。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一般会計は前年度と比較し、実質収支額が減額となったことを受け、実質収支比率は対前年度で</a:t>
          </a:r>
          <a:r>
            <a:rPr kumimoji="1" lang="en-US" altLang="ja-JP" sz="1050" b="0" i="0" baseline="0">
              <a:solidFill>
                <a:schemeClr val="dk1"/>
              </a:solidFill>
              <a:effectLst/>
              <a:latin typeface="+mn-lt"/>
              <a:ea typeface="+mn-ea"/>
              <a:cs typeface="+mn-cs"/>
            </a:rPr>
            <a:t>1.55</a:t>
          </a:r>
          <a:r>
            <a:rPr kumimoji="1" lang="ja-JP" altLang="ja-JP" sz="1050" b="0" i="0" baseline="0">
              <a:solidFill>
                <a:schemeClr val="dk1"/>
              </a:solidFill>
              <a:effectLst/>
              <a:latin typeface="+mn-lt"/>
              <a:ea typeface="+mn-ea"/>
              <a:cs typeface="+mn-cs"/>
            </a:rPr>
            <a:t>ポイント下回る結果となった。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水道事業会計は</a:t>
          </a:r>
          <a:r>
            <a:rPr kumimoji="1" lang="ja-JP" altLang="en-US" sz="1050" b="0" i="0" baseline="0">
              <a:solidFill>
                <a:schemeClr val="dk1"/>
              </a:solidFill>
              <a:effectLst/>
              <a:latin typeface="+mn-lt"/>
              <a:ea typeface="+mn-ea"/>
              <a:cs typeface="+mn-cs"/>
            </a:rPr>
            <a:t>資金剰余額は</a:t>
          </a:r>
          <a:r>
            <a:rPr kumimoji="1" lang="ja-JP" altLang="ja-JP" sz="1050" b="0" i="0" baseline="0">
              <a:solidFill>
                <a:schemeClr val="dk1"/>
              </a:solidFill>
              <a:effectLst/>
              <a:latin typeface="+mn-lt"/>
              <a:ea typeface="+mn-ea"/>
              <a:cs typeface="+mn-cs"/>
            </a:rPr>
            <a:t>増額</a:t>
          </a:r>
          <a:r>
            <a:rPr kumimoji="1" lang="ja-JP" altLang="en-US" sz="1050" b="0" i="0" baseline="0">
              <a:solidFill>
                <a:schemeClr val="dk1"/>
              </a:solidFill>
              <a:effectLst/>
              <a:latin typeface="+mn-lt"/>
              <a:ea typeface="+mn-ea"/>
              <a:cs typeface="+mn-cs"/>
            </a:rPr>
            <a:t>となったが</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標準財政規模の増額により、</a:t>
          </a:r>
          <a:r>
            <a:rPr kumimoji="1" lang="ja-JP" altLang="ja-JP" sz="1050" b="0" i="0" baseline="0">
              <a:solidFill>
                <a:schemeClr val="dk1"/>
              </a:solidFill>
              <a:effectLst/>
              <a:latin typeface="+mn-lt"/>
              <a:ea typeface="+mn-ea"/>
              <a:cs typeface="+mn-cs"/>
            </a:rPr>
            <a:t>対前年度</a:t>
          </a:r>
          <a:r>
            <a:rPr kumimoji="1" lang="en-US" altLang="ja-JP" sz="1050" b="0" i="0" baseline="0">
              <a:solidFill>
                <a:schemeClr val="dk1"/>
              </a:solidFill>
              <a:effectLst/>
              <a:latin typeface="+mn-lt"/>
              <a:ea typeface="+mn-ea"/>
              <a:cs typeface="+mn-cs"/>
            </a:rPr>
            <a:t>0.24</a:t>
          </a:r>
          <a:r>
            <a:rPr kumimoji="1" lang="ja-JP" altLang="ja-JP" sz="1050" b="0" i="0" baseline="0">
              <a:solidFill>
                <a:schemeClr val="dk1"/>
              </a:solidFill>
              <a:effectLst/>
              <a:latin typeface="+mn-lt"/>
              <a:ea typeface="+mn-ea"/>
              <a:cs typeface="+mn-cs"/>
            </a:rPr>
            <a:t>ポイントの</a:t>
          </a:r>
          <a:r>
            <a:rPr kumimoji="1" lang="ja-JP" altLang="en-US" sz="1050" b="0" i="0" baseline="0">
              <a:solidFill>
                <a:schemeClr val="dk1"/>
              </a:solidFill>
              <a:effectLst/>
              <a:latin typeface="+mn-lt"/>
              <a:ea typeface="+mn-ea"/>
              <a:cs typeface="+mn-cs"/>
            </a:rPr>
            <a:t>減</a:t>
          </a:r>
          <a:r>
            <a:rPr kumimoji="1" lang="ja-JP" altLang="ja-JP" sz="1050" b="0" i="0" baseline="0">
              <a:solidFill>
                <a:schemeClr val="dk1"/>
              </a:solidFill>
              <a:effectLst/>
              <a:latin typeface="+mn-lt"/>
              <a:ea typeface="+mn-ea"/>
              <a:cs typeface="+mn-cs"/>
            </a:rPr>
            <a:t>となっている。</a:t>
          </a:r>
          <a:endParaRPr kumimoji="1" lang="en-US" altLang="ja-JP" sz="105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介護保険特別会計の実質収支額は前年度決算額</a:t>
          </a:r>
          <a:r>
            <a:rPr kumimoji="1" lang="en-US" altLang="ja-JP" sz="1050" b="0" i="0" baseline="0">
              <a:solidFill>
                <a:schemeClr val="dk1"/>
              </a:solidFill>
              <a:effectLst/>
              <a:latin typeface="+mn-lt"/>
              <a:ea typeface="+mn-ea"/>
              <a:cs typeface="+mn-cs"/>
            </a:rPr>
            <a:t>104</a:t>
          </a:r>
          <a:r>
            <a:rPr kumimoji="1" lang="ja-JP" altLang="ja-JP" sz="1050" b="0" i="0" baseline="0">
              <a:solidFill>
                <a:schemeClr val="dk1"/>
              </a:solidFill>
              <a:effectLst/>
              <a:latin typeface="+mn-lt"/>
              <a:ea typeface="+mn-ea"/>
              <a:cs typeface="+mn-cs"/>
            </a:rPr>
            <a:t>百万円余に対し令和</a:t>
          </a:r>
          <a:r>
            <a:rPr kumimoji="1" lang="en-US" altLang="ja-JP" sz="1050" b="0" i="0" baseline="0">
              <a:solidFill>
                <a:schemeClr val="dk1"/>
              </a:solidFill>
              <a:effectLst/>
              <a:latin typeface="+mn-lt"/>
              <a:ea typeface="+mn-ea"/>
              <a:cs typeface="+mn-cs"/>
            </a:rPr>
            <a:t>2</a:t>
          </a:r>
          <a:r>
            <a:rPr kumimoji="1" lang="ja-JP" altLang="ja-JP" sz="1050" b="0" i="0" baseline="0">
              <a:solidFill>
                <a:schemeClr val="dk1"/>
              </a:solidFill>
              <a:effectLst/>
              <a:latin typeface="+mn-lt"/>
              <a:ea typeface="+mn-ea"/>
              <a:cs typeface="+mn-cs"/>
            </a:rPr>
            <a:t>年度決算額</a:t>
          </a:r>
          <a:r>
            <a:rPr kumimoji="1" lang="en-US" altLang="ja-JP" sz="1050" b="0" i="0" baseline="0">
              <a:solidFill>
                <a:schemeClr val="dk1"/>
              </a:solidFill>
              <a:effectLst/>
              <a:latin typeface="+mn-lt"/>
              <a:ea typeface="+mn-ea"/>
              <a:cs typeface="+mn-cs"/>
            </a:rPr>
            <a:t>123</a:t>
          </a:r>
          <a:r>
            <a:rPr kumimoji="1" lang="ja-JP" altLang="ja-JP" sz="1050" b="0" i="0" baseline="0">
              <a:solidFill>
                <a:schemeClr val="dk1"/>
              </a:solidFill>
              <a:effectLst/>
              <a:latin typeface="+mn-lt"/>
              <a:ea typeface="+mn-ea"/>
              <a:cs typeface="+mn-cs"/>
            </a:rPr>
            <a:t>百万円余となったことにより、対前年度</a:t>
          </a:r>
          <a:r>
            <a:rPr kumimoji="1" lang="en-US" altLang="ja-JP" sz="1050" b="0" i="0" baseline="0">
              <a:solidFill>
                <a:schemeClr val="dk1"/>
              </a:solidFill>
              <a:effectLst/>
              <a:latin typeface="+mn-lt"/>
              <a:ea typeface="+mn-ea"/>
              <a:cs typeface="+mn-cs"/>
            </a:rPr>
            <a:t>0.13</a:t>
          </a:r>
          <a:r>
            <a:rPr kumimoji="1" lang="ja-JP" altLang="ja-JP" sz="1050" b="0" i="0" baseline="0">
              <a:solidFill>
                <a:schemeClr val="dk1"/>
              </a:solidFill>
              <a:effectLst/>
              <a:latin typeface="+mn-lt"/>
              <a:ea typeface="+mn-ea"/>
              <a:cs typeface="+mn-cs"/>
            </a:rPr>
            <a:t>ポイントの増となっている。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国民健康保険特別会計の実質収支額は前年度決算額</a:t>
          </a:r>
          <a:r>
            <a:rPr kumimoji="1" lang="en-US" altLang="ja-JP" sz="1050" b="0" i="0" baseline="0">
              <a:solidFill>
                <a:schemeClr val="dk1"/>
              </a:solidFill>
              <a:effectLst/>
              <a:latin typeface="+mn-lt"/>
              <a:ea typeface="+mn-ea"/>
              <a:cs typeface="+mn-cs"/>
            </a:rPr>
            <a:t>77</a:t>
          </a:r>
          <a:r>
            <a:rPr kumimoji="1" lang="ja-JP" altLang="ja-JP" sz="1050" b="0" i="0" baseline="0">
              <a:solidFill>
                <a:schemeClr val="dk1"/>
              </a:solidFill>
              <a:effectLst/>
              <a:latin typeface="+mn-lt"/>
              <a:ea typeface="+mn-ea"/>
              <a:cs typeface="+mn-cs"/>
            </a:rPr>
            <a:t>百万円</a:t>
          </a:r>
          <a:r>
            <a:rPr kumimoji="1" lang="ja-JP" altLang="en-US" sz="1050" b="0" i="0" baseline="0">
              <a:solidFill>
                <a:schemeClr val="dk1"/>
              </a:solidFill>
              <a:effectLst/>
              <a:latin typeface="+mn-lt"/>
              <a:ea typeface="+mn-ea"/>
              <a:cs typeface="+mn-cs"/>
            </a:rPr>
            <a:t>余</a:t>
          </a:r>
          <a:r>
            <a:rPr kumimoji="1" lang="ja-JP" altLang="ja-JP" sz="1050" b="0" i="0" baseline="0">
              <a:solidFill>
                <a:schemeClr val="dk1"/>
              </a:solidFill>
              <a:effectLst/>
              <a:latin typeface="+mn-lt"/>
              <a:ea typeface="+mn-ea"/>
              <a:cs typeface="+mn-cs"/>
            </a:rPr>
            <a:t>に対し、令和</a:t>
          </a:r>
          <a:r>
            <a:rPr kumimoji="1" lang="en-US" altLang="ja-JP" sz="1050" b="0" i="0" baseline="0">
              <a:solidFill>
                <a:schemeClr val="dk1"/>
              </a:solidFill>
              <a:effectLst/>
              <a:latin typeface="+mn-lt"/>
              <a:ea typeface="+mn-ea"/>
              <a:cs typeface="+mn-cs"/>
            </a:rPr>
            <a:t>2</a:t>
          </a:r>
          <a:r>
            <a:rPr kumimoji="1" lang="ja-JP" altLang="ja-JP" sz="1050" b="0" i="0" baseline="0">
              <a:solidFill>
                <a:schemeClr val="dk1"/>
              </a:solidFill>
              <a:effectLst/>
              <a:latin typeface="+mn-lt"/>
              <a:ea typeface="+mn-ea"/>
              <a:cs typeface="+mn-cs"/>
            </a:rPr>
            <a:t>年度決算額</a:t>
          </a:r>
          <a:r>
            <a:rPr kumimoji="1" lang="en-US" altLang="ja-JP" sz="1050" b="0" i="0" baseline="0">
              <a:solidFill>
                <a:schemeClr val="dk1"/>
              </a:solidFill>
              <a:effectLst/>
              <a:latin typeface="+mn-lt"/>
              <a:ea typeface="+mn-ea"/>
              <a:cs typeface="+mn-cs"/>
            </a:rPr>
            <a:t>101</a:t>
          </a:r>
          <a:r>
            <a:rPr kumimoji="1" lang="ja-JP" altLang="ja-JP" sz="1050" b="0" i="0" baseline="0">
              <a:solidFill>
                <a:schemeClr val="dk1"/>
              </a:solidFill>
              <a:effectLst/>
              <a:latin typeface="+mn-lt"/>
              <a:ea typeface="+mn-ea"/>
              <a:cs typeface="+mn-cs"/>
            </a:rPr>
            <a:t>百万円余となったことにより、対前年度</a:t>
          </a:r>
          <a:r>
            <a:rPr kumimoji="1" lang="en-US" altLang="ja-JP" sz="1050" b="0" i="0" baseline="0">
              <a:solidFill>
                <a:schemeClr val="dk1"/>
              </a:solidFill>
              <a:effectLst/>
              <a:latin typeface="+mn-lt"/>
              <a:ea typeface="+mn-ea"/>
              <a:cs typeface="+mn-cs"/>
            </a:rPr>
            <a:t>0.20</a:t>
          </a:r>
          <a:r>
            <a:rPr kumimoji="1" lang="ja-JP" altLang="ja-JP" sz="1050" b="0" i="0" baseline="0">
              <a:solidFill>
                <a:schemeClr val="dk1"/>
              </a:solidFill>
              <a:effectLst/>
              <a:latin typeface="+mn-lt"/>
              <a:ea typeface="+mn-ea"/>
              <a:cs typeface="+mn-cs"/>
            </a:rPr>
            <a:t>ポイントの増となっている。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下水道事業会計は資金剰余額が減額となったことにより、対前年度</a:t>
          </a:r>
          <a:r>
            <a:rPr kumimoji="1" lang="en-US" altLang="ja-JP" sz="1050" b="0" i="0" baseline="0">
              <a:solidFill>
                <a:schemeClr val="dk1"/>
              </a:solidFill>
              <a:effectLst/>
              <a:latin typeface="+mn-lt"/>
              <a:ea typeface="+mn-ea"/>
              <a:cs typeface="+mn-cs"/>
            </a:rPr>
            <a:t>0.11</a:t>
          </a:r>
          <a:r>
            <a:rPr kumimoji="1" lang="ja-JP" altLang="en-US" sz="1050" b="0" i="0" baseline="0">
              <a:solidFill>
                <a:schemeClr val="dk1"/>
              </a:solidFill>
              <a:effectLst/>
              <a:latin typeface="+mn-lt"/>
              <a:ea typeface="+mn-ea"/>
              <a:cs typeface="+mn-cs"/>
            </a:rPr>
            <a:t>ポイントの減となっている。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病院事業会計は流動負債額がなく流動資産額のみの決算額となっているため、安定した経営と考えられる。対前年度</a:t>
          </a:r>
          <a:r>
            <a:rPr kumimoji="1" lang="en-US" altLang="ja-JP" sz="1050" b="0" i="0" baseline="0">
              <a:solidFill>
                <a:schemeClr val="dk1"/>
              </a:solidFill>
              <a:effectLst/>
              <a:latin typeface="+mn-lt"/>
              <a:ea typeface="+mn-ea"/>
              <a:cs typeface="+mn-cs"/>
            </a:rPr>
            <a:t>0.02</a:t>
          </a:r>
          <a:r>
            <a:rPr kumimoji="1" lang="ja-JP" altLang="ja-JP" sz="1050" b="0" i="0" baseline="0">
              <a:solidFill>
                <a:schemeClr val="dk1"/>
              </a:solidFill>
              <a:effectLst/>
              <a:latin typeface="+mn-lt"/>
              <a:ea typeface="+mn-ea"/>
              <a:cs typeface="+mn-cs"/>
            </a:rPr>
            <a:t>ポイントの増となる結果となっている。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交通・火災災害共済事業特別会計の実質収支額は共済見舞金等の支出実績額が支出見込額を下回ったことによるものであり、安定した経営内容であるといえる。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その他の会計についても基本的には一般会計からの繰出金等により、実質収支額の赤字はないものとなっている。</a:t>
          </a:r>
          <a:endParaRPr lang="ja-JP" altLang="ja-JP" sz="105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24102565</v>
      </c>
      <c r="BO4" s="464"/>
      <c r="BP4" s="464"/>
      <c r="BQ4" s="464"/>
      <c r="BR4" s="464"/>
      <c r="BS4" s="464"/>
      <c r="BT4" s="464"/>
      <c r="BU4" s="465"/>
      <c r="BV4" s="463">
        <v>20327561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5.5</v>
      </c>
      <c r="CU4" s="648"/>
      <c r="CV4" s="648"/>
      <c r="CW4" s="648"/>
      <c r="CX4" s="648"/>
      <c r="CY4" s="648"/>
      <c r="CZ4" s="648"/>
      <c r="DA4" s="649"/>
      <c r="DB4" s="647">
        <v>7</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23363561</v>
      </c>
      <c r="BO5" s="469"/>
      <c r="BP5" s="469"/>
      <c r="BQ5" s="469"/>
      <c r="BR5" s="469"/>
      <c r="BS5" s="469"/>
      <c r="BT5" s="469"/>
      <c r="BU5" s="470"/>
      <c r="BV5" s="468">
        <v>19496013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96.6</v>
      </c>
      <c r="CU5" s="439"/>
      <c r="CV5" s="439"/>
      <c r="CW5" s="439"/>
      <c r="CX5" s="439"/>
      <c r="CY5" s="439"/>
      <c r="CZ5" s="439"/>
      <c r="DA5" s="440"/>
      <c r="DB5" s="438">
        <v>91.3</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739004</v>
      </c>
      <c r="BO6" s="469"/>
      <c r="BP6" s="469"/>
      <c r="BQ6" s="469"/>
      <c r="BR6" s="469"/>
      <c r="BS6" s="469"/>
      <c r="BT6" s="469"/>
      <c r="BU6" s="470"/>
      <c r="BV6" s="468">
        <v>831548</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100.4</v>
      </c>
      <c r="CU6" s="622"/>
      <c r="CV6" s="622"/>
      <c r="CW6" s="622"/>
      <c r="CX6" s="622"/>
      <c r="CY6" s="622"/>
      <c r="CZ6" s="622"/>
      <c r="DA6" s="623"/>
      <c r="DB6" s="621">
        <v>95</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156667</v>
      </c>
      <c r="BO7" s="469"/>
      <c r="BP7" s="469"/>
      <c r="BQ7" s="469"/>
      <c r="BR7" s="469"/>
      <c r="BS7" s="469"/>
      <c r="BT7" s="469"/>
      <c r="BU7" s="470"/>
      <c r="BV7" s="468">
        <v>121978</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10589751</v>
      </c>
      <c r="CU7" s="469"/>
      <c r="CV7" s="469"/>
      <c r="CW7" s="469"/>
      <c r="CX7" s="469"/>
      <c r="CY7" s="469"/>
      <c r="CZ7" s="469"/>
      <c r="DA7" s="470"/>
      <c r="DB7" s="468">
        <v>10065696</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102</v>
      </c>
      <c r="AV8" s="526"/>
      <c r="AW8" s="526"/>
      <c r="AX8" s="526"/>
      <c r="AY8" s="448" t="s">
        <v>110</v>
      </c>
      <c r="AZ8" s="449"/>
      <c r="BA8" s="449"/>
      <c r="BB8" s="449"/>
      <c r="BC8" s="449"/>
      <c r="BD8" s="449"/>
      <c r="BE8" s="449"/>
      <c r="BF8" s="449"/>
      <c r="BG8" s="449"/>
      <c r="BH8" s="449"/>
      <c r="BI8" s="449"/>
      <c r="BJ8" s="449"/>
      <c r="BK8" s="449"/>
      <c r="BL8" s="449"/>
      <c r="BM8" s="450"/>
      <c r="BN8" s="468">
        <v>582337</v>
      </c>
      <c r="BO8" s="469"/>
      <c r="BP8" s="469"/>
      <c r="BQ8" s="469"/>
      <c r="BR8" s="469"/>
      <c r="BS8" s="469"/>
      <c r="BT8" s="469"/>
      <c r="BU8" s="470"/>
      <c r="BV8" s="468">
        <v>709570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0.42</v>
      </c>
      <c r="CU8" s="582"/>
      <c r="CV8" s="582"/>
      <c r="CW8" s="582"/>
      <c r="CX8" s="582"/>
      <c r="CY8" s="582"/>
      <c r="CZ8" s="582"/>
      <c r="DA8" s="583"/>
      <c r="DB8" s="581">
        <v>0.42</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33435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102</v>
      </c>
      <c r="AV9" s="526"/>
      <c r="AW9" s="526"/>
      <c r="AX9" s="526"/>
      <c r="AY9" s="448" t="s">
        <v>116</v>
      </c>
      <c r="AZ9" s="449"/>
      <c r="BA9" s="449"/>
      <c r="BB9" s="449"/>
      <c r="BC9" s="449"/>
      <c r="BD9" s="449"/>
      <c r="BE9" s="449"/>
      <c r="BF9" s="449"/>
      <c r="BG9" s="449"/>
      <c r="BH9" s="449"/>
      <c r="BI9" s="449"/>
      <c r="BJ9" s="449"/>
      <c r="BK9" s="449"/>
      <c r="BL9" s="449"/>
      <c r="BM9" s="450"/>
      <c r="BN9" s="468">
        <v>-127233</v>
      </c>
      <c r="BO9" s="469"/>
      <c r="BP9" s="469"/>
      <c r="BQ9" s="469"/>
      <c r="BR9" s="469"/>
      <c r="BS9" s="469"/>
      <c r="BT9" s="469"/>
      <c r="BU9" s="470"/>
      <c r="BV9" s="468">
        <v>-156000</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17.5</v>
      </c>
      <c r="CU9" s="439"/>
      <c r="CV9" s="439"/>
      <c r="CW9" s="439"/>
      <c r="CX9" s="439"/>
      <c r="CY9" s="439"/>
      <c r="CZ9" s="439"/>
      <c r="DA9" s="440"/>
      <c r="DB9" s="438">
        <v>17.2</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35141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445</v>
      </c>
      <c r="BO10" s="469"/>
      <c r="BP10" s="469"/>
      <c r="BQ10" s="469"/>
      <c r="BR10" s="469"/>
      <c r="BS10" s="469"/>
      <c r="BT10" s="469"/>
      <c r="BU10" s="470"/>
      <c r="BV10" s="468">
        <v>645</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34244</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94</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34031</v>
      </c>
      <c r="S13" s="572"/>
      <c r="T13" s="572"/>
      <c r="U13" s="572"/>
      <c r="V13" s="573"/>
      <c r="W13" s="559" t="s">
        <v>138</v>
      </c>
      <c r="X13" s="481"/>
      <c r="Y13" s="481"/>
      <c r="Z13" s="481"/>
      <c r="AA13" s="481"/>
      <c r="AB13" s="482"/>
      <c r="AC13" s="444">
        <v>3294</v>
      </c>
      <c r="AD13" s="445"/>
      <c r="AE13" s="445"/>
      <c r="AF13" s="445"/>
      <c r="AG13" s="446"/>
      <c r="AH13" s="444">
        <v>3432</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-126788</v>
      </c>
      <c r="BO13" s="469"/>
      <c r="BP13" s="469"/>
      <c r="BQ13" s="469"/>
      <c r="BR13" s="469"/>
      <c r="BS13" s="469"/>
      <c r="BT13" s="469"/>
      <c r="BU13" s="470"/>
      <c r="BV13" s="468">
        <v>-155355</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11.4</v>
      </c>
      <c r="CU13" s="439"/>
      <c r="CV13" s="439"/>
      <c r="CW13" s="439"/>
      <c r="CX13" s="439"/>
      <c r="CY13" s="439"/>
      <c r="CZ13" s="439"/>
      <c r="DA13" s="440"/>
      <c r="DB13" s="438">
        <v>11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34556</v>
      </c>
      <c r="S14" s="572"/>
      <c r="T14" s="572"/>
      <c r="U14" s="572"/>
      <c r="V14" s="573"/>
      <c r="W14" s="574"/>
      <c r="X14" s="484"/>
      <c r="Y14" s="484"/>
      <c r="Z14" s="484"/>
      <c r="AA14" s="484"/>
      <c r="AB14" s="485"/>
      <c r="AC14" s="564">
        <v>18.3</v>
      </c>
      <c r="AD14" s="565"/>
      <c r="AE14" s="565"/>
      <c r="AF14" s="565"/>
      <c r="AG14" s="566"/>
      <c r="AH14" s="564">
        <v>18.7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87.2</v>
      </c>
      <c r="CU14" s="576"/>
      <c r="CV14" s="576"/>
      <c r="CW14" s="576"/>
      <c r="CX14" s="576"/>
      <c r="CY14" s="576"/>
      <c r="CZ14" s="576"/>
      <c r="DA14" s="577"/>
      <c r="DB14" s="575">
        <v>117.1</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145</v>
      </c>
      <c r="N15" s="569"/>
      <c r="O15" s="569"/>
      <c r="P15" s="569"/>
      <c r="Q15" s="570"/>
      <c r="R15" s="571">
        <v>34345</v>
      </c>
      <c r="S15" s="572"/>
      <c r="T15" s="572"/>
      <c r="U15" s="572"/>
      <c r="V15" s="573"/>
      <c r="W15" s="559" t="s">
        <v>146</v>
      </c>
      <c r="X15" s="481"/>
      <c r="Y15" s="481"/>
      <c r="Z15" s="481"/>
      <c r="AA15" s="481"/>
      <c r="AB15" s="482"/>
      <c r="AC15" s="444">
        <v>3587</v>
      </c>
      <c r="AD15" s="445"/>
      <c r="AE15" s="445"/>
      <c r="AF15" s="445"/>
      <c r="AG15" s="446"/>
      <c r="AH15" s="444">
        <v>3741</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3913472</v>
      </c>
      <c r="BO15" s="464"/>
      <c r="BP15" s="464"/>
      <c r="BQ15" s="464"/>
      <c r="BR15" s="464"/>
      <c r="BS15" s="464"/>
      <c r="BT15" s="464"/>
      <c r="BU15" s="465"/>
      <c r="BV15" s="463">
        <v>3638325</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20</v>
      </c>
      <c r="AD16" s="565"/>
      <c r="AE16" s="565"/>
      <c r="AF16" s="565"/>
      <c r="AG16" s="566"/>
      <c r="AH16" s="564">
        <v>20.399999999999999</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9171071</v>
      </c>
      <c r="BO16" s="469"/>
      <c r="BP16" s="469"/>
      <c r="BQ16" s="469"/>
      <c r="BR16" s="469"/>
      <c r="BS16" s="469"/>
      <c r="BT16" s="469"/>
      <c r="BU16" s="470"/>
      <c r="BV16" s="468">
        <v>8658887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11083</v>
      </c>
      <c r="AD17" s="445"/>
      <c r="AE17" s="445"/>
      <c r="AF17" s="445"/>
      <c r="AG17" s="446"/>
      <c r="AH17" s="444">
        <v>11141</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4915912</v>
      </c>
      <c r="BO17" s="469"/>
      <c r="BP17" s="469"/>
      <c r="BQ17" s="469"/>
      <c r="BR17" s="469"/>
      <c r="BS17" s="469"/>
      <c r="BT17" s="469"/>
      <c r="BU17" s="470"/>
      <c r="BV17" s="468">
        <v>4602371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289.8</v>
      </c>
      <c r="M18" s="533"/>
      <c r="N18" s="533"/>
      <c r="O18" s="533"/>
      <c r="P18" s="533"/>
      <c r="Q18" s="533"/>
      <c r="R18" s="534"/>
      <c r="S18" s="534"/>
      <c r="T18" s="534"/>
      <c r="U18" s="534"/>
      <c r="V18" s="535"/>
      <c r="W18" s="549"/>
      <c r="X18" s="550"/>
      <c r="Y18" s="550"/>
      <c r="Z18" s="550"/>
      <c r="AA18" s="550"/>
      <c r="AB18" s="560"/>
      <c r="AC18" s="432">
        <v>61.7</v>
      </c>
      <c r="AD18" s="433"/>
      <c r="AE18" s="433"/>
      <c r="AF18" s="433"/>
      <c r="AG18" s="536"/>
      <c r="AH18" s="432">
        <v>60.8</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10238045</v>
      </c>
      <c r="BO18" s="469"/>
      <c r="BP18" s="469"/>
      <c r="BQ18" s="469"/>
      <c r="BR18" s="469"/>
      <c r="BS18" s="469"/>
      <c r="BT18" s="469"/>
      <c r="BU18" s="470"/>
      <c r="BV18" s="468">
        <v>9367738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115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13857083</v>
      </c>
      <c r="BO19" s="469"/>
      <c r="BP19" s="469"/>
      <c r="BQ19" s="469"/>
      <c r="BR19" s="469"/>
      <c r="BS19" s="469"/>
      <c r="BT19" s="469"/>
      <c r="BU19" s="470"/>
      <c r="BV19" s="468">
        <v>12870413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13001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24290374</v>
      </c>
      <c r="BO23" s="469"/>
      <c r="BP23" s="469"/>
      <c r="BQ23" s="469"/>
      <c r="BR23" s="469"/>
      <c r="BS23" s="469"/>
      <c r="BT23" s="469"/>
      <c r="BU23" s="470"/>
      <c r="BV23" s="468">
        <v>25412003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8100</v>
      </c>
      <c r="R24" s="445"/>
      <c r="S24" s="445"/>
      <c r="T24" s="445"/>
      <c r="U24" s="445"/>
      <c r="V24" s="446"/>
      <c r="W24" s="510"/>
      <c r="X24" s="501"/>
      <c r="Y24" s="502"/>
      <c r="Z24" s="441" t="s">
        <v>170</v>
      </c>
      <c r="AA24" s="442"/>
      <c r="AB24" s="442"/>
      <c r="AC24" s="442"/>
      <c r="AD24" s="442"/>
      <c r="AE24" s="442"/>
      <c r="AF24" s="442"/>
      <c r="AG24" s="443"/>
      <c r="AH24" s="444">
        <v>316</v>
      </c>
      <c r="AI24" s="445"/>
      <c r="AJ24" s="445"/>
      <c r="AK24" s="445"/>
      <c r="AL24" s="446"/>
      <c r="AM24" s="444">
        <v>968540</v>
      </c>
      <c r="AN24" s="445"/>
      <c r="AO24" s="445"/>
      <c r="AP24" s="445"/>
      <c r="AQ24" s="445"/>
      <c r="AR24" s="446"/>
      <c r="AS24" s="444">
        <v>3065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10533559</v>
      </c>
      <c r="BO24" s="469"/>
      <c r="BP24" s="469"/>
      <c r="BQ24" s="469"/>
      <c r="BR24" s="469"/>
      <c r="BS24" s="469"/>
      <c r="BT24" s="469"/>
      <c r="BU24" s="470"/>
      <c r="BV24" s="468">
        <v>10890350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6300</v>
      </c>
      <c r="R25" s="445"/>
      <c r="S25" s="445"/>
      <c r="T25" s="445"/>
      <c r="U25" s="445"/>
      <c r="V25" s="446"/>
      <c r="W25" s="510"/>
      <c r="X25" s="501"/>
      <c r="Y25" s="502"/>
      <c r="Z25" s="441" t="s">
        <v>173</v>
      </c>
      <c r="AA25" s="442"/>
      <c r="AB25" s="442"/>
      <c r="AC25" s="442"/>
      <c r="AD25" s="442"/>
      <c r="AE25" s="442"/>
      <c r="AF25" s="442"/>
      <c r="AG25" s="443"/>
      <c r="AH25" s="444" t="s">
        <v>136</v>
      </c>
      <c r="AI25" s="445"/>
      <c r="AJ25" s="445"/>
      <c r="AK25" s="445"/>
      <c r="AL25" s="446"/>
      <c r="AM25" s="444" t="s">
        <v>174</v>
      </c>
      <c r="AN25" s="445"/>
      <c r="AO25" s="445"/>
      <c r="AP25" s="445"/>
      <c r="AQ25" s="445"/>
      <c r="AR25" s="446"/>
      <c r="AS25" s="444" t="s">
        <v>136</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185744</v>
      </c>
      <c r="BO25" s="464"/>
      <c r="BP25" s="464"/>
      <c r="BQ25" s="464"/>
      <c r="BR25" s="464"/>
      <c r="BS25" s="464"/>
      <c r="BT25" s="464"/>
      <c r="BU25" s="465"/>
      <c r="BV25" s="463">
        <v>201162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5600</v>
      </c>
      <c r="R26" s="445"/>
      <c r="S26" s="445"/>
      <c r="T26" s="445"/>
      <c r="U26" s="445"/>
      <c r="V26" s="446"/>
      <c r="W26" s="510"/>
      <c r="X26" s="501"/>
      <c r="Y26" s="502"/>
      <c r="Z26" s="441" t="s">
        <v>177</v>
      </c>
      <c r="AA26" s="523"/>
      <c r="AB26" s="523"/>
      <c r="AC26" s="523"/>
      <c r="AD26" s="523"/>
      <c r="AE26" s="523"/>
      <c r="AF26" s="523"/>
      <c r="AG26" s="524"/>
      <c r="AH26" s="444">
        <v>14</v>
      </c>
      <c r="AI26" s="445"/>
      <c r="AJ26" s="445"/>
      <c r="AK26" s="445"/>
      <c r="AL26" s="446"/>
      <c r="AM26" s="444">
        <v>40152</v>
      </c>
      <c r="AN26" s="445"/>
      <c r="AO26" s="445"/>
      <c r="AP26" s="445"/>
      <c r="AQ26" s="445"/>
      <c r="AR26" s="446"/>
      <c r="AS26" s="444">
        <v>2868</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3700</v>
      </c>
      <c r="R27" s="445"/>
      <c r="S27" s="445"/>
      <c r="T27" s="445"/>
      <c r="U27" s="445"/>
      <c r="V27" s="446"/>
      <c r="W27" s="510"/>
      <c r="X27" s="501"/>
      <c r="Y27" s="502"/>
      <c r="Z27" s="441" t="s">
        <v>180</v>
      </c>
      <c r="AA27" s="442"/>
      <c r="AB27" s="442"/>
      <c r="AC27" s="442"/>
      <c r="AD27" s="442"/>
      <c r="AE27" s="442"/>
      <c r="AF27" s="442"/>
      <c r="AG27" s="443"/>
      <c r="AH27" s="444">
        <v>2</v>
      </c>
      <c r="AI27" s="445"/>
      <c r="AJ27" s="445"/>
      <c r="AK27" s="445"/>
      <c r="AL27" s="446"/>
      <c r="AM27" s="444" t="s">
        <v>181</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1252020</v>
      </c>
      <c r="BO27" s="472"/>
      <c r="BP27" s="472"/>
      <c r="BQ27" s="472"/>
      <c r="BR27" s="472"/>
      <c r="BS27" s="472"/>
      <c r="BT27" s="472"/>
      <c r="BU27" s="473"/>
      <c r="BV27" s="471">
        <v>1252020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184</v>
      </c>
      <c r="F28" s="442"/>
      <c r="G28" s="442"/>
      <c r="H28" s="442"/>
      <c r="I28" s="442"/>
      <c r="J28" s="442"/>
      <c r="K28" s="443"/>
      <c r="L28" s="444">
        <v>1</v>
      </c>
      <c r="M28" s="445"/>
      <c r="N28" s="445"/>
      <c r="O28" s="445"/>
      <c r="P28" s="446"/>
      <c r="Q28" s="444">
        <v>3450</v>
      </c>
      <c r="R28" s="445"/>
      <c r="S28" s="445"/>
      <c r="T28" s="445"/>
      <c r="U28" s="445"/>
      <c r="V28" s="446"/>
      <c r="W28" s="510"/>
      <c r="X28" s="501"/>
      <c r="Y28" s="502"/>
      <c r="Z28" s="441" t="s">
        <v>185</v>
      </c>
      <c r="AA28" s="442"/>
      <c r="AB28" s="442"/>
      <c r="AC28" s="442"/>
      <c r="AD28" s="442"/>
      <c r="AE28" s="442"/>
      <c r="AF28" s="442"/>
      <c r="AG28" s="443"/>
      <c r="AH28" s="444" t="s">
        <v>136</v>
      </c>
      <c r="AI28" s="445"/>
      <c r="AJ28" s="445"/>
      <c r="AK28" s="445"/>
      <c r="AL28" s="446"/>
      <c r="AM28" s="444" t="s">
        <v>186</v>
      </c>
      <c r="AN28" s="445"/>
      <c r="AO28" s="445"/>
      <c r="AP28" s="445"/>
      <c r="AQ28" s="445"/>
      <c r="AR28" s="446"/>
      <c r="AS28" s="444" t="s">
        <v>186</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2768148</v>
      </c>
      <c r="BO28" s="464"/>
      <c r="BP28" s="464"/>
      <c r="BQ28" s="464"/>
      <c r="BR28" s="464"/>
      <c r="BS28" s="464"/>
      <c r="BT28" s="464"/>
      <c r="BU28" s="465"/>
      <c r="BV28" s="463">
        <v>2767703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188</v>
      </c>
      <c r="F29" s="442"/>
      <c r="G29" s="442"/>
      <c r="H29" s="442"/>
      <c r="I29" s="442"/>
      <c r="J29" s="442"/>
      <c r="K29" s="443"/>
      <c r="L29" s="444">
        <v>16</v>
      </c>
      <c r="M29" s="445"/>
      <c r="N29" s="445"/>
      <c r="O29" s="445"/>
      <c r="P29" s="446"/>
      <c r="Q29" s="444">
        <v>3350</v>
      </c>
      <c r="R29" s="445"/>
      <c r="S29" s="445"/>
      <c r="T29" s="445"/>
      <c r="U29" s="445"/>
      <c r="V29" s="446"/>
      <c r="W29" s="511"/>
      <c r="X29" s="512"/>
      <c r="Y29" s="513"/>
      <c r="Z29" s="441" t="s">
        <v>189</v>
      </c>
      <c r="AA29" s="442"/>
      <c r="AB29" s="442"/>
      <c r="AC29" s="442"/>
      <c r="AD29" s="442"/>
      <c r="AE29" s="442"/>
      <c r="AF29" s="442"/>
      <c r="AG29" s="443"/>
      <c r="AH29" s="444">
        <v>318</v>
      </c>
      <c r="AI29" s="445"/>
      <c r="AJ29" s="445"/>
      <c r="AK29" s="445"/>
      <c r="AL29" s="446"/>
      <c r="AM29" s="444">
        <v>975194</v>
      </c>
      <c r="AN29" s="445"/>
      <c r="AO29" s="445"/>
      <c r="AP29" s="445"/>
      <c r="AQ29" s="445"/>
      <c r="AR29" s="446"/>
      <c r="AS29" s="444">
        <v>3067</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804167</v>
      </c>
      <c r="BO29" s="469"/>
      <c r="BP29" s="469"/>
      <c r="BQ29" s="469"/>
      <c r="BR29" s="469"/>
      <c r="BS29" s="469"/>
      <c r="BT29" s="469"/>
      <c r="BU29" s="470"/>
      <c r="BV29" s="468">
        <v>803962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97.5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3432598</v>
      </c>
      <c r="BO30" s="472"/>
      <c r="BP30" s="472"/>
      <c r="BQ30" s="472"/>
      <c r="BR30" s="472"/>
      <c r="BS30" s="472"/>
      <c r="BT30" s="472"/>
      <c r="BU30" s="473"/>
      <c r="BV30" s="471">
        <v>2482718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199</v>
      </c>
      <c r="X33" s="430"/>
      <c r="Y33" s="430"/>
      <c r="Z33" s="430"/>
      <c r="AA33" s="430"/>
      <c r="AB33" s="430"/>
      <c r="AC33" s="430"/>
      <c r="AD33" s="430"/>
      <c r="AE33" s="430"/>
      <c r="AF33" s="430"/>
      <c r="AG33" s="430"/>
      <c r="AH33" s="430"/>
      <c r="AI33" s="430"/>
      <c r="AJ33" s="430"/>
      <c r="AK33" s="430"/>
      <c r="AL33" s="216"/>
      <c r="AM33" s="431" t="s">
        <v>201</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198</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IF('各会計、関係団体の財政状況及び健全化判断比率'!B37="","",'各会計、関係団体の財政状況及び健全化判断比率'!B37)</f>
        <v>浄化槽事業特別会計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東山梨行政事務組合</v>
      </c>
      <c r="BZ34" s="426"/>
      <c r="CA34" s="426"/>
      <c r="CB34" s="426"/>
      <c r="CC34" s="426"/>
      <c r="CD34" s="426"/>
      <c r="CE34" s="426"/>
      <c r="CF34" s="426"/>
      <c r="CG34" s="426"/>
      <c r="CH34" s="426"/>
      <c r="CI34" s="426"/>
      <c r="CJ34" s="426"/>
      <c r="CK34" s="426"/>
      <c r="CL34" s="426"/>
      <c r="CM34" s="426"/>
      <c r="CN34" s="214"/>
      <c r="CO34" s="427">
        <f>IF(CQ34="","",MAX(C34:D43,U34:V43,AM34:AN43,BE34:BF43,BW34:BX43)+1)</f>
        <v>23</v>
      </c>
      <c r="CP34" s="427"/>
      <c r="CQ34" s="426" t="str">
        <f>IF('各会計、関係団体の財政状況及び健全化判断比率'!BS7="","",'各会計、関係団体の財政状況及び健全化判断比率'!BS7)</f>
        <v>山梨市フルーツパーク株式会社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IF('各会計、関係団体の財政状況及び健全化判断比率'!B34="","",'各会計、関係団体の財政状況及び健全化判断比率'!B34)</f>
        <v>簡易水道事業会計</v>
      </c>
      <c r="AP35" s="426"/>
      <c r="AQ35" s="426"/>
      <c r="AR35" s="426"/>
      <c r="AS35" s="426"/>
      <c r="AT35" s="426"/>
      <c r="AU35" s="426"/>
      <c r="AV35" s="426"/>
      <c r="AW35" s="426"/>
      <c r="AX35" s="426"/>
      <c r="AY35" s="426"/>
      <c r="AZ35" s="426"/>
      <c r="BA35" s="426"/>
      <c r="BB35" s="426"/>
      <c r="BC35" s="426"/>
      <c r="BD35" s="214"/>
      <c r="BE35" s="427">
        <f t="shared" ref="BE35:BE43" si="1">IF(BG35="","",BE34+1)</f>
        <v>12</v>
      </c>
      <c r="BF35" s="427"/>
      <c r="BG35" s="426" t="str">
        <f>IF('各会計、関係団体の財政状況及び健全化判断比率'!B38="","",'各会計、関係団体の財政状況及び健全化判断比率'!B38)</f>
        <v>活性化事業特別会計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甲府・峡東地域ごみ処理施設事務組合</v>
      </c>
      <c r="BZ35" s="426"/>
      <c r="CA35" s="426"/>
      <c r="CB35" s="426"/>
      <c r="CC35" s="426"/>
      <c r="CD35" s="426"/>
      <c r="CE35" s="426"/>
      <c r="CF35" s="426"/>
      <c r="CG35" s="426"/>
      <c r="CH35" s="426"/>
      <c r="CI35" s="426"/>
      <c r="CJ35" s="426"/>
      <c r="CK35" s="426"/>
      <c r="CL35" s="426"/>
      <c r="CM35" s="426"/>
      <c r="CN35" s="214"/>
      <c r="CO35" s="427">
        <f t="shared" ref="CO35:CO43" si="3">IF(CQ35="","",CO34+1)</f>
        <v>24</v>
      </c>
      <c r="CP35" s="427"/>
      <c r="CQ35" s="426" t="str">
        <f>IF('各会計、関係団体の財政状況及び健全化判断比率'!BS8="","",'各会計、関係団体の財政状況及び健全化判断比率'!BS8)</f>
        <v>有限会社みとみ</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交通・火災災害共済事業特別会計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IF('各会計、関係団体の財政状況及び健全化判断比率'!B35="","",'各会計、関係団体の財政状況及び健全化判断比率'!B35)</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峡東地域広域水道事業団</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介護保険特別会計</v>
      </c>
      <c r="X37" s="426"/>
      <c r="Y37" s="426"/>
      <c r="Z37" s="426"/>
      <c r="AA37" s="426"/>
      <c r="AB37" s="426"/>
      <c r="AC37" s="426"/>
      <c r="AD37" s="426"/>
      <c r="AE37" s="426"/>
      <c r="AF37" s="426"/>
      <c r="AG37" s="426"/>
      <c r="AH37" s="426"/>
      <c r="AI37" s="426"/>
      <c r="AJ37" s="426"/>
      <c r="AK37" s="426"/>
      <c r="AL37" s="214"/>
      <c r="AM37" s="427">
        <f t="shared" si="0"/>
        <v>10</v>
      </c>
      <c r="AN37" s="427"/>
      <c r="AO37" s="426" t="str">
        <f>IF('各会計、関係団体の財政状況及び健全化判断比率'!B36="","",'各会計、関係団体の財政状況及び健全化判断比率'!B36)</f>
        <v>病院事業会計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山梨県後期高齢者医療広域連合（一般会計）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6</v>
      </c>
      <c r="V38" s="427"/>
      <c r="W38" s="426" t="str">
        <f>IF('各会計、関係団体の財政状況及び健全化判断比率'!B32="","",'各会計、関係団体の財政状況及び健全化判断比率'!B32)</f>
        <v>居宅介護予防支援事業特別会計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山梨県後期高齢者医療広域連合（後期高齢者特別会計）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市町村総合事務組合（一般会計）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市町村総合事務組合（電子化事業及び会館管理・研修事業特別会計）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市町村総合事務組合（一般廃棄物最終処分場事業特別会計）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21</v>
      </c>
      <c r="BX42" s="427"/>
      <c r="BY42" s="426" t="str">
        <f>IF('各会計、関係団体の財政状況及び健全化判断比率'!B76="","",'各会計、関係団体の財政状況及び健全化判断比率'!B76)</f>
        <v>市町村総合事務組合（交通災害共済事業特別会計）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22</v>
      </c>
      <c r="BX43" s="427"/>
      <c r="BY43" s="426" t="str">
        <f>IF('各会計、関係団体の財政状況及び健全化判断比率'!B77="","",'各会計、関係団体の財政状況及び健全化判断比率'!B77)</f>
        <v>市町村総合事務組合（入札参加資格審査事業費特別会計）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D7G8uJkH1BG+bupTZrQOba/desGUhEzMcbWpRHIo5vTfx+WYFh9pgELcf11Y1z4d5Kt7rz6ZptrN6/fPvBbbew==" saltValue="gJuGUPfsQ+AoNvjAsgJh7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8" zoomScaleSheetLayoutView="100" workbookViewId="0">
      <selection activeCell="P31" sqref="P31"/>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250" t="s">
        <v>583</v>
      </c>
      <c r="D34" s="1250"/>
      <c r="E34" s="1251"/>
      <c r="F34" s="32">
        <v>5.96</v>
      </c>
      <c r="G34" s="33">
        <v>6.46</v>
      </c>
      <c r="H34" s="33">
        <v>7.01</v>
      </c>
      <c r="I34" s="33">
        <v>7.71</v>
      </c>
      <c r="J34" s="34">
        <v>7.47</v>
      </c>
      <c r="K34" s="22"/>
      <c r="L34" s="22"/>
      <c r="M34" s="22"/>
      <c r="N34" s="22"/>
      <c r="O34" s="22"/>
      <c r="P34" s="22"/>
    </row>
    <row r="35" spans="1:16" ht="39" customHeight="1" x14ac:dyDescent="0.2">
      <c r="A35" s="22"/>
      <c r="B35" s="35"/>
      <c r="C35" s="1244" t="s">
        <v>584</v>
      </c>
      <c r="D35" s="1245"/>
      <c r="E35" s="1246"/>
      <c r="F35" s="36">
        <v>11.03</v>
      </c>
      <c r="G35" s="37">
        <v>9.5399999999999991</v>
      </c>
      <c r="H35" s="37">
        <v>8.56</v>
      </c>
      <c r="I35" s="37">
        <v>7.04</v>
      </c>
      <c r="J35" s="38">
        <v>5.49</v>
      </c>
      <c r="K35" s="22"/>
      <c r="L35" s="22"/>
      <c r="M35" s="22"/>
      <c r="N35" s="22"/>
      <c r="O35" s="22"/>
      <c r="P35" s="22"/>
    </row>
    <row r="36" spans="1:16" ht="39" customHeight="1" x14ac:dyDescent="0.2">
      <c r="A36" s="22"/>
      <c r="B36" s="35"/>
      <c r="C36" s="1244" t="s">
        <v>585</v>
      </c>
      <c r="D36" s="1245"/>
      <c r="E36" s="1246"/>
      <c r="F36" s="36">
        <v>0.28000000000000003</v>
      </c>
      <c r="G36" s="37">
        <v>0.26</v>
      </c>
      <c r="H36" s="37">
        <v>0.7</v>
      </c>
      <c r="I36" s="37">
        <v>1.03</v>
      </c>
      <c r="J36" s="38">
        <v>1.1599999999999999</v>
      </c>
      <c r="K36" s="22"/>
      <c r="L36" s="22"/>
      <c r="M36" s="22"/>
      <c r="N36" s="22"/>
      <c r="O36" s="22"/>
      <c r="P36" s="22"/>
    </row>
    <row r="37" spans="1:16" ht="39" customHeight="1" x14ac:dyDescent="0.2">
      <c r="A37" s="22"/>
      <c r="B37" s="35"/>
      <c r="C37" s="1244" t="s">
        <v>586</v>
      </c>
      <c r="D37" s="1245"/>
      <c r="E37" s="1246"/>
      <c r="F37" s="36">
        <v>1.32</v>
      </c>
      <c r="G37" s="37">
        <v>2.57</v>
      </c>
      <c r="H37" s="37">
        <v>0.6</v>
      </c>
      <c r="I37" s="37">
        <v>0.76</v>
      </c>
      <c r="J37" s="38">
        <v>0.96</v>
      </c>
      <c r="K37" s="22"/>
      <c r="L37" s="22"/>
      <c r="M37" s="22"/>
      <c r="N37" s="22"/>
      <c r="O37" s="22"/>
      <c r="P37" s="22"/>
    </row>
    <row r="38" spans="1:16" ht="39" customHeight="1" x14ac:dyDescent="0.2">
      <c r="A38" s="22"/>
      <c r="B38" s="35"/>
      <c r="C38" s="1244" t="s">
        <v>587</v>
      </c>
      <c r="D38" s="1245"/>
      <c r="E38" s="1246"/>
      <c r="F38" s="36" t="s">
        <v>533</v>
      </c>
      <c r="G38" s="37">
        <v>0.6</v>
      </c>
      <c r="H38" s="37">
        <v>0.66</v>
      </c>
      <c r="I38" s="37">
        <v>0.84</v>
      </c>
      <c r="J38" s="38">
        <v>0.73</v>
      </c>
      <c r="K38" s="22"/>
      <c r="L38" s="22"/>
      <c r="M38" s="22"/>
      <c r="N38" s="22"/>
      <c r="O38" s="22"/>
      <c r="P38" s="22"/>
    </row>
    <row r="39" spans="1:16" ht="39" customHeight="1" x14ac:dyDescent="0.2">
      <c r="A39" s="22"/>
      <c r="B39" s="35"/>
      <c r="C39" s="1244" t="s">
        <v>588</v>
      </c>
      <c r="D39" s="1245"/>
      <c r="E39" s="1246"/>
      <c r="F39" s="36">
        <v>0.12</v>
      </c>
      <c r="G39" s="37">
        <v>0.16</v>
      </c>
      <c r="H39" s="37">
        <v>0.2</v>
      </c>
      <c r="I39" s="37">
        <v>0.24</v>
      </c>
      <c r="J39" s="38">
        <v>0.26</v>
      </c>
      <c r="K39" s="22"/>
      <c r="L39" s="22"/>
      <c r="M39" s="22"/>
      <c r="N39" s="22"/>
      <c r="O39" s="22"/>
      <c r="P39" s="22"/>
    </row>
    <row r="40" spans="1:16" ht="39" customHeight="1" x14ac:dyDescent="0.2">
      <c r="A40" s="22"/>
      <c r="B40" s="35"/>
      <c r="C40" s="1244" t="s">
        <v>589</v>
      </c>
      <c r="D40" s="1245"/>
      <c r="E40" s="1246"/>
      <c r="F40" s="36" t="s">
        <v>533</v>
      </c>
      <c r="G40" s="37" t="s">
        <v>533</v>
      </c>
      <c r="H40" s="37" t="s">
        <v>533</v>
      </c>
      <c r="I40" s="37" t="s">
        <v>533</v>
      </c>
      <c r="J40" s="38">
        <v>0.13</v>
      </c>
      <c r="K40" s="22"/>
      <c r="L40" s="22"/>
      <c r="M40" s="22"/>
      <c r="N40" s="22"/>
      <c r="O40" s="22"/>
      <c r="P40" s="22"/>
    </row>
    <row r="41" spans="1:16" ht="39" customHeight="1" x14ac:dyDescent="0.2">
      <c r="A41" s="22"/>
      <c r="B41" s="35"/>
      <c r="C41" s="1244" t="s">
        <v>590</v>
      </c>
      <c r="D41" s="1245"/>
      <c r="E41" s="1246"/>
      <c r="F41" s="36">
        <v>0.04</v>
      </c>
      <c r="G41" s="37">
        <v>0.02</v>
      </c>
      <c r="H41" s="37">
        <v>0</v>
      </c>
      <c r="I41" s="37">
        <v>0.04</v>
      </c>
      <c r="J41" s="38">
        <v>0.05</v>
      </c>
      <c r="K41" s="22"/>
      <c r="L41" s="22"/>
      <c r="M41" s="22"/>
      <c r="N41" s="22"/>
      <c r="O41" s="22"/>
      <c r="P41" s="22"/>
    </row>
    <row r="42" spans="1:16" ht="39" customHeight="1" x14ac:dyDescent="0.2">
      <c r="A42" s="22"/>
      <c r="B42" s="39"/>
      <c r="C42" s="1244" t="s">
        <v>591</v>
      </c>
      <c r="D42" s="1245"/>
      <c r="E42" s="1246"/>
      <c r="F42" s="36" t="s">
        <v>533</v>
      </c>
      <c r="G42" s="37" t="s">
        <v>533</v>
      </c>
      <c r="H42" s="37" t="s">
        <v>533</v>
      </c>
      <c r="I42" s="37" t="s">
        <v>533</v>
      </c>
      <c r="J42" s="38" t="s">
        <v>533</v>
      </c>
      <c r="K42" s="22"/>
      <c r="L42" s="22"/>
      <c r="M42" s="22"/>
      <c r="N42" s="22"/>
      <c r="O42" s="22"/>
      <c r="P42" s="22"/>
    </row>
    <row r="43" spans="1:16" ht="39" customHeight="1" thickBot="1" x14ac:dyDescent="0.25">
      <c r="A43" s="22"/>
      <c r="B43" s="40"/>
      <c r="C43" s="1247" t="s">
        <v>592</v>
      </c>
      <c r="D43" s="1248"/>
      <c r="E43" s="1249"/>
      <c r="F43" s="41">
        <v>0.01</v>
      </c>
      <c r="G43" s="42">
        <v>0.01</v>
      </c>
      <c r="H43" s="42">
        <v>0.01</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x4JfIxQZ5LfVs/yiv0UGcivxzLjTh3HR+9g+8Z4JK3xZm/1rUE5GEmZbnk1CBvfoIyYUNEpYnPX/FMr/yGJsg==" saltValue="+geuNktwFe6sGr+5WOsY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2" zoomScaleSheetLayoutView="55" workbookViewId="0">
      <selection activeCell="U51" sqref="U5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2188</v>
      </c>
      <c r="L45" s="60">
        <v>2207</v>
      </c>
      <c r="M45" s="60">
        <v>2213</v>
      </c>
      <c r="N45" s="60">
        <v>2214</v>
      </c>
      <c r="O45" s="61">
        <v>2419</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533</v>
      </c>
      <c r="L46" s="64" t="s">
        <v>533</v>
      </c>
      <c r="M46" s="64" t="s">
        <v>533</v>
      </c>
      <c r="N46" s="64" t="s">
        <v>533</v>
      </c>
      <c r="O46" s="65" t="s">
        <v>533</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533</v>
      </c>
      <c r="L47" s="64" t="s">
        <v>533</v>
      </c>
      <c r="M47" s="64" t="s">
        <v>533</v>
      </c>
      <c r="N47" s="64" t="s">
        <v>533</v>
      </c>
      <c r="O47" s="65" t="s">
        <v>533</v>
      </c>
      <c r="P47" s="48"/>
      <c r="Q47" s="48"/>
      <c r="R47" s="48"/>
      <c r="S47" s="48"/>
      <c r="T47" s="48"/>
      <c r="U47" s="48"/>
    </row>
    <row r="48" spans="1:21" ht="30.75" customHeight="1" x14ac:dyDescent="0.2">
      <c r="A48" s="48"/>
      <c r="B48" s="1272"/>
      <c r="C48" s="1273"/>
      <c r="D48" s="62"/>
      <c r="E48" s="1254" t="s">
        <v>15</v>
      </c>
      <c r="F48" s="1254"/>
      <c r="G48" s="1254"/>
      <c r="H48" s="1254"/>
      <c r="I48" s="1254"/>
      <c r="J48" s="1255"/>
      <c r="K48" s="63">
        <v>710</v>
      </c>
      <c r="L48" s="64">
        <v>591</v>
      </c>
      <c r="M48" s="64">
        <v>598</v>
      </c>
      <c r="N48" s="64">
        <v>605</v>
      </c>
      <c r="O48" s="65">
        <v>586</v>
      </c>
      <c r="P48" s="48"/>
      <c r="Q48" s="48"/>
      <c r="R48" s="48"/>
      <c r="S48" s="48"/>
      <c r="T48" s="48"/>
      <c r="U48" s="48"/>
    </row>
    <row r="49" spans="1:21" ht="30.75" customHeight="1" x14ac:dyDescent="0.2">
      <c r="A49" s="48"/>
      <c r="B49" s="1272"/>
      <c r="C49" s="1273"/>
      <c r="D49" s="62"/>
      <c r="E49" s="1254" t="s">
        <v>16</v>
      </c>
      <c r="F49" s="1254"/>
      <c r="G49" s="1254"/>
      <c r="H49" s="1254"/>
      <c r="I49" s="1254"/>
      <c r="J49" s="1255"/>
      <c r="K49" s="63">
        <v>112</v>
      </c>
      <c r="L49" s="64">
        <v>136</v>
      </c>
      <c r="M49" s="64">
        <v>137</v>
      </c>
      <c r="N49" s="64">
        <v>197</v>
      </c>
      <c r="O49" s="65">
        <v>251</v>
      </c>
      <c r="P49" s="48"/>
      <c r="Q49" s="48"/>
      <c r="R49" s="48"/>
      <c r="S49" s="48"/>
      <c r="T49" s="48"/>
      <c r="U49" s="48"/>
    </row>
    <row r="50" spans="1:21" ht="30.75" customHeight="1" x14ac:dyDescent="0.2">
      <c r="A50" s="48"/>
      <c r="B50" s="1272"/>
      <c r="C50" s="1273"/>
      <c r="D50" s="62"/>
      <c r="E50" s="1254" t="s">
        <v>17</v>
      </c>
      <c r="F50" s="1254"/>
      <c r="G50" s="1254"/>
      <c r="H50" s="1254"/>
      <c r="I50" s="1254"/>
      <c r="J50" s="1255"/>
      <c r="K50" s="63">
        <v>15</v>
      </c>
      <c r="L50" s="64">
        <v>17</v>
      </c>
      <c r="M50" s="64">
        <v>17</v>
      </c>
      <c r="N50" s="64">
        <v>17</v>
      </c>
      <c r="O50" s="65">
        <v>17</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533</v>
      </c>
      <c r="L51" s="64" t="s">
        <v>533</v>
      </c>
      <c r="M51" s="64" t="s">
        <v>533</v>
      </c>
      <c r="N51" s="64" t="s">
        <v>533</v>
      </c>
      <c r="O51" s="65" t="s">
        <v>533</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2060</v>
      </c>
      <c r="L52" s="64">
        <v>2080</v>
      </c>
      <c r="M52" s="64">
        <v>2053</v>
      </c>
      <c r="N52" s="64">
        <v>2098</v>
      </c>
      <c r="O52" s="65">
        <v>2284</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965</v>
      </c>
      <c r="L53" s="69">
        <v>871</v>
      </c>
      <c r="M53" s="69">
        <v>912</v>
      </c>
      <c r="N53" s="69">
        <v>935</v>
      </c>
      <c r="O53" s="70">
        <v>989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5">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CwBFd+senbyxZRtOnHhuB5bDkhfZ4gj58SkVhY8rnc1sGENSymhs5cBJ+qz+TuR3XbQ3VViFm10MNnqSc9PvA==" saltValue="uCclDVPdU4W3oH7wl72w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1" zoomScaleSheetLayoutView="100" workbookViewId="0">
      <selection activeCell="S49" sqref="S4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574</v>
      </c>
      <c r="J40" s="100" t="s">
        <v>575</v>
      </c>
      <c r="K40" s="100" t="s">
        <v>576</v>
      </c>
      <c r="L40" s="100" t="s">
        <v>577</v>
      </c>
      <c r="M40" s="101" t="s">
        <v>578</v>
      </c>
    </row>
    <row r="41" spans="2:13" ht="27.75" customHeight="1" x14ac:dyDescent="0.2">
      <c r="B41" s="1290" t="s">
        <v>30</v>
      </c>
      <c r="C41" s="1291"/>
      <c r="D41" s="102"/>
      <c r="E41" s="1292" t="s">
        <v>31</v>
      </c>
      <c r="F41" s="1292"/>
      <c r="G41" s="1292"/>
      <c r="H41" s="1293"/>
      <c r="I41" s="103">
        <v>23732</v>
      </c>
      <c r="J41" s="104">
        <v>25009</v>
      </c>
      <c r="K41" s="104">
        <v>25521</v>
      </c>
      <c r="L41" s="104">
        <v>25412</v>
      </c>
      <c r="M41" s="105">
        <v>24290</v>
      </c>
    </row>
    <row r="42" spans="2:13" ht="27.75" customHeight="1" x14ac:dyDescent="0.2">
      <c r="B42" s="1280"/>
      <c r="C42" s="1281"/>
      <c r="D42" s="106"/>
      <c r="E42" s="1284" t="s">
        <v>32</v>
      </c>
      <c r="F42" s="1284"/>
      <c r="G42" s="1284"/>
      <c r="H42" s="1285"/>
      <c r="I42" s="107">
        <v>246</v>
      </c>
      <c r="J42" s="108">
        <v>231</v>
      </c>
      <c r="K42" s="108">
        <v>216</v>
      </c>
      <c r="L42" s="108">
        <v>200</v>
      </c>
      <c r="M42" s="109">
        <v>185</v>
      </c>
    </row>
    <row r="43" spans="2:13" ht="27.75" customHeight="1" x14ac:dyDescent="0.2">
      <c r="B43" s="1280"/>
      <c r="C43" s="1281"/>
      <c r="D43" s="106"/>
      <c r="E43" s="1284" t="s">
        <v>33</v>
      </c>
      <c r="F43" s="1284"/>
      <c r="G43" s="1284"/>
      <c r="H43" s="1285"/>
      <c r="I43" s="107">
        <v>10701</v>
      </c>
      <c r="J43" s="108">
        <v>9862</v>
      </c>
      <c r="K43" s="108">
        <v>9123</v>
      </c>
      <c r="L43" s="108">
        <v>8671</v>
      </c>
      <c r="M43" s="109">
        <v>8120</v>
      </c>
    </row>
    <row r="44" spans="2:13" ht="27.75" customHeight="1" x14ac:dyDescent="0.2">
      <c r="B44" s="1280"/>
      <c r="C44" s="1281"/>
      <c r="D44" s="106"/>
      <c r="E44" s="1284" t="s">
        <v>34</v>
      </c>
      <c r="F44" s="1284"/>
      <c r="G44" s="1284"/>
      <c r="H44" s="1285"/>
      <c r="I44" s="107">
        <v>2277</v>
      </c>
      <c r="J44" s="108">
        <v>2167</v>
      </c>
      <c r="K44" s="108">
        <v>2059</v>
      </c>
      <c r="L44" s="108">
        <v>1938</v>
      </c>
      <c r="M44" s="109">
        <v>1758</v>
      </c>
    </row>
    <row r="45" spans="2:13" ht="27.75" customHeight="1" x14ac:dyDescent="0.2">
      <c r="B45" s="1280"/>
      <c r="C45" s="1281"/>
      <c r="D45" s="106"/>
      <c r="E45" s="1284" t="s">
        <v>35</v>
      </c>
      <c r="F45" s="1284"/>
      <c r="G45" s="1284"/>
      <c r="H45" s="1285"/>
      <c r="I45" s="107">
        <v>3044</v>
      </c>
      <c r="J45" s="108">
        <v>2851</v>
      </c>
      <c r="K45" s="108">
        <v>2708</v>
      </c>
      <c r="L45" s="108">
        <v>2796</v>
      </c>
      <c r="M45" s="109">
        <v>2562</v>
      </c>
    </row>
    <row r="46" spans="2:13" ht="27.75" customHeight="1" x14ac:dyDescent="0.2">
      <c r="B46" s="1280"/>
      <c r="C46" s="1281"/>
      <c r="D46" s="110"/>
      <c r="E46" s="1284" t="s">
        <v>36</v>
      </c>
      <c r="F46" s="1284"/>
      <c r="G46" s="1284"/>
      <c r="H46" s="1285"/>
      <c r="I46" s="107">
        <v>8</v>
      </c>
      <c r="J46" s="108">
        <v>6</v>
      </c>
      <c r="K46" s="108">
        <v>3</v>
      </c>
      <c r="L46" s="108">
        <v>2</v>
      </c>
      <c r="M46" s="109">
        <v>1</v>
      </c>
    </row>
    <row r="47" spans="2:13" ht="27.75" customHeight="1" x14ac:dyDescent="0.2">
      <c r="B47" s="1280"/>
      <c r="C47" s="1281"/>
      <c r="D47" s="111"/>
      <c r="E47" s="1294" t="s">
        <v>37</v>
      </c>
      <c r="F47" s="1295"/>
      <c r="G47" s="1295"/>
      <c r="H47" s="1296"/>
      <c r="I47" s="107" t="s">
        <v>533</v>
      </c>
      <c r="J47" s="108" t="s">
        <v>533</v>
      </c>
      <c r="K47" s="108" t="s">
        <v>533</v>
      </c>
      <c r="L47" s="108" t="s">
        <v>533</v>
      </c>
      <c r="M47" s="109" t="s">
        <v>533</v>
      </c>
    </row>
    <row r="48" spans="2:13" ht="27.75" customHeight="1" x14ac:dyDescent="0.2">
      <c r="B48" s="1280"/>
      <c r="C48" s="1281"/>
      <c r="D48" s="106"/>
      <c r="E48" s="1284" t="s">
        <v>38</v>
      </c>
      <c r="F48" s="1284"/>
      <c r="G48" s="1284"/>
      <c r="H48" s="1285"/>
      <c r="I48" s="107" t="s">
        <v>533</v>
      </c>
      <c r="J48" s="108" t="s">
        <v>533</v>
      </c>
      <c r="K48" s="108" t="s">
        <v>533</v>
      </c>
      <c r="L48" s="108" t="s">
        <v>533</v>
      </c>
      <c r="M48" s="109" t="s">
        <v>533</v>
      </c>
    </row>
    <row r="49" spans="2:13" ht="27.75" customHeight="1" x14ac:dyDescent="0.2">
      <c r="B49" s="1282"/>
      <c r="C49" s="1283"/>
      <c r="D49" s="106"/>
      <c r="E49" s="1284" t="s">
        <v>39</v>
      </c>
      <c r="F49" s="1284"/>
      <c r="G49" s="1284"/>
      <c r="H49" s="1285"/>
      <c r="I49" s="107" t="s">
        <v>533</v>
      </c>
      <c r="J49" s="108" t="s">
        <v>533</v>
      </c>
      <c r="K49" s="108" t="s">
        <v>533</v>
      </c>
      <c r="L49" s="108" t="s">
        <v>533</v>
      </c>
      <c r="M49" s="109" t="s">
        <v>533</v>
      </c>
    </row>
    <row r="50" spans="2:13" ht="27.75" customHeight="1" x14ac:dyDescent="0.2">
      <c r="B50" s="1278" t="s">
        <v>40</v>
      </c>
      <c r="C50" s="1279"/>
      <c r="D50" s="112"/>
      <c r="E50" s="1284" t="s">
        <v>41</v>
      </c>
      <c r="F50" s="1284"/>
      <c r="G50" s="1284"/>
      <c r="H50" s="1285"/>
      <c r="I50" s="107">
        <v>4675</v>
      </c>
      <c r="J50" s="108">
        <v>4965</v>
      </c>
      <c r="K50" s="108">
        <v>5373</v>
      </c>
      <c r="L50" s="108">
        <v>5599</v>
      </c>
      <c r="M50" s="109">
        <v>6665</v>
      </c>
    </row>
    <row r="51" spans="2:13" ht="27.75" customHeight="1" x14ac:dyDescent="0.2">
      <c r="B51" s="1280"/>
      <c r="C51" s="1281"/>
      <c r="D51" s="106"/>
      <c r="E51" s="1284" t="s">
        <v>42</v>
      </c>
      <c r="F51" s="1284"/>
      <c r="G51" s="1284"/>
      <c r="H51" s="1285"/>
      <c r="I51" s="107">
        <v>1638</v>
      </c>
      <c r="J51" s="108">
        <v>1774</v>
      </c>
      <c r="K51" s="108">
        <v>1860</v>
      </c>
      <c r="L51" s="108">
        <v>1944</v>
      </c>
      <c r="M51" s="109">
        <v>2007</v>
      </c>
    </row>
    <row r="52" spans="2:13" ht="27.75" customHeight="1" x14ac:dyDescent="0.2">
      <c r="B52" s="1282"/>
      <c r="C52" s="1283"/>
      <c r="D52" s="106"/>
      <c r="E52" s="1284" t="s">
        <v>43</v>
      </c>
      <c r="F52" s="1284"/>
      <c r="G52" s="1284"/>
      <c r="H52" s="1285"/>
      <c r="I52" s="107">
        <v>22821</v>
      </c>
      <c r="J52" s="108">
        <v>23053</v>
      </c>
      <c r="K52" s="108">
        <v>22654</v>
      </c>
      <c r="L52" s="108">
        <v>21942</v>
      </c>
      <c r="M52" s="109">
        <v>20855</v>
      </c>
    </row>
    <row r="53" spans="2:13" ht="27.75" customHeight="1" thickBot="1" x14ac:dyDescent="0.25">
      <c r="B53" s="1286" t="s">
        <v>44</v>
      </c>
      <c r="C53" s="1287"/>
      <c r="D53" s="113"/>
      <c r="E53" s="1288" t="s">
        <v>45</v>
      </c>
      <c r="F53" s="1288"/>
      <c r="G53" s="1288"/>
      <c r="H53" s="1289"/>
      <c r="I53" s="114">
        <v>10874</v>
      </c>
      <c r="J53" s="115">
        <v>10334</v>
      </c>
      <c r="K53" s="115">
        <v>9742</v>
      </c>
      <c r="L53" s="115">
        <v>9534</v>
      </c>
      <c r="M53" s="116">
        <v>7390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wjGz7G3wxUClcAH8EQY64RWnB7fEibatu0sXznjv16csekDd6e+te3BmQnLapGZOW0g9RNnT4P/LDnuRDF05A==" saltValue="AGKl/TrgkjdOvUEqEDc0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8" zoomScale="70" zoomScaleNormal="70" zoomScaleSheetLayoutView="100" workbookViewId="0">
      <selection activeCell="G61" sqref="G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576</v>
      </c>
      <c r="G54" s="125" t="s">
        <v>577</v>
      </c>
      <c r="H54" s="126" t="s">
        <v>578</v>
      </c>
    </row>
    <row r="55" spans="2:8" ht="52.5" customHeight="1" x14ac:dyDescent="0.2">
      <c r="B55" s="127"/>
      <c r="C55" s="1305" t="s">
        <v>48</v>
      </c>
      <c r="D55" s="1305"/>
      <c r="E55" s="1306"/>
      <c r="F55" s="128">
        <v>2767</v>
      </c>
      <c r="G55" s="128">
        <v>2768</v>
      </c>
      <c r="H55" s="129">
        <v>2768</v>
      </c>
    </row>
    <row r="56" spans="2:8" ht="52.5" customHeight="1" x14ac:dyDescent="0.2">
      <c r="B56" s="130"/>
      <c r="C56" s="1307" t="s">
        <v>49</v>
      </c>
      <c r="D56" s="1307"/>
      <c r="E56" s="1308"/>
      <c r="F56" s="131">
        <v>804</v>
      </c>
      <c r="G56" s="131">
        <v>804</v>
      </c>
      <c r="H56" s="132">
        <v>804</v>
      </c>
    </row>
    <row r="57" spans="2:8" ht="53.25" customHeight="1" x14ac:dyDescent="0.2">
      <c r="B57" s="130"/>
      <c r="C57" s="1309" t="s">
        <v>50</v>
      </c>
      <c r="D57" s="1309"/>
      <c r="E57" s="1310"/>
      <c r="F57" s="133">
        <v>2308</v>
      </c>
      <c r="G57" s="133">
        <v>2483</v>
      </c>
      <c r="H57" s="134">
        <v>3433</v>
      </c>
    </row>
    <row r="58" spans="2:8" ht="45.75" customHeight="1" x14ac:dyDescent="0.2">
      <c r="B58" s="135"/>
      <c r="C58" s="1297" t="s">
        <v>611</v>
      </c>
      <c r="D58" s="1298"/>
      <c r="E58" s="1299"/>
      <c r="F58" s="136">
        <v>490</v>
      </c>
      <c r="G58" s="136">
        <v>700</v>
      </c>
      <c r="H58" s="137">
        <v>1679</v>
      </c>
    </row>
    <row r="59" spans="2:8" ht="45.75" customHeight="1" x14ac:dyDescent="0.2">
      <c r="B59" s="135"/>
      <c r="C59" s="1297" t="s">
        <v>612</v>
      </c>
      <c r="D59" s="1298"/>
      <c r="E59" s="1299"/>
      <c r="F59" s="136">
        <v>1307</v>
      </c>
      <c r="G59" s="136">
        <v>1257</v>
      </c>
      <c r="H59" s="137">
        <v>1207</v>
      </c>
    </row>
    <row r="60" spans="2:8" ht="45.75" customHeight="1" x14ac:dyDescent="0.2">
      <c r="B60" s="135"/>
      <c r="C60" s="1297" t="s">
        <v>613</v>
      </c>
      <c r="D60" s="1298"/>
      <c r="E60" s="1299"/>
      <c r="F60" s="136">
        <v>453</v>
      </c>
      <c r="G60" s="136">
        <v>453</v>
      </c>
      <c r="H60" s="137">
        <v>453</v>
      </c>
    </row>
    <row r="61" spans="2:8" ht="45.75" customHeight="1" x14ac:dyDescent="0.2">
      <c r="B61" s="135"/>
      <c r="C61" s="1297" t="s">
        <v>615</v>
      </c>
      <c r="D61" s="1298"/>
      <c r="E61" s="1299"/>
      <c r="F61" s="136"/>
      <c r="G61" s="136">
        <v>9</v>
      </c>
      <c r="H61" s="137">
        <v>27</v>
      </c>
    </row>
    <row r="62" spans="2:8" ht="45.75" customHeight="1" thickBot="1" x14ac:dyDescent="0.25">
      <c r="B62" s="138"/>
      <c r="C62" s="1300" t="s">
        <v>614</v>
      </c>
      <c r="D62" s="1301"/>
      <c r="E62" s="1302"/>
      <c r="F62" s="139">
        <v>26</v>
      </c>
      <c r="G62" s="139">
        <v>27</v>
      </c>
      <c r="H62" s="140">
        <v>25</v>
      </c>
    </row>
    <row r="63" spans="2:8" ht="52.5" customHeight="1" thickBot="1" x14ac:dyDescent="0.25">
      <c r="B63" s="141"/>
      <c r="C63" s="1303" t="s">
        <v>51</v>
      </c>
      <c r="D63" s="1303"/>
      <c r="E63" s="1304"/>
      <c r="F63" s="142">
        <v>5879</v>
      </c>
      <c r="G63" s="142">
        <v>6054</v>
      </c>
      <c r="H63" s="143">
        <v>7005</v>
      </c>
    </row>
    <row r="64" spans="2:8" ht="15" customHeight="1" x14ac:dyDescent="0.2"/>
  </sheetData>
  <sheetProtection algorithmName="SHA-512" hashValue="MUexIwA6y/9UW0YzhgMSgLjQMw/Ol+zjsle+mV4wiz0cWmaILTNX4EFTbWODEEJtCC2F7N1hBbYFc+zxmCkCeg==" saltValue="/Owa92k9m35tuBcO7Oqu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Q4" sqref="BQ4"/>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3" t="s">
        <v>619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620</v>
      </c>
    </row>
    <row r="50" spans="1:109" ht="13.2"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574</v>
      </c>
      <c r="BQ50" s="1316"/>
      <c r="BR50" s="1316"/>
      <c r="BS50" s="1316"/>
      <c r="BT50" s="1316"/>
      <c r="BU50" s="1316"/>
      <c r="BV50" s="1316"/>
      <c r="BW50" s="1316"/>
      <c r="BX50" s="1316" t="s">
        <v>575</v>
      </c>
      <c r="BY50" s="1316"/>
      <c r="BZ50" s="1316"/>
      <c r="CA50" s="1316"/>
      <c r="CB50" s="1316"/>
      <c r="CC50" s="1316"/>
      <c r="CD50" s="1316"/>
      <c r="CE50" s="1316"/>
      <c r="CF50" s="1316" t="s">
        <v>576</v>
      </c>
      <c r="CG50" s="1316"/>
      <c r="CH50" s="1316"/>
      <c r="CI50" s="1316"/>
      <c r="CJ50" s="1316"/>
      <c r="CK50" s="1316"/>
      <c r="CL50" s="1316"/>
      <c r="CM50" s="1316"/>
      <c r="CN50" s="1316" t="s">
        <v>577</v>
      </c>
      <c r="CO50" s="1316"/>
      <c r="CP50" s="1316"/>
      <c r="CQ50" s="1316"/>
      <c r="CR50" s="1316"/>
      <c r="CS50" s="1316"/>
      <c r="CT50" s="1316"/>
      <c r="CU50" s="1316"/>
      <c r="CV50" s="1316" t="s">
        <v>578</v>
      </c>
      <c r="CW50" s="1316"/>
      <c r="CX50" s="1316"/>
      <c r="CY50" s="1316"/>
      <c r="CZ50" s="1316"/>
      <c r="DA50" s="1316"/>
      <c r="DB50" s="1316"/>
      <c r="DC50" s="1316"/>
    </row>
    <row r="51" spans="1:109" ht="13.5" customHeight="1" x14ac:dyDescent="0.2">
      <c r="B51" s="397"/>
      <c r="G51" s="1319"/>
      <c r="H51" s="1319"/>
      <c r="I51" s="1332"/>
      <c r="J51" s="1332"/>
      <c r="K51" s="1318"/>
      <c r="L51" s="1318"/>
      <c r="M51" s="1318"/>
      <c r="N51" s="1318"/>
      <c r="AM51" s="406"/>
      <c r="AN51" s="1314" t="s">
        <v>621</v>
      </c>
      <c r="AO51" s="1314"/>
      <c r="AP51" s="1314"/>
      <c r="AQ51" s="1314"/>
      <c r="AR51" s="1314"/>
      <c r="AS51" s="1314"/>
      <c r="AT51" s="1314"/>
      <c r="AU51" s="1314"/>
      <c r="AV51" s="1314"/>
      <c r="AW51" s="1314"/>
      <c r="AX51" s="1314"/>
      <c r="AY51" s="1314"/>
      <c r="AZ51" s="1314"/>
      <c r="BA51" s="1314"/>
      <c r="BB51" s="1314" t="s">
        <v>623</v>
      </c>
      <c r="BC51" s="1314"/>
      <c r="BD51" s="1314"/>
      <c r="BE51" s="1314"/>
      <c r="BF51" s="1314"/>
      <c r="BG51" s="1314"/>
      <c r="BH51" s="1314"/>
      <c r="BI51" s="1314"/>
      <c r="BJ51" s="1314"/>
      <c r="BK51" s="1314"/>
      <c r="BL51" s="1314"/>
      <c r="BM51" s="1314"/>
      <c r="BN51" s="1314"/>
      <c r="BO51" s="1314"/>
      <c r="BP51" s="1311">
        <v>129.19999999999999</v>
      </c>
      <c r="BQ51" s="1311"/>
      <c r="BR51" s="1311"/>
      <c r="BS51" s="1311"/>
      <c r="BT51" s="1311"/>
      <c r="BU51" s="1311"/>
      <c r="BV51" s="1311"/>
      <c r="BW51" s="1311"/>
      <c r="BX51" s="1311">
        <v>125.3</v>
      </c>
      <c r="BY51" s="1311"/>
      <c r="BZ51" s="1311"/>
      <c r="CA51" s="1311"/>
      <c r="CB51" s="1311"/>
      <c r="CC51" s="1311"/>
      <c r="CD51" s="1311"/>
      <c r="CE51" s="1311"/>
      <c r="CF51" s="1311">
        <v>118.4</v>
      </c>
      <c r="CG51" s="1311"/>
      <c r="CH51" s="1311"/>
      <c r="CI51" s="1311"/>
      <c r="CJ51" s="1311"/>
      <c r="CK51" s="1311"/>
      <c r="CL51" s="1311"/>
      <c r="CM51" s="1311"/>
      <c r="CN51" s="1311">
        <v>117.1</v>
      </c>
      <c r="CO51" s="1311"/>
      <c r="CP51" s="1311"/>
      <c r="CQ51" s="1311"/>
      <c r="CR51" s="1311"/>
      <c r="CS51" s="1311"/>
      <c r="CT51" s="1311"/>
      <c r="CU51" s="1311"/>
      <c r="CV51" s="1311">
        <v>87.2</v>
      </c>
      <c r="CW51" s="1311"/>
      <c r="CX51" s="1311"/>
      <c r="CY51" s="1311"/>
      <c r="CZ51" s="1311"/>
      <c r="DA51" s="1311"/>
      <c r="DB51" s="1311"/>
      <c r="DC51" s="1311"/>
    </row>
    <row r="52" spans="1:109" ht="13.2" x14ac:dyDescent="0.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624</v>
      </c>
      <c r="BC53" s="1314"/>
      <c r="BD53" s="1314"/>
      <c r="BE53" s="1314"/>
      <c r="BF53" s="1314"/>
      <c r="BG53" s="1314"/>
      <c r="BH53" s="1314"/>
      <c r="BI53" s="1314"/>
      <c r="BJ53" s="1314"/>
      <c r="BK53" s="1314"/>
      <c r="BL53" s="1314"/>
      <c r="BM53" s="1314"/>
      <c r="BN53" s="1314"/>
      <c r="BO53" s="1314"/>
      <c r="BP53" s="1311">
        <v>49.3</v>
      </c>
      <c r="BQ53" s="1311"/>
      <c r="BR53" s="1311"/>
      <c r="BS53" s="1311"/>
      <c r="BT53" s="1311"/>
      <c r="BU53" s="1311"/>
      <c r="BV53" s="1311"/>
      <c r="BW53" s="1311"/>
      <c r="BX53" s="1311">
        <v>57.3</v>
      </c>
      <c r="BY53" s="1311"/>
      <c r="BZ53" s="1311"/>
      <c r="CA53" s="1311"/>
      <c r="CB53" s="1311"/>
      <c r="CC53" s="1311"/>
      <c r="CD53" s="1311"/>
      <c r="CE53" s="1311"/>
      <c r="CF53" s="1311">
        <v>57.8</v>
      </c>
      <c r="CG53" s="1311"/>
      <c r="CH53" s="1311"/>
      <c r="CI53" s="1311"/>
      <c r="CJ53" s="1311"/>
      <c r="CK53" s="1311"/>
      <c r="CL53" s="1311"/>
      <c r="CM53" s="1311"/>
      <c r="CN53" s="1311">
        <v>58.9</v>
      </c>
      <c r="CO53" s="1311"/>
      <c r="CP53" s="1311"/>
      <c r="CQ53" s="1311"/>
      <c r="CR53" s="1311"/>
      <c r="CS53" s="1311"/>
      <c r="CT53" s="1311"/>
      <c r="CU53" s="1311"/>
      <c r="CV53" s="1311">
        <v>58.7</v>
      </c>
      <c r="CW53" s="1311"/>
      <c r="CX53" s="1311"/>
      <c r="CY53" s="1311"/>
      <c r="CZ53" s="1311"/>
      <c r="DA53" s="1311"/>
      <c r="DB53" s="1311"/>
      <c r="DC53" s="1311"/>
    </row>
    <row r="54" spans="1:109" ht="13.2"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17"/>
      <c r="H55" s="1317"/>
      <c r="I55" s="1317"/>
      <c r="J55" s="1317"/>
      <c r="K55" s="1318"/>
      <c r="L55" s="1318"/>
      <c r="M55" s="1318"/>
      <c r="N55" s="1318"/>
      <c r="AN55" s="1316" t="s">
        <v>625</v>
      </c>
      <c r="AO55" s="1316"/>
      <c r="AP55" s="1316"/>
      <c r="AQ55" s="1316"/>
      <c r="AR55" s="1316"/>
      <c r="AS55" s="1316"/>
      <c r="AT55" s="1316"/>
      <c r="AU55" s="1316"/>
      <c r="AV55" s="1316"/>
      <c r="AW55" s="1316"/>
      <c r="AX55" s="1316"/>
      <c r="AY55" s="1316"/>
      <c r="AZ55" s="1316"/>
      <c r="BA55" s="1316"/>
      <c r="BB55" s="1314" t="s">
        <v>622</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ht="13.2"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626</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ht="13.2"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627</v>
      </c>
    </row>
    <row r="64" spans="1:109" ht="13.2" x14ac:dyDescent="0.2">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3" t="s">
        <v>628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620</v>
      </c>
    </row>
    <row r="72" spans="2:107" ht="13.2"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574</v>
      </c>
      <c r="BQ72" s="1316"/>
      <c r="BR72" s="1316"/>
      <c r="BS72" s="1316"/>
      <c r="BT72" s="1316"/>
      <c r="BU72" s="1316"/>
      <c r="BV72" s="1316"/>
      <c r="BW72" s="1316"/>
      <c r="BX72" s="1316" t="s">
        <v>575</v>
      </c>
      <c r="BY72" s="1316"/>
      <c r="BZ72" s="1316"/>
      <c r="CA72" s="1316"/>
      <c r="CB72" s="1316"/>
      <c r="CC72" s="1316"/>
      <c r="CD72" s="1316"/>
      <c r="CE72" s="1316"/>
      <c r="CF72" s="1316" t="s">
        <v>576</v>
      </c>
      <c r="CG72" s="1316"/>
      <c r="CH72" s="1316"/>
      <c r="CI72" s="1316"/>
      <c r="CJ72" s="1316"/>
      <c r="CK72" s="1316"/>
      <c r="CL72" s="1316"/>
      <c r="CM72" s="1316"/>
      <c r="CN72" s="1316" t="s">
        <v>577</v>
      </c>
      <c r="CO72" s="1316"/>
      <c r="CP72" s="1316"/>
      <c r="CQ72" s="1316"/>
      <c r="CR72" s="1316"/>
      <c r="CS72" s="1316"/>
      <c r="CT72" s="1316"/>
      <c r="CU72" s="1316"/>
      <c r="CV72" s="1316" t="s">
        <v>578</v>
      </c>
      <c r="CW72" s="1316"/>
      <c r="CX72" s="1316"/>
      <c r="CY72" s="1316"/>
      <c r="CZ72" s="1316"/>
      <c r="DA72" s="1316"/>
      <c r="DB72" s="1316"/>
      <c r="DC72" s="1316"/>
    </row>
    <row r="73" spans="2:107" ht="13.2" x14ac:dyDescent="0.2">
      <c r="B73" s="397"/>
      <c r="G73" s="1319"/>
      <c r="H73" s="1319"/>
      <c r="I73" s="1319"/>
      <c r="J73" s="1319"/>
      <c r="K73" s="1315"/>
      <c r="L73" s="1315"/>
      <c r="M73" s="1315"/>
      <c r="N73" s="1315"/>
      <c r="AM73" s="406"/>
      <c r="AN73" s="1314" t="s">
        <v>621</v>
      </c>
      <c r="AO73" s="1314"/>
      <c r="AP73" s="1314"/>
      <c r="AQ73" s="1314"/>
      <c r="AR73" s="1314"/>
      <c r="AS73" s="1314"/>
      <c r="AT73" s="1314"/>
      <c r="AU73" s="1314"/>
      <c r="AV73" s="1314"/>
      <c r="AW73" s="1314"/>
      <c r="AX73" s="1314"/>
      <c r="AY73" s="1314"/>
      <c r="AZ73" s="1314"/>
      <c r="BA73" s="1314"/>
      <c r="BB73" s="1314" t="s">
        <v>622</v>
      </c>
      <c r="BC73" s="1314"/>
      <c r="BD73" s="1314"/>
      <c r="BE73" s="1314"/>
      <c r="BF73" s="1314"/>
      <c r="BG73" s="1314"/>
      <c r="BH73" s="1314"/>
      <c r="BI73" s="1314"/>
      <c r="BJ73" s="1314"/>
      <c r="BK73" s="1314"/>
      <c r="BL73" s="1314"/>
      <c r="BM73" s="1314"/>
      <c r="BN73" s="1314"/>
      <c r="BO73" s="1314"/>
      <c r="BP73" s="1311">
        <v>129.19999999999999</v>
      </c>
      <c r="BQ73" s="1311"/>
      <c r="BR73" s="1311"/>
      <c r="BS73" s="1311"/>
      <c r="BT73" s="1311"/>
      <c r="BU73" s="1311"/>
      <c r="BV73" s="1311"/>
      <c r="BW73" s="1311"/>
      <c r="BX73" s="1311">
        <v>125.3</v>
      </c>
      <c r="BY73" s="1311"/>
      <c r="BZ73" s="1311"/>
      <c r="CA73" s="1311"/>
      <c r="CB73" s="1311"/>
      <c r="CC73" s="1311"/>
      <c r="CD73" s="1311"/>
      <c r="CE73" s="1311"/>
      <c r="CF73" s="1311">
        <v>118.4</v>
      </c>
      <c r="CG73" s="1311"/>
      <c r="CH73" s="1311"/>
      <c r="CI73" s="1311"/>
      <c r="CJ73" s="1311"/>
      <c r="CK73" s="1311"/>
      <c r="CL73" s="1311"/>
      <c r="CM73" s="1311"/>
      <c r="CN73" s="1311">
        <v>117.1</v>
      </c>
      <c r="CO73" s="1311"/>
      <c r="CP73" s="1311"/>
      <c r="CQ73" s="1311"/>
      <c r="CR73" s="1311"/>
      <c r="CS73" s="1311"/>
      <c r="CT73" s="1311"/>
      <c r="CU73" s="1311"/>
      <c r="CV73" s="1311">
        <v>87.2</v>
      </c>
      <c r="CW73" s="1311"/>
      <c r="CX73" s="1311"/>
      <c r="CY73" s="1311"/>
      <c r="CZ73" s="1311"/>
      <c r="DA73" s="1311"/>
      <c r="DB73" s="1311"/>
      <c r="DC73" s="1311"/>
    </row>
    <row r="74" spans="2:107" ht="13.2"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629</v>
      </c>
      <c r="BC75" s="1314"/>
      <c r="BD75" s="1314"/>
      <c r="BE75" s="1314"/>
      <c r="BF75" s="1314"/>
      <c r="BG75" s="1314"/>
      <c r="BH75" s="1314"/>
      <c r="BI75" s="1314"/>
      <c r="BJ75" s="1314"/>
      <c r="BK75" s="1314"/>
      <c r="BL75" s="1314"/>
      <c r="BM75" s="1314"/>
      <c r="BN75" s="1314"/>
      <c r="BO75" s="1314"/>
      <c r="BP75" s="1311">
        <v>11.6</v>
      </c>
      <c r="BQ75" s="1311"/>
      <c r="BR75" s="1311"/>
      <c r="BS75" s="1311"/>
      <c r="BT75" s="1311"/>
      <c r="BU75" s="1311"/>
      <c r="BV75" s="1311"/>
      <c r="BW75" s="1311"/>
      <c r="BX75" s="1311">
        <v>11.2</v>
      </c>
      <c r="BY75" s="1311"/>
      <c r="BZ75" s="1311"/>
      <c r="CA75" s="1311"/>
      <c r="CB75" s="1311"/>
      <c r="CC75" s="1311"/>
      <c r="CD75" s="1311"/>
      <c r="CE75" s="1311"/>
      <c r="CF75" s="1311">
        <v>11</v>
      </c>
      <c r="CG75" s="1311"/>
      <c r="CH75" s="1311"/>
      <c r="CI75" s="1311"/>
      <c r="CJ75" s="1311"/>
      <c r="CK75" s="1311"/>
      <c r="CL75" s="1311"/>
      <c r="CM75" s="1311"/>
      <c r="CN75" s="1311">
        <v>11</v>
      </c>
      <c r="CO75" s="1311"/>
      <c r="CP75" s="1311"/>
      <c r="CQ75" s="1311"/>
      <c r="CR75" s="1311"/>
      <c r="CS75" s="1311"/>
      <c r="CT75" s="1311"/>
      <c r="CU75" s="1311"/>
      <c r="CV75" s="1311">
        <v>11.4</v>
      </c>
      <c r="CW75" s="1311"/>
      <c r="CX75" s="1311"/>
      <c r="CY75" s="1311"/>
      <c r="CZ75" s="1311"/>
      <c r="DA75" s="1311"/>
      <c r="DB75" s="1311"/>
      <c r="DC75" s="1311"/>
    </row>
    <row r="76" spans="2:107" ht="13.2"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17"/>
      <c r="H77" s="1317"/>
      <c r="I77" s="1317"/>
      <c r="J77" s="1317"/>
      <c r="K77" s="1315"/>
      <c r="L77" s="1315"/>
      <c r="M77" s="1315"/>
      <c r="N77" s="1315"/>
      <c r="AN77" s="1316" t="s">
        <v>630</v>
      </c>
      <c r="AO77" s="1316"/>
      <c r="AP77" s="1316"/>
      <c r="AQ77" s="1316"/>
      <c r="AR77" s="1316"/>
      <c r="AS77" s="1316"/>
      <c r="AT77" s="1316"/>
      <c r="AU77" s="1316"/>
      <c r="AV77" s="1316"/>
      <c r="AW77" s="1316"/>
      <c r="AX77" s="1316"/>
      <c r="AY77" s="1316"/>
      <c r="AZ77" s="1316"/>
      <c r="BA77" s="1316"/>
      <c r="BB77" s="1314" t="s">
        <v>631</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ht="13.2"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629</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ht="13.2"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sxmv2jf0VUdFsVe99qdtIwVjxhwxyOLNi69Z7NtFdzLFOsKE4f3uYHP5fy/6PoJex6gM5mRK+Fq9zfzHQV4kfA==" saltValue="Qu3Bi+Bku8jeG4XktpnD8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X5" sqref="BX5"/>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632</v>
      </c>
    </row>
  </sheetData>
  <sheetProtection algorithmName="SHA-512" hashValue="9hHPmXJsqGTPE3/25Rv0Ax5jUg7Di0bVAg4FvE3WhYGjM/Qmt0llUsGmhObhocFklGY07esDQ0b5w02F8hwkRg==" saltValue="O1laIpNCFcpDCwMGSs+v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L20" sqref="BL2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633</v>
      </c>
    </row>
  </sheetData>
  <sheetProtection algorithmName="SHA-512" hashValue="crt3f/Z3r4exi0GCx8l7Tzph3+hGFtZUq+BnU2eo7IC3INV4fMzTqQuB1w/5J2TySs7oKkAr/wr1v4+yv2zQ6A==" saltValue="9gbPfyQBuMUJkcyO6TGz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571</v>
      </c>
      <c r="G2" s="157"/>
      <c r="H2" s="158"/>
    </row>
    <row r="3" spans="1:8" x14ac:dyDescent="0.2">
      <c r="A3" s="154" t="s">
        <v>564</v>
      </c>
      <c r="B3" s="159"/>
      <c r="C3" s="160"/>
      <c r="D3" s="161">
        <v>164933</v>
      </c>
      <c r="E3" s="162"/>
      <c r="F3" s="163">
        <v>83280</v>
      </c>
      <c r="G3" s="164"/>
      <c r="H3" s="165"/>
    </row>
    <row r="4" spans="1:8" x14ac:dyDescent="0.2">
      <c r="A4" s="166"/>
      <c r="B4" s="167"/>
      <c r="C4" s="168"/>
      <c r="D4" s="169">
        <v>95062</v>
      </c>
      <c r="E4" s="170"/>
      <c r="F4" s="171">
        <v>43123</v>
      </c>
      <c r="G4" s="172"/>
      <c r="H4" s="173"/>
    </row>
    <row r="5" spans="1:8" x14ac:dyDescent="0.2">
      <c r="A5" s="154" t="s">
        <v>566</v>
      </c>
      <c r="B5" s="159"/>
      <c r="C5" s="160"/>
      <c r="D5" s="161">
        <v>117322</v>
      </c>
      <c r="E5" s="162"/>
      <c r="F5" s="163">
        <v>88968</v>
      </c>
      <c r="G5" s="164"/>
      <c r="H5" s="165"/>
    </row>
    <row r="6" spans="1:8" x14ac:dyDescent="0.2">
      <c r="A6" s="166"/>
      <c r="B6" s="167"/>
      <c r="C6" s="168"/>
      <c r="D6" s="169">
        <v>49847</v>
      </c>
      <c r="E6" s="170"/>
      <c r="F6" s="171">
        <v>45482</v>
      </c>
      <c r="G6" s="172"/>
      <c r="H6" s="173"/>
    </row>
    <row r="7" spans="1:8" x14ac:dyDescent="0.2">
      <c r="A7" s="154" t="s">
        <v>567</v>
      </c>
      <c r="B7" s="159"/>
      <c r="C7" s="160"/>
      <c r="D7" s="161">
        <v>125149</v>
      </c>
      <c r="E7" s="162"/>
      <c r="F7" s="163">
        <v>85173</v>
      </c>
      <c r="G7" s="164"/>
      <c r="H7" s="165"/>
    </row>
    <row r="8" spans="1:8" x14ac:dyDescent="0.2">
      <c r="A8" s="166"/>
      <c r="B8" s="167"/>
      <c r="C8" s="168"/>
      <c r="D8" s="169">
        <v>43380</v>
      </c>
      <c r="E8" s="170"/>
      <c r="F8" s="171">
        <v>43913</v>
      </c>
      <c r="G8" s="172"/>
      <c r="H8" s="173"/>
    </row>
    <row r="9" spans="1:8" x14ac:dyDescent="0.2">
      <c r="A9" s="154" t="s">
        <v>568</v>
      </c>
      <c r="B9" s="159"/>
      <c r="C9" s="160"/>
      <c r="D9" s="161">
        <v>108066</v>
      </c>
      <c r="E9" s="162"/>
      <c r="F9" s="163">
        <v>94081</v>
      </c>
      <c r="G9" s="164"/>
      <c r="H9" s="165"/>
    </row>
    <row r="10" spans="1:8" x14ac:dyDescent="0.2">
      <c r="A10" s="166"/>
      <c r="B10" s="167"/>
      <c r="C10" s="168"/>
      <c r="D10" s="169">
        <v>26009</v>
      </c>
      <c r="E10" s="170"/>
      <c r="F10" s="171">
        <v>48949</v>
      </c>
      <c r="G10" s="172"/>
      <c r="H10" s="173"/>
    </row>
    <row r="11" spans="1:8" x14ac:dyDescent="0.2">
      <c r="A11" s="154" t="s">
        <v>569</v>
      </c>
      <c r="B11" s="159"/>
      <c r="C11" s="160"/>
      <c r="D11" s="161">
        <v>53311</v>
      </c>
      <c r="E11" s="162"/>
      <c r="F11" s="163">
        <v>92632</v>
      </c>
      <c r="G11" s="164"/>
      <c r="H11" s="165"/>
    </row>
    <row r="12" spans="1:8" x14ac:dyDescent="0.2">
      <c r="A12" s="166"/>
      <c r="B12" s="167"/>
      <c r="C12" s="174"/>
      <c r="D12" s="169">
        <v>14384</v>
      </c>
      <c r="E12" s="170"/>
      <c r="F12" s="171">
        <v>47978</v>
      </c>
      <c r="G12" s="172"/>
      <c r="H12" s="173"/>
    </row>
    <row r="13" spans="1:8" x14ac:dyDescent="0.2">
      <c r="A13" s="154"/>
      <c r="B13" s="159"/>
      <c r="C13" s="175"/>
      <c r="D13" s="176">
        <v>113756</v>
      </c>
      <c r="E13" s="177"/>
      <c r="F13" s="178">
        <v>88827</v>
      </c>
      <c r="G13" s="179"/>
      <c r="H13" s="165"/>
    </row>
    <row r="14" spans="1:8" x14ac:dyDescent="0.2">
      <c r="A14" s="166"/>
      <c r="B14" s="167"/>
      <c r="C14" s="168"/>
      <c r="D14" s="169">
        <v>45736</v>
      </c>
      <c r="E14" s="170"/>
      <c r="F14" s="171">
        <v>45889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11.03</v>
      </c>
      <c r="C19" s="180">
        <f>ROUND(VALUE(SUBSTITUTE(実質収支比率等に係る経年分析!G$48,"▲","-")),2)</f>
        <v>9.5399999999999991</v>
      </c>
      <c r="D19" s="180">
        <f>ROUND(VALUE(SUBSTITUTE(実質収支比率等に係る経年分析!H$48,"▲","-")),2)</f>
        <v>8.56</v>
      </c>
      <c r="E19" s="180">
        <f>ROUND(VALUE(SUBSTITUTE(実質収支比率等に係る経年分析!I$48,"▲","-")),2)</f>
        <v>7.05</v>
      </c>
      <c r="F19" s="180">
        <f>ROUND(VALUE(SUBSTITUTE(実質収支比率等に係る経年分析!J$48,"▲","-")),2)</f>
        <v>5.5</v>
      </c>
    </row>
    <row r="20" spans="1:11" x14ac:dyDescent="0.2">
      <c r="A20" s="180" t="s">
        <v>55</v>
      </c>
      <c r="B20" s="180">
        <f>ROUND(VALUE(SUBSTITUTE(実質収支比率等に係る経年分析!F$47,"▲","-")),2)</f>
        <v>26.86</v>
      </c>
      <c r="C20" s="180">
        <f>ROUND(VALUE(SUBSTITUTE(実質収支比率等に係る経年分析!G$47,"▲","-")),2)</f>
        <v>27.26</v>
      </c>
      <c r="D20" s="180">
        <f>ROUND(VALUE(SUBSTITUTE(実質収支比率等に係る経年分析!H$47,"▲","-")),2)</f>
        <v>27.38</v>
      </c>
      <c r="E20" s="180">
        <f>ROUND(VALUE(SUBSTITUTE(実質収支比率等に係る経年分析!I$47,"▲","-")),2)</f>
        <v>27.5</v>
      </c>
      <c r="F20" s="180">
        <f>ROUND(VALUE(SUBSTITUTE(実質収支比率等に係る経年分析!J$47,"▲","-")),2)</f>
        <v>26.14</v>
      </c>
    </row>
    <row r="21" spans="1:11" x14ac:dyDescent="0.2">
      <c r="A21" s="180" t="s">
        <v>56</v>
      </c>
      <c r="B21" s="180">
        <f>IF(ISNUMBER(VALUE(SUBSTITUTE(実質収支比率等に係る経年分析!F$49,"▲","-"))),ROUND(VALUE(SUBSTITUTE(実質収支比率等に係る経年分析!F$49,"▲","-")),2),NA())</f>
        <v>1.0900000000000001</v>
      </c>
      <c r="C21" s="180">
        <f>IF(ISNUMBER(VALUE(SUBSTITUTE(実質収支比率等に係る経年分析!G$49,"▲","-"))),ROUND(VALUE(SUBSTITUTE(実質収支比率等に係る経年分析!G$49,"▲","-")),2),NA())</f>
        <v>-1.64</v>
      </c>
      <c r="D21" s="180">
        <f>IF(ISNUMBER(VALUE(SUBSTITUTE(実質収支比率等に係る経年分析!H$49,"▲","-"))),ROUND(VALUE(SUBSTITUTE(実質収支比率等に係る経年分析!H$49,"▲","-")),2),NA())</f>
        <v>-1.01</v>
      </c>
      <c r="E21" s="180">
        <f>IF(ISNUMBER(VALUE(SUBSTITUTE(実質収支比率等に係る経年分析!I$49,"▲","-"))),ROUND(VALUE(SUBSTITUTE(実質収支比率等に係る経年分析!I$49,"▲","-")),2),NA())</f>
        <v>-1.54</v>
      </c>
      <c r="F21" s="180">
        <f>IF(ISNUMBER(VALUE(SUBSTITUTE(実質収支比率等に係る経年分析!J$49,"▲","-"))),ROUND(VALUE(SUBSTITUTE(実質収支比率等に係る経年分析!J$49,"▲","-")),2),NA())</f>
        <v>-1.2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交通・火災災害共済事業特別会計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簡易水道事業会計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2">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0.73</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0.96</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0.28000000000000003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1.1599999999999999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9.5399999999999991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5.49</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2060</v>
      </c>
      <c r="E42" s="182"/>
      <c r="F42" s="182"/>
      <c r="G42" s="182">
        <f>'実質公債費比率（分子）の構造'!L$52</f>
        <v>2080</v>
      </c>
      <c r="H42" s="182"/>
      <c r="I42" s="182"/>
      <c r="J42" s="182">
        <f>'実質公債費比率（分子）の構造'!M$52</f>
        <v>2053</v>
      </c>
      <c r="K42" s="182"/>
      <c r="L42" s="182"/>
      <c r="M42" s="182">
        <f>'実質公債費比率（分子）の構造'!N$52</f>
        <v>2098</v>
      </c>
      <c r="N42" s="182"/>
      <c r="O42" s="182"/>
      <c r="P42" s="182">
        <f>'実質公債費比率（分子）の構造'!O$52</f>
        <v>2284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15</v>
      </c>
      <c r="C44" s="182"/>
      <c r="D44" s="182"/>
      <c r="E44" s="182">
        <f>'実質公債費比率（分子）の構造'!L$50</f>
        <v>17</v>
      </c>
      <c r="F44" s="182"/>
      <c r="G44" s="182"/>
      <c r="H44" s="182">
        <f>'実質公債費比率（分子）の構造'!M$50</f>
        <v>17</v>
      </c>
      <c r="I44" s="182"/>
      <c r="J44" s="182"/>
      <c r="K44" s="182">
        <f>'実質公債費比率（分子）の構造'!N$50</f>
        <v>17</v>
      </c>
      <c r="L44" s="182"/>
      <c r="M44" s="182"/>
      <c r="N44" s="182">
        <f>'実質公債費比率（分子）の構造'!O$50</f>
        <v>17</v>
      </c>
      <c r="O44" s="182"/>
      <c r="P44" s="182"/>
    </row>
    <row r="45" spans="1:16" x14ac:dyDescent="0.2">
      <c r="A45" s="182" t="s">
        <v>66</v>
      </c>
      <c r="B45" s="182">
        <f>'実質公債費比率（分子）の構造'!K$49</f>
        <v>112</v>
      </c>
      <c r="C45" s="182"/>
      <c r="D45" s="182"/>
      <c r="E45" s="182">
        <f>'実質公債費比率（分子）の構造'!L$49</f>
        <v>136</v>
      </c>
      <c r="F45" s="182"/>
      <c r="G45" s="182"/>
      <c r="H45" s="182">
        <f>'実質公債費比率（分子）の構造'!M$49</f>
        <v>137</v>
      </c>
      <c r="I45" s="182"/>
      <c r="J45" s="182"/>
      <c r="K45" s="182">
        <f>'実質公債費比率（分子）の構造'!N$49</f>
        <v>197</v>
      </c>
      <c r="L45" s="182"/>
      <c r="M45" s="182"/>
      <c r="N45" s="182">
        <f>'実質公債費比率（分子）の構造'!O$49</f>
        <v>251</v>
      </c>
      <c r="O45" s="182"/>
      <c r="P45" s="182"/>
    </row>
    <row r="46" spans="1:16" x14ac:dyDescent="0.2">
      <c r="A46" s="182" t="s">
        <v>67</v>
      </c>
      <c r="B46" s="182">
        <f>'実質公債費比率（分子）の構造'!K$48</f>
        <v>710</v>
      </c>
      <c r="C46" s="182"/>
      <c r="D46" s="182"/>
      <c r="E46" s="182">
        <f>'実質公債費比率（分子）の構造'!L$48</f>
        <v>591</v>
      </c>
      <c r="F46" s="182"/>
      <c r="G46" s="182"/>
      <c r="H46" s="182">
        <f>'実質公債費比率（分子）の構造'!M$48</f>
        <v>598</v>
      </c>
      <c r="I46" s="182"/>
      <c r="J46" s="182"/>
      <c r="K46" s="182">
        <f>'実質公債費比率（分子）の構造'!N$48</f>
        <v>605</v>
      </c>
      <c r="L46" s="182"/>
      <c r="M46" s="182"/>
      <c r="N46" s="182">
        <f>'実質公債費比率（分子）の構造'!O$48</f>
        <v>586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2188</v>
      </c>
      <c r="C49" s="182"/>
      <c r="D49" s="182"/>
      <c r="E49" s="182">
        <f>'実質公債費比率（分子）の構造'!L$45</f>
        <v>2207</v>
      </c>
      <c r="F49" s="182"/>
      <c r="G49" s="182"/>
      <c r="H49" s="182">
        <f>'実質公債費比率（分子）の構造'!M$45</f>
        <v>2213</v>
      </c>
      <c r="I49" s="182"/>
      <c r="J49" s="182"/>
      <c r="K49" s="182">
        <f>'実質公債費比率（分子）の構造'!N$45</f>
        <v>2214</v>
      </c>
      <c r="L49" s="182"/>
      <c r="M49" s="182"/>
      <c r="N49" s="182">
        <f>'実質公債費比率（分子）の構造'!O$45</f>
        <v>2419</v>
      </c>
      <c r="O49" s="182"/>
      <c r="P49" s="182"/>
    </row>
    <row r="50" spans="1:16" x14ac:dyDescent="0.2">
      <c r="A50" s="182" t="s">
        <v>71</v>
      </c>
      <c r="B50" s="182" t="e">
        <f>NA()</f>
        <v>#N/A</v>
      </c>
      <c r="C50" s="182">
        <f>IF(ISNUMBER('実質公債費比率（分子）の構造'!K$53),'実質公債費比率（分子）の構造'!K$53,NA())</f>
        <v>965</v>
      </c>
      <c r="D50" s="182" t="e">
        <f>NA()</f>
        <v>#N/A</v>
      </c>
      <c r="E50" s="182" t="e">
        <f>NA()</f>
        <v>#N/A</v>
      </c>
      <c r="F50" s="182">
        <f>IF(ISNUMBER('実質公債費比率（分子）の構造'!L$53),'実質公債費比率（分子）の構造'!L$53,NA())</f>
        <v>871</v>
      </c>
      <c r="G50" s="182" t="e">
        <f>NA()</f>
        <v>#N/A</v>
      </c>
      <c r="H50" s="182" t="e">
        <f>NA()</f>
        <v>#N/A</v>
      </c>
      <c r="I50" s="182">
        <f>IF(ISNUMBER('実質公債費比率（分子）の構造'!M$53),'実質公債費比率（分子）の構造'!M$53,NA())</f>
        <v>912</v>
      </c>
      <c r="J50" s="182" t="e">
        <f>NA()</f>
        <v>#N/A</v>
      </c>
      <c r="K50" s="182" t="e">
        <f>NA()</f>
        <v>#N/A</v>
      </c>
      <c r="L50" s="182">
        <f>IF(ISNUMBER('実質公債費比率（分子）の構造'!N$53),'実質公債費比率（分子）の構造'!N$53,NA())</f>
        <v>935</v>
      </c>
      <c r="M50" s="182" t="e">
        <f>NA()</f>
        <v>#N/A</v>
      </c>
      <c r="N50" s="182" t="e">
        <f>NA()</f>
        <v>#N/A</v>
      </c>
      <c r="O50" s="182">
        <f>IF(ISNUMBER('実質公債費比率（分子）の構造'!O$53),'実質公債費比率（分子）の構造'!O$53,NA())</f>
        <v>989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22821</v>
      </c>
      <c r="E56" s="181"/>
      <c r="F56" s="181"/>
      <c r="G56" s="181">
        <f>'将来負担比率（分子）の構造'!J$52</f>
        <v>23053</v>
      </c>
      <c r="H56" s="181"/>
      <c r="I56" s="181"/>
      <c r="J56" s="181">
        <f>'将来負担比率（分子）の構造'!K$52</f>
        <v>22654</v>
      </c>
      <c r="K56" s="181"/>
      <c r="L56" s="181"/>
      <c r="M56" s="181">
        <f>'将来負担比率（分子）の構造'!L$52</f>
        <v>21942</v>
      </c>
      <c r="N56" s="181"/>
      <c r="O56" s="181"/>
      <c r="P56" s="181">
        <f>'将来負担比率（分子）の構造'!M$52</f>
        <v>20855</v>
      </c>
    </row>
    <row r="57" spans="1:16" x14ac:dyDescent="0.2">
      <c r="A57" s="181" t="s">
        <v>42</v>
      </c>
      <c r="B57" s="181"/>
      <c r="C57" s="181"/>
      <c r="D57" s="181">
        <f>'将来負担比率（分子）の構造'!I$51</f>
        <v>1638</v>
      </c>
      <c r="E57" s="181"/>
      <c r="F57" s="181"/>
      <c r="G57" s="181">
        <f>'将来負担比率（分子）の構造'!J$51</f>
        <v>1774</v>
      </c>
      <c r="H57" s="181"/>
      <c r="I57" s="181"/>
      <c r="J57" s="181">
        <f>'将来負担比率（分子）の構造'!K$51</f>
        <v>1860</v>
      </c>
      <c r="K57" s="181"/>
      <c r="L57" s="181"/>
      <c r="M57" s="181">
        <f>'将来負担比率（分子）の構造'!L$51</f>
        <v>1944</v>
      </c>
      <c r="N57" s="181"/>
      <c r="O57" s="181"/>
      <c r="P57" s="181">
        <f>'将来負担比率（分子）の構造'!M$51</f>
        <v>2007</v>
      </c>
    </row>
    <row r="58" spans="1:16" x14ac:dyDescent="0.2">
      <c r="A58" s="181" t="s">
        <v>41</v>
      </c>
      <c r="B58" s="181"/>
      <c r="C58" s="181"/>
      <c r="D58" s="181">
        <f>'将来負担比率（分子）の構造'!I$50</f>
        <v>4675</v>
      </c>
      <c r="E58" s="181"/>
      <c r="F58" s="181"/>
      <c r="G58" s="181">
        <f>'将来負担比率（分子）の構造'!J$50</f>
        <v>4965</v>
      </c>
      <c r="H58" s="181"/>
      <c r="I58" s="181"/>
      <c r="J58" s="181">
        <f>'将来負担比率（分子）の構造'!K$50</f>
        <v>5373</v>
      </c>
      <c r="K58" s="181"/>
      <c r="L58" s="181"/>
      <c r="M58" s="181">
        <f>'将来負担比率（分子）の構造'!L$50</f>
        <v>5599</v>
      </c>
      <c r="N58" s="181"/>
      <c r="O58" s="181"/>
      <c r="P58" s="181">
        <f>'将来負担比率（分子）の構造'!M$50</f>
        <v>6665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8</v>
      </c>
      <c r="C61" s="181"/>
      <c r="D61" s="181"/>
      <c r="E61" s="181">
        <f>'将来負担比率（分子）の構造'!J$46</f>
        <v>6</v>
      </c>
      <c r="F61" s="181"/>
      <c r="G61" s="181"/>
      <c r="H61" s="181">
        <f>'将来負担比率（分子）の構造'!K$46</f>
        <v>3</v>
      </c>
      <c r="I61" s="181"/>
      <c r="J61" s="181"/>
      <c r="K61" s="181">
        <f>'将来負担比率（分子）の構造'!L$46</f>
        <v>2</v>
      </c>
      <c r="L61" s="181"/>
      <c r="M61" s="181"/>
      <c r="N61" s="181">
        <f>'将来負担比率（分子）の構造'!M$46</f>
        <v>1</v>
      </c>
      <c r="O61" s="181"/>
      <c r="P61" s="181"/>
    </row>
    <row r="62" spans="1:16" x14ac:dyDescent="0.2">
      <c r="A62" s="181" t="s">
        <v>35</v>
      </c>
      <c r="B62" s="181">
        <f>'将来負担比率（分子）の構造'!I$45</f>
        <v>3044</v>
      </c>
      <c r="C62" s="181"/>
      <c r="D62" s="181"/>
      <c r="E62" s="181">
        <f>'将来負担比率（分子）の構造'!J$45</f>
        <v>2851</v>
      </c>
      <c r="F62" s="181"/>
      <c r="G62" s="181"/>
      <c r="H62" s="181">
        <f>'将来負担比率（分子）の構造'!K$45</f>
        <v>2708</v>
      </c>
      <c r="I62" s="181"/>
      <c r="J62" s="181"/>
      <c r="K62" s="181">
        <f>'将来負担比率（分子）の構造'!L$45</f>
        <v>2796</v>
      </c>
      <c r="L62" s="181"/>
      <c r="M62" s="181"/>
      <c r="N62" s="181">
        <f>'将来負担比率（分子）の構造'!M$45</f>
        <v>2562</v>
      </c>
      <c r="O62" s="181"/>
      <c r="P62" s="181"/>
    </row>
    <row r="63" spans="1:16" x14ac:dyDescent="0.2">
      <c r="A63" s="181" t="s">
        <v>34</v>
      </c>
      <c r="B63" s="181">
        <f>'将来負担比率（分子）の構造'!I$44</f>
        <v>2277</v>
      </c>
      <c r="C63" s="181"/>
      <c r="D63" s="181"/>
      <c r="E63" s="181">
        <f>'将来負担比率（分子）の構造'!J$44</f>
        <v>2167</v>
      </c>
      <c r="F63" s="181"/>
      <c r="G63" s="181"/>
      <c r="H63" s="181">
        <f>'将来負担比率（分子）の構造'!K$44</f>
        <v>2059</v>
      </c>
      <c r="I63" s="181"/>
      <c r="J63" s="181"/>
      <c r="K63" s="181">
        <f>'将来負担比率（分子）の構造'!L$44</f>
        <v>1938</v>
      </c>
      <c r="L63" s="181"/>
      <c r="M63" s="181"/>
      <c r="N63" s="181">
        <f>'将来負担比率（分子）の構造'!M$44</f>
        <v>1758</v>
      </c>
      <c r="O63" s="181"/>
      <c r="P63" s="181"/>
    </row>
    <row r="64" spans="1:16" x14ac:dyDescent="0.2">
      <c r="A64" s="181" t="s">
        <v>33</v>
      </c>
      <c r="B64" s="181">
        <f>'将来負担比率（分子）の構造'!I$43</f>
        <v>10701</v>
      </c>
      <c r="C64" s="181"/>
      <c r="D64" s="181"/>
      <c r="E64" s="181">
        <f>'将来負担比率（分子）の構造'!J$43</f>
        <v>9862</v>
      </c>
      <c r="F64" s="181"/>
      <c r="G64" s="181"/>
      <c r="H64" s="181">
        <f>'将来負担比率（分子）の構造'!K$43</f>
        <v>9123</v>
      </c>
      <c r="I64" s="181"/>
      <c r="J64" s="181"/>
      <c r="K64" s="181">
        <f>'将来負担比率（分子）の構造'!L$43</f>
        <v>8671</v>
      </c>
      <c r="L64" s="181"/>
      <c r="M64" s="181"/>
      <c r="N64" s="181">
        <f>'将来負担比率（分子）の構造'!M$43</f>
        <v>8120</v>
      </c>
      <c r="O64" s="181"/>
      <c r="P64" s="181"/>
    </row>
    <row r="65" spans="1:16" x14ac:dyDescent="0.2">
      <c r="A65" s="181" t="s">
        <v>32</v>
      </c>
      <c r="B65" s="181">
        <f>'将来負担比率（分子）の構造'!I$42</f>
        <v>246</v>
      </c>
      <c r="C65" s="181"/>
      <c r="D65" s="181"/>
      <c r="E65" s="181">
        <f>'将来負担比率（分子）の構造'!J$42</f>
        <v>231</v>
      </c>
      <c r="F65" s="181"/>
      <c r="G65" s="181"/>
      <c r="H65" s="181">
        <f>'将来負担比率（分子）の構造'!K$42</f>
        <v>216</v>
      </c>
      <c r="I65" s="181"/>
      <c r="J65" s="181"/>
      <c r="K65" s="181">
        <f>'将来負担比率（分子）の構造'!L$42</f>
        <v>200</v>
      </c>
      <c r="L65" s="181"/>
      <c r="M65" s="181"/>
      <c r="N65" s="181">
        <f>'将来負担比率（分子）の構造'!M$42</f>
        <v>185</v>
      </c>
      <c r="O65" s="181"/>
      <c r="P65" s="181"/>
    </row>
    <row r="66" spans="1:16" x14ac:dyDescent="0.2">
      <c r="A66" s="181" t="s">
        <v>31</v>
      </c>
      <c r="B66" s="181">
        <f>'将来負担比率（分子）の構造'!I$41</f>
        <v>23732</v>
      </c>
      <c r="C66" s="181"/>
      <c r="D66" s="181"/>
      <c r="E66" s="181">
        <f>'将来負担比率（分子）の構造'!J$41</f>
        <v>25009</v>
      </c>
      <c r="F66" s="181"/>
      <c r="G66" s="181"/>
      <c r="H66" s="181">
        <f>'将来負担比率（分子）の構造'!K$41</f>
        <v>25521</v>
      </c>
      <c r="I66" s="181"/>
      <c r="J66" s="181"/>
      <c r="K66" s="181">
        <f>'将来負担比率（分子）の構造'!L$41</f>
        <v>25412</v>
      </c>
      <c r="L66" s="181"/>
      <c r="M66" s="181"/>
      <c r="N66" s="181">
        <f>'将来負担比率（分子）の構造'!M$41</f>
        <v>24290</v>
      </c>
      <c r="O66" s="181"/>
      <c r="P66" s="181"/>
    </row>
    <row r="67" spans="1:16" x14ac:dyDescent="0.2">
      <c r="A67" s="181" t="s">
        <v>75</v>
      </c>
      <c r="B67" s="181" t="e">
        <f>NA()</f>
        <v>#N/A</v>
      </c>
      <c r="C67" s="181">
        <f>IF(ISNUMBER('将来負担比率（分子）の構造'!I$53), IF('将来負担比率（分子）の構造'!I$53 &lt; 0, 0, '将来負担比率（分子）の構造'!I$53), NA())</f>
        <v>10874</v>
      </c>
      <c r="D67" s="181" t="e">
        <f>NA()</f>
        <v>#N/A</v>
      </c>
      <c r="E67" s="181" t="e">
        <f>NA()</f>
        <v>#N/A</v>
      </c>
      <c r="F67" s="181">
        <f>IF(ISNUMBER('将来負担比率（分子）の構造'!J$53), IF('将来負担比率（分子）の構造'!J$53 &lt; 0, 0, '将来負担比率（分子）の構造'!J$53), NA())</f>
        <v>10334</v>
      </c>
      <c r="G67" s="181" t="e">
        <f>NA()</f>
        <v>#N/A</v>
      </c>
      <c r="H67" s="181" t="e">
        <f>NA()</f>
        <v>#N/A</v>
      </c>
      <c r="I67" s="181">
        <f>IF(ISNUMBER('将来負担比率（分子）の構造'!K$53), IF('将来負担比率（分子）の構造'!K$53 &lt; 0, 0, '将来負担比率（分子）の構造'!K$53), NA())</f>
        <v>9742</v>
      </c>
      <c r="J67" s="181" t="e">
        <f>NA()</f>
        <v>#N/A</v>
      </c>
      <c r="K67" s="181" t="e">
        <f>NA()</f>
        <v>#N/A</v>
      </c>
      <c r="L67" s="181">
        <f>IF(ISNUMBER('将来負担比率（分子）の構造'!L$53), IF('将来負担比率（分子）の構造'!L$53 &lt; 0, 0, '将来負担比率（分子）の構造'!L$53), NA())</f>
        <v>9534</v>
      </c>
      <c r="M67" s="181" t="e">
        <f>NA()</f>
        <v>#N/A</v>
      </c>
      <c r="N67" s="181" t="e">
        <f>NA()</f>
        <v>#N/A</v>
      </c>
      <c r="O67" s="181">
        <f>IF(ISNUMBER('将来負担比率（分子）の構造'!M$53), IF('将来負担比率（分子）の構造'!M$53 &lt; 0, 0, '将来負担比率（分子）の構造'!M$53), NA())</f>
        <v>7390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2767</v>
      </c>
      <c r="C72" s="185">
        <f>基金残高に係る経年分析!G55</f>
        <v>2768</v>
      </c>
      <c r="D72" s="185">
        <f>基金残高に係る経年分析!H55</f>
        <v>2768</v>
      </c>
    </row>
    <row r="73" spans="1:16" x14ac:dyDescent="0.2">
      <c r="A73" s="184" t="s">
        <v>78</v>
      </c>
      <c r="B73" s="185">
        <f>基金残高に係る経年分析!F56</f>
        <v>804</v>
      </c>
      <c r="C73" s="185">
        <f>基金残高に係る経年分析!G56</f>
        <v>804</v>
      </c>
      <c r="D73" s="185">
        <f>基金残高に係る経年分析!H56</f>
        <v>804</v>
      </c>
    </row>
    <row r="74" spans="1:16" x14ac:dyDescent="0.2">
      <c r="A74" s="184" t="s">
        <v>79</v>
      </c>
      <c r="B74" s="185">
        <f>基金残高に係る経年分析!F57</f>
        <v>2308</v>
      </c>
      <c r="C74" s="185">
        <f>基金残高に係る経年分析!G57</f>
        <v>2483</v>
      </c>
      <c r="D74" s="185">
        <f>基金残高に係る経年分析!H57</f>
        <v>3433</v>
      </c>
    </row>
  </sheetData>
  <sheetProtection algorithmName="SHA-512" hashValue="fuyHvlEh5WYeb0037ZzvR4Nwej66ZCBDmsedr8HXBlvljGReHrSeBKX303DGRXllXtmdEkMqZHsu+C3Fdbf9nQ==" saltValue="egz/JAZvTbg0z5bWjI3D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229</v>
      </c>
      <c r="C5" s="747"/>
      <c r="D5" s="747"/>
      <c r="E5" s="747"/>
      <c r="F5" s="747"/>
      <c r="G5" s="747"/>
      <c r="H5" s="747"/>
      <c r="I5" s="747"/>
      <c r="J5" s="747"/>
      <c r="K5" s="747"/>
      <c r="L5" s="747"/>
      <c r="M5" s="747"/>
      <c r="N5" s="747"/>
      <c r="O5" s="747"/>
      <c r="P5" s="747"/>
      <c r="Q5" s="748"/>
      <c r="R5" s="735">
        <v>4119255</v>
      </c>
      <c r="S5" s="736"/>
      <c r="T5" s="736"/>
      <c r="U5" s="736"/>
      <c r="V5" s="736"/>
      <c r="W5" s="736"/>
      <c r="X5" s="736"/>
      <c r="Y5" s="779"/>
      <c r="Z5" s="797">
        <v>17.100000000000001</v>
      </c>
      <c r="AA5" s="797"/>
      <c r="AB5" s="797"/>
      <c r="AC5" s="797"/>
      <c r="AD5" s="798">
        <v>3915267</v>
      </c>
      <c r="AE5" s="798"/>
      <c r="AF5" s="798"/>
      <c r="AG5" s="798"/>
      <c r="AH5" s="798"/>
      <c r="AI5" s="798"/>
      <c r="AJ5" s="798"/>
      <c r="AK5" s="798"/>
      <c r="AL5" s="780">
        <v>38.4</v>
      </c>
      <c r="AM5" s="751"/>
      <c r="AN5" s="751"/>
      <c r="AO5" s="781"/>
      <c r="AP5" s="746" t="s">
        <v>230</v>
      </c>
      <c r="AQ5" s="747"/>
      <c r="AR5" s="747"/>
      <c r="AS5" s="747"/>
      <c r="AT5" s="747"/>
      <c r="AU5" s="747"/>
      <c r="AV5" s="747"/>
      <c r="AW5" s="747"/>
      <c r="AX5" s="747"/>
      <c r="AY5" s="747"/>
      <c r="AZ5" s="747"/>
      <c r="BA5" s="747"/>
      <c r="BB5" s="747"/>
      <c r="BC5" s="747"/>
      <c r="BD5" s="747"/>
      <c r="BE5" s="747"/>
      <c r="BF5" s="748"/>
      <c r="BG5" s="680">
        <v>3899931</v>
      </c>
      <c r="BH5" s="681"/>
      <c r="BI5" s="681"/>
      <c r="BJ5" s="681"/>
      <c r="BK5" s="681"/>
      <c r="BL5" s="681"/>
      <c r="BM5" s="681"/>
      <c r="BN5" s="682"/>
      <c r="BO5" s="713">
        <v>94.7</v>
      </c>
      <c r="BP5" s="713"/>
      <c r="BQ5" s="713"/>
      <c r="BR5" s="713"/>
      <c r="BS5" s="714">
        <v>6894</v>
      </c>
      <c r="BT5" s="714"/>
      <c r="BU5" s="714"/>
      <c r="BV5" s="714"/>
      <c r="BW5" s="714"/>
      <c r="BX5" s="714"/>
      <c r="BY5" s="714"/>
      <c r="BZ5" s="714"/>
      <c r="CA5" s="714"/>
      <c r="CB5" s="768"/>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2">
      <c r="B6" s="677" t="s">
        <v>234</v>
      </c>
      <c r="C6" s="678"/>
      <c r="D6" s="678"/>
      <c r="E6" s="678"/>
      <c r="F6" s="678"/>
      <c r="G6" s="678"/>
      <c r="H6" s="678"/>
      <c r="I6" s="678"/>
      <c r="J6" s="678"/>
      <c r="K6" s="678"/>
      <c r="L6" s="678"/>
      <c r="M6" s="678"/>
      <c r="N6" s="678"/>
      <c r="O6" s="678"/>
      <c r="P6" s="678"/>
      <c r="Q6" s="679"/>
      <c r="R6" s="680">
        <v>159038</v>
      </c>
      <c r="S6" s="681"/>
      <c r="T6" s="681"/>
      <c r="U6" s="681"/>
      <c r="V6" s="681"/>
      <c r="W6" s="681"/>
      <c r="X6" s="681"/>
      <c r="Y6" s="682"/>
      <c r="Z6" s="713">
        <v>0.7</v>
      </c>
      <c r="AA6" s="713"/>
      <c r="AB6" s="713"/>
      <c r="AC6" s="713"/>
      <c r="AD6" s="714">
        <v>159038</v>
      </c>
      <c r="AE6" s="714"/>
      <c r="AF6" s="714"/>
      <c r="AG6" s="714"/>
      <c r="AH6" s="714"/>
      <c r="AI6" s="714"/>
      <c r="AJ6" s="714"/>
      <c r="AK6" s="714"/>
      <c r="AL6" s="683">
        <v>1.6</v>
      </c>
      <c r="AM6" s="684"/>
      <c r="AN6" s="684"/>
      <c r="AO6" s="715"/>
      <c r="AP6" s="677" t="s">
        <v>235</v>
      </c>
      <c r="AQ6" s="678"/>
      <c r="AR6" s="678"/>
      <c r="AS6" s="678"/>
      <c r="AT6" s="678"/>
      <c r="AU6" s="678"/>
      <c r="AV6" s="678"/>
      <c r="AW6" s="678"/>
      <c r="AX6" s="678"/>
      <c r="AY6" s="678"/>
      <c r="AZ6" s="678"/>
      <c r="BA6" s="678"/>
      <c r="BB6" s="678"/>
      <c r="BC6" s="678"/>
      <c r="BD6" s="678"/>
      <c r="BE6" s="678"/>
      <c r="BF6" s="679"/>
      <c r="BG6" s="680">
        <v>3899931</v>
      </c>
      <c r="BH6" s="681"/>
      <c r="BI6" s="681"/>
      <c r="BJ6" s="681"/>
      <c r="BK6" s="681"/>
      <c r="BL6" s="681"/>
      <c r="BM6" s="681"/>
      <c r="BN6" s="682"/>
      <c r="BO6" s="713">
        <v>94.7</v>
      </c>
      <c r="BP6" s="713"/>
      <c r="BQ6" s="713"/>
      <c r="BR6" s="713"/>
      <c r="BS6" s="714">
        <v>6894</v>
      </c>
      <c r="BT6" s="714"/>
      <c r="BU6" s="714"/>
      <c r="BV6" s="714"/>
      <c r="BW6" s="714"/>
      <c r="BX6" s="714"/>
      <c r="BY6" s="714"/>
      <c r="BZ6" s="714"/>
      <c r="CA6" s="714"/>
      <c r="CB6" s="768"/>
      <c r="CD6" s="738" t="s">
        <v>236</v>
      </c>
      <c r="CE6" s="739"/>
      <c r="CF6" s="739"/>
      <c r="CG6" s="739"/>
      <c r="CH6" s="739"/>
      <c r="CI6" s="739"/>
      <c r="CJ6" s="739"/>
      <c r="CK6" s="739"/>
      <c r="CL6" s="739"/>
      <c r="CM6" s="739"/>
      <c r="CN6" s="739"/>
      <c r="CO6" s="739"/>
      <c r="CP6" s="739"/>
      <c r="CQ6" s="740"/>
      <c r="CR6" s="680">
        <v>145409</v>
      </c>
      <c r="CS6" s="681"/>
      <c r="CT6" s="681"/>
      <c r="CU6" s="681"/>
      <c r="CV6" s="681"/>
      <c r="CW6" s="681"/>
      <c r="CX6" s="681"/>
      <c r="CY6" s="682"/>
      <c r="CZ6" s="780">
        <v>0.6</v>
      </c>
      <c r="DA6" s="751"/>
      <c r="DB6" s="751"/>
      <c r="DC6" s="783"/>
      <c r="DD6" s="686" t="s">
        <v>186</v>
      </c>
      <c r="DE6" s="681"/>
      <c r="DF6" s="681"/>
      <c r="DG6" s="681"/>
      <c r="DH6" s="681"/>
      <c r="DI6" s="681"/>
      <c r="DJ6" s="681"/>
      <c r="DK6" s="681"/>
      <c r="DL6" s="681"/>
      <c r="DM6" s="681"/>
      <c r="DN6" s="681"/>
      <c r="DO6" s="681"/>
      <c r="DP6" s="682"/>
      <c r="DQ6" s="686">
        <v>145409</v>
      </c>
      <c r="DR6" s="681"/>
      <c r="DS6" s="681"/>
      <c r="DT6" s="681"/>
      <c r="DU6" s="681"/>
      <c r="DV6" s="681"/>
      <c r="DW6" s="681"/>
      <c r="DX6" s="681"/>
      <c r="DY6" s="681"/>
      <c r="DZ6" s="681"/>
      <c r="EA6" s="681"/>
      <c r="EB6" s="681"/>
      <c r="EC6" s="726"/>
    </row>
    <row r="7" spans="2:143" ht="11.25" customHeight="1" x14ac:dyDescent="0.2">
      <c r="B7" s="677" t="s">
        <v>237</v>
      </c>
      <c r="C7" s="678"/>
      <c r="D7" s="678"/>
      <c r="E7" s="678"/>
      <c r="F7" s="678"/>
      <c r="G7" s="678"/>
      <c r="H7" s="678"/>
      <c r="I7" s="678"/>
      <c r="J7" s="678"/>
      <c r="K7" s="678"/>
      <c r="L7" s="678"/>
      <c r="M7" s="678"/>
      <c r="N7" s="678"/>
      <c r="O7" s="678"/>
      <c r="P7" s="678"/>
      <c r="Q7" s="679"/>
      <c r="R7" s="680">
        <v>3569</v>
      </c>
      <c r="S7" s="681"/>
      <c r="T7" s="681"/>
      <c r="U7" s="681"/>
      <c r="V7" s="681"/>
      <c r="W7" s="681"/>
      <c r="X7" s="681"/>
      <c r="Y7" s="682"/>
      <c r="Z7" s="713">
        <v>0</v>
      </c>
      <c r="AA7" s="713"/>
      <c r="AB7" s="713"/>
      <c r="AC7" s="713"/>
      <c r="AD7" s="714">
        <v>3569</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1759259</v>
      </c>
      <c r="BH7" s="681"/>
      <c r="BI7" s="681"/>
      <c r="BJ7" s="681"/>
      <c r="BK7" s="681"/>
      <c r="BL7" s="681"/>
      <c r="BM7" s="681"/>
      <c r="BN7" s="682"/>
      <c r="BO7" s="713">
        <v>42.7</v>
      </c>
      <c r="BP7" s="713"/>
      <c r="BQ7" s="713"/>
      <c r="BR7" s="713"/>
      <c r="BS7" s="714">
        <v>6894</v>
      </c>
      <c r="BT7" s="714"/>
      <c r="BU7" s="714"/>
      <c r="BV7" s="714"/>
      <c r="BW7" s="714"/>
      <c r="BX7" s="714"/>
      <c r="BY7" s="714"/>
      <c r="BZ7" s="714"/>
      <c r="CA7" s="714"/>
      <c r="CB7" s="768"/>
      <c r="CD7" s="727" t="s">
        <v>239</v>
      </c>
      <c r="CE7" s="724"/>
      <c r="CF7" s="724"/>
      <c r="CG7" s="724"/>
      <c r="CH7" s="724"/>
      <c r="CI7" s="724"/>
      <c r="CJ7" s="724"/>
      <c r="CK7" s="724"/>
      <c r="CL7" s="724"/>
      <c r="CM7" s="724"/>
      <c r="CN7" s="724"/>
      <c r="CO7" s="724"/>
      <c r="CP7" s="724"/>
      <c r="CQ7" s="725"/>
      <c r="CR7" s="680">
        <v>7759832</v>
      </c>
      <c r="CS7" s="681"/>
      <c r="CT7" s="681"/>
      <c r="CU7" s="681"/>
      <c r="CV7" s="681"/>
      <c r="CW7" s="681"/>
      <c r="CX7" s="681"/>
      <c r="CY7" s="682"/>
      <c r="CZ7" s="713">
        <v>33.200000000000003</v>
      </c>
      <c r="DA7" s="713"/>
      <c r="DB7" s="713"/>
      <c r="DC7" s="713"/>
      <c r="DD7" s="686">
        <v>7529</v>
      </c>
      <c r="DE7" s="681"/>
      <c r="DF7" s="681"/>
      <c r="DG7" s="681"/>
      <c r="DH7" s="681"/>
      <c r="DI7" s="681"/>
      <c r="DJ7" s="681"/>
      <c r="DK7" s="681"/>
      <c r="DL7" s="681"/>
      <c r="DM7" s="681"/>
      <c r="DN7" s="681"/>
      <c r="DO7" s="681"/>
      <c r="DP7" s="682"/>
      <c r="DQ7" s="686">
        <v>2389222</v>
      </c>
      <c r="DR7" s="681"/>
      <c r="DS7" s="681"/>
      <c r="DT7" s="681"/>
      <c r="DU7" s="681"/>
      <c r="DV7" s="681"/>
      <c r="DW7" s="681"/>
      <c r="DX7" s="681"/>
      <c r="DY7" s="681"/>
      <c r="DZ7" s="681"/>
      <c r="EA7" s="681"/>
      <c r="EB7" s="681"/>
      <c r="EC7" s="726"/>
    </row>
    <row r="8" spans="2:143" ht="11.25" customHeight="1" x14ac:dyDescent="0.2">
      <c r="B8" s="677" t="s">
        <v>240</v>
      </c>
      <c r="C8" s="678"/>
      <c r="D8" s="678"/>
      <c r="E8" s="678"/>
      <c r="F8" s="678"/>
      <c r="G8" s="678"/>
      <c r="H8" s="678"/>
      <c r="I8" s="678"/>
      <c r="J8" s="678"/>
      <c r="K8" s="678"/>
      <c r="L8" s="678"/>
      <c r="M8" s="678"/>
      <c r="N8" s="678"/>
      <c r="O8" s="678"/>
      <c r="P8" s="678"/>
      <c r="Q8" s="679"/>
      <c r="R8" s="680">
        <v>13635</v>
      </c>
      <c r="S8" s="681"/>
      <c r="T8" s="681"/>
      <c r="U8" s="681"/>
      <c r="V8" s="681"/>
      <c r="W8" s="681"/>
      <c r="X8" s="681"/>
      <c r="Y8" s="682"/>
      <c r="Z8" s="713">
        <v>0.1</v>
      </c>
      <c r="AA8" s="713"/>
      <c r="AB8" s="713"/>
      <c r="AC8" s="713"/>
      <c r="AD8" s="714">
        <v>13635</v>
      </c>
      <c r="AE8" s="714"/>
      <c r="AF8" s="714"/>
      <c r="AG8" s="714"/>
      <c r="AH8" s="714"/>
      <c r="AI8" s="714"/>
      <c r="AJ8" s="714"/>
      <c r="AK8" s="714"/>
      <c r="AL8" s="683">
        <v>0.1</v>
      </c>
      <c r="AM8" s="684"/>
      <c r="AN8" s="684"/>
      <c r="AO8" s="715"/>
      <c r="AP8" s="677" t="s">
        <v>241</v>
      </c>
      <c r="AQ8" s="678"/>
      <c r="AR8" s="678"/>
      <c r="AS8" s="678"/>
      <c r="AT8" s="678"/>
      <c r="AU8" s="678"/>
      <c r="AV8" s="678"/>
      <c r="AW8" s="678"/>
      <c r="AX8" s="678"/>
      <c r="AY8" s="678"/>
      <c r="AZ8" s="678"/>
      <c r="BA8" s="678"/>
      <c r="BB8" s="678"/>
      <c r="BC8" s="678"/>
      <c r="BD8" s="678"/>
      <c r="BE8" s="678"/>
      <c r="BF8" s="679"/>
      <c r="BG8" s="680">
        <v>61735</v>
      </c>
      <c r="BH8" s="681"/>
      <c r="BI8" s="681"/>
      <c r="BJ8" s="681"/>
      <c r="BK8" s="681"/>
      <c r="BL8" s="681"/>
      <c r="BM8" s="681"/>
      <c r="BN8" s="682"/>
      <c r="BO8" s="713">
        <v>1.5</v>
      </c>
      <c r="BP8" s="713"/>
      <c r="BQ8" s="713"/>
      <c r="BR8" s="713"/>
      <c r="BS8" s="686" t="s">
        <v>128</v>
      </c>
      <c r="BT8" s="681"/>
      <c r="BU8" s="681"/>
      <c r="BV8" s="681"/>
      <c r="BW8" s="681"/>
      <c r="BX8" s="681"/>
      <c r="BY8" s="681"/>
      <c r="BZ8" s="681"/>
      <c r="CA8" s="681"/>
      <c r="CB8" s="726"/>
      <c r="CD8" s="727" t="s">
        <v>242</v>
      </c>
      <c r="CE8" s="724"/>
      <c r="CF8" s="724"/>
      <c r="CG8" s="724"/>
      <c r="CH8" s="724"/>
      <c r="CI8" s="724"/>
      <c r="CJ8" s="724"/>
      <c r="CK8" s="724"/>
      <c r="CL8" s="724"/>
      <c r="CM8" s="724"/>
      <c r="CN8" s="724"/>
      <c r="CO8" s="724"/>
      <c r="CP8" s="724"/>
      <c r="CQ8" s="725"/>
      <c r="CR8" s="680">
        <v>5697104</v>
      </c>
      <c r="CS8" s="681"/>
      <c r="CT8" s="681"/>
      <c r="CU8" s="681"/>
      <c r="CV8" s="681"/>
      <c r="CW8" s="681"/>
      <c r="CX8" s="681"/>
      <c r="CY8" s="682"/>
      <c r="CZ8" s="713">
        <v>24.4</v>
      </c>
      <c r="DA8" s="713"/>
      <c r="DB8" s="713"/>
      <c r="DC8" s="713"/>
      <c r="DD8" s="686">
        <v>23025</v>
      </c>
      <c r="DE8" s="681"/>
      <c r="DF8" s="681"/>
      <c r="DG8" s="681"/>
      <c r="DH8" s="681"/>
      <c r="DI8" s="681"/>
      <c r="DJ8" s="681"/>
      <c r="DK8" s="681"/>
      <c r="DL8" s="681"/>
      <c r="DM8" s="681"/>
      <c r="DN8" s="681"/>
      <c r="DO8" s="681"/>
      <c r="DP8" s="682"/>
      <c r="DQ8" s="686">
        <v>3151153</v>
      </c>
      <c r="DR8" s="681"/>
      <c r="DS8" s="681"/>
      <c r="DT8" s="681"/>
      <c r="DU8" s="681"/>
      <c r="DV8" s="681"/>
      <c r="DW8" s="681"/>
      <c r="DX8" s="681"/>
      <c r="DY8" s="681"/>
      <c r="DZ8" s="681"/>
      <c r="EA8" s="681"/>
      <c r="EB8" s="681"/>
      <c r="EC8" s="726"/>
    </row>
    <row r="9" spans="2:143" ht="11.25" customHeight="1" x14ac:dyDescent="0.2">
      <c r="B9" s="677" t="s">
        <v>243</v>
      </c>
      <c r="C9" s="678"/>
      <c r="D9" s="678"/>
      <c r="E9" s="678"/>
      <c r="F9" s="678"/>
      <c r="G9" s="678"/>
      <c r="H9" s="678"/>
      <c r="I9" s="678"/>
      <c r="J9" s="678"/>
      <c r="K9" s="678"/>
      <c r="L9" s="678"/>
      <c r="M9" s="678"/>
      <c r="N9" s="678"/>
      <c r="O9" s="678"/>
      <c r="P9" s="678"/>
      <c r="Q9" s="679"/>
      <c r="R9" s="680">
        <v>18580</v>
      </c>
      <c r="S9" s="681"/>
      <c r="T9" s="681"/>
      <c r="U9" s="681"/>
      <c r="V9" s="681"/>
      <c r="W9" s="681"/>
      <c r="X9" s="681"/>
      <c r="Y9" s="682"/>
      <c r="Z9" s="713">
        <v>0.1</v>
      </c>
      <c r="AA9" s="713"/>
      <c r="AB9" s="713"/>
      <c r="AC9" s="713"/>
      <c r="AD9" s="714">
        <v>18580</v>
      </c>
      <c r="AE9" s="714"/>
      <c r="AF9" s="714"/>
      <c r="AG9" s="714"/>
      <c r="AH9" s="714"/>
      <c r="AI9" s="714"/>
      <c r="AJ9" s="714"/>
      <c r="AK9" s="714"/>
      <c r="AL9" s="683">
        <v>0.2</v>
      </c>
      <c r="AM9" s="684"/>
      <c r="AN9" s="684"/>
      <c r="AO9" s="715"/>
      <c r="AP9" s="677" t="s">
        <v>244</v>
      </c>
      <c r="AQ9" s="678"/>
      <c r="AR9" s="678"/>
      <c r="AS9" s="678"/>
      <c r="AT9" s="678"/>
      <c r="AU9" s="678"/>
      <c r="AV9" s="678"/>
      <c r="AW9" s="678"/>
      <c r="AX9" s="678"/>
      <c r="AY9" s="678"/>
      <c r="AZ9" s="678"/>
      <c r="BA9" s="678"/>
      <c r="BB9" s="678"/>
      <c r="BC9" s="678"/>
      <c r="BD9" s="678"/>
      <c r="BE9" s="678"/>
      <c r="BF9" s="679"/>
      <c r="BG9" s="680">
        <v>1537615</v>
      </c>
      <c r="BH9" s="681"/>
      <c r="BI9" s="681"/>
      <c r="BJ9" s="681"/>
      <c r="BK9" s="681"/>
      <c r="BL9" s="681"/>
      <c r="BM9" s="681"/>
      <c r="BN9" s="682"/>
      <c r="BO9" s="713">
        <v>37.299999999999997</v>
      </c>
      <c r="BP9" s="713"/>
      <c r="BQ9" s="713"/>
      <c r="BR9" s="713"/>
      <c r="BS9" s="686" t="s">
        <v>186</v>
      </c>
      <c r="BT9" s="681"/>
      <c r="BU9" s="681"/>
      <c r="BV9" s="681"/>
      <c r="BW9" s="681"/>
      <c r="BX9" s="681"/>
      <c r="BY9" s="681"/>
      <c r="BZ9" s="681"/>
      <c r="CA9" s="681"/>
      <c r="CB9" s="726"/>
      <c r="CD9" s="727" t="s">
        <v>245</v>
      </c>
      <c r="CE9" s="724"/>
      <c r="CF9" s="724"/>
      <c r="CG9" s="724"/>
      <c r="CH9" s="724"/>
      <c r="CI9" s="724"/>
      <c r="CJ9" s="724"/>
      <c r="CK9" s="724"/>
      <c r="CL9" s="724"/>
      <c r="CM9" s="724"/>
      <c r="CN9" s="724"/>
      <c r="CO9" s="724"/>
      <c r="CP9" s="724"/>
      <c r="CQ9" s="725"/>
      <c r="CR9" s="680">
        <v>1413325</v>
      </c>
      <c r="CS9" s="681"/>
      <c r="CT9" s="681"/>
      <c r="CU9" s="681"/>
      <c r="CV9" s="681"/>
      <c r="CW9" s="681"/>
      <c r="CX9" s="681"/>
      <c r="CY9" s="682"/>
      <c r="CZ9" s="713">
        <v>6</v>
      </c>
      <c r="DA9" s="713"/>
      <c r="DB9" s="713"/>
      <c r="DC9" s="713"/>
      <c r="DD9" s="686">
        <v>7529</v>
      </c>
      <c r="DE9" s="681"/>
      <c r="DF9" s="681"/>
      <c r="DG9" s="681"/>
      <c r="DH9" s="681"/>
      <c r="DI9" s="681"/>
      <c r="DJ9" s="681"/>
      <c r="DK9" s="681"/>
      <c r="DL9" s="681"/>
      <c r="DM9" s="681"/>
      <c r="DN9" s="681"/>
      <c r="DO9" s="681"/>
      <c r="DP9" s="682"/>
      <c r="DQ9" s="686">
        <v>1290595</v>
      </c>
      <c r="DR9" s="681"/>
      <c r="DS9" s="681"/>
      <c r="DT9" s="681"/>
      <c r="DU9" s="681"/>
      <c r="DV9" s="681"/>
      <c r="DW9" s="681"/>
      <c r="DX9" s="681"/>
      <c r="DY9" s="681"/>
      <c r="DZ9" s="681"/>
      <c r="EA9" s="681"/>
      <c r="EB9" s="681"/>
      <c r="EC9" s="726"/>
    </row>
    <row r="10" spans="2:143" ht="11.25" customHeight="1" x14ac:dyDescent="0.2">
      <c r="B10" s="677" t="s">
        <v>246</v>
      </c>
      <c r="C10" s="678"/>
      <c r="D10" s="678"/>
      <c r="E10" s="678"/>
      <c r="F10" s="678"/>
      <c r="G10" s="678"/>
      <c r="H10" s="678"/>
      <c r="I10" s="678"/>
      <c r="J10" s="678"/>
      <c r="K10" s="678"/>
      <c r="L10" s="678"/>
      <c r="M10" s="678"/>
      <c r="N10" s="678"/>
      <c r="O10" s="678"/>
      <c r="P10" s="678"/>
      <c r="Q10" s="679"/>
      <c r="R10" s="680" t="s">
        <v>186</v>
      </c>
      <c r="S10" s="681"/>
      <c r="T10" s="681"/>
      <c r="U10" s="681"/>
      <c r="V10" s="681"/>
      <c r="W10" s="681"/>
      <c r="X10" s="681"/>
      <c r="Y10" s="682"/>
      <c r="Z10" s="713" t="s">
        <v>186</v>
      </c>
      <c r="AA10" s="713"/>
      <c r="AB10" s="713"/>
      <c r="AC10" s="713"/>
      <c r="AD10" s="714" t="s">
        <v>128</v>
      </c>
      <c r="AE10" s="714"/>
      <c r="AF10" s="714"/>
      <c r="AG10" s="714"/>
      <c r="AH10" s="714"/>
      <c r="AI10" s="714"/>
      <c r="AJ10" s="714"/>
      <c r="AK10" s="714"/>
      <c r="AL10" s="683" t="s">
        <v>128</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68969</v>
      </c>
      <c r="BH10" s="681"/>
      <c r="BI10" s="681"/>
      <c r="BJ10" s="681"/>
      <c r="BK10" s="681"/>
      <c r="BL10" s="681"/>
      <c r="BM10" s="681"/>
      <c r="BN10" s="682"/>
      <c r="BO10" s="713">
        <v>1.7</v>
      </c>
      <c r="BP10" s="713"/>
      <c r="BQ10" s="713"/>
      <c r="BR10" s="713"/>
      <c r="BS10" s="686" t="s">
        <v>128</v>
      </c>
      <c r="BT10" s="681"/>
      <c r="BU10" s="681"/>
      <c r="BV10" s="681"/>
      <c r="BW10" s="681"/>
      <c r="BX10" s="681"/>
      <c r="BY10" s="681"/>
      <c r="BZ10" s="681"/>
      <c r="CA10" s="681"/>
      <c r="CB10" s="726"/>
      <c r="CD10" s="727" t="s">
        <v>248</v>
      </c>
      <c r="CE10" s="724"/>
      <c r="CF10" s="724"/>
      <c r="CG10" s="724"/>
      <c r="CH10" s="724"/>
      <c r="CI10" s="724"/>
      <c r="CJ10" s="724"/>
      <c r="CK10" s="724"/>
      <c r="CL10" s="724"/>
      <c r="CM10" s="724"/>
      <c r="CN10" s="724"/>
      <c r="CO10" s="724"/>
      <c r="CP10" s="724"/>
      <c r="CQ10" s="725"/>
      <c r="CR10" s="680">
        <v>46392</v>
      </c>
      <c r="CS10" s="681"/>
      <c r="CT10" s="681"/>
      <c r="CU10" s="681"/>
      <c r="CV10" s="681"/>
      <c r="CW10" s="681"/>
      <c r="CX10" s="681"/>
      <c r="CY10" s="682"/>
      <c r="CZ10" s="713">
        <v>0.2</v>
      </c>
      <c r="DA10" s="713"/>
      <c r="DB10" s="713"/>
      <c r="DC10" s="713"/>
      <c r="DD10" s="686">
        <v>2133</v>
      </c>
      <c r="DE10" s="681"/>
      <c r="DF10" s="681"/>
      <c r="DG10" s="681"/>
      <c r="DH10" s="681"/>
      <c r="DI10" s="681"/>
      <c r="DJ10" s="681"/>
      <c r="DK10" s="681"/>
      <c r="DL10" s="681"/>
      <c r="DM10" s="681"/>
      <c r="DN10" s="681"/>
      <c r="DO10" s="681"/>
      <c r="DP10" s="682"/>
      <c r="DQ10" s="686">
        <v>31114</v>
      </c>
      <c r="DR10" s="681"/>
      <c r="DS10" s="681"/>
      <c r="DT10" s="681"/>
      <c r="DU10" s="681"/>
      <c r="DV10" s="681"/>
      <c r="DW10" s="681"/>
      <c r="DX10" s="681"/>
      <c r="DY10" s="681"/>
      <c r="DZ10" s="681"/>
      <c r="EA10" s="681"/>
      <c r="EB10" s="681"/>
      <c r="EC10" s="726"/>
    </row>
    <row r="11" spans="2:143" ht="11.25" customHeight="1" x14ac:dyDescent="0.2">
      <c r="B11" s="677" t="s">
        <v>249</v>
      </c>
      <c r="C11" s="678"/>
      <c r="D11" s="678"/>
      <c r="E11" s="678"/>
      <c r="F11" s="678"/>
      <c r="G11" s="678"/>
      <c r="H11" s="678"/>
      <c r="I11" s="678"/>
      <c r="J11" s="678"/>
      <c r="K11" s="678"/>
      <c r="L11" s="678"/>
      <c r="M11" s="678"/>
      <c r="N11" s="678"/>
      <c r="O11" s="678"/>
      <c r="P11" s="678"/>
      <c r="Q11" s="679"/>
      <c r="R11" s="680">
        <v>738753</v>
      </c>
      <c r="S11" s="681"/>
      <c r="T11" s="681"/>
      <c r="U11" s="681"/>
      <c r="V11" s="681"/>
      <c r="W11" s="681"/>
      <c r="X11" s="681"/>
      <c r="Y11" s="682"/>
      <c r="Z11" s="683">
        <v>3.1</v>
      </c>
      <c r="AA11" s="684"/>
      <c r="AB11" s="684"/>
      <c r="AC11" s="685"/>
      <c r="AD11" s="686">
        <v>738753</v>
      </c>
      <c r="AE11" s="681"/>
      <c r="AF11" s="681"/>
      <c r="AG11" s="681"/>
      <c r="AH11" s="681"/>
      <c r="AI11" s="681"/>
      <c r="AJ11" s="681"/>
      <c r="AK11" s="682"/>
      <c r="AL11" s="683">
        <v>7.2</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90940</v>
      </c>
      <c r="BH11" s="681"/>
      <c r="BI11" s="681"/>
      <c r="BJ11" s="681"/>
      <c r="BK11" s="681"/>
      <c r="BL11" s="681"/>
      <c r="BM11" s="681"/>
      <c r="BN11" s="682"/>
      <c r="BO11" s="713">
        <v>2.2000000000000002</v>
      </c>
      <c r="BP11" s="713"/>
      <c r="BQ11" s="713"/>
      <c r="BR11" s="713"/>
      <c r="BS11" s="686">
        <v>6894</v>
      </c>
      <c r="BT11" s="681"/>
      <c r="BU11" s="681"/>
      <c r="BV11" s="681"/>
      <c r="BW11" s="681"/>
      <c r="BX11" s="681"/>
      <c r="BY11" s="681"/>
      <c r="BZ11" s="681"/>
      <c r="CA11" s="681"/>
      <c r="CB11" s="726"/>
      <c r="CD11" s="727" t="s">
        <v>251</v>
      </c>
      <c r="CE11" s="724"/>
      <c r="CF11" s="724"/>
      <c r="CG11" s="724"/>
      <c r="CH11" s="724"/>
      <c r="CI11" s="724"/>
      <c r="CJ11" s="724"/>
      <c r="CK11" s="724"/>
      <c r="CL11" s="724"/>
      <c r="CM11" s="724"/>
      <c r="CN11" s="724"/>
      <c r="CO11" s="724"/>
      <c r="CP11" s="724"/>
      <c r="CQ11" s="725"/>
      <c r="CR11" s="680">
        <v>624059</v>
      </c>
      <c r="CS11" s="681"/>
      <c r="CT11" s="681"/>
      <c r="CU11" s="681"/>
      <c r="CV11" s="681"/>
      <c r="CW11" s="681"/>
      <c r="CX11" s="681"/>
      <c r="CY11" s="682"/>
      <c r="CZ11" s="713">
        <v>2.7</v>
      </c>
      <c r="DA11" s="713"/>
      <c r="DB11" s="713"/>
      <c r="DC11" s="713"/>
      <c r="DD11" s="686">
        <v>286013</v>
      </c>
      <c r="DE11" s="681"/>
      <c r="DF11" s="681"/>
      <c r="DG11" s="681"/>
      <c r="DH11" s="681"/>
      <c r="DI11" s="681"/>
      <c r="DJ11" s="681"/>
      <c r="DK11" s="681"/>
      <c r="DL11" s="681"/>
      <c r="DM11" s="681"/>
      <c r="DN11" s="681"/>
      <c r="DO11" s="681"/>
      <c r="DP11" s="682"/>
      <c r="DQ11" s="686">
        <v>336781</v>
      </c>
      <c r="DR11" s="681"/>
      <c r="DS11" s="681"/>
      <c r="DT11" s="681"/>
      <c r="DU11" s="681"/>
      <c r="DV11" s="681"/>
      <c r="DW11" s="681"/>
      <c r="DX11" s="681"/>
      <c r="DY11" s="681"/>
      <c r="DZ11" s="681"/>
      <c r="EA11" s="681"/>
      <c r="EB11" s="681"/>
      <c r="EC11" s="726"/>
    </row>
    <row r="12" spans="2:143" ht="11.25" customHeight="1" x14ac:dyDescent="0.2">
      <c r="B12" s="677" t="s">
        <v>252</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253</v>
      </c>
      <c r="AA12" s="713"/>
      <c r="AB12" s="713"/>
      <c r="AC12" s="713"/>
      <c r="AD12" s="714" t="s">
        <v>128</v>
      </c>
      <c r="AE12" s="714"/>
      <c r="AF12" s="714"/>
      <c r="AG12" s="714"/>
      <c r="AH12" s="714"/>
      <c r="AI12" s="714"/>
      <c r="AJ12" s="714"/>
      <c r="AK12" s="714"/>
      <c r="AL12" s="683" t="s">
        <v>253</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1799218</v>
      </c>
      <c r="BH12" s="681"/>
      <c r="BI12" s="681"/>
      <c r="BJ12" s="681"/>
      <c r="BK12" s="681"/>
      <c r="BL12" s="681"/>
      <c r="BM12" s="681"/>
      <c r="BN12" s="682"/>
      <c r="BO12" s="713">
        <v>43.7</v>
      </c>
      <c r="BP12" s="713"/>
      <c r="BQ12" s="713"/>
      <c r="BR12" s="713"/>
      <c r="BS12" s="686" t="s">
        <v>128</v>
      </c>
      <c r="BT12" s="681"/>
      <c r="BU12" s="681"/>
      <c r="BV12" s="681"/>
      <c r="BW12" s="681"/>
      <c r="BX12" s="681"/>
      <c r="BY12" s="681"/>
      <c r="BZ12" s="681"/>
      <c r="CA12" s="681"/>
      <c r="CB12" s="726"/>
      <c r="CD12" s="727" t="s">
        <v>255</v>
      </c>
      <c r="CE12" s="724"/>
      <c r="CF12" s="724"/>
      <c r="CG12" s="724"/>
      <c r="CH12" s="724"/>
      <c r="CI12" s="724"/>
      <c r="CJ12" s="724"/>
      <c r="CK12" s="724"/>
      <c r="CL12" s="724"/>
      <c r="CM12" s="724"/>
      <c r="CN12" s="724"/>
      <c r="CO12" s="724"/>
      <c r="CP12" s="724"/>
      <c r="CQ12" s="725"/>
      <c r="CR12" s="680">
        <v>614078</v>
      </c>
      <c r="CS12" s="681"/>
      <c r="CT12" s="681"/>
      <c r="CU12" s="681"/>
      <c r="CV12" s="681"/>
      <c r="CW12" s="681"/>
      <c r="CX12" s="681"/>
      <c r="CY12" s="682"/>
      <c r="CZ12" s="713">
        <v>2.6</v>
      </c>
      <c r="DA12" s="713"/>
      <c r="DB12" s="713"/>
      <c r="DC12" s="713"/>
      <c r="DD12" s="686">
        <v>20067</v>
      </c>
      <c r="DE12" s="681"/>
      <c r="DF12" s="681"/>
      <c r="DG12" s="681"/>
      <c r="DH12" s="681"/>
      <c r="DI12" s="681"/>
      <c r="DJ12" s="681"/>
      <c r="DK12" s="681"/>
      <c r="DL12" s="681"/>
      <c r="DM12" s="681"/>
      <c r="DN12" s="681"/>
      <c r="DO12" s="681"/>
      <c r="DP12" s="682"/>
      <c r="DQ12" s="686">
        <v>485663</v>
      </c>
      <c r="DR12" s="681"/>
      <c r="DS12" s="681"/>
      <c r="DT12" s="681"/>
      <c r="DU12" s="681"/>
      <c r="DV12" s="681"/>
      <c r="DW12" s="681"/>
      <c r="DX12" s="681"/>
      <c r="DY12" s="681"/>
      <c r="DZ12" s="681"/>
      <c r="EA12" s="681"/>
      <c r="EB12" s="681"/>
      <c r="EC12" s="726"/>
    </row>
    <row r="13" spans="2:143" ht="11.25" customHeight="1" x14ac:dyDescent="0.2">
      <c r="B13" s="677" t="s">
        <v>256</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253</v>
      </c>
      <c r="AA13" s="713"/>
      <c r="AB13" s="713"/>
      <c r="AC13" s="713"/>
      <c r="AD13" s="714" t="s">
        <v>186</v>
      </c>
      <c r="AE13" s="714"/>
      <c r="AF13" s="714"/>
      <c r="AG13" s="714"/>
      <c r="AH13" s="714"/>
      <c r="AI13" s="714"/>
      <c r="AJ13" s="714"/>
      <c r="AK13" s="714"/>
      <c r="AL13" s="683" t="s">
        <v>186</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1760459</v>
      </c>
      <c r="BH13" s="681"/>
      <c r="BI13" s="681"/>
      <c r="BJ13" s="681"/>
      <c r="BK13" s="681"/>
      <c r="BL13" s="681"/>
      <c r="BM13" s="681"/>
      <c r="BN13" s="682"/>
      <c r="BO13" s="713">
        <v>42.7</v>
      </c>
      <c r="BP13" s="713"/>
      <c r="BQ13" s="713"/>
      <c r="BR13" s="713"/>
      <c r="BS13" s="686" t="s">
        <v>253</v>
      </c>
      <c r="BT13" s="681"/>
      <c r="BU13" s="681"/>
      <c r="BV13" s="681"/>
      <c r="BW13" s="681"/>
      <c r="BX13" s="681"/>
      <c r="BY13" s="681"/>
      <c r="BZ13" s="681"/>
      <c r="CA13" s="681"/>
      <c r="CB13" s="726"/>
      <c r="CD13" s="727" t="s">
        <v>258</v>
      </c>
      <c r="CE13" s="724"/>
      <c r="CF13" s="724"/>
      <c r="CG13" s="724"/>
      <c r="CH13" s="724"/>
      <c r="CI13" s="724"/>
      <c r="CJ13" s="724"/>
      <c r="CK13" s="724"/>
      <c r="CL13" s="724"/>
      <c r="CM13" s="724"/>
      <c r="CN13" s="724"/>
      <c r="CO13" s="724"/>
      <c r="CP13" s="724"/>
      <c r="CQ13" s="725"/>
      <c r="CR13" s="680">
        <v>2036322</v>
      </c>
      <c r="CS13" s="681"/>
      <c r="CT13" s="681"/>
      <c r="CU13" s="681"/>
      <c r="CV13" s="681"/>
      <c r="CW13" s="681"/>
      <c r="CX13" s="681"/>
      <c r="CY13" s="682"/>
      <c r="CZ13" s="713">
        <v>8.6999999999999993</v>
      </c>
      <c r="DA13" s="713"/>
      <c r="DB13" s="713"/>
      <c r="DC13" s="713"/>
      <c r="DD13" s="686">
        <v>1189935</v>
      </c>
      <c r="DE13" s="681"/>
      <c r="DF13" s="681"/>
      <c r="DG13" s="681"/>
      <c r="DH13" s="681"/>
      <c r="DI13" s="681"/>
      <c r="DJ13" s="681"/>
      <c r="DK13" s="681"/>
      <c r="DL13" s="681"/>
      <c r="DM13" s="681"/>
      <c r="DN13" s="681"/>
      <c r="DO13" s="681"/>
      <c r="DP13" s="682"/>
      <c r="DQ13" s="686">
        <v>902846</v>
      </c>
      <c r="DR13" s="681"/>
      <c r="DS13" s="681"/>
      <c r="DT13" s="681"/>
      <c r="DU13" s="681"/>
      <c r="DV13" s="681"/>
      <c r="DW13" s="681"/>
      <c r="DX13" s="681"/>
      <c r="DY13" s="681"/>
      <c r="DZ13" s="681"/>
      <c r="EA13" s="681"/>
      <c r="EB13" s="681"/>
      <c r="EC13" s="726"/>
    </row>
    <row r="14" spans="2:143" ht="11.25" customHeight="1" x14ac:dyDescent="0.2">
      <c r="B14" s="677" t="s">
        <v>259</v>
      </c>
      <c r="C14" s="678"/>
      <c r="D14" s="678"/>
      <c r="E14" s="678"/>
      <c r="F14" s="678"/>
      <c r="G14" s="678"/>
      <c r="H14" s="678"/>
      <c r="I14" s="678"/>
      <c r="J14" s="678"/>
      <c r="K14" s="678"/>
      <c r="L14" s="678"/>
      <c r="M14" s="678"/>
      <c r="N14" s="678"/>
      <c r="O14" s="678"/>
      <c r="P14" s="678"/>
      <c r="Q14" s="679"/>
      <c r="R14" s="680" t="s">
        <v>253</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253</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152972</v>
      </c>
      <c r="BH14" s="681"/>
      <c r="BI14" s="681"/>
      <c r="BJ14" s="681"/>
      <c r="BK14" s="681"/>
      <c r="BL14" s="681"/>
      <c r="BM14" s="681"/>
      <c r="BN14" s="682"/>
      <c r="BO14" s="713">
        <v>3.7</v>
      </c>
      <c r="BP14" s="713"/>
      <c r="BQ14" s="713"/>
      <c r="BR14" s="713"/>
      <c r="BS14" s="686" t="s">
        <v>128</v>
      </c>
      <c r="BT14" s="681"/>
      <c r="BU14" s="681"/>
      <c r="BV14" s="681"/>
      <c r="BW14" s="681"/>
      <c r="BX14" s="681"/>
      <c r="BY14" s="681"/>
      <c r="BZ14" s="681"/>
      <c r="CA14" s="681"/>
      <c r="CB14" s="726"/>
      <c r="CD14" s="727" t="s">
        <v>261</v>
      </c>
      <c r="CE14" s="724"/>
      <c r="CF14" s="724"/>
      <c r="CG14" s="724"/>
      <c r="CH14" s="724"/>
      <c r="CI14" s="724"/>
      <c r="CJ14" s="724"/>
      <c r="CK14" s="724"/>
      <c r="CL14" s="724"/>
      <c r="CM14" s="724"/>
      <c r="CN14" s="724"/>
      <c r="CO14" s="724"/>
      <c r="CP14" s="724"/>
      <c r="CQ14" s="725"/>
      <c r="CR14" s="680">
        <v>767464</v>
      </c>
      <c r="CS14" s="681"/>
      <c r="CT14" s="681"/>
      <c r="CU14" s="681"/>
      <c r="CV14" s="681"/>
      <c r="CW14" s="681"/>
      <c r="CX14" s="681"/>
      <c r="CY14" s="682"/>
      <c r="CZ14" s="713">
        <v>3.3</v>
      </c>
      <c r="DA14" s="713"/>
      <c r="DB14" s="713"/>
      <c r="DC14" s="713"/>
      <c r="DD14" s="686">
        <v>55030</v>
      </c>
      <c r="DE14" s="681"/>
      <c r="DF14" s="681"/>
      <c r="DG14" s="681"/>
      <c r="DH14" s="681"/>
      <c r="DI14" s="681"/>
      <c r="DJ14" s="681"/>
      <c r="DK14" s="681"/>
      <c r="DL14" s="681"/>
      <c r="DM14" s="681"/>
      <c r="DN14" s="681"/>
      <c r="DO14" s="681"/>
      <c r="DP14" s="682"/>
      <c r="DQ14" s="686">
        <v>699288</v>
      </c>
      <c r="DR14" s="681"/>
      <c r="DS14" s="681"/>
      <c r="DT14" s="681"/>
      <c r="DU14" s="681"/>
      <c r="DV14" s="681"/>
      <c r="DW14" s="681"/>
      <c r="DX14" s="681"/>
      <c r="DY14" s="681"/>
      <c r="DZ14" s="681"/>
      <c r="EA14" s="681"/>
      <c r="EB14" s="681"/>
      <c r="EC14" s="726"/>
    </row>
    <row r="15" spans="2:143" ht="11.25" customHeight="1" x14ac:dyDescent="0.2">
      <c r="B15" s="677" t="s">
        <v>262</v>
      </c>
      <c r="C15" s="678"/>
      <c r="D15" s="678"/>
      <c r="E15" s="678"/>
      <c r="F15" s="678"/>
      <c r="G15" s="678"/>
      <c r="H15" s="678"/>
      <c r="I15" s="678"/>
      <c r="J15" s="678"/>
      <c r="K15" s="678"/>
      <c r="L15" s="678"/>
      <c r="M15" s="678"/>
      <c r="N15" s="678"/>
      <c r="O15" s="678"/>
      <c r="P15" s="678"/>
      <c r="Q15" s="679"/>
      <c r="R15" s="680" t="s">
        <v>186</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188482</v>
      </c>
      <c r="BH15" s="681"/>
      <c r="BI15" s="681"/>
      <c r="BJ15" s="681"/>
      <c r="BK15" s="681"/>
      <c r="BL15" s="681"/>
      <c r="BM15" s="681"/>
      <c r="BN15" s="682"/>
      <c r="BO15" s="713">
        <v>4.5999999999999996</v>
      </c>
      <c r="BP15" s="713"/>
      <c r="BQ15" s="713"/>
      <c r="BR15" s="713"/>
      <c r="BS15" s="686" t="s">
        <v>186</v>
      </c>
      <c r="BT15" s="681"/>
      <c r="BU15" s="681"/>
      <c r="BV15" s="681"/>
      <c r="BW15" s="681"/>
      <c r="BX15" s="681"/>
      <c r="BY15" s="681"/>
      <c r="BZ15" s="681"/>
      <c r="CA15" s="681"/>
      <c r="CB15" s="726"/>
      <c r="CD15" s="727" t="s">
        <v>264</v>
      </c>
      <c r="CE15" s="724"/>
      <c r="CF15" s="724"/>
      <c r="CG15" s="724"/>
      <c r="CH15" s="724"/>
      <c r="CI15" s="724"/>
      <c r="CJ15" s="724"/>
      <c r="CK15" s="724"/>
      <c r="CL15" s="724"/>
      <c r="CM15" s="724"/>
      <c r="CN15" s="724"/>
      <c r="CO15" s="724"/>
      <c r="CP15" s="724"/>
      <c r="CQ15" s="725"/>
      <c r="CR15" s="680">
        <v>1783522</v>
      </c>
      <c r="CS15" s="681"/>
      <c r="CT15" s="681"/>
      <c r="CU15" s="681"/>
      <c r="CV15" s="681"/>
      <c r="CW15" s="681"/>
      <c r="CX15" s="681"/>
      <c r="CY15" s="682"/>
      <c r="CZ15" s="713">
        <v>7.6</v>
      </c>
      <c r="DA15" s="713"/>
      <c r="DB15" s="713"/>
      <c r="DC15" s="713"/>
      <c r="DD15" s="686">
        <v>234305</v>
      </c>
      <c r="DE15" s="681"/>
      <c r="DF15" s="681"/>
      <c r="DG15" s="681"/>
      <c r="DH15" s="681"/>
      <c r="DI15" s="681"/>
      <c r="DJ15" s="681"/>
      <c r="DK15" s="681"/>
      <c r="DL15" s="681"/>
      <c r="DM15" s="681"/>
      <c r="DN15" s="681"/>
      <c r="DO15" s="681"/>
      <c r="DP15" s="682"/>
      <c r="DQ15" s="686">
        <v>1259099</v>
      </c>
      <c r="DR15" s="681"/>
      <c r="DS15" s="681"/>
      <c r="DT15" s="681"/>
      <c r="DU15" s="681"/>
      <c r="DV15" s="681"/>
      <c r="DW15" s="681"/>
      <c r="DX15" s="681"/>
      <c r="DY15" s="681"/>
      <c r="DZ15" s="681"/>
      <c r="EA15" s="681"/>
      <c r="EB15" s="681"/>
      <c r="EC15" s="726"/>
    </row>
    <row r="16" spans="2:143" ht="11.25" customHeight="1" x14ac:dyDescent="0.2">
      <c r="B16" s="677" t="s">
        <v>265</v>
      </c>
      <c r="C16" s="678"/>
      <c r="D16" s="678"/>
      <c r="E16" s="678"/>
      <c r="F16" s="678"/>
      <c r="G16" s="678"/>
      <c r="H16" s="678"/>
      <c r="I16" s="678"/>
      <c r="J16" s="678"/>
      <c r="K16" s="678"/>
      <c r="L16" s="678"/>
      <c r="M16" s="678"/>
      <c r="N16" s="678"/>
      <c r="O16" s="678"/>
      <c r="P16" s="678"/>
      <c r="Q16" s="679"/>
      <c r="R16" s="680">
        <v>15040</v>
      </c>
      <c r="S16" s="681"/>
      <c r="T16" s="681"/>
      <c r="U16" s="681"/>
      <c r="V16" s="681"/>
      <c r="W16" s="681"/>
      <c r="X16" s="681"/>
      <c r="Y16" s="682"/>
      <c r="Z16" s="713">
        <v>0.1</v>
      </c>
      <c r="AA16" s="713"/>
      <c r="AB16" s="713"/>
      <c r="AC16" s="713"/>
      <c r="AD16" s="714">
        <v>15040</v>
      </c>
      <c r="AE16" s="714"/>
      <c r="AF16" s="714"/>
      <c r="AG16" s="714"/>
      <c r="AH16" s="714"/>
      <c r="AI16" s="714"/>
      <c r="AJ16" s="714"/>
      <c r="AK16" s="714"/>
      <c r="AL16" s="683">
        <v>0.1</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253</v>
      </c>
      <c r="BP16" s="713"/>
      <c r="BQ16" s="713"/>
      <c r="BR16" s="713"/>
      <c r="BS16" s="686" t="s">
        <v>128</v>
      </c>
      <c r="BT16" s="681"/>
      <c r="BU16" s="681"/>
      <c r="BV16" s="681"/>
      <c r="BW16" s="681"/>
      <c r="BX16" s="681"/>
      <c r="BY16" s="681"/>
      <c r="BZ16" s="681"/>
      <c r="CA16" s="681"/>
      <c r="CB16" s="726"/>
      <c r="CD16" s="727" t="s">
        <v>267</v>
      </c>
      <c r="CE16" s="724"/>
      <c r="CF16" s="724"/>
      <c r="CG16" s="724"/>
      <c r="CH16" s="724"/>
      <c r="CI16" s="724"/>
      <c r="CJ16" s="724"/>
      <c r="CK16" s="724"/>
      <c r="CL16" s="724"/>
      <c r="CM16" s="724"/>
      <c r="CN16" s="724"/>
      <c r="CO16" s="724"/>
      <c r="CP16" s="724"/>
      <c r="CQ16" s="725"/>
      <c r="CR16" s="680">
        <v>57358</v>
      </c>
      <c r="CS16" s="681"/>
      <c r="CT16" s="681"/>
      <c r="CU16" s="681"/>
      <c r="CV16" s="681"/>
      <c r="CW16" s="681"/>
      <c r="CX16" s="681"/>
      <c r="CY16" s="682"/>
      <c r="CZ16" s="713">
        <v>0.2</v>
      </c>
      <c r="DA16" s="713"/>
      <c r="DB16" s="713"/>
      <c r="DC16" s="713"/>
      <c r="DD16" s="686" t="s">
        <v>253</v>
      </c>
      <c r="DE16" s="681"/>
      <c r="DF16" s="681"/>
      <c r="DG16" s="681"/>
      <c r="DH16" s="681"/>
      <c r="DI16" s="681"/>
      <c r="DJ16" s="681"/>
      <c r="DK16" s="681"/>
      <c r="DL16" s="681"/>
      <c r="DM16" s="681"/>
      <c r="DN16" s="681"/>
      <c r="DO16" s="681"/>
      <c r="DP16" s="682"/>
      <c r="DQ16" s="686">
        <v>8213</v>
      </c>
      <c r="DR16" s="681"/>
      <c r="DS16" s="681"/>
      <c r="DT16" s="681"/>
      <c r="DU16" s="681"/>
      <c r="DV16" s="681"/>
      <c r="DW16" s="681"/>
      <c r="DX16" s="681"/>
      <c r="DY16" s="681"/>
      <c r="DZ16" s="681"/>
      <c r="EA16" s="681"/>
      <c r="EB16" s="681"/>
      <c r="EC16" s="726"/>
    </row>
    <row r="17" spans="2:133" ht="11.25" customHeight="1" x14ac:dyDescent="0.2">
      <c r="B17" s="677" t="s">
        <v>268</v>
      </c>
      <c r="C17" s="678"/>
      <c r="D17" s="678"/>
      <c r="E17" s="678"/>
      <c r="F17" s="678"/>
      <c r="G17" s="678"/>
      <c r="H17" s="678"/>
      <c r="I17" s="678"/>
      <c r="J17" s="678"/>
      <c r="K17" s="678"/>
      <c r="L17" s="678"/>
      <c r="M17" s="678"/>
      <c r="N17" s="678"/>
      <c r="O17" s="678"/>
      <c r="P17" s="678"/>
      <c r="Q17" s="679"/>
      <c r="R17" s="680">
        <v>9059</v>
      </c>
      <c r="S17" s="681"/>
      <c r="T17" s="681"/>
      <c r="U17" s="681"/>
      <c r="V17" s="681"/>
      <c r="W17" s="681"/>
      <c r="X17" s="681"/>
      <c r="Y17" s="682"/>
      <c r="Z17" s="713">
        <v>0</v>
      </c>
      <c r="AA17" s="713"/>
      <c r="AB17" s="713"/>
      <c r="AC17" s="713"/>
      <c r="AD17" s="714">
        <v>9059</v>
      </c>
      <c r="AE17" s="714"/>
      <c r="AF17" s="714"/>
      <c r="AG17" s="714"/>
      <c r="AH17" s="714"/>
      <c r="AI17" s="714"/>
      <c r="AJ17" s="714"/>
      <c r="AK17" s="714"/>
      <c r="AL17" s="683">
        <v>0.1</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186</v>
      </c>
      <c r="BH17" s="681"/>
      <c r="BI17" s="681"/>
      <c r="BJ17" s="681"/>
      <c r="BK17" s="681"/>
      <c r="BL17" s="681"/>
      <c r="BM17" s="681"/>
      <c r="BN17" s="682"/>
      <c r="BO17" s="713" t="s">
        <v>186</v>
      </c>
      <c r="BP17" s="713"/>
      <c r="BQ17" s="713"/>
      <c r="BR17" s="713"/>
      <c r="BS17" s="686" t="s">
        <v>253</v>
      </c>
      <c r="BT17" s="681"/>
      <c r="BU17" s="681"/>
      <c r="BV17" s="681"/>
      <c r="BW17" s="681"/>
      <c r="BX17" s="681"/>
      <c r="BY17" s="681"/>
      <c r="BZ17" s="681"/>
      <c r="CA17" s="681"/>
      <c r="CB17" s="726"/>
      <c r="CD17" s="727" t="s">
        <v>270</v>
      </c>
      <c r="CE17" s="724"/>
      <c r="CF17" s="724"/>
      <c r="CG17" s="724"/>
      <c r="CH17" s="724"/>
      <c r="CI17" s="724"/>
      <c r="CJ17" s="724"/>
      <c r="CK17" s="724"/>
      <c r="CL17" s="724"/>
      <c r="CM17" s="724"/>
      <c r="CN17" s="724"/>
      <c r="CO17" s="724"/>
      <c r="CP17" s="724"/>
      <c r="CQ17" s="725"/>
      <c r="CR17" s="680">
        <v>2418696</v>
      </c>
      <c r="CS17" s="681"/>
      <c r="CT17" s="681"/>
      <c r="CU17" s="681"/>
      <c r="CV17" s="681"/>
      <c r="CW17" s="681"/>
      <c r="CX17" s="681"/>
      <c r="CY17" s="682"/>
      <c r="CZ17" s="713">
        <v>10.4</v>
      </c>
      <c r="DA17" s="713"/>
      <c r="DB17" s="713"/>
      <c r="DC17" s="713"/>
      <c r="DD17" s="686" t="s">
        <v>253</v>
      </c>
      <c r="DE17" s="681"/>
      <c r="DF17" s="681"/>
      <c r="DG17" s="681"/>
      <c r="DH17" s="681"/>
      <c r="DI17" s="681"/>
      <c r="DJ17" s="681"/>
      <c r="DK17" s="681"/>
      <c r="DL17" s="681"/>
      <c r="DM17" s="681"/>
      <c r="DN17" s="681"/>
      <c r="DO17" s="681"/>
      <c r="DP17" s="682"/>
      <c r="DQ17" s="686">
        <v>2418696</v>
      </c>
      <c r="DR17" s="681"/>
      <c r="DS17" s="681"/>
      <c r="DT17" s="681"/>
      <c r="DU17" s="681"/>
      <c r="DV17" s="681"/>
      <c r="DW17" s="681"/>
      <c r="DX17" s="681"/>
      <c r="DY17" s="681"/>
      <c r="DZ17" s="681"/>
      <c r="EA17" s="681"/>
      <c r="EB17" s="681"/>
      <c r="EC17" s="726"/>
    </row>
    <row r="18" spans="2:133" ht="11.25" customHeight="1" x14ac:dyDescent="0.2">
      <c r="B18" s="677" t="s">
        <v>271</v>
      </c>
      <c r="C18" s="678"/>
      <c r="D18" s="678"/>
      <c r="E18" s="678"/>
      <c r="F18" s="678"/>
      <c r="G18" s="678"/>
      <c r="H18" s="678"/>
      <c r="I18" s="678"/>
      <c r="J18" s="678"/>
      <c r="K18" s="678"/>
      <c r="L18" s="678"/>
      <c r="M18" s="678"/>
      <c r="N18" s="678"/>
      <c r="O18" s="678"/>
      <c r="P18" s="678"/>
      <c r="Q18" s="679"/>
      <c r="R18" s="680">
        <v>35042</v>
      </c>
      <c r="S18" s="681"/>
      <c r="T18" s="681"/>
      <c r="U18" s="681"/>
      <c r="V18" s="681"/>
      <c r="W18" s="681"/>
      <c r="X18" s="681"/>
      <c r="Y18" s="682"/>
      <c r="Z18" s="713">
        <v>0.1</v>
      </c>
      <c r="AA18" s="713"/>
      <c r="AB18" s="713"/>
      <c r="AC18" s="713"/>
      <c r="AD18" s="714">
        <v>35042</v>
      </c>
      <c r="AE18" s="714"/>
      <c r="AF18" s="714"/>
      <c r="AG18" s="714"/>
      <c r="AH18" s="714"/>
      <c r="AI18" s="714"/>
      <c r="AJ18" s="714"/>
      <c r="AK18" s="714"/>
      <c r="AL18" s="683">
        <v>0.3</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6"/>
      <c r="CD18" s="727" t="s">
        <v>273</v>
      </c>
      <c r="CE18" s="724"/>
      <c r="CF18" s="724"/>
      <c r="CG18" s="724"/>
      <c r="CH18" s="724"/>
      <c r="CI18" s="724"/>
      <c r="CJ18" s="724"/>
      <c r="CK18" s="724"/>
      <c r="CL18" s="724"/>
      <c r="CM18" s="724"/>
      <c r="CN18" s="724"/>
      <c r="CO18" s="724"/>
      <c r="CP18" s="724"/>
      <c r="CQ18" s="725"/>
      <c r="CR18" s="680" t="s">
        <v>186</v>
      </c>
      <c r="CS18" s="681"/>
      <c r="CT18" s="681"/>
      <c r="CU18" s="681"/>
      <c r="CV18" s="681"/>
      <c r="CW18" s="681"/>
      <c r="CX18" s="681"/>
      <c r="CY18" s="682"/>
      <c r="CZ18" s="713" t="s">
        <v>128</v>
      </c>
      <c r="DA18" s="713"/>
      <c r="DB18" s="713"/>
      <c r="DC18" s="713"/>
      <c r="DD18" s="686" t="s">
        <v>186</v>
      </c>
      <c r="DE18" s="681"/>
      <c r="DF18" s="681"/>
      <c r="DG18" s="681"/>
      <c r="DH18" s="681"/>
      <c r="DI18" s="681"/>
      <c r="DJ18" s="681"/>
      <c r="DK18" s="681"/>
      <c r="DL18" s="681"/>
      <c r="DM18" s="681"/>
      <c r="DN18" s="681"/>
      <c r="DO18" s="681"/>
      <c r="DP18" s="682"/>
      <c r="DQ18" s="686" t="s">
        <v>186</v>
      </c>
      <c r="DR18" s="681"/>
      <c r="DS18" s="681"/>
      <c r="DT18" s="681"/>
      <c r="DU18" s="681"/>
      <c r="DV18" s="681"/>
      <c r="DW18" s="681"/>
      <c r="DX18" s="681"/>
      <c r="DY18" s="681"/>
      <c r="DZ18" s="681"/>
      <c r="EA18" s="681"/>
      <c r="EB18" s="681"/>
      <c r="EC18" s="726"/>
    </row>
    <row r="19" spans="2:133" ht="11.25" customHeight="1" x14ac:dyDescent="0.2">
      <c r="B19" s="677" t="s">
        <v>274</v>
      </c>
      <c r="C19" s="678"/>
      <c r="D19" s="678"/>
      <c r="E19" s="678"/>
      <c r="F19" s="678"/>
      <c r="G19" s="678"/>
      <c r="H19" s="678"/>
      <c r="I19" s="678"/>
      <c r="J19" s="678"/>
      <c r="K19" s="678"/>
      <c r="L19" s="678"/>
      <c r="M19" s="678"/>
      <c r="N19" s="678"/>
      <c r="O19" s="678"/>
      <c r="P19" s="678"/>
      <c r="Q19" s="679"/>
      <c r="R19" s="680">
        <v>25367</v>
      </c>
      <c r="S19" s="681"/>
      <c r="T19" s="681"/>
      <c r="U19" s="681"/>
      <c r="V19" s="681"/>
      <c r="W19" s="681"/>
      <c r="X19" s="681"/>
      <c r="Y19" s="682"/>
      <c r="Z19" s="713">
        <v>0.1</v>
      </c>
      <c r="AA19" s="713"/>
      <c r="AB19" s="713"/>
      <c r="AC19" s="713"/>
      <c r="AD19" s="714">
        <v>25367</v>
      </c>
      <c r="AE19" s="714"/>
      <c r="AF19" s="714"/>
      <c r="AG19" s="714"/>
      <c r="AH19" s="714"/>
      <c r="AI19" s="714"/>
      <c r="AJ19" s="714"/>
      <c r="AK19" s="714"/>
      <c r="AL19" s="683">
        <v>0.2</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219324</v>
      </c>
      <c r="BH19" s="681"/>
      <c r="BI19" s="681"/>
      <c r="BJ19" s="681"/>
      <c r="BK19" s="681"/>
      <c r="BL19" s="681"/>
      <c r="BM19" s="681"/>
      <c r="BN19" s="682"/>
      <c r="BO19" s="713">
        <v>5.3</v>
      </c>
      <c r="BP19" s="713"/>
      <c r="BQ19" s="713"/>
      <c r="BR19" s="713"/>
      <c r="BS19" s="686" t="s">
        <v>128</v>
      </c>
      <c r="BT19" s="681"/>
      <c r="BU19" s="681"/>
      <c r="BV19" s="681"/>
      <c r="BW19" s="681"/>
      <c r="BX19" s="681"/>
      <c r="BY19" s="681"/>
      <c r="BZ19" s="681"/>
      <c r="CA19" s="681"/>
      <c r="CB19" s="726"/>
      <c r="CD19" s="727" t="s">
        <v>276</v>
      </c>
      <c r="CE19" s="724"/>
      <c r="CF19" s="724"/>
      <c r="CG19" s="724"/>
      <c r="CH19" s="724"/>
      <c r="CI19" s="724"/>
      <c r="CJ19" s="724"/>
      <c r="CK19" s="724"/>
      <c r="CL19" s="724"/>
      <c r="CM19" s="724"/>
      <c r="CN19" s="724"/>
      <c r="CO19" s="724"/>
      <c r="CP19" s="724"/>
      <c r="CQ19" s="725"/>
      <c r="CR19" s="680" t="s">
        <v>186</v>
      </c>
      <c r="CS19" s="681"/>
      <c r="CT19" s="681"/>
      <c r="CU19" s="681"/>
      <c r="CV19" s="681"/>
      <c r="CW19" s="681"/>
      <c r="CX19" s="681"/>
      <c r="CY19" s="682"/>
      <c r="CZ19" s="713" t="s">
        <v>253</v>
      </c>
      <c r="DA19" s="713"/>
      <c r="DB19" s="713"/>
      <c r="DC19" s="713"/>
      <c r="DD19" s="686" t="s">
        <v>253</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6"/>
    </row>
    <row r="20" spans="2:133" ht="11.25" customHeight="1" x14ac:dyDescent="0.2">
      <c r="B20" s="677" t="s">
        <v>277</v>
      </c>
      <c r="C20" s="678"/>
      <c r="D20" s="678"/>
      <c r="E20" s="678"/>
      <c r="F20" s="678"/>
      <c r="G20" s="678"/>
      <c r="H20" s="678"/>
      <c r="I20" s="678"/>
      <c r="J20" s="678"/>
      <c r="K20" s="678"/>
      <c r="L20" s="678"/>
      <c r="M20" s="678"/>
      <c r="N20" s="678"/>
      <c r="O20" s="678"/>
      <c r="P20" s="678"/>
      <c r="Q20" s="679"/>
      <c r="R20" s="680">
        <v>6502</v>
      </c>
      <c r="S20" s="681"/>
      <c r="T20" s="681"/>
      <c r="U20" s="681"/>
      <c r="V20" s="681"/>
      <c r="W20" s="681"/>
      <c r="X20" s="681"/>
      <c r="Y20" s="682"/>
      <c r="Z20" s="713">
        <v>0</v>
      </c>
      <c r="AA20" s="713"/>
      <c r="AB20" s="713"/>
      <c r="AC20" s="713"/>
      <c r="AD20" s="714">
        <v>6502</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219324</v>
      </c>
      <c r="BH20" s="681"/>
      <c r="BI20" s="681"/>
      <c r="BJ20" s="681"/>
      <c r="BK20" s="681"/>
      <c r="BL20" s="681"/>
      <c r="BM20" s="681"/>
      <c r="BN20" s="682"/>
      <c r="BO20" s="713">
        <v>5.3</v>
      </c>
      <c r="BP20" s="713"/>
      <c r="BQ20" s="713"/>
      <c r="BR20" s="713"/>
      <c r="BS20" s="686" t="s">
        <v>253</v>
      </c>
      <c r="BT20" s="681"/>
      <c r="BU20" s="681"/>
      <c r="BV20" s="681"/>
      <c r="BW20" s="681"/>
      <c r="BX20" s="681"/>
      <c r="BY20" s="681"/>
      <c r="BZ20" s="681"/>
      <c r="CA20" s="681"/>
      <c r="CB20" s="726"/>
      <c r="CD20" s="727" t="s">
        <v>279</v>
      </c>
      <c r="CE20" s="724"/>
      <c r="CF20" s="724"/>
      <c r="CG20" s="724"/>
      <c r="CH20" s="724"/>
      <c r="CI20" s="724"/>
      <c r="CJ20" s="724"/>
      <c r="CK20" s="724"/>
      <c r="CL20" s="724"/>
      <c r="CM20" s="724"/>
      <c r="CN20" s="724"/>
      <c r="CO20" s="724"/>
      <c r="CP20" s="724"/>
      <c r="CQ20" s="725"/>
      <c r="CR20" s="680">
        <v>23363561</v>
      </c>
      <c r="CS20" s="681"/>
      <c r="CT20" s="681"/>
      <c r="CU20" s="681"/>
      <c r="CV20" s="681"/>
      <c r="CW20" s="681"/>
      <c r="CX20" s="681"/>
      <c r="CY20" s="682"/>
      <c r="CZ20" s="713">
        <v>100</v>
      </c>
      <c r="DA20" s="713"/>
      <c r="DB20" s="713"/>
      <c r="DC20" s="713"/>
      <c r="DD20" s="686">
        <v>1825566</v>
      </c>
      <c r="DE20" s="681"/>
      <c r="DF20" s="681"/>
      <c r="DG20" s="681"/>
      <c r="DH20" s="681"/>
      <c r="DI20" s="681"/>
      <c r="DJ20" s="681"/>
      <c r="DK20" s="681"/>
      <c r="DL20" s="681"/>
      <c r="DM20" s="681"/>
      <c r="DN20" s="681"/>
      <c r="DO20" s="681"/>
      <c r="DP20" s="682"/>
      <c r="DQ20" s="686">
        <v>13118079</v>
      </c>
      <c r="DR20" s="681"/>
      <c r="DS20" s="681"/>
      <c r="DT20" s="681"/>
      <c r="DU20" s="681"/>
      <c r="DV20" s="681"/>
      <c r="DW20" s="681"/>
      <c r="DX20" s="681"/>
      <c r="DY20" s="681"/>
      <c r="DZ20" s="681"/>
      <c r="EA20" s="681"/>
      <c r="EB20" s="681"/>
      <c r="EC20" s="726"/>
    </row>
    <row r="21" spans="2:133" ht="11.25" customHeight="1" x14ac:dyDescent="0.2">
      <c r="B21" s="677" t="s">
        <v>280</v>
      </c>
      <c r="C21" s="678"/>
      <c r="D21" s="678"/>
      <c r="E21" s="678"/>
      <c r="F21" s="678"/>
      <c r="G21" s="678"/>
      <c r="H21" s="678"/>
      <c r="I21" s="678"/>
      <c r="J21" s="678"/>
      <c r="K21" s="678"/>
      <c r="L21" s="678"/>
      <c r="M21" s="678"/>
      <c r="N21" s="678"/>
      <c r="O21" s="678"/>
      <c r="P21" s="678"/>
      <c r="Q21" s="679"/>
      <c r="R21" s="680">
        <v>3173</v>
      </c>
      <c r="S21" s="681"/>
      <c r="T21" s="681"/>
      <c r="U21" s="681"/>
      <c r="V21" s="681"/>
      <c r="W21" s="681"/>
      <c r="X21" s="681"/>
      <c r="Y21" s="682"/>
      <c r="Z21" s="713">
        <v>0</v>
      </c>
      <c r="AA21" s="713"/>
      <c r="AB21" s="713"/>
      <c r="AC21" s="713"/>
      <c r="AD21" s="714">
        <v>3173</v>
      </c>
      <c r="AE21" s="714"/>
      <c r="AF21" s="714"/>
      <c r="AG21" s="714"/>
      <c r="AH21" s="714"/>
      <c r="AI21" s="714"/>
      <c r="AJ21" s="714"/>
      <c r="AK21" s="714"/>
      <c r="AL21" s="683">
        <v>0</v>
      </c>
      <c r="AM21" s="684"/>
      <c r="AN21" s="684"/>
      <c r="AO21" s="715"/>
      <c r="AP21" s="775" t="s">
        <v>281</v>
      </c>
      <c r="AQ21" s="782"/>
      <c r="AR21" s="782"/>
      <c r="AS21" s="782"/>
      <c r="AT21" s="782"/>
      <c r="AU21" s="782"/>
      <c r="AV21" s="782"/>
      <c r="AW21" s="782"/>
      <c r="AX21" s="782"/>
      <c r="AY21" s="782"/>
      <c r="AZ21" s="782"/>
      <c r="BA21" s="782"/>
      <c r="BB21" s="782"/>
      <c r="BC21" s="782"/>
      <c r="BD21" s="782"/>
      <c r="BE21" s="782"/>
      <c r="BF21" s="777"/>
      <c r="BG21" s="680">
        <v>15336</v>
      </c>
      <c r="BH21" s="681"/>
      <c r="BI21" s="681"/>
      <c r="BJ21" s="681"/>
      <c r="BK21" s="681"/>
      <c r="BL21" s="681"/>
      <c r="BM21" s="681"/>
      <c r="BN21" s="682"/>
      <c r="BO21" s="713">
        <v>0.4</v>
      </c>
      <c r="BP21" s="713"/>
      <c r="BQ21" s="713"/>
      <c r="BR21" s="713"/>
      <c r="BS21" s="686" t="s">
        <v>253</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282</v>
      </c>
      <c r="C22" s="678"/>
      <c r="D22" s="678"/>
      <c r="E22" s="678"/>
      <c r="F22" s="678"/>
      <c r="G22" s="678"/>
      <c r="H22" s="678"/>
      <c r="I22" s="678"/>
      <c r="J22" s="678"/>
      <c r="K22" s="678"/>
      <c r="L22" s="678"/>
      <c r="M22" s="678"/>
      <c r="N22" s="678"/>
      <c r="O22" s="678"/>
      <c r="P22" s="678"/>
      <c r="Q22" s="679"/>
      <c r="R22" s="680">
        <v>5962371</v>
      </c>
      <c r="S22" s="681"/>
      <c r="T22" s="681"/>
      <c r="U22" s="681"/>
      <c r="V22" s="681"/>
      <c r="W22" s="681"/>
      <c r="X22" s="681"/>
      <c r="Y22" s="682"/>
      <c r="Z22" s="713">
        <v>24.7</v>
      </c>
      <c r="AA22" s="713"/>
      <c r="AB22" s="713"/>
      <c r="AC22" s="713"/>
      <c r="AD22" s="714">
        <v>5269541</v>
      </c>
      <c r="AE22" s="714"/>
      <c r="AF22" s="714"/>
      <c r="AG22" s="714"/>
      <c r="AH22" s="714"/>
      <c r="AI22" s="714"/>
      <c r="AJ22" s="714"/>
      <c r="AK22" s="714"/>
      <c r="AL22" s="683">
        <v>51.7</v>
      </c>
      <c r="AM22" s="684"/>
      <c r="AN22" s="684"/>
      <c r="AO22" s="715"/>
      <c r="AP22" s="775" t="s">
        <v>283</v>
      </c>
      <c r="AQ22" s="782"/>
      <c r="AR22" s="782"/>
      <c r="AS22" s="782"/>
      <c r="AT22" s="782"/>
      <c r="AU22" s="782"/>
      <c r="AV22" s="782"/>
      <c r="AW22" s="782"/>
      <c r="AX22" s="782"/>
      <c r="AY22" s="782"/>
      <c r="AZ22" s="782"/>
      <c r="BA22" s="782"/>
      <c r="BB22" s="782"/>
      <c r="BC22" s="782"/>
      <c r="BD22" s="782"/>
      <c r="BE22" s="782"/>
      <c r="BF22" s="777"/>
      <c r="BG22" s="680" t="s">
        <v>128</v>
      </c>
      <c r="BH22" s="681"/>
      <c r="BI22" s="681"/>
      <c r="BJ22" s="681"/>
      <c r="BK22" s="681"/>
      <c r="BL22" s="681"/>
      <c r="BM22" s="681"/>
      <c r="BN22" s="682"/>
      <c r="BO22" s="713" t="s">
        <v>128</v>
      </c>
      <c r="BP22" s="713"/>
      <c r="BQ22" s="713"/>
      <c r="BR22" s="713"/>
      <c r="BS22" s="686" t="s">
        <v>186</v>
      </c>
      <c r="BT22" s="681"/>
      <c r="BU22" s="681"/>
      <c r="BV22" s="681"/>
      <c r="BW22" s="681"/>
      <c r="BX22" s="681"/>
      <c r="BY22" s="681"/>
      <c r="BZ22" s="681"/>
      <c r="CA22" s="681"/>
      <c r="CB22" s="726"/>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285</v>
      </c>
      <c r="C23" s="678"/>
      <c r="D23" s="678"/>
      <c r="E23" s="678"/>
      <c r="F23" s="678"/>
      <c r="G23" s="678"/>
      <c r="H23" s="678"/>
      <c r="I23" s="678"/>
      <c r="J23" s="678"/>
      <c r="K23" s="678"/>
      <c r="L23" s="678"/>
      <c r="M23" s="678"/>
      <c r="N23" s="678"/>
      <c r="O23" s="678"/>
      <c r="P23" s="678"/>
      <c r="Q23" s="679"/>
      <c r="R23" s="680">
        <v>5269541</v>
      </c>
      <c r="S23" s="681"/>
      <c r="T23" s="681"/>
      <c r="U23" s="681"/>
      <c r="V23" s="681"/>
      <c r="W23" s="681"/>
      <c r="X23" s="681"/>
      <c r="Y23" s="682"/>
      <c r="Z23" s="713">
        <v>21.9</v>
      </c>
      <c r="AA23" s="713"/>
      <c r="AB23" s="713"/>
      <c r="AC23" s="713"/>
      <c r="AD23" s="714">
        <v>5269541</v>
      </c>
      <c r="AE23" s="714"/>
      <c r="AF23" s="714"/>
      <c r="AG23" s="714"/>
      <c r="AH23" s="714"/>
      <c r="AI23" s="714"/>
      <c r="AJ23" s="714"/>
      <c r="AK23" s="714"/>
      <c r="AL23" s="683">
        <v>51.7</v>
      </c>
      <c r="AM23" s="684"/>
      <c r="AN23" s="684"/>
      <c r="AO23" s="715"/>
      <c r="AP23" s="775" t="s">
        <v>286</v>
      </c>
      <c r="AQ23" s="782"/>
      <c r="AR23" s="782"/>
      <c r="AS23" s="782"/>
      <c r="AT23" s="782"/>
      <c r="AU23" s="782"/>
      <c r="AV23" s="782"/>
      <c r="AW23" s="782"/>
      <c r="AX23" s="782"/>
      <c r="AY23" s="782"/>
      <c r="AZ23" s="782"/>
      <c r="BA23" s="782"/>
      <c r="BB23" s="782"/>
      <c r="BC23" s="782"/>
      <c r="BD23" s="782"/>
      <c r="BE23" s="782"/>
      <c r="BF23" s="777"/>
      <c r="BG23" s="680">
        <v>203988</v>
      </c>
      <c r="BH23" s="681"/>
      <c r="BI23" s="681"/>
      <c r="BJ23" s="681"/>
      <c r="BK23" s="681"/>
      <c r="BL23" s="681"/>
      <c r="BM23" s="681"/>
      <c r="BN23" s="682"/>
      <c r="BO23" s="713">
        <v>5</v>
      </c>
      <c r="BP23" s="713"/>
      <c r="BQ23" s="713"/>
      <c r="BR23" s="713"/>
      <c r="BS23" s="686" t="s">
        <v>128</v>
      </c>
      <c r="BT23" s="681"/>
      <c r="BU23" s="681"/>
      <c r="BV23" s="681"/>
      <c r="BW23" s="681"/>
      <c r="BX23" s="681"/>
      <c r="BY23" s="681"/>
      <c r="BZ23" s="681"/>
      <c r="CA23" s="681"/>
      <c r="CB23" s="726"/>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2">
      <c r="B24" s="677" t="s">
        <v>292</v>
      </c>
      <c r="C24" s="678"/>
      <c r="D24" s="678"/>
      <c r="E24" s="678"/>
      <c r="F24" s="678"/>
      <c r="G24" s="678"/>
      <c r="H24" s="678"/>
      <c r="I24" s="678"/>
      <c r="J24" s="678"/>
      <c r="K24" s="678"/>
      <c r="L24" s="678"/>
      <c r="M24" s="678"/>
      <c r="N24" s="678"/>
      <c r="O24" s="678"/>
      <c r="P24" s="678"/>
      <c r="Q24" s="679"/>
      <c r="R24" s="680">
        <v>692830</v>
      </c>
      <c r="S24" s="681"/>
      <c r="T24" s="681"/>
      <c r="U24" s="681"/>
      <c r="V24" s="681"/>
      <c r="W24" s="681"/>
      <c r="X24" s="681"/>
      <c r="Y24" s="682"/>
      <c r="Z24" s="713">
        <v>2.9</v>
      </c>
      <c r="AA24" s="713"/>
      <c r="AB24" s="713"/>
      <c r="AC24" s="713"/>
      <c r="AD24" s="714" t="s">
        <v>128</v>
      </c>
      <c r="AE24" s="714"/>
      <c r="AF24" s="714"/>
      <c r="AG24" s="714"/>
      <c r="AH24" s="714"/>
      <c r="AI24" s="714"/>
      <c r="AJ24" s="714"/>
      <c r="AK24" s="714"/>
      <c r="AL24" s="683" t="s">
        <v>128</v>
      </c>
      <c r="AM24" s="684"/>
      <c r="AN24" s="684"/>
      <c r="AO24" s="715"/>
      <c r="AP24" s="775" t="s">
        <v>293</v>
      </c>
      <c r="AQ24" s="782"/>
      <c r="AR24" s="782"/>
      <c r="AS24" s="782"/>
      <c r="AT24" s="782"/>
      <c r="AU24" s="782"/>
      <c r="AV24" s="782"/>
      <c r="AW24" s="782"/>
      <c r="AX24" s="782"/>
      <c r="AY24" s="782"/>
      <c r="AZ24" s="782"/>
      <c r="BA24" s="782"/>
      <c r="BB24" s="782"/>
      <c r="BC24" s="782"/>
      <c r="BD24" s="782"/>
      <c r="BE24" s="782"/>
      <c r="BF24" s="777"/>
      <c r="BG24" s="680" t="s">
        <v>128</v>
      </c>
      <c r="BH24" s="681"/>
      <c r="BI24" s="681"/>
      <c r="BJ24" s="681"/>
      <c r="BK24" s="681"/>
      <c r="BL24" s="681"/>
      <c r="BM24" s="681"/>
      <c r="BN24" s="682"/>
      <c r="BO24" s="713" t="s">
        <v>128</v>
      </c>
      <c r="BP24" s="713"/>
      <c r="BQ24" s="713"/>
      <c r="BR24" s="713"/>
      <c r="BS24" s="686" t="s">
        <v>253</v>
      </c>
      <c r="BT24" s="681"/>
      <c r="BU24" s="681"/>
      <c r="BV24" s="681"/>
      <c r="BW24" s="681"/>
      <c r="BX24" s="681"/>
      <c r="BY24" s="681"/>
      <c r="BZ24" s="681"/>
      <c r="CA24" s="681"/>
      <c r="CB24" s="726"/>
      <c r="CD24" s="738" t="s">
        <v>294</v>
      </c>
      <c r="CE24" s="739"/>
      <c r="CF24" s="739"/>
      <c r="CG24" s="739"/>
      <c r="CH24" s="739"/>
      <c r="CI24" s="739"/>
      <c r="CJ24" s="739"/>
      <c r="CK24" s="739"/>
      <c r="CL24" s="739"/>
      <c r="CM24" s="739"/>
      <c r="CN24" s="739"/>
      <c r="CO24" s="739"/>
      <c r="CP24" s="739"/>
      <c r="CQ24" s="740"/>
      <c r="CR24" s="735">
        <v>8577228</v>
      </c>
      <c r="CS24" s="736"/>
      <c r="CT24" s="736"/>
      <c r="CU24" s="736"/>
      <c r="CV24" s="736"/>
      <c r="CW24" s="736"/>
      <c r="CX24" s="736"/>
      <c r="CY24" s="779"/>
      <c r="CZ24" s="780">
        <v>36.700000000000003</v>
      </c>
      <c r="DA24" s="751"/>
      <c r="DB24" s="751"/>
      <c r="DC24" s="783"/>
      <c r="DD24" s="778">
        <v>6252606</v>
      </c>
      <c r="DE24" s="736"/>
      <c r="DF24" s="736"/>
      <c r="DG24" s="736"/>
      <c r="DH24" s="736"/>
      <c r="DI24" s="736"/>
      <c r="DJ24" s="736"/>
      <c r="DK24" s="779"/>
      <c r="DL24" s="778">
        <v>6153534</v>
      </c>
      <c r="DM24" s="736"/>
      <c r="DN24" s="736"/>
      <c r="DO24" s="736"/>
      <c r="DP24" s="736"/>
      <c r="DQ24" s="736"/>
      <c r="DR24" s="736"/>
      <c r="DS24" s="736"/>
      <c r="DT24" s="736"/>
      <c r="DU24" s="736"/>
      <c r="DV24" s="779"/>
      <c r="DW24" s="780">
        <v>58.1</v>
      </c>
      <c r="DX24" s="751"/>
      <c r="DY24" s="751"/>
      <c r="DZ24" s="751"/>
      <c r="EA24" s="751"/>
      <c r="EB24" s="751"/>
      <c r="EC24" s="781"/>
    </row>
    <row r="25" spans="2:133" ht="11.25" customHeight="1" x14ac:dyDescent="0.2">
      <c r="B25" s="677" t="s">
        <v>295</v>
      </c>
      <c r="C25" s="678"/>
      <c r="D25" s="678"/>
      <c r="E25" s="678"/>
      <c r="F25" s="678"/>
      <c r="G25" s="678"/>
      <c r="H25" s="678"/>
      <c r="I25" s="678"/>
      <c r="J25" s="678"/>
      <c r="K25" s="678"/>
      <c r="L25" s="678"/>
      <c r="M25" s="678"/>
      <c r="N25" s="678"/>
      <c r="O25" s="678"/>
      <c r="P25" s="678"/>
      <c r="Q25" s="679"/>
      <c r="R25" s="680" t="s">
        <v>186</v>
      </c>
      <c r="S25" s="681"/>
      <c r="T25" s="681"/>
      <c r="U25" s="681"/>
      <c r="V25" s="681"/>
      <c r="W25" s="681"/>
      <c r="X25" s="681"/>
      <c r="Y25" s="682"/>
      <c r="Z25" s="713" t="s">
        <v>186</v>
      </c>
      <c r="AA25" s="713"/>
      <c r="AB25" s="713"/>
      <c r="AC25" s="713"/>
      <c r="AD25" s="714" t="s">
        <v>128</v>
      </c>
      <c r="AE25" s="714"/>
      <c r="AF25" s="714"/>
      <c r="AG25" s="714"/>
      <c r="AH25" s="714"/>
      <c r="AI25" s="714"/>
      <c r="AJ25" s="714"/>
      <c r="AK25" s="714"/>
      <c r="AL25" s="683" t="s">
        <v>128</v>
      </c>
      <c r="AM25" s="684"/>
      <c r="AN25" s="684"/>
      <c r="AO25" s="715"/>
      <c r="AP25" s="775" t="s">
        <v>296</v>
      </c>
      <c r="AQ25" s="782"/>
      <c r="AR25" s="782"/>
      <c r="AS25" s="782"/>
      <c r="AT25" s="782"/>
      <c r="AU25" s="782"/>
      <c r="AV25" s="782"/>
      <c r="AW25" s="782"/>
      <c r="AX25" s="782"/>
      <c r="AY25" s="782"/>
      <c r="AZ25" s="782"/>
      <c r="BA25" s="782"/>
      <c r="BB25" s="782"/>
      <c r="BC25" s="782"/>
      <c r="BD25" s="782"/>
      <c r="BE25" s="782"/>
      <c r="BF25" s="777"/>
      <c r="BG25" s="680" t="s">
        <v>253</v>
      </c>
      <c r="BH25" s="681"/>
      <c r="BI25" s="681"/>
      <c r="BJ25" s="681"/>
      <c r="BK25" s="681"/>
      <c r="BL25" s="681"/>
      <c r="BM25" s="681"/>
      <c r="BN25" s="682"/>
      <c r="BO25" s="713" t="s">
        <v>253</v>
      </c>
      <c r="BP25" s="713"/>
      <c r="BQ25" s="713"/>
      <c r="BR25" s="713"/>
      <c r="BS25" s="686" t="s">
        <v>186</v>
      </c>
      <c r="BT25" s="681"/>
      <c r="BU25" s="681"/>
      <c r="BV25" s="681"/>
      <c r="BW25" s="681"/>
      <c r="BX25" s="681"/>
      <c r="BY25" s="681"/>
      <c r="BZ25" s="681"/>
      <c r="CA25" s="681"/>
      <c r="CB25" s="726"/>
      <c r="CD25" s="727" t="s">
        <v>297</v>
      </c>
      <c r="CE25" s="724"/>
      <c r="CF25" s="724"/>
      <c r="CG25" s="724"/>
      <c r="CH25" s="724"/>
      <c r="CI25" s="724"/>
      <c r="CJ25" s="724"/>
      <c r="CK25" s="724"/>
      <c r="CL25" s="724"/>
      <c r="CM25" s="724"/>
      <c r="CN25" s="724"/>
      <c r="CO25" s="724"/>
      <c r="CP25" s="724"/>
      <c r="CQ25" s="725"/>
      <c r="CR25" s="680">
        <v>3092082</v>
      </c>
      <c r="CS25" s="699"/>
      <c r="CT25" s="699"/>
      <c r="CU25" s="699"/>
      <c r="CV25" s="699"/>
      <c r="CW25" s="699"/>
      <c r="CX25" s="699"/>
      <c r="CY25" s="700"/>
      <c r="CZ25" s="683">
        <v>13.2</v>
      </c>
      <c r="DA25" s="701"/>
      <c r="DB25" s="701"/>
      <c r="DC25" s="702"/>
      <c r="DD25" s="686">
        <v>2897986</v>
      </c>
      <c r="DE25" s="699"/>
      <c r="DF25" s="699"/>
      <c r="DG25" s="699"/>
      <c r="DH25" s="699"/>
      <c r="DI25" s="699"/>
      <c r="DJ25" s="699"/>
      <c r="DK25" s="700"/>
      <c r="DL25" s="686">
        <v>2798923</v>
      </c>
      <c r="DM25" s="699"/>
      <c r="DN25" s="699"/>
      <c r="DO25" s="699"/>
      <c r="DP25" s="699"/>
      <c r="DQ25" s="699"/>
      <c r="DR25" s="699"/>
      <c r="DS25" s="699"/>
      <c r="DT25" s="699"/>
      <c r="DU25" s="699"/>
      <c r="DV25" s="700"/>
      <c r="DW25" s="683">
        <v>26.4</v>
      </c>
      <c r="DX25" s="701"/>
      <c r="DY25" s="701"/>
      <c r="DZ25" s="701"/>
      <c r="EA25" s="701"/>
      <c r="EB25" s="701"/>
      <c r="EC25" s="719"/>
    </row>
    <row r="26" spans="2:133" ht="11.25" customHeight="1" x14ac:dyDescent="0.2">
      <c r="B26" s="677" t="s">
        <v>298</v>
      </c>
      <c r="C26" s="678"/>
      <c r="D26" s="678"/>
      <c r="E26" s="678"/>
      <c r="F26" s="678"/>
      <c r="G26" s="678"/>
      <c r="H26" s="678"/>
      <c r="I26" s="678"/>
      <c r="J26" s="678"/>
      <c r="K26" s="678"/>
      <c r="L26" s="678"/>
      <c r="M26" s="678"/>
      <c r="N26" s="678"/>
      <c r="O26" s="678"/>
      <c r="P26" s="678"/>
      <c r="Q26" s="679"/>
      <c r="R26" s="680">
        <v>11074342</v>
      </c>
      <c r="S26" s="681"/>
      <c r="T26" s="681"/>
      <c r="U26" s="681"/>
      <c r="V26" s="681"/>
      <c r="W26" s="681"/>
      <c r="X26" s="681"/>
      <c r="Y26" s="682"/>
      <c r="Z26" s="713">
        <v>45.9</v>
      </c>
      <c r="AA26" s="713"/>
      <c r="AB26" s="713"/>
      <c r="AC26" s="713"/>
      <c r="AD26" s="714">
        <v>10177524</v>
      </c>
      <c r="AE26" s="714"/>
      <c r="AF26" s="714"/>
      <c r="AG26" s="714"/>
      <c r="AH26" s="714"/>
      <c r="AI26" s="714"/>
      <c r="AJ26" s="714"/>
      <c r="AK26" s="714"/>
      <c r="AL26" s="683">
        <v>99.8</v>
      </c>
      <c r="AM26" s="684"/>
      <c r="AN26" s="684"/>
      <c r="AO26" s="715"/>
      <c r="AP26" s="775" t="s">
        <v>299</v>
      </c>
      <c r="AQ26" s="776"/>
      <c r="AR26" s="776"/>
      <c r="AS26" s="776"/>
      <c r="AT26" s="776"/>
      <c r="AU26" s="776"/>
      <c r="AV26" s="776"/>
      <c r="AW26" s="776"/>
      <c r="AX26" s="776"/>
      <c r="AY26" s="776"/>
      <c r="AZ26" s="776"/>
      <c r="BA26" s="776"/>
      <c r="BB26" s="776"/>
      <c r="BC26" s="776"/>
      <c r="BD26" s="776"/>
      <c r="BE26" s="776"/>
      <c r="BF26" s="777"/>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6"/>
      <c r="CD26" s="727" t="s">
        <v>300</v>
      </c>
      <c r="CE26" s="724"/>
      <c r="CF26" s="724"/>
      <c r="CG26" s="724"/>
      <c r="CH26" s="724"/>
      <c r="CI26" s="724"/>
      <c r="CJ26" s="724"/>
      <c r="CK26" s="724"/>
      <c r="CL26" s="724"/>
      <c r="CM26" s="724"/>
      <c r="CN26" s="724"/>
      <c r="CO26" s="724"/>
      <c r="CP26" s="724"/>
      <c r="CQ26" s="725"/>
      <c r="CR26" s="680">
        <v>1843806</v>
      </c>
      <c r="CS26" s="681"/>
      <c r="CT26" s="681"/>
      <c r="CU26" s="681"/>
      <c r="CV26" s="681"/>
      <c r="CW26" s="681"/>
      <c r="CX26" s="681"/>
      <c r="CY26" s="682"/>
      <c r="CZ26" s="683">
        <v>7.9</v>
      </c>
      <c r="DA26" s="701"/>
      <c r="DB26" s="701"/>
      <c r="DC26" s="702"/>
      <c r="DD26" s="686">
        <v>1720832</v>
      </c>
      <c r="DE26" s="681"/>
      <c r="DF26" s="681"/>
      <c r="DG26" s="681"/>
      <c r="DH26" s="681"/>
      <c r="DI26" s="681"/>
      <c r="DJ26" s="681"/>
      <c r="DK26" s="682"/>
      <c r="DL26" s="686" t="s">
        <v>253</v>
      </c>
      <c r="DM26" s="681"/>
      <c r="DN26" s="681"/>
      <c r="DO26" s="681"/>
      <c r="DP26" s="681"/>
      <c r="DQ26" s="681"/>
      <c r="DR26" s="681"/>
      <c r="DS26" s="681"/>
      <c r="DT26" s="681"/>
      <c r="DU26" s="681"/>
      <c r="DV26" s="682"/>
      <c r="DW26" s="683" t="s">
        <v>186</v>
      </c>
      <c r="DX26" s="701"/>
      <c r="DY26" s="701"/>
      <c r="DZ26" s="701"/>
      <c r="EA26" s="701"/>
      <c r="EB26" s="701"/>
      <c r="EC26" s="719"/>
    </row>
    <row r="27" spans="2:133" ht="11.25" customHeight="1" x14ac:dyDescent="0.2">
      <c r="B27" s="677" t="s">
        <v>301</v>
      </c>
      <c r="C27" s="678"/>
      <c r="D27" s="678"/>
      <c r="E27" s="678"/>
      <c r="F27" s="678"/>
      <c r="G27" s="678"/>
      <c r="H27" s="678"/>
      <c r="I27" s="678"/>
      <c r="J27" s="678"/>
      <c r="K27" s="678"/>
      <c r="L27" s="678"/>
      <c r="M27" s="678"/>
      <c r="N27" s="678"/>
      <c r="O27" s="678"/>
      <c r="P27" s="678"/>
      <c r="Q27" s="679"/>
      <c r="R27" s="680">
        <v>3478</v>
      </c>
      <c r="S27" s="681"/>
      <c r="T27" s="681"/>
      <c r="U27" s="681"/>
      <c r="V27" s="681"/>
      <c r="W27" s="681"/>
      <c r="X27" s="681"/>
      <c r="Y27" s="682"/>
      <c r="Z27" s="713">
        <v>0</v>
      </c>
      <c r="AA27" s="713"/>
      <c r="AB27" s="713"/>
      <c r="AC27" s="713"/>
      <c r="AD27" s="714">
        <v>3478</v>
      </c>
      <c r="AE27" s="714"/>
      <c r="AF27" s="714"/>
      <c r="AG27" s="714"/>
      <c r="AH27" s="714"/>
      <c r="AI27" s="714"/>
      <c r="AJ27" s="714"/>
      <c r="AK27" s="714"/>
      <c r="AL27" s="683">
        <v>0</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4119255</v>
      </c>
      <c r="BH27" s="681"/>
      <c r="BI27" s="681"/>
      <c r="BJ27" s="681"/>
      <c r="BK27" s="681"/>
      <c r="BL27" s="681"/>
      <c r="BM27" s="681"/>
      <c r="BN27" s="682"/>
      <c r="BO27" s="713">
        <v>100</v>
      </c>
      <c r="BP27" s="713"/>
      <c r="BQ27" s="713"/>
      <c r="BR27" s="713"/>
      <c r="BS27" s="686">
        <v>6894</v>
      </c>
      <c r="BT27" s="681"/>
      <c r="BU27" s="681"/>
      <c r="BV27" s="681"/>
      <c r="BW27" s="681"/>
      <c r="BX27" s="681"/>
      <c r="BY27" s="681"/>
      <c r="BZ27" s="681"/>
      <c r="CA27" s="681"/>
      <c r="CB27" s="726"/>
      <c r="CD27" s="727" t="s">
        <v>303</v>
      </c>
      <c r="CE27" s="724"/>
      <c r="CF27" s="724"/>
      <c r="CG27" s="724"/>
      <c r="CH27" s="724"/>
      <c r="CI27" s="724"/>
      <c r="CJ27" s="724"/>
      <c r="CK27" s="724"/>
      <c r="CL27" s="724"/>
      <c r="CM27" s="724"/>
      <c r="CN27" s="724"/>
      <c r="CO27" s="724"/>
      <c r="CP27" s="724"/>
      <c r="CQ27" s="725"/>
      <c r="CR27" s="680">
        <v>3066450</v>
      </c>
      <c r="CS27" s="699"/>
      <c r="CT27" s="699"/>
      <c r="CU27" s="699"/>
      <c r="CV27" s="699"/>
      <c r="CW27" s="699"/>
      <c r="CX27" s="699"/>
      <c r="CY27" s="700"/>
      <c r="CZ27" s="683">
        <v>13.1</v>
      </c>
      <c r="DA27" s="701"/>
      <c r="DB27" s="701"/>
      <c r="DC27" s="702"/>
      <c r="DD27" s="686">
        <v>935924</v>
      </c>
      <c r="DE27" s="699"/>
      <c r="DF27" s="699"/>
      <c r="DG27" s="699"/>
      <c r="DH27" s="699"/>
      <c r="DI27" s="699"/>
      <c r="DJ27" s="699"/>
      <c r="DK27" s="700"/>
      <c r="DL27" s="686">
        <v>935915</v>
      </c>
      <c r="DM27" s="699"/>
      <c r="DN27" s="699"/>
      <c r="DO27" s="699"/>
      <c r="DP27" s="699"/>
      <c r="DQ27" s="699"/>
      <c r="DR27" s="699"/>
      <c r="DS27" s="699"/>
      <c r="DT27" s="699"/>
      <c r="DU27" s="699"/>
      <c r="DV27" s="700"/>
      <c r="DW27" s="683">
        <v>8.8000000000000007</v>
      </c>
      <c r="DX27" s="701"/>
      <c r="DY27" s="701"/>
      <c r="DZ27" s="701"/>
      <c r="EA27" s="701"/>
      <c r="EB27" s="701"/>
      <c r="EC27" s="719"/>
    </row>
    <row r="28" spans="2:133" ht="11.25" customHeight="1" x14ac:dyDescent="0.2">
      <c r="B28" s="677" t="s">
        <v>304</v>
      </c>
      <c r="C28" s="678"/>
      <c r="D28" s="678"/>
      <c r="E28" s="678"/>
      <c r="F28" s="678"/>
      <c r="G28" s="678"/>
      <c r="H28" s="678"/>
      <c r="I28" s="678"/>
      <c r="J28" s="678"/>
      <c r="K28" s="678"/>
      <c r="L28" s="678"/>
      <c r="M28" s="678"/>
      <c r="N28" s="678"/>
      <c r="O28" s="678"/>
      <c r="P28" s="678"/>
      <c r="Q28" s="679"/>
      <c r="R28" s="680">
        <v>209599</v>
      </c>
      <c r="S28" s="681"/>
      <c r="T28" s="681"/>
      <c r="U28" s="681"/>
      <c r="V28" s="681"/>
      <c r="W28" s="681"/>
      <c r="X28" s="681"/>
      <c r="Y28" s="682"/>
      <c r="Z28" s="713">
        <v>0.9</v>
      </c>
      <c r="AA28" s="713"/>
      <c r="AB28" s="713"/>
      <c r="AC28" s="713"/>
      <c r="AD28" s="714" t="s">
        <v>253</v>
      </c>
      <c r="AE28" s="714"/>
      <c r="AF28" s="714"/>
      <c r="AG28" s="714"/>
      <c r="AH28" s="714"/>
      <c r="AI28" s="714"/>
      <c r="AJ28" s="714"/>
      <c r="AK28" s="714"/>
      <c r="AL28" s="683" t="s">
        <v>186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305</v>
      </c>
      <c r="CE28" s="724"/>
      <c r="CF28" s="724"/>
      <c r="CG28" s="724"/>
      <c r="CH28" s="724"/>
      <c r="CI28" s="724"/>
      <c r="CJ28" s="724"/>
      <c r="CK28" s="724"/>
      <c r="CL28" s="724"/>
      <c r="CM28" s="724"/>
      <c r="CN28" s="724"/>
      <c r="CO28" s="724"/>
      <c r="CP28" s="724"/>
      <c r="CQ28" s="725"/>
      <c r="CR28" s="680">
        <v>2418696</v>
      </c>
      <c r="CS28" s="681"/>
      <c r="CT28" s="681"/>
      <c r="CU28" s="681"/>
      <c r="CV28" s="681"/>
      <c r="CW28" s="681"/>
      <c r="CX28" s="681"/>
      <c r="CY28" s="682"/>
      <c r="CZ28" s="683">
        <v>10.4</v>
      </c>
      <c r="DA28" s="701"/>
      <c r="DB28" s="701"/>
      <c r="DC28" s="702"/>
      <c r="DD28" s="686">
        <v>2418696</v>
      </c>
      <c r="DE28" s="681"/>
      <c r="DF28" s="681"/>
      <c r="DG28" s="681"/>
      <c r="DH28" s="681"/>
      <c r="DI28" s="681"/>
      <c r="DJ28" s="681"/>
      <c r="DK28" s="682"/>
      <c r="DL28" s="686">
        <v>2418696</v>
      </c>
      <c r="DM28" s="681"/>
      <c r="DN28" s="681"/>
      <c r="DO28" s="681"/>
      <c r="DP28" s="681"/>
      <c r="DQ28" s="681"/>
      <c r="DR28" s="681"/>
      <c r="DS28" s="681"/>
      <c r="DT28" s="681"/>
      <c r="DU28" s="681"/>
      <c r="DV28" s="682"/>
      <c r="DW28" s="683">
        <v>22.8</v>
      </c>
      <c r="DX28" s="701"/>
      <c r="DY28" s="701"/>
      <c r="DZ28" s="701"/>
      <c r="EA28" s="701"/>
      <c r="EB28" s="701"/>
      <c r="EC28" s="719"/>
    </row>
    <row r="29" spans="2:133" ht="11.25" customHeight="1" x14ac:dyDescent="0.2">
      <c r="B29" s="677" t="s">
        <v>306</v>
      </c>
      <c r="C29" s="678"/>
      <c r="D29" s="678"/>
      <c r="E29" s="678"/>
      <c r="F29" s="678"/>
      <c r="G29" s="678"/>
      <c r="H29" s="678"/>
      <c r="I29" s="678"/>
      <c r="J29" s="678"/>
      <c r="K29" s="678"/>
      <c r="L29" s="678"/>
      <c r="M29" s="678"/>
      <c r="N29" s="678"/>
      <c r="O29" s="678"/>
      <c r="P29" s="678"/>
      <c r="Q29" s="679"/>
      <c r="R29" s="680">
        <v>197849</v>
      </c>
      <c r="S29" s="681"/>
      <c r="T29" s="681"/>
      <c r="U29" s="681"/>
      <c r="V29" s="681"/>
      <c r="W29" s="681"/>
      <c r="X29" s="681"/>
      <c r="Y29" s="682"/>
      <c r="Z29" s="713">
        <v>0.8</v>
      </c>
      <c r="AA29" s="713"/>
      <c r="AB29" s="713"/>
      <c r="AC29" s="713"/>
      <c r="AD29" s="714">
        <v>6877</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307</v>
      </c>
      <c r="CE29" s="770"/>
      <c r="CF29" s="727" t="s">
        <v>308</v>
      </c>
      <c r="CG29" s="724"/>
      <c r="CH29" s="724"/>
      <c r="CI29" s="724"/>
      <c r="CJ29" s="724"/>
      <c r="CK29" s="724"/>
      <c r="CL29" s="724"/>
      <c r="CM29" s="724"/>
      <c r="CN29" s="724"/>
      <c r="CO29" s="724"/>
      <c r="CP29" s="724"/>
      <c r="CQ29" s="725"/>
      <c r="CR29" s="680">
        <v>2418651</v>
      </c>
      <c r="CS29" s="699"/>
      <c r="CT29" s="699"/>
      <c r="CU29" s="699"/>
      <c r="CV29" s="699"/>
      <c r="CW29" s="699"/>
      <c r="CX29" s="699"/>
      <c r="CY29" s="700"/>
      <c r="CZ29" s="683">
        <v>10.4</v>
      </c>
      <c r="DA29" s="701"/>
      <c r="DB29" s="701"/>
      <c r="DC29" s="702"/>
      <c r="DD29" s="686">
        <v>2418651</v>
      </c>
      <c r="DE29" s="699"/>
      <c r="DF29" s="699"/>
      <c r="DG29" s="699"/>
      <c r="DH29" s="699"/>
      <c r="DI29" s="699"/>
      <c r="DJ29" s="699"/>
      <c r="DK29" s="700"/>
      <c r="DL29" s="686">
        <v>2418651</v>
      </c>
      <c r="DM29" s="699"/>
      <c r="DN29" s="699"/>
      <c r="DO29" s="699"/>
      <c r="DP29" s="699"/>
      <c r="DQ29" s="699"/>
      <c r="DR29" s="699"/>
      <c r="DS29" s="699"/>
      <c r="DT29" s="699"/>
      <c r="DU29" s="699"/>
      <c r="DV29" s="700"/>
      <c r="DW29" s="683">
        <v>22.8</v>
      </c>
      <c r="DX29" s="701"/>
      <c r="DY29" s="701"/>
      <c r="DZ29" s="701"/>
      <c r="EA29" s="701"/>
      <c r="EB29" s="701"/>
      <c r="EC29" s="719"/>
    </row>
    <row r="30" spans="2:133" ht="11.25" customHeight="1" x14ac:dyDescent="0.2">
      <c r="B30" s="677" t="s">
        <v>309</v>
      </c>
      <c r="C30" s="678"/>
      <c r="D30" s="678"/>
      <c r="E30" s="678"/>
      <c r="F30" s="678"/>
      <c r="G30" s="678"/>
      <c r="H30" s="678"/>
      <c r="I30" s="678"/>
      <c r="J30" s="678"/>
      <c r="K30" s="678"/>
      <c r="L30" s="678"/>
      <c r="M30" s="678"/>
      <c r="N30" s="678"/>
      <c r="O30" s="678"/>
      <c r="P30" s="678"/>
      <c r="Q30" s="679"/>
      <c r="R30" s="680">
        <v>88733</v>
      </c>
      <c r="S30" s="681"/>
      <c r="T30" s="681"/>
      <c r="U30" s="681"/>
      <c r="V30" s="681"/>
      <c r="W30" s="681"/>
      <c r="X30" s="681"/>
      <c r="Y30" s="682"/>
      <c r="Z30" s="713">
        <v>0.4</v>
      </c>
      <c r="AA30" s="713"/>
      <c r="AB30" s="713"/>
      <c r="AC30" s="713"/>
      <c r="AD30" s="714" t="s">
        <v>128</v>
      </c>
      <c r="AE30" s="714"/>
      <c r="AF30" s="714"/>
      <c r="AG30" s="714"/>
      <c r="AH30" s="714"/>
      <c r="AI30" s="714"/>
      <c r="AJ30" s="714"/>
      <c r="AK30" s="714"/>
      <c r="AL30" s="683" t="s">
        <v>128</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310</v>
      </c>
      <c r="BH30" s="766"/>
      <c r="BI30" s="766"/>
      <c r="BJ30" s="766"/>
      <c r="BK30" s="766"/>
      <c r="BL30" s="766"/>
      <c r="BM30" s="766"/>
      <c r="BN30" s="766"/>
      <c r="BO30" s="766"/>
      <c r="BP30" s="766"/>
      <c r="BQ30" s="767"/>
      <c r="BR30" s="741" t="s">
        <v>311</v>
      </c>
      <c r="BS30" s="766"/>
      <c r="BT30" s="766"/>
      <c r="BU30" s="766"/>
      <c r="BV30" s="766"/>
      <c r="BW30" s="766"/>
      <c r="BX30" s="766"/>
      <c r="BY30" s="766"/>
      <c r="BZ30" s="766"/>
      <c r="CA30" s="766"/>
      <c r="CB30" s="767"/>
      <c r="CD30" s="771"/>
      <c r="CE30" s="772"/>
      <c r="CF30" s="727" t="s">
        <v>312</v>
      </c>
      <c r="CG30" s="724"/>
      <c r="CH30" s="724"/>
      <c r="CI30" s="724"/>
      <c r="CJ30" s="724"/>
      <c r="CK30" s="724"/>
      <c r="CL30" s="724"/>
      <c r="CM30" s="724"/>
      <c r="CN30" s="724"/>
      <c r="CO30" s="724"/>
      <c r="CP30" s="724"/>
      <c r="CQ30" s="725"/>
      <c r="CR30" s="680">
        <v>2288429</v>
      </c>
      <c r="CS30" s="681"/>
      <c r="CT30" s="681"/>
      <c r="CU30" s="681"/>
      <c r="CV30" s="681"/>
      <c r="CW30" s="681"/>
      <c r="CX30" s="681"/>
      <c r="CY30" s="682"/>
      <c r="CZ30" s="683">
        <v>9.8000000000000007</v>
      </c>
      <c r="DA30" s="701"/>
      <c r="DB30" s="701"/>
      <c r="DC30" s="702"/>
      <c r="DD30" s="686">
        <v>2288429</v>
      </c>
      <c r="DE30" s="681"/>
      <c r="DF30" s="681"/>
      <c r="DG30" s="681"/>
      <c r="DH30" s="681"/>
      <c r="DI30" s="681"/>
      <c r="DJ30" s="681"/>
      <c r="DK30" s="682"/>
      <c r="DL30" s="686">
        <v>2288429</v>
      </c>
      <c r="DM30" s="681"/>
      <c r="DN30" s="681"/>
      <c r="DO30" s="681"/>
      <c r="DP30" s="681"/>
      <c r="DQ30" s="681"/>
      <c r="DR30" s="681"/>
      <c r="DS30" s="681"/>
      <c r="DT30" s="681"/>
      <c r="DU30" s="681"/>
      <c r="DV30" s="682"/>
      <c r="DW30" s="683">
        <v>21.6</v>
      </c>
      <c r="DX30" s="701"/>
      <c r="DY30" s="701"/>
      <c r="DZ30" s="701"/>
      <c r="EA30" s="701"/>
      <c r="EB30" s="701"/>
      <c r="EC30" s="719"/>
    </row>
    <row r="31" spans="2:133" ht="11.25" customHeight="1" x14ac:dyDescent="0.2">
      <c r="B31" s="677" t="s">
        <v>313</v>
      </c>
      <c r="C31" s="678"/>
      <c r="D31" s="678"/>
      <c r="E31" s="678"/>
      <c r="F31" s="678"/>
      <c r="G31" s="678"/>
      <c r="H31" s="678"/>
      <c r="I31" s="678"/>
      <c r="J31" s="678"/>
      <c r="K31" s="678"/>
      <c r="L31" s="678"/>
      <c r="M31" s="678"/>
      <c r="N31" s="678"/>
      <c r="O31" s="678"/>
      <c r="P31" s="678"/>
      <c r="Q31" s="679"/>
      <c r="R31" s="680">
        <v>6555831</v>
      </c>
      <c r="S31" s="681"/>
      <c r="T31" s="681"/>
      <c r="U31" s="681"/>
      <c r="V31" s="681"/>
      <c r="W31" s="681"/>
      <c r="X31" s="681"/>
      <c r="Y31" s="682"/>
      <c r="Z31" s="713">
        <v>27.2</v>
      </c>
      <c r="AA31" s="713"/>
      <c r="AB31" s="713"/>
      <c r="AC31" s="713"/>
      <c r="AD31" s="714" t="s">
        <v>128</v>
      </c>
      <c r="AE31" s="714"/>
      <c r="AF31" s="714"/>
      <c r="AG31" s="714"/>
      <c r="AH31" s="714"/>
      <c r="AI31" s="714"/>
      <c r="AJ31" s="714"/>
      <c r="AK31" s="714"/>
      <c r="AL31" s="683" t="s">
        <v>128</v>
      </c>
      <c r="AM31" s="684"/>
      <c r="AN31" s="684"/>
      <c r="AO31" s="715"/>
      <c r="AP31" s="754" t="s">
        <v>314</v>
      </c>
      <c r="AQ31" s="755"/>
      <c r="AR31" s="755"/>
      <c r="AS31" s="755"/>
      <c r="AT31" s="760" t="s">
        <v>315</v>
      </c>
      <c r="AU31" s="231"/>
      <c r="AV31" s="231"/>
      <c r="AW31" s="231"/>
      <c r="AX31" s="746" t="s">
        <v>189</v>
      </c>
      <c r="AY31" s="747"/>
      <c r="AZ31" s="747"/>
      <c r="BA31" s="747"/>
      <c r="BB31" s="747"/>
      <c r="BC31" s="747"/>
      <c r="BD31" s="747"/>
      <c r="BE31" s="747"/>
      <c r="BF31" s="748"/>
      <c r="BG31" s="749">
        <v>98.5</v>
      </c>
      <c r="BH31" s="750"/>
      <c r="BI31" s="750"/>
      <c r="BJ31" s="750"/>
      <c r="BK31" s="750"/>
      <c r="BL31" s="750"/>
      <c r="BM31" s="751">
        <v>95.8</v>
      </c>
      <c r="BN31" s="750"/>
      <c r="BO31" s="750"/>
      <c r="BP31" s="750"/>
      <c r="BQ31" s="752"/>
      <c r="BR31" s="749">
        <v>98.8</v>
      </c>
      <c r="BS31" s="750"/>
      <c r="BT31" s="750"/>
      <c r="BU31" s="750"/>
      <c r="BV31" s="750"/>
      <c r="BW31" s="750"/>
      <c r="BX31" s="751">
        <v>96</v>
      </c>
      <c r="BY31" s="750"/>
      <c r="BZ31" s="750"/>
      <c r="CA31" s="750"/>
      <c r="CB31" s="752"/>
      <c r="CD31" s="771"/>
      <c r="CE31" s="772"/>
      <c r="CF31" s="727" t="s">
        <v>316</v>
      </c>
      <c r="CG31" s="724"/>
      <c r="CH31" s="724"/>
      <c r="CI31" s="724"/>
      <c r="CJ31" s="724"/>
      <c r="CK31" s="724"/>
      <c r="CL31" s="724"/>
      <c r="CM31" s="724"/>
      <c r="CN31" s="724"/>
      <c r="CO31" s="724"/>
      <c r="CP31" s="724"/>
      <c r="CQ31" s="725"/>
      <c r="CR31" s="680">
        <v>130222</v>
      </c>
      <c r="CS31" s="699"/>
      <c r="CT31" s="699"/>
      <c r="CU31" s="699"/>
      <c r="CV31" s="699"/>
      <c r="CW31" s="699"/>
      <c r="CX31" s="699"/>
      <c r="CY31" s="700"/>
      <c r="CZ31" s="683">
        <v>0.6</v>
      </c>
      <c r="DA31" s="701"/>
      <c r="DB31" s="701"/>
      <c r="DC31" s="702"/>
      <c r="DD31" s="686">
        <v>130222</v>
      </c>
      <c r="DE31" s="699"/>
      <c r="DF31" s="699"/>
      <c r="DG31" s="699"/>
      <c r="DH31" s="699"/>
      <c r="DI31" s="699"/>
      <c r="DJ31" s="699"/>
      <c r="DK31" s="700"/>
      <c r="DL31" s="686">
        <v>130222</v>
      </c>
      <c r="DM31" s="699"/>
      <c r="DN31" s="699"/>
      <c r="DO31" s="699"/>
      <c r="DP31" s="699"/>
      <c r="DQ31" s="699"/>
      <c r="DR31" s="699"/>
      <c r="DS31" s="699"/>
      <c r="DT31" s="699"/>
      <c r="DU31" s="699"/>
      <c r="DV31" s="700"/>
      <c r="DW31" s="683">
        <v>1.2</v>
      </c>
      <c r="DX31" s="701"/>
      <c r="DY31" s="701"/>
      <c r="DZ31" s="701"/>
      <c r="EA31" s="701"/>
      <c r="EB31" s="701"/>
      <c r="EC31" s="719"/>
    </row>
    <row r="32" spans="2:133" ht="11.25" customHeight="1" x14ac:dyDescent="0.2">
      <c r="B32" s="763" t="s">
        <v>317</v>
      </c>
      <c r="C32" s="764"/>
      <c r="D32" s="764"/>
      <c r="E32" s="764"/>
      <c r="F32" s="764"/>
      <c r="G32" s="764"/>
      <c r="H32" s="764"/>
      <c r="I32" s="764"/>
      <c r="J32" s="764"/>
      <c r="K32" s="764"/>
      <c r="L32" s="764"/>
      <c r="M32" s="764"/>
      <c r="N32" s="764"/>
      <c r="O32" s="764"/>
      <c r="P32" s="764"/>
      <c r="Q32" s="765"/>
      <c r="R32" s="680" t="s">
        <v>128</v>
      </c>
      <c r="S32" s="681"/>
      <c r="T32" s="681"/>
      <c r="U32" s="681"/>
      <c r="V32" s="681"/>
      <c r="W32" s="681"/>
      <c r="X32" s="681"/>
      <c r="Y32" s="682"/>
      <c r="Z32" s="713" t="s">
        <v>186</v>
      </c>
      <c r="AA32" s="713"/>
      <c r="AB32" s="713"/>
      <c r="AC32" s="713"/>
      <c r="AD32" s="714" t="s">
        <v>186</v>
      </c>
      <c r="AE32" s="714"/>
      <c r="AF32" s="714"/>
      <c r="AG32" s="714"/>
      <c r="AH32" s="714"/>
      <c r="AI32" s="714"/>
      <c r="AJ32" s="714"/>
      <c r="AK32" s="714"/>
      <c r="AL32" s="683" t="s">
        <v>186</v>
      </c>
      <c r="AM32" s="684"/>
      <c r="AN32" s="684"/>
      <c r="AO32" s="715"/>
      <c r="AP32" s="756"/>
      <c r="AQ32" s="757"/>
      <c r="AR32" s="757"/>
      <c r="AS32" s="757"/>
      <c r="AT32" s="761"/>
      <c r="AU32" s="230" t="s">
        <v>318</v>
      </c>
      <c r="AV32" s="230"/>
      <c r="AW32" s="230"/>
      <c r="AX32" s="677" t="s">
        <v>319</v>
      </c>
      <c r="AY32" s="678"/>
      <c r="AZ32" s="678"/>
      <c r="BA32" s="678"/>
      <c r="BB32" s="678"/>
      <c r="BC32" s="678"/>
      <c r="BD32" s="678"/>
      <c r="BE32" s="678"/>
      <c r="BF32" s="679"/>
      <c r="BG32" s="753">
        <v>99</v>
      </c>
      <c r="BH32" s="699"/>
      <c r="BI32" s="699"/>
      <c r="BJ32" s="699"/>
      <c r="BK32" s="699"/>
      <c r="BL32" s="699"/>
      <c r="BM32" s="684">
        <v>97.7</v>
      </c>
      <c r="BN32" s="745"/>
      <c r="BO32" s="745"/>
      <c r="BP32" s="745"/>
      <c r="BQ32" s="723"/>
      <c r="BR32" s="753">
        <v>99.1</v>
      </c>
      <c r="BS32" s="699"/>
      <c r="BT32" s="699"/>
      <c r="BU32" s="699"/>
      <c r="BV32" s="699"/>
      <c r="BW32" s="699"/>
      <c r="BX32" s="684">
        <v>97.7</v>
      </c>
      <c r="BY32" s="745"/>
      <c r="BZ32" s="745"/>
      <c r="CA32" s="745"/>
      <c r="CB32" s="723"/>
      <c r="CD32" s="773"/>
      <c r="CE32" s="774"/>
      <c r="CF32" s="727" t="s">
        <v>320</v>
      </c>
      <c r="CG32" s="724"/>
      <c r="CH32" s="724"/>
      <c r="CI32" s="724"/>
      <c r="CJ32" s="724"/>
      <c r="CK32" s="724"/>
      <c r="CL32" s="724"/>
      <c r="CM32" s="724"/>
      <c r="CN32" s="724"/>
      <c r="CO32" s="724"/>
      <c r="CP32" s="724"/>
      <c r="CQ32" s="725"/>
      <c r="CR32" s="680">
        <v>45</v>
      </c>
      <c r="CS32" s="681"/>
      <c r="CT32" s="681"/>
      <c r="CU32" s="681"/>
      <c r="CV32" s="681"/>
      <c r="CW32" s="681"/>
      <c r="CX32" s="681"/>
      <c r="CY32" s="682"/>
      <c r="CZ32" s="683">
        <v>0</v>
      </c>
      <c r="DA32" s="701"/>
      <c r="DB32" s="701"/>
      <c r="DC32" s="702"/>
      <c r="DD32" s="686">
        <v>45</v>
      </c>
      <c r="DE32" s="681"/>
      <c r="DF32" s="681"/>
      <c r="DG32" s="681"/>
      <c r="DH32" s="681"/>
      <c r="DI32" s="681"/>
      <c r="DJ32" s="681"/>
      <c r="DK32" s="682"/>
      <c r="DL32" s="686">
        <v>45</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2">
      <c r="B33" s="677" t="s">
        <v>321</v>
      </c>
      <c r="C33" s="678"/>
      <c r="D33" s="678"/>
      <c r="E33" s="678"/>
      <c r="F33" s="678"/>
      <c r="G33" s="678"/>
      <c r="H33" s="678"/>
      <c r="I33" s="678"/>
      <c r="J33" s="678"/>
      <c r="K33" s="678"/>
      <c r="L33" s="678"/>
      <c r="M33" s="678"/>
      <c r="N33" s="678"/>
      <c r="O33" s="678"/>
      <c r="P33" s="678"/>
      <c r="Q33" s="679"/>
      <c r="R33" s="680">
        <v>1109196</v>
      </c>
      <c r="S33" s="681"/>
      <c r="T33" s="681"/>
      <c r="U33" s="681"/>
      <c r="V33" s="681"/>
      <c r="W33" s="681"/>
      <c r="X33" s="681"/>
      <c r="Y33" s="682"/>
      <c r="Z33" s="713">
        <v>4.5999999999999996</v>
      </c>
      <c r="AA33" s="713"/>
      <c r="AB33" s="713"/>
      <c r="AC33" s="713"/>
      <c r="AD33" s="714" t="s">
        <v>128</v>
      </c>
      <c r="AE33" s="714"/>
      <c r="AF33" s="714"/>
      <c r="AG33" s="714"/>
      <c r="AH33" s="714"/>
      <c r="AI33" s="714"/>
      <c r="AJ33" s="714"/>
      <c r="AK33" s="714"/>
      <c r="AL33" s="683" t="s">
        <v>128</v>
      </c>
      <c r="AM33" s="684"/>
      <c r="AN33" s="684"/>
      <c r="AO33" s="715"/>
      <c r="AP33" s="758"/>
      <c r="AQ33" s="759"/>
      <c r="AR33" s="759"/>
      <c r="AS33" s="759"/>
      <c r="AT33" s="762"/>
      <c r="AU33" s="232"/>
      <c r="AV33" s="232"/>
      <c r="AW33" s="232"/>
      <c r="AX33" s="661" t="s">
        <v>322</v>
      </c>
      <c r="AY33" s="662"/>
      <c r="AZ33" s="662"/>
      <c r="BA33" s="662"/>
      <c r="BB33" s="662"/>
      <c r="BC33" s="662"/>
      <c r="BD33" s="662"/>
      <c r="BE33" s="662"/>
      <c r="BF33" s="663"/>
      <c r="BG33" s="744">
        <v>97.9</v>
      </c>
      <c r="BH33" s="665"/>
      <c r="BI33" s="665"/>
      <c r="BJ33" s="665"/>
      <c r="BK33" s="665"/>
      <c r="BL33" s="665"/>
      <c r="BM33" s="707">
        <v>94</v>
      </c>
      <c r="BN33" s="665"/>
      <c r="BO33" s="665"/>
      <c r="BP33" s="665"/>
      <c r="BQ33" s="709"/>
      <c r="BR33" s="744">
        <v>98.5</v>
      </c>
      <c r="BS33" s="665"/>
      <c r="BT33" s="665"/>
      <c r="BU33" s="665"/>
      <c r="BV33" s="665"/>
      <c r="BW33" s="665"/>
      <c r="BX33" s="707">
        <v>94.2</v>
      </c>
      <c r="BY33" s="665"/>
      <c r="BZ33" s="665"/>
      <c r="CA33" s="665"/>
      <c r="CB33" s="709"/>
      <c r="CD33" s="727" t="s">
        <v>323</v>
      </c>
      <c r="CE33" s="724"/>
      <c r="CF33" s="724"/>
      <c r="CG33" s="724"/>
      <c r="CH33" s="724"/>
      <c r="CI33" s="724"/>
      <c r="CJ33" s="724"/>
      <c r="CK33" s="724"/>
      <c r="CL33" s="724"/>
      <c r="CM33" s="724"/>
      <c r="CN33" s="724"/>
      <c r="CO33" s="724"/>
      <c r="CP33" s="724"/>
      <c r="CQ33" s="725"/>
      <c r="CR33" s="680">
        <v>12903409</v>
      </c>
      <c r="CS33" s="699"/>
      <c r="CT33" s="699"/>
      <c r="CU33" s="699"/>
      <c r="CV33" s="699"/>
      <c r="CW33" s="699"/>
      <c r="CX33" s="699"/>
      <c r="CY33" s="700"/>
      <c r="CZ33" s="683">
        <v>55.2</v>
      </c>
      <c r="DA33" s="701"/>
      <c r="DB33" s="701"/>
      <c r="DC33" s="702"/>
      <c r="DD33" s="686">
        <v>6528707</v>
      </c>
      <c r="DE33" s="699"/>
      <c r="DF33" s="699"/>
      <c r="DG33" s="699"/>
      <c r="DH33" s="699"/>
      <c r="DI33" s="699"/>
      <c r="DJ33" s="699"/>
      <c r="DK33" s="700"/>
      <c r="DL33" s="686">
        <v>4084511</v>
      </c>
      <c r="DM33" s="699"/>
      <c r="DN33" s="699"/>
      <c r="DO33" s="699"/>
      <c r="DP33" s="699"/>
      <c r="DQ33" s="699"/>
      <c r="DR33" s="699"/>
      <c r="DS33" s="699"/>
      <c r="DT33" s="699"/>
      <c r="DU33" s="699"/>
      <c r="DV33" s="700"/>
      <c r="DW33" s="683">
        <v>38.5</v>
      </c>
      <c r="DX33" s="701"/>
      <c r="DY33" s="701"/>
      <c r="DZ33" s="701"/>
      <c r="EA33" s="701"/>
      <c r="EB33" s="701"/>
      <c r="EC33" s="719"/>
    </row>
    <row r="34" spans="2:133" ht="11.25" customHeight="1" x14ac:dyDescent="0.2">
      <c r="B34" s="677" t="s">
        <v>324</v>
      </c>
      <c r="C34" s="678"/>
      <c r="D34" s="678"/>
      <c r="E34" s="678"/>
      <c r="F34" s="678"/>
      <c r="G34" s="678"/>
      <c r="H34" s="678"/>
      <c r="I34" s="678"/>
      <c r="J34" s="678"/>
      <c r="K34" s="678"/>
      <c r="L34" s="678"/>
      <c r="M34" s="678"/>
      <c r="N34" s="678"/>
      <c r="O34" s="678"/>
      <c r="P34" s="678"/>
      <c r="Q34" s="679"/>
      <c r="R34" s="680">
        <v>18028</v>
      </c>
      <c r="S34" s="681"/>
      <c r="T34" s="681"/>
      <c r="U34" s="681"/>
      <c r="V34" s="681"/>
      <c r="W34" s="681"/>
      <c r="X34" s="681"/>
      <c r="Y34" s="682"/>
      <c r="Z34" s="713">
        <v>0.1</v>
      </c>
      <c r="AA34" s="713"/>
      <c r="AB34" s="713"/>
      <c r="AC34" s="713"/>
      <c r="AD34" s="714" t="s">
        <v>253</v>
      </c>
      <c r="AE34" s="714"/>
      <c r="AF34" s="714"/>
      <c r="AG34" s="714"/>
      <c r="AH34" s="714"/>
      <c r="AI34" s="714"/>
      <c r="AJ34" s="714"/>
      <c r="AK34" s="714"/>
      <c r="AL34" s="683" t="s">
        <v>186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325</v>
      </c>
      <c r="CE34" s="724"/>
      <c r="CF34" s="724"/>
      <c r="CG34" s="724"/>
      <c r="CH34" s="724"/>
      <c r="CI34" s="724"/>
      <c r="CJ34" s="724"/>
      <c r="CK34" s="724"/>
      <c r="CL34" s="724"/>
      <c r="CM34" s="724"/>
      <c r="CN34" s="724"/>
      <c r="CO34" s="724"/>
      <c r="CP34" s="724"/>
      <c r="CQ34" s="725"/>
      <c r="CR34" s="680">
        <v>2796357</v>
      </c>
      <c r="CS34" s="681"/>
      <c r="CT34" s="681"/>
      <c r="CU34" s="681"/>
      <c r="CV34" s="681"/>
      <c r="CW34" s="681"/>
      <c r="CX34" s="681"/>
      <c r="CY34" s="682"/>
      <c r="CZ34" s="683">
        <v>12</v>
      </c>
      <c r="DA34" s="701"/>
      <c r="DB34" s="701"/>
      <c r="DC34" s="702"/>
      <c r="DD34" s="686">
        <v>2135680</v>
      </c>
      <c r="DE34" s="681"/>
      <c r="DF34" s="681"/>
      <c r="DG34" s="681"/>
      <c r="DH34" s="681"/>
      <c r="DI34" s="681"/>
      <c r="DJ34" s="681"/>
      <c r="DK34" s="682"/>
      <c r="DL34" s="686">
        <v>1494700</v>
      </c>
      <c r="DM34" s="681"/>
      <c r="DN34" s="681"/>
      <c r="DO34" s="681"/>
      <c r="DP34" s="681"/>
      <c r="DQ34" s="681"/>
      <c r="DR34" s="681"/>
      <c r="DS34" s="681"/>
      <c r="DT34" s="681"/>
      <c r="DU34" s="681"/>
      <c r="DV34" s="682"/>
      <c r="DW34" s="683">
        <v>14.1</v>
      </c>
      <c r="DX34" s="701"/>
      <c r="DY34" s="701"/>
      <c r="DZ34" s="701"/>
      <c r="EA34" s="701"/>
      <c r="EB34" s="701"/>
      <c r="EC34" s="719"/>
    </row>
    <row r="35" spans="2:133" ht="11.25" customHeight="1" x14ac:dyDescent="0.2">
      <c r="B35" s="677" t="s">
        <v>326</v>
      </c>
      <c r="C35" s="678"/>
      <c r="D35" s="678"/>
      <c r="E35" s="678"/>
      <c r="F35" s="678"/>
      <c r="G35" s="678"/>
      <c r="H35" s="678"/>
      <c r="I35" s="678"/>
      <c r="J35" s="678"/>
      <c r="K35" s="678"/>
      <c r="L35" s="678"/>
      <c r="M35" s="678"/>
      <c r="N35" s="678"/>
      <c r="O35" s="678"/>
      <c r="P35" s="678"/>
      <c r="Q35" s="679"/>
      <c r="R35" s="680">
        <v>1694319</v>
      </c>
      <c r="S35" s="681"/>
      <c r="T35" s="681"/>
      <c r="U35" s="681"/>
      <c r="V35" s="681"/>
      <c r="W35" s="681"/>
      <c r="X35" s="681"/>
      <c r="Y35" s="682"/>
      <c r="Z35" s="713">
        <v>7</v>
      </c>
      <c r="AA35" s="713"/>
      <c r="AB35" s="713"/>
      <c r="AC35" s="713"/>
      <c r="AD35" s="714" t="s">
        <v>128</v>
      </c>
      <c r="AE35" s="714"/>
      <c r="AF35" s="714"/>
      <c r="AG35" s="714"/>
      <c r="AH35" s="714"/>
      <c r="AI35" s="714"/>
      <c r="AJ35" s="714"/>
      <c r="AK35" s="714"/>
      <c r="AL35" s="683" t="s">
        <v>186</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329</v>
      </c>
      <c r="CE35" s="724"/>
      <c r="CF35" s="724"/>
      <c r="CG35" s="724"/>
      <c r="CH35" s="724"/>
      <c r="CI35" s="724"/>
      <c r="CJ35" s="724"/>
      <c r="CK35" s="724"/>
      <c r="CL35" s="724"/>
      <c r="CM35" s="724"/>
      <c r="CN35" s="724"/>
      <c r="CO35" s="724"/>
      <c r="CP35" s="724"/>
      <c r="CQ35" s="725"/>
      <c r="CR35" s="680">
        <v>71289</v>
      </c>
      <c r="CS35" s="699"/>
      <c r="CT35" s="699"/>
      <c r="CU35" s="699"/>
      <c r="CV35" s="699"/>
      <c r="CW35" s="699"/>
      <c r="CX35" s="699"/>
      <c r="CY35" s="700"/>
      <c r="CZ35" s="683">
        <v>0.3</v>
      </c>
      <c r="DA35" s="701"/>
      <c r="DB35" s="701"/>
      <c r="DC35" s="702"/>
      <c r="DD35" s="686">
        <v>45961</v>
      </c>
      <c r="DE35" s="699"/>
      <c r="DF35" s="699"/>
      <c r="DG35" s="699"/>
      <c r="DH35" s="699"/>
      <c r="DI35" s="699"/>
      <c r="DJ35" s="699"/>
      <c r="DK35" s="700"/>
      <c r="DL35" s="686">
        <v>40990</v>
      </c>
      <c r="DM35" s="699"/>
      <c r="DN35" s="699"/>
      <c r="DO35" s="699"/>
      <c r="DP35" s="699"/>
      <c r="DQ35" s="699"/>
      <c r="DR35" s="699"/>
      <c r="DS35" s="699"/>
      <c r="DT35" s="699"/>
      <c r="DU35" s="699"/>
      <c r="DV35" s="700"/>
      <c r="DW35" s="683">
        <v>0.4</v>
      </c>
      <c r="DX35" s="701"/>
      <c r="DY35" s="701"/>
      <c r="DZ35" s="701"/>
      <c r="EA35" s="701"/>
      <c r="EB35" s="701"/>
      <c r="EC35" s="719"/>
    </row>
    <row r="36" spans="2:133" ht="11.25" customHeight="1" x14ac:dyDescent="0.2">
      <c r="B36" s="677" t="s">
        <v>330</v>
      </c>
      <c r="C36" s="678"/>
      <c r="D36" s="678"/>
      <c r="E36" s="678"/>
      <c r="F36" s="678"/>
      <c r="G36" s="678"/>
      <c r="H36" s="678"/>
      <c r="I36" s="678"/>
      <c r="J36" s="678"/>
      <c r="K36" s="678"/>
      <c r="L36" s="678"/>
      <c r="M36" s="678"/>
      <c r="N36" s="678"/>
      <c r="O36" s="678"/>
      <c r="P36" s="678"/>
      <c r="Q36" s="679"/>
      <c r="R36" s="680">
        <v>789151</v>
      </c>
      <c r="S36" s="681"/>
      <c r="T36" s="681"/>
      <c r="U36" s="681"/>
      <c r="V36" s="681"/>
      <c r="W36" s="681"/>
      <c r="X36" s="681"/>
      <c r="Y36" s="682"/>
      <c r="Z36" s="713">
        <v>3.3</v>
      </c>
      <c r="AA36" s="713"/>
      <c r="AB36" s="713"/>
      <c r="AC36" s="713"/>
      <c r="AD36" s="714" t="s">
        <v>253</v>
      </c>
      <c r="AE36" s="714"/>
      <c r="AF36" s="714"/>
      <c r="AG36" s="714"/>
      <c r="AH36" s="714"/>
      <c r="AI36" s="714"/>
      <c r="AJ36" s="714"/>
      <c r="AK36" s="714"/>
      <c r="AL36" s="683" t="s">
        <v>128</v>
      </c>
      <c r="AM36" s="684"/>
      <c r="AN36" s="684"/>
      <c r="AO36" s="715"/>
      <c r="AP36" s="235"/>
      <c r="AQ36" s="732" t="s">
        <v>331</v>
      </c>
      <c r="AR36" s="733"/>
      <c r="AS36" s="733"/>
      <c r="AT36" s="733"/>
      <c r="AU36" s="733"/>
      <c r="AV36" s="733"/>
      <c r="AW36" s="733"/>
      <c r="AX36" s="733"/>
      <c r="AY36" s="734"/>
      <c r="AZ36" s="735">
        <v>2411607</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101770</v>
      </c>
      <c r="BW36" s="736"/>
      <c r="BX36" s="736"/>
      <c r="BY36" s="736"/>
      <c r="BZ36" s="736"/>
      <c r="CA36" s="736"/>
      <c r="CB36" s="737"/>
      <c r="CD36" s="727" t="s">
        <v>333</v>
      </c>
      <c r="CE36" s="724"/>
      <c r="CF36" s="724"/>
      <c r="CG36" s="724"/>
      <c r="CH36" s="724"/>
      <c r="CI36" s="724"/>
      <c r="CJ36" s="724"/>
      <c r="CK36" s="724"/>
      <c r="CL36" s="724"/>
      <c r="CM36" s="724"/>
      <c r="CN36" s="724"/>
      <c r="CO36" s="724"/>
      <c r="CP36" s="724"/>
      <c r="CQ36" s="725"/>
      <c r="CR36" s="680">
        <v>6439788</v>
      </c>
      <c r="CS36" s="681"/>
      <c r="CT36" s="681"/>
      <c r="CU36" s="681"/>
      <c r="CV36" s="681"/>
      <c r="CW36" s="681"/>
      <c r="CX36" s="681"/>
      <c r="CY36" s="682"/>
      <c r="CZ36" s="683">
        <v>27.6</v>
      </c>
      <c r="DA36" s="701"/>
      <c r="DB36" s="701"/>
      <c r="DC36" s="702"/>
      <c r="DD36" s="686">
        <v>2858339</v>
      </c>
      <c r="DE36" s="681"/>
      <c r="DF36" s="681"/>
      <c r="DG36" s="681"/>
      <c r="DH36" s="681"/>
      <c r="DI36" s="681"/>
      <c r="DJ36" s="681"/>
      <c r="DK36" s="682"/>
      <c r="DL36" s="686">
        <v>1320886</v>
      </c>
      <c r="DM36" s="681"/>
      <c r="DN36" s="681"/>
      <c r="DO36" s="681"/>
      <c r="DP36" s="681"/>
      <c r="DQ36" s="681"/>
      <c r="DR36" s="681"/>
      <c r="DS36" s="681"/>
      <c r="DT36" s="681"/>
      <c r="DU36" s="681"/>
      <c r="DV36" s="682"/>
      <c r="DW36" s="683">
        <v>12.5</v>
      </c>
      <c r="DX36" s="701"/>
      <c r="DY36" s="701"/>
      <c r="DZ36" s="701"/>
      <c r="EA36" s="701"/>
      <c r="EB36" s="701"/>
      <c r="EC36" s="719"/>
    </row>
    <row r="37" spans="2:133" ht="11.25" customHeight="1" x14ac:dyDescent="0.2">
      <c r="B37" s="677" t="s">
        <v>334</v>
      </c>
      <c r="C37" s="678"/>
      <c r="D37" s="678"/>
      <c r="E37" s="678"/>
      <c r="F37" s="678"/>
      <c r="G37" s="678"/>
      <c r="H37" s="678"/>
      <c r="I37" s="678"/>
      <c r="J37" s="678"/>
      <c r="K37" s="678"/>
      <c r="L37" s="678"/>
      <c r="M37" s="678"/>
      <c r="N37" s="678"/>
      <c r="O37" s="678"/>
      <c r="P37" s="678"/>
      <c r="Q37" s="679"/>
      <c r="R37" s="680">
        <v>831548</v>
      </c>
      <c r="S37" s="681"/>
      <c r="T37" s="681"/>
      <c r="U37" s="681"/>
      <c r="V37" s="681"/>
      <c r="W37" s="681"/>
      <c r="X37" s="681"/>
      <c r="Y37" s="682"/>
      <c r="Z37" s="713">
        <v>3.5</v>
      </c>
      <c r="AA37" s="713"/>
      <c r="AB37" s="713"/>
      <c r="AC37" s="713"/>
      <c r="AD37" s="714" t="s">
        <v>186</v>
      </c>
      <c r="AE37" s="714"/>
      <c r="AF37" s="714"/>
      <c r="AG37" s="714"/>
      <c r="AH37" s="714"/>
      <c r="AI37" s="714"/>
      <c r="AJ37" s="714"/>
      <c r="AK37" s="714"/>
      <c r="AL37" s="683" t="s">
        <v>128</v>
      </c>
      <c r="AM37" s="684"/>
      <c r="AN37" s="684"/>
      <c r="AO37" s="715"/>
      <c r="AQ37" s="720" t="s">
        <v>335</v>
      </c>
      <c r="AR37" s="721"/>
      <c r="AS37" s="721"/>
      <c r="AT37" s="721"/>
      <c r="AU37" s="721"/>
      <c r="AV37" s="721"/>
      <c r="AW37" s="721"/>
      <c r="AX37" s="721"/>
      <c r="AY37" s="722"/>
      <c r="AZ37" s="680">
        <v>517132</v>
      </c>
      <c r="BA37" s="681"/>
      <c r="BB37" s="681"/>
      <c r="BC37" s="681"/>
      <c r="BD37" s="699"/>
      <c r="BE37" s="699"/>
      <c r="BF37" s="723"/>
      <c r="BG37" s="727" t="s">
        <v>336</v>
      </c>
      <c r="BH37" s="724"/>
      <c r="BI37" s="724"/>
      <c r="BJ37" s="724"/>
      <c r="BK37" s="724"/>
      <c r="BL37" s="724"/>
      <c r="BM37" s="724"/>
      <c r="BN37" s="724"/>
      <c r="BO37" s="724"/>
      <c r="BP37" s="724"/>
      <c r="BQ37" s="724"/>
      <c r="BR37" s="724"/>
      <c r="BS37" s="724"/>
      <c r="BT37" s="724"/>
      <c r="BU37" s="725"/>
      <c r="BV37" s="680">
        <v>89510</v>
      </c>
      <c r="BW37" s="681"/>
      <c r="BX37" s="681"/>
      <c r="BY37" s="681"/>
      <c r="BZ37" s="681"/>
      <c r="CA37" s="681"/>
      <c r="CB37" s="726"/>
      <c r="CD37" s="727" t="s">
        <v>337</v>
      </c>
      <c r="CE37" s="724"/>
      <c r="CF37" s="724"/>
      <c r="CG37" s="724"/>
      <c r="CH37" s="724"/>
      <c r="CI37" s="724"/>
      <c r="CJ37" s="724"/>
      <c r="CK37" s="724"/>
      <c r="CL37" s="724"/>
      <c r="CM37" s="724"/>
      <c r="CN37" s="724"/>
      <c r="CO37" s="724"/>
      <c r="CP37" s="724"/>
      <c r="CQ37" s="725"/>
      <c r="CR37" s="680">
        <v>839927</v>
      </c>
      <c r="CS37" s="699"/>
      <c r="CT37" s="699"/>
      <c r="CU37" s="699"/>
      <c r="CV37" s="699"/>
      <c r="CW37" s="699"/>
      <c r="CX37" s="699"/>
      <c r="CY37" s="700"/>
      <c r="CZ37" s="683">
        <v>3.6</v>
      </c>
      <c r="DA37" s="701"/>
      <c r="DB37" s="701"/>
      <c r="DC37" s="702"/>
      <c r="DD37" s="686">
        <v>839927</v>
      </c>
      <c r="DE37" s="699"/>
      <c r="DF37" s="699"/>
      <c r="DG37" s="699"/>
      <c r="DH37" s="699"/>
      <c r="DI37" s="699"/>
      <c r="DJ37" s="699"/>
      <c r="DK37" s="700"/>
      <c r="DL37" s="686">
        <v>815363</v>
      </c>
      <c r="DM37" s="699"/>
      <c r="DN37" s="699"/>
      <c r="DO37" s="699"/>
      <c r="DP37" s="699"/>
      <c r="DQ37" s="699"/>
      <c r="DR37" s="699"/>
      <c r="DS37" s="699"/>
      <c r="DT37" s="699"/>
      <c r="DU37" s="699"/>
      <c r="DV37" s="700"/>
      <c r="DW37" s="683">
        <v>7.7</v>
      </c>
      <c r="DX37" s="701"/>
      <c r="DY37" s="701"/>
      <c r="DZ37" s="701"/>
      <c r="EA37" s="701"/>
      <c r="EB37" s="701"/>
      <c r="EC37" s="719"/>
    </row>
    <row r="38" spans="2:133" ht="11.25" customHeight="1" x14ac:dyDescent="0.2">
      <c r="B38" s="677" t="s">
        <v>338</v>
      </c>
      <c r="C38" s="678"/>
      <c r="D38" s="678"/>
      <c r="E38" s="678"/>
      <c r="F38" s="678"/>
      <c r="G38" s="678"/>
      <c r="H38" s="678"/>
      <c r="I38" s="678"/>
      <c r="J38" s="678"/>
      <c r="K38" s="678"/>
      <c r="L38" s="678"/>
      <c r="M38" s="678"/>
      <c r="N38" s="678"/>
      <c r="O38" s="678"/>
      <c r="P38" s="678"/>
      <c r="Q38" s="679"/>
      <c r="R38" s="680">
        <v>363691</v>
      </c>
      <c r="S38" s="681"/>
      <c r="T38" s="681"/>
      <c r="U38" s="681"/>
      <c r="V38" s="681"/>
      <c r="W38" s="681"/>
      <c r="X38" s="681"/>
      <c r="Y38" s="682"/>
      <c r="Z38" s="713">
        <v>1.5</v>
      </c>
      <c r="AA38" s="713"/>
      <c r="AB38" s="713"/>
      <c r="AC38" s="713"/>
      <c r="AD38" s="714">
        <v>7336</v>
      </c>
      <c r="AE38" s="714"/>
      <c r="AF38" s="714"/>
      <c r="AG38" s="714"/>
      <c r="AH38" s="714"/>
      <c r="AI38" s="714"/>
      <c r="AJ38" s="714"/>
      <c r="AK38" s="714"/>
      <c r="AL38" s="683">
        <v>0.1</v>
      </c>
      <c r="AM38" s="684"/>
      <c r="AN38" s="684"/>
      <c r="AO38" s="715"/>
      <c r="AQ38" s="720" t="s">
        <v>339</v>
      </c>
      <c r="AR38" s="721"/>
      <c r="AS38" s="721"/>
      <c r="AT38" s="721"/>
      <c r="AU38" s="721"/>
      <c r="AV38" s="721"/>
      <c r="AW38" s="721"/>
      <c r="AX38" s="721"/>
      <c r="AY38" s="722"/>
      <c r="AZ38" s="680">
        <v>259604</v>
      </c>
      <c r="BA38" s="681"/>
      <c r="BB38" s="681"/>
      <c r="BC38" s="681"/>
      <c r="BD38" s="699"/>
      <c r="BE38" s="699"/>
      <c r="BF38" s="723"/>
      <c r="BG38" s="727" t="s">
        <v>340</v>
      </c>
      <c r="BH38" s="724"/>
      <c r="BI38" s="724"/>
      <c r="BJ38" s="724"/>
      <c r="BK38" s="724"/>
      <c r="BL38" s="724"/>
      <c r="BM38" s="724"/>
      <c r="BN38" s="724"/>
      <c r="BO38" s="724"/>
      <c r="BP38" s="724"/>
      <c r="BQ38" s="724"/>
      <c r="BR38" s="724"/>
      <c r="BS38" s="724"/>
      <c r="BT38" s="724"/>
      <c r="BU38" s="725"/>
      <c r="BV38" s="680">
        <v>5244</v>
      </c>
      <c r="BW38" s="681"/>
      <c r="BX38" s="681"/>
      <c r="BY38" s="681"/>
      <c r="BZ38" s="681"/>
      <c r="CA38" s="681"/>
      <c r="CB38" s="726"/>
      <c r="CD38" s="727" t="s">
        <v>341</v>
      </c>
      <c r="CE38" s="724"/>
      <c r="CF38" s="724"/>
      <c r="CG38" s="724"/>
      <c r="CH38" s="724"/>
      <c r="CI38" s="724"/>
      <c r="CJ38" s="724"/>
      <c r="CK38" s="724"/>
      <c r="CL38" s="724"/>
      <c r="CM38" s="724"/>
      <c r="CN38" s="724"/>
      <c r="CO38" s="724"/>
      <c r="CP38" s="724"/>
      <c r="CQ38" s="725"/>
      <c r="CR38" s="680">
        <v>1620548</v>
      </c>
      <c r="CS38" s="681"/>
      <c r="CT38" s="681"/>
      <c r="CU38" s="681"/>
      <c r="CV38" s="681"/>
      <c r="CW38" s="681"/>
      <c r="CX38" s="681"/>
      <c r="CY38" s="682"/>
      <c r="CZ38" s="683">
        <v>6.9</v>
      </c>
      <c r="DA38" s="701"/>
      <c r="DB38" s="701"/>
      <c r="DC38" s="702"/>
      <c r="DD38" s="686">
        <v>1340883</v>
      </c>
      <c r="DE38" s="681"/>
      <c r="DF38" s="681"/>
      <c r="DG38" s="681"/>
      <c r="DH38" s="681"/>
      <c r="DI38" s="681"/>
      <c r="DJ38" s="681"/>
      <c r="DK38" s="682"/>
      <c r="DL38" s="686">
        <v>1227935</v>
      </c>
      <c r="DM38" s="681"/>
      <c r="DN38" s="681"/>
      <c r="DO38" s="681"/>
      <c r="DP38" s="681"/>
      <c r="DQ38" s="681"/>
      <c r="DR38" s="681"/>
      <c r="DS38" s="681"/>
      <c r="DT38" s="681"/>
      <c r="DU38" s="681"/>
      <c r="DV38" s="682"/>
      <c r="DW38" s="683">
        <v>11.6</v>
      </c>
      <c r="DX38" s="701"/>
      <c r="DY38" s="701"/>
      <c r="DZ38" s="701"/>
      <c r="EA38" s="701"/>
      <c r="EB38" s="701"/>
      <c r="EC38" s="719"/>
    </row>
    <row r="39" spans="2:133" ht="11.25" customHeight="1" x14ac:dyDescent="0.2">
      <c r="B39" s="677" t="s">
        <v>342</v>
      </c>
      <c r="C39" s="678"/>
      <c r="D39" s="678"/>
      <c r="E39" s="678"/>
      <c r="F39" s="678"/>
      <c r="G39" s="678"/>
      <c r="H39" s="678"/>
      <c r="I39" s="678"/>
      <c r="J39" s="678"/>
      <c r="K39" s="678"/>
      <c r="L39" s="678"/>
      <c r="M39" s="678"/>
      <c r="N39" s="678"/>
      <c r="O39" s="678"/>
      <c r="P39" s="678"/>
      <c r="Q39" s="679"/>
      <c r="R39" s="680">
        <v>1166800</v>
      </c>
      <c r="S39" s="681"/>
      <c r="T39" s="681"/>
      <c r="U39" s="681"/>
      <c r="V39" s="681"/>
      <c r="W39" s="681"/>
      <c r="X39" s="681"/>
      <c r="Y39" s="682"/>
      <c r="Z39" s="713">
        <v>4.8</v>
      </c>
      <c r="AA39" s="713"/>
      <c r="AB39" s="713"/>
      <c r="AC39" s="713"/>
      <c r="AD39" s="714" t="s">
        <v>186</v>
      </c>
      <c r="AE39" s="714"/>
      <c r="AF39" s="714"/>
      <c r="AG39" s="714"/>
      <c r="AH39" s="714"/>
      <c r="AI39" s="714"/>
      <c r="AJ39" s="714"/>
      <c r="AK39" s="714"/>
      <c r="AL39" s="683" t="s">
        <v>128</v>
      </c>
      <c r="AM39" s="684"/>
      <c r="AN39" s="684"/>
      <c r="AO39" s="715"/>
      <c r="AQ39" s="720" t="s">
        <v>343</v>
      </c>
      <c r="AR39" s="721"/>
      <c r="AS39" s="721"/>
      <c r="AT39" s="721"/>
      <c r="AU39" s="721"/>
      <c r="AV39" s="721"/>
      <c r="AW39" s="721"/>
      <c r="AX39" s="721"/>
      <c r="AY39" s="722"/>
      <c r="AZ39" s="680">
        <v>51595</v>
      </c>
      <c r="BA39" s="681"/>
      <c r="BB39" s="681"/>
      <c r="BC39" s="681"/>
      <c r="BD39" s="699"/>
      <c r="BE39" s="699"/>
      <c r="BF39" s="723"/>
      <c r="BG39" s="727" t="s">
        <v>344</v>
      </c>
      <c r="BH39" s="724"/>
      <c r="BI39" s="724"/>
      <c r="BJ39" s="724"/>
      <c r="BK39" s="724"/>
      <c r="BL39" s="724"/>
      <c r="BM39" s="724"/>
      <c r="BN39" s="724"/>
      <c r="BO39" s="724"/>
      <c r="BP39" s="724"/>
      <c r="BQ39" s="724"/>
      <c r="BR39" s="724"/>
      <c r="BS39" s="724"/>
      <c r="BT39" s="724"/>
      <c r="BU39" s="725"/>
      <c r="BV39" s="680">
        <v>8540</v>
      </c>
      <c r="BW39" s="681"/>
      <c r="BX39" s="681"/>
      <c r="BY39" s="681"/>
      <c r="BZ39" s="681"/>
      <c r="CA39" s="681"/>
      <c r="CB39" s="726"/>
      <c r="CD39" s="727" t="s">
        <v>345</v>
      </c>
      <c r="CE39" s="724"/>
      <c r="CF39" s="724"/>
      <c r="CG39" s="724"/>
      <c r="CH39" s="724"/>
      <c r="CI39" s="724"/>
      <c r="CJ39" s="724"/>
      <c r="CK39" s="724"/>
      <c r="CL39" s="724"/>
      <c r="CM39" s="724"/>
      <c r="CN39" s="724"/>
      <c r="CO39" s="724"/>
      <c r="CP39" s="724"/>
      <c r="CQ39" s="725"/>
      <c r="CR39" s="680">
        <v>1739195</v>
      </c>
      <c r="CS39" s="699"/>
      <c r="CT39" s="699"/>
      <c r="CU39" s="699"/>
      <c r="CV39" s="699"/>
      <c r="CW39" s="699"/>
      <c r="CX39" s="699"/>
      <c r="CY39" s="700"/>
      <c r="CZ39" s="683">
        <v>7.4</v>
      </c>
      <c r="DA39" s="701"/>
      <c r="DB39" s="701"/>
      <c r="DC39" s="702"/>
      <c r="DD39" s="686">
        <v>56612</v>
      </c>
      <c r="DE39" s="699"/>
      <c r="DF39" s="699"/>
      <c r="DG39" s="699"/>
      <c r="DH39" s="699"/>
      <c r="DI39" s="699"/>
      <c r="DJ39" s="699"/>
      <c r="DK39" s="700"/>
      <c r="DL39" s="686" t="s">
        <v>186</v>
      </c>
      <c r="DM39" s="699"/>
      <c r="DN39" s="699"/>
      <c r="DO39" s="699"/>
      <c r="DP39" s="699"/>
      <c r="DQ39" s="699"/>
      <c r="DR39" s="699"/>
      <c r="DS39" s="699"/>
      <c r="DT39" s="699"/>
      <c r="DU39" s="699"/>
      <c r="DV39" s="700"/>
      <c r="DW39" s="683" t="s">
        <v>186</v>
      </c>
      <c r="DX39" s="701"/>
      <c r="DY39" s="701"/>
      <c r="DZ39" s="701"/>
      <c r="EA39" s="701"/>
      <c r="EB39" s="701"/>
      <c r="EC39" s="719"/>
    </row>
    <row r="40" spans="2:133" ht="11.25" customHeight="1" x14ac:dyDescent="0.2">
      <c r="B40" s="677" t="s">
        <v>346</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186</v>
      </c>
      <c r="AE40" s="714"/>
      <c r="AF40" s="714"/>
      <c r="AG40" s="714"/>
      <c r="AH40" s="714"/>
      <c r="AI40" s="714"/>
      <c r="AJ40" s="714"/>
      <c r="AK40" s="714"/>
      <c r="AL40" s="683" t="s">
        <v>128</v>
      </c>
      <c r="AM40" s="684"/>
      <c r="AN40" s="684"/>
      <c r="AO40" s="715"/>
      <c r="AQ40" s="720" t="s">
        <v>347</v>
      </c>
      <c r="AR40" s="721"/>
      <c r="AS40" s="721"/>
      <c r="AT40" s="721"/>
      <c r="AU40" s="721"/>
      <c r="AV40" s="721"/>
      <c r="AW40" s="721"/>
      <c r="AX40" s="721"/>
      <c r="AY40" s="722"/>
      <c r="AZ40" s="680">
        <v>31013</v>
      </c>
      <c r="BA40" s="681"/>
      <c r="BB40" s="681"/>
      <c r="BC40" s="681"/>
      <c r="BD40" s="699"/>
      <c r="BE40" s="699"/>
      <c r="BF40" s="723"/>
      <c r="BG40" s="728" t="s">
        <v>348</v>
      </c>
      <c r="BH40" s="729"/>
      <c r="BI40" s="729"/>
      <c r="BJ40" s="729"/>
      <c r="BK40" s="729"/>
      <c r="BL40" s="236"/>
      <c r="BM40" s="724" t="s">
        <v>349</v>
      </c>
      <c r="BN40" s="724"/>
      <c r="BO40" s="724"/>
      <c r="BP40" s="724"/>
      <c r="BQ40" s="724"/>
      <c r="BR40" s="724"/>
      <c r="BS40" s="724"/>
      <c r="BT40" s="724"/>
      <c r="BU40" s="725"/>
      <c r="BV40" s="680">
        <v>115</v>
      </c>
      <c r="BW40" s="681"/>
      <c r="BX40" s="681"/>
      <c r="BY40" s="681"/>
      <c r="BZ40" s="681"/>
      <c r="CA40" s="681"/>
      <c r="CB40" s="726"/>
      <c r="CD40" s="727" t="s">
        <v>350</v>
      </c>
      <c r="CE40" s="724"/>
      <c r="CF40" s="724"/>
      <c r="CG40" s="724"/>
      <c r="CH40" s="724"/>
      <c r="CI40" s="724"/>
      <c r="CJ40" s="724"/>
      <c r="CK40" s="724"/>
      <c r="CL40" s="724"/>
      <c r="CM40" s="724"/>
      <c r="CN40" s="724"/>
      <c r="CO40" s="724"/>
      <c r="CP40" s="724"/>
      <c r="CQ40" s="725"/>
      <c r="CR40" s="680">
        <v>236232</v>
      </c>
      <c r="CS40" s="681"/>
      <c r="CT40" s="681"/>
      <c r="CU40" s="681"/>
      <c r="CV40" s="681"/>
      <c r="CW40" s="681"/>
      <c r="CX40" s="681"/>
      <c r="CY40" s="682"/>
      <c r="CZ40" s="683">
        <v>1</v>
      </c>
      <c r="DA40" s="701"/>
      <c r="DB40" s="701"/>
      <c r="DC40" s="702"/>
      <c r="DD40" s="686">
        <v>91232</v>
      </c>
      <c r="DE40" s="681"/>
      <c r="DF40" s="681"/>
      <c r="DG40" s="681"/>
      <c r="DH40" s="681"/>
      <c r="DI40" s="681"/>
      <c r="DJ40" s="681"/>
      <c r="DK40" s="682"/>
      <c r="DL40" s="686" t="s">
        <v>253</v>
      </c>
      <c r="DM40" s="681"/>
      <c r="DN40" s="681"/>
      <c r="DO40" s="681"/>
      <c r="DP40" s="681"/>
      <c r="DQ40" s="681"/>
      <c r="DR40" s="681"/>
      <c r="DS40" s="681"/>
      <c r="DT40" s="681"/>
      <c r="DU40" s="681"/>
      <c r="DV40" s="682"/>
      <c r="DW40" s="683" t="s">
        <v>253</v>
      </c>
      <c r="DX40" s="701"/>
      <c r="DY40" s="701"/>
      <c r="DZ40" s="701"/>
      <c r="EA40" s="701"/>
      <c r="EB40" s="701"/>
      <c r="EC40" s="719"/>
    </row>
    <row r="41" spans="2:133" ht="11.25" customHeight="1" x14ac:dyDescent="0.2">
      <c r="B41" s="677" t="s">
        <v>351</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253</v>
      </c>
      <c r="AA41" s="713"/>
      <c r="AB41" s="713"/>
      <c r="AC41" s="713"/>
      <c r="AD41" s="714" t="s">
        <v>186</v>
      </c>
      <c r="AE41" s="714"/>
      <c r="AF41" s="714"/>
      <c r="AG41" s="714"/>
      <c r="AH41" s="714"/>
      <c r="AI41" s="714"/>
      <c r="AJ41" s="714"/>
      <c r="AK41" s="714"/>
      <c r="AL41" s="683" t="s">
        <v>253</v>
      </c>
      <c r="AM41" s="684"/>
      <c r="AN41" s="684"/>
      <c r="AO41" s="715"/>
      <c r="AQ41" s="720" t="s">
        <v>352</v>
      </c>
      <c r="AR41" s="721"/>
      <c r="AS41" s="721"/>
      <c r="AT41" s="721"/>
      <c r="AU41" s="721"/>
      <c r="AV41" s="721"/>
      <c r="AW41" s="721"/>
      <c r="AX41" s="721"/>
      <c r="AY41" s="722"/>
      <c r="AZ41" s="680">
        <v>295900</v>
      </c>
      <c r="BA41" s="681"/>
      <c r="BB41" s="681"/>
      <c r="BC41" s="681"/>
      <c r="BD41" s="699"/>
      <c r="BE41" s="699"/>
      <c r="BF41" s="723"/>
      <c r="BG41" s="728"/>
      <c r="BH41" s="729"/>
      <c r="BI41" s="729"/>
      <c r="BJ41" s="729"/>
      <c r="BK41" s="729"/>
      <c r="BL41" s="236"/>
      <c r="BM41" s="724" t="s">
        <v>353</v>
      </c>
      <c r="BN41" s="724"/>
      <c r="BO41" s="724"/>
      <c r="BP41" s="724"/>
      <c r="BQ41" s="724"/>
      <c r="BR41" s="724"/>
      <c r="BS41" s="724"/>
      <c r="BT41" s="724"/>
      <c r="BU41" s="725"/>
      <c r="BV41" s="680">
        <v>1</v>
      </c>
      <c r="BW41" s="681"/>
      <c r="BX41" s="681"/>
      <c r="BY41" s="681"/>
      <c r="BZ41" s="681"/>
      <c r="CA41" s="681"/>
      <c r="CB41" s="726"/>
      <c r="CD41" s="727" t="s">
        <v>354</v>
      </c>
      <c r="CE41" s="724"/>
      <c r="CF41" s="724"/>
      <c r="CG41" s="724"/>
      <c r="CH41" s="724"/>
      <c r="CI41" s="724"/>
      <c r="CJ41" s="724"/>
      <c r="CK41" s="724"/>
      <c r="CL41" s="724"/>
      <c r="CM41" s="724"/>
      <c r="CN41" s="724"/>
      <c r="CO41" s="724"/>
      <c r="CP41" s="724"/>
      <c r="CQ41" s="725"/>
      <c r="CR41" s="680" t="s">
        <v>128</v>
      </c>
      <c r="CS41" s="699"/>
      <c r="CT41" s="699"/>
      <c r="CU41" s="699"/>
      <c r="CV41" s="699"/>
      <c r="CW41" s="699"/>
      <c r="CX41" s="699"/>
      <c r="CY41" s="700"/>
      <c r="CZ41" s="683" t="s">
        <v>186</v>
      </c>
      <c r="DA41" s="701"/>
      <c r="DB41" s="701"/>
      <c r="DC41" s="702"/>
      <c r="DD41" s="686" t="s">
        <v>186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355</v>
      </c>
      <c r="C42" s="678"/>
      <c r="D42" s="678"/>
      <c r="E42" s="678"/>
      <c r="F42" s="678"/>
      <c r="G42" s="678"/>
      <c r="H42" s="678"/>
      <c r="I42" s="678"/>
      <c r="J42" s="678"/>
      <c r="K42" s="678"/>
      <c r="L42" s="678"/>
      <c r="M42" s="678"/>
      <c r="N42" s="678"/>
      <c r="O42" s="678"/>
      <c r="P42" s="678"/>
      <c r="Q42" s="679"/>
      <c r="R42" s="680">
        <v>404200</v>
      </c>
      <c r="S42" s="681"/>
      <c r="T42" s="681"/>
      <c r="U42" s="681"/>
      <c r="V42" s="681"/>
      <c r="W42" s="681"/>
      <c r="X42" s="681"/>
      <c r="Y42" s="682"/>
      <c r="Z42" s="713">
        <v>1.7</v>
      </c>
      <c r="AA42" s="713"/>
      <c r="AB42" s="713"/>
      <c r="AC42" s="713"/>
      <c r="AD42" s="714" t="s">
        <v>128</v>
      </c>
      <c r="AE42" s="714"/>
      <c r="AF42" s="714"/>
      <c r="AG42" s="714"/>
      <c r="AH42" s="714"/>
      <c r="AI42" s="714"/>
      <c r="AJ42" s="714"/>
      <c r="AK42" s="714"/>
      <c r="AL42" s="683" t="s">
        <v>128</v>
      </c>
      <c r="AM42" s="684"/>
      <c r="AN42" s="684"/>
      <c r="AO42" s="715"/>
      <c r="AQ42" s="716" t="s">
        <v>356</v>
      </c>
      <c r="AR42" s="717"/>
      <c r="AS42" s="717"/>
      <c r="AT42" s="717"/>
      <c r="AU42" s="717"/>
      <c r="AV42" s="717"/>
      <c r="AW42" s="717"/>
      <c r="AX42" s="717"/>
      <c r="AY42" s="718"/>
      <c r="AZ42" s="664">
        <v>1256363</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335</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1882924</v>
      </c>
      <c r="CS42" s="681"/>
      <c r="CT42" s="681"/>
      <c r="CU42" s="681"/>
      <c r="CV42" s="681"/>
      <c r="CW42" s="681"/>
      <c r="CX42" s="681"/>
      <c r="CY42" s="682"/>
      <c r="CZ42" s="683">
        <v>8.1</v>
      </c>
      <c r="DA42" s="684"/>
      <c r="DB42" s="684"/>
      <c r="DC42" s="685"/>
      <c r="DD42" s="686">
        <v>336766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359</v>
      </c>
      <c r="C43" s="662"/>
      <c r="D43" s="662"/>
      <c r="E43" s="662"/>
      <c r="F43" s="662"/>
      <c r="G43" s="662"/>
      <c r="H43" s="662"/>
      <c r="I43" s="662"/>
      <c r="J43" s="662"/>
      <c r="K43" s="662"/>
      <c r="L43" s="662"/>
      <c r="M43" s="662"/>
      <c r="N43" s="662"/>
      <c r="O43" s="662"/>
      <c r="P43" s="662"/>
      <c r="Q43" s="663"/>
      <c r="R43" s="664">
        <v>24102565</v>
      </c>
      <c r="S43" s="703"/>
      <c r="T43" s="703"/>
      <c r="U43" s="703"/>
      <c r="V43" s="703"/>
      <c r="W43" s="703"/>
      <c r="X43" s="703"/>
      <c r="Y43" s="704"/>
      <c r="Z43" s="705">
        <v>100</v>
      </c>
      <c r="AA43" s="705"/>
      <c r="AB43" s="705"/>
      <c r="AC43" s="705"/>
      <c r="AD43" s="706">
        <v>10195215</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41006</v>
      </c>
      <c r="CS43" s="699"/>
      <c r="CT43" s="699"/>
      <c r="CU43" s="699"/>
      <c r="CV43" s="699"/>
      <c r="CW43" s="699"/>
      <c r="CX43" s="699"/>
      <c r="CY43" s="700"/>
      <c r="CZ43" s="683">
        <v>0.2</v>
      </c>
      <c r="DA43" s="701"/>
      <c r="DB43" s="701"/>
      <c r="DC43" s="702"/>
      <c r="DD43" s="686">
        <v>40872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1825566</v>
      </c>
      <c r="CS44" s="681"/>
      <c r="CT44" s="681"/>
      <c r="CU44" s="681"/>
      <c r="CV44" s="681"/>
      <c r="CW44" s="681"/>
      <c r="CX44" s="681"/>
      <c r="CY44" s="682"/>
      <c r="CZ44" s="683">
        <v>7.8</v>
      </c>
      <c r="DA44" s="684"/>
      <c r="DB44" s="684"/>
      <c r="DC44" s="685"/>
      <c r="DD44" s="686">
        <v>328553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1166762</v>
      </c>
      <c r="CS45" s="699"/>
      <c r="CT45" s="699"/>
      <c r="CU45" s="699"/>
      <c r="CV45" s="699"/>
      <c r="CW45" s="699"/>
      <c r="CX45" s="699"/>
      <c r="CY45" s="700"/>
      <c r="CZ45" s="683">
        <v>5</v>
      </c>
      <c r="DA45" s="701"/>
      <c r="DB45" s="701"/>
      <c r="DC45" s="702"/>
      <c r="DD45" s="686">
        <v>32884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492554</v>
      </c>
      <c r="CS46" s="681"/>
      <c r="CT46" s="681"/>
      <c r="CU46" s="681"/>
      <c r="CV46" s="681"/>
      <c r="CW46" s="681"/>
      <c r="CX46" s="681"/>
      <c r="CY46" s="682"/>
      <c r="CZ46" s="683">
        <v>2.1</v>
      </c>
      <c r="DA46" s="684"/>
      <c r="DB46" s="684"/>
      <c r="DC46" s="685"/>
      <c r="DD46" s="686">
        <v>221829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57358</v>
      </c>
      <c r="CS47" s="699"/>
      <c r="CT47" s="699"/>
      <c r="CU47" s="699"/>
      <c r="CV47" s="699"/>
      <c r="CW47" s="699"/>
      <c r="CX47" s="699"/>
      <c r="CY47" s="700"/>
      <c r="CZ47" s="683">
        <v>0.2</v>
      </c>
      <c r="DA47" s="701"/>
      <c r="DB47" s="701"/>
      <c r="DC47" s="702"/>
      <c r="DD47" s="686">
        <v>8213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128</v>
      </c>
      <c r="CS48" s="681"/>
      <c r="CT48" s="681"/>
      <c r="CU48" s="681"/>
      <c r="CV48" s="681"/>
      <c r="CW48" s="681"/>
      <c r="CX48" s="681"/>
      <c r="CY48" s="682"/>
      <c r="CZ48" s="683" t="s">
        <v>253</v>
      </c>
      <c r="DA48" s="684"/>
      <c r="DB48" s="684"/>
      <c r="DC48" s="685"/>
      <c r="DD48" s="686" t="s">
        <v>253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23363561</v>
      </c>
      <c r="CS49" s="665"/>
      <c r="CT49" s="665"/>
      <c r="CU49" s="665"/>
      <c r="CV49" s="665"/>
      <c r="CW49" s="665"/>
      <c r="CX49" s="665"/>
      <c r="CY49" s="666"/>
      <c r="CZ49" s="667">
        <v>100</v>
      </c>
      <c r="DA49" s="668"/>
      <c r="DB49" s="668"/>
      <c r="DC49" s="669"/>
      <c r="DD49" s="670">
        <v>13118079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uyowNl8yrgcMtTL1zdQqxm2f0JvX3RegWi7iLbajyOG6S8B8s5jOzFHa2n+sFcdTU72Ldj72s614qLfuU973w==" saltValue="b7Q5JGBMKKhl5kBH15roO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F7" sqref="BF7"/>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392</v>
      </c>
      <c r="C7" s="1146"/>
      <c r="D7" s="1146"/>
      <c r="E7" s="1146"/>
      <c r="F7" s="1146"/>
      <c r="G7" s="1146"/>
      <c r="H7" s="1146"/>
      <c r="I7" s="1146"/>
      <c r="J7" s="1146"/>
      <c r="K7" s="1146"/>
      <c r="L7" s="1146"/>
      <c r="M7" s="1146"/>
      <c r="N7" s="1146"/>
      <c r="O7" s="1146"/>
      <c r="P7" s="1147"/>
      <c r="Q7" s="1199">
        <v>24103</v>
      </c>
      <c r="R7" s="1200"/>
      <c r="S7" s="1200"/>
      <c r="T7" s="1200"/>
      <c r="U7" s="1200"/>
      <c r="V7" s="1200">
        <v>23364</v>
      </c>
      <c r="W7" s="1200"/>
      <c r="X7" s="1200"/>
      <c r="Y7" s="1200"/>
      <c r="Z7" s="1200"/>
      <c r="AA7" s="1200">
        <v>739</v>
      </c>
      <c r="AB7" s="1200"/>
      <c r="AC7" s="1200"/>
      <c r="AD7" s="1200"/>
      <c r="AE7" s="1201"/>
      <c r="AF7" s="1202">
        <v>582</v>
      </c>
      <c r="AG7" s="1203"/>
      <c r="AH7" s="1203"/>
      <c r="AI7" s="1203"/>
      <c r="AJ7" s="1204"/>
      <c r="AK7" s="1186">
        <v>789</v>
      </c>
      <c r="AL7" s="1187"/>
      <c r="AM7" s="1187"/>
      <c r="AN7" s="1187"/>
      <c r="AO7" s="1187"/>
      <c r="AP7" s="1187">
        <v>24290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599</v>
      </c>
      <c r="BT7" s="1191"/>
      <c r="BU7" s="1191"/>
      <c r="BV7" s="1191"/>
      <c r="BW7" s="1191"/>
      <c r="BX7" s="1191"/>
      <c r="BY7" s="1191"/>
      <c r="BZ7" s="1191"/>
      <c r="CA7" s="1191"/>
      <c r="CB7" s="1191"/>
      <c r="CC7" s="1191"/>
      <c r="CD7" s="1191"/>
      <c r="CE7" s="1191"/>
      <c r="CF7" s="1191"/>
      <c r="CG7" s="1192"/>
      <c r="CH7" s="1183"/>
      <c r="CI7" s="1184"/>
      <c r="CJ7" s="1184"/>
      <c r="CK7" s="1184"/>
      <c r="CL7" s="1185"/>
      <c r="CM7" s="1183">
        <v>161</v>
      </c>
      <c r="CN7" s="1184"/>
      <c r="CO7" s="1184"/>
      <c r="CP7" s="1184"/>
      <c r="CQ7" s="1185"/>
      <c r="CR7" s="1183">
        <v>24</v>
      </c>
      <c r="CS7" s="1184"/>
      <c r="CT7" s="1184"/>
      <c r="CU7" s="1184"/>
      <c r="CV7" s="1185"/>
      <c r="CW7" s="1183"/>
      <c r="CX7" s="1184"/>
      <c r="CY7" s="1184"/>
      <c r="CZ7" s="1184"/>
      <c r="DA7" s="1185"/>
      <c r="DB7" s="1183"/>
      <c r="DC7" s="1184"/>
      <c r="DD7" s="1184"/>
      <c r="DE7" s="1184"/>
      <c r="DF7" s="1185"/>
      <c r="DG7" s="1183"/>
      <c r="DH7" s="1184"/>
      <c r="DI7" s="1184"/>
      <c r="DJ7" s="1184"/>
      <c r="DK7" s="1185"/>
      <c r="DL7" s="1183">
        <v>10</v>
      </c>
      <c r="DM7" s="1184"/>
      <c r="DN7" s="1184"/>
      <c r="DO7" s="1184"/>
      <c r="DP7" s="1185"/>
      <c r="DQ7" s="1183">
        <v>2</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600</v>
      </c>
      <c r="BT8" s="1110"/>
      <c r="BU8" s="1110"/>
      <c r="BV8" s="1110"/>
      <c r="BW8" s="1110"/>
      <c r="BX8" s="1110"/>
      <c r="BY8" s="1110"/>
      <c r="BZ8" s="1110"/>
      <c r="CA8" s="1110"/>
      <c r="CB8" s="1110"/>
      <c r="CC8" s="1110"/>
      <c r="CD8" s="1110"/>
      <c r="CE8" s="1110"/>
      <c r="CF8" s="1110"/>
      <c r="CG8" s="1111"/>
      <c r="CH8" s="1084">
        <v>1</v>
      </c>
      <c r="CI8" s="1085"/>
      <c r="CJ8" s="1085"/>
      <c r="CK8" s="1085"/>
      <c r="CL8" s="1086"/>
      <c r="CM8" s="1084">
        <v>4</v>
      </c>
      <c r="CN8" s="1085"/>
      <c r="CO8" s="1085"/>
      <c r="CP8" s="1085"/>
      <c r="CQ8" s="1086"/>
      <c r="CR8" s="1084">
        <v>3</v>
      </c>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394</v>
      </c>
      <c r="B23" s="1039" t="s">
        <v>395</v>
      </c>
      <c r="C23" s="1040"/>
      <c r="D23" s="1040"/>
      <c r="E23" s="1040"/>
      <c r="F23" s="1040"/>
      <c r="G23" s="1040"/>
      <c r="H23" s="1040"/>
      <c r="I23" s="1040"/>
      <c r="J23" s="1040"/>
      <c r="K23" s="1040"/>
      <c r="L23" s="1040"/>
      <c r="M23" s="1040"/>
      <c r="N23" s="1040"/>
      <c r="O23" s="1040"/>
      <c r="P23" s="1041"/>
      <c r="Q23" s="1163">
        <v>24103</v>
      </c>
      <c r="R23" s="1164"/>
      <c r="S23" s="1164"/>
      <c r="T23" s="1164"/>
      <c r="U23" s="1164"/>
      <c r="V23" s="1164">
        <v>23364</v>
      </c>
      <c r="W23" s="1164"/>
      <c r="X23" s="1164"/>
      <c r="Y23" s="1164"/>
      <c r="Z23" s="1164"/>
      <c r="AA23" s="1164">
        <v>739</v>
      </c>
      <c r="AB23" s="1164"/>
      <c r="AC23" s="1164"/>
      <c r="AD23" s="1164"/>
      <c r="AE23" s="1165"/>
      <c r="AF23" s="1166">
        <v>582</v>
      </c>
      <c r="AG23" s="1164"/>
      <c r="AH23" s="1164"/>
      <c r="AI23" s="1164"/>
      <c r="AJ23" s="1167"/>
      <c r="AK23" s="1168"/>
      <c r="AL23" s="1169"/>
      <c r="AM23" s="1169"/>
      <c r="AN23" s="1169"/>
      <c r="AO23" s="1169"/>
      <c r="AP23" s="1164">
        <v>24290</v>
      </c>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375</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407</v>
      </c>
      <c r="C28" s="1146"/>
      <c r="D28" s="1146"/>
      <c r="E28" s="1146"/>
      <c r="F28" s="1146"/>
      <c r="G28" s="1146"/>
      <c r="H28" s="1146"/>
      <c r="I28" s="1146"/>
      <c r="J28" s="1146"/>
      <c r="K28" s="1146"/>
      <c r="L28" s="1146"/>
      <c r="M28" s="1146"/>
      <c r="N28" s="1146"/>
      <c r="O28" s="1146"/>
      <c r="P28" s="1147"/>
      <c r="Q28" s="1148">
        <v>4333</v>
      </c>
      <c r="R28" s="1149"/>
      <c r="S28" s="1149"/>
      <c r="T28" s="1149"/>
      <c r="U28" s="1149"/>
      <c r="V28" s="1149">
        <v>4231</v>
      </c>
      <c r="W28" s="1149"/>
      <c r="X28" s="1149"/>
      <c r="Y28" s="1149"/>
      <c r="Z28" s="1149"/>
      <c r="AA28" s="1149">
        <v>102</v>
      </c>
      <c r="AB28" s="1149"/>
      <c r="AC28" s="1149"/>
      <c r="AD28" s="1149"/>
      <c r="AE28" s="1150"/>
      <c r="AF28" s="1151">
        <v>102</v>
      </c>
      <c r="AG28" s="1149"/>
      <c r="AH28" s="1149"/>
      <c r="AI28" s="1149"/>
      <c r="AJ28" s="1152"/>
      <c r="AK28" s="1153">
        <v>296</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408</v>
      </c>
      <c r="C29" s="1133"/>
      <c r="D29" s="1133"/>
      <c r="E29" s="1133"/>
      <c r="F29" s="1133"/>
      <c r="G29" s="1133"/>
      <c r="H29" s="1133"/>
      <c r="I29" s="1133"/>
      <c r="J29" s="1133"/>
      <c r="K29" s="1133"/>
      <c r="L29" s="1133"/>
      <c r="M29" s="1133"/>
      <c r="N29" s="1133"/>
      <c r="O29" s="1133"/>
      <c r="P29" s="1134"/>
      <c r="Q29" s="1138">
        <v>477</v>
      </c>
      <c r="R29" s="1139"/>
      <c r="S29" s="1139"/>
      <c r="T29" s="1139"/>
      <c r="U29" s="1139"/>
      <c r="V29" s="1139">
        <v>477</v>
      </c>
      <c r="W29" s="1139"/>
      <c r="X29" s="1139"/>
      <c r="Y29" s="1139"/>
      <c r="Z29" s="1139"/>
      <c r="AA29" s="1139">
        <v>1</v>
      </c>
      <c r="AB29" s="1139"/>
      <c r="AC29" s="1139"/>
      <c r="AD29" s="1139"/>
      <c r="AE29" s="1140"/>
      <c r="AF29" s="1114">
        <v>1</v>
      </c>
      <c r="AG29" s="1115"/>
      <c r="AH29" s="1115"/>
      <c r="AI29" s="1115"/>
      <c r="AJ29" s="1116"/>
      <c r="AK29" s="1075">
        <v>110</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409</v>
      </c>
      <c r="C30" s="1133"/>
      <c r="D30" s="1133"/>
      <c r="E30" s="1133"/>
      <c r="F30" s="1133"/>
      <c r="G30" s="1133"/>
      <c r="H30" s="1133"/>
      <c r="I30" s="1133"/>
      <c r="J30" s="1133"/>
      <c r="K30" s="1133"/>
      <c r="L30" s="1133"/>
      <c r="M30" s="1133"/>
      <c r="N30" s="1133"/>
      <c r="O30" s="1133"/>
      <c r="P30" s="1134"/>
      <c r="Q30" s="1138">
        <v>11</v>
      </c>
      <c r="R30" s="1139"/>
      <c r="S30" s="1139"/>
      <c r="T30" s="1139"/>
      <c r="U30" s="1139"/>
      <c r="V30" s="1139">
        <v>6</v>
      </c>
      <c r="W30" s="1139"/>
      <c r="X30" s="1139"/>
      <c r="Y30" s="1139"/>
      <c r="Z30" s="1139"/>
      <c r="AA30" s="1139">
        <v>5</v>
      </c>
      <c r="AB30" s="1139"/>
      <c r="AC30" s="1139"/>
      <c r="AD30" s="1139"/>
      <c r="AE30" s="1140"/>
      <c r="AF30" s="1114">
        <v>5</v>
      </c>
      <c r="AG30" s="1115"/>
      <c r="AH30" s="1115"/>
      <c r="AI30" s="1115"/>
      <c r="AJ30" s="1116"/>
      <c r="AK30" s="1075"/>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410</v>
      </c>
      <c r="C31" s="1133"/>
      <c r="D31" s="1133"/>
      <c r="E31" s="1133"/>
      <c r="F31" s="1133"/>
      <c r="G31" s="1133"/>
      <c r="H31" s="1133"/>
      <c r="I31" s="1133"/>
      <c r="J31" s="1133"/>
      <c r="K31" s="1133"/>
      <c r="L31" s="1133"/>
      <c r="M31" s="1133"/>
      <c r="N31" s="1133"/>
      <c r="O31" s="1133"/>
      <c r="P31" s="1134"/>
      <c r="Q31" s="1138">
        <v>4330</v>
      </c>
      <c r="R31" s="1139"/>
      <c r="S31" s="1139"/>
      <c r="T31" s="1139"/>
      <c r="U31" s="1139"/>
      <c r="V31" s="1139">
        <v>4207</v>
      </c>
      <c r="W31" s="1139"/>
      <c r="X31" s="1139"/>
      <c r="Y31" s="1139"/>
      <c r="Z31" s="1139"/>
      <c r="AA31" s="1139">
        <v>123</v>
      </c>
      <c r="AB31" s="1139"/>
      <c r="AC31" s="1139"/>
      <c r="AD31" s="1139"/>
      <c r="AE31" s="1140"/>
      <c r="AF31" s="1114">
        <v>123</v>
      </c>
      <c r="AG31" s="1115"/>
      <c r="AH31" s="1115"/>
      <c r="AI31" s="1115"/>
      <c r="AJ31" s="1116"/>
      <c r="AK31" s="1075">
        <v>703</v>
      </c>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411</v>
      </c>
      <c r="C32" s="1133"/>
      <c r="D32" s="1133"/>
      <c r="E32" s="1133"/>
      <c r="F32" s="1133"/>
      <c r="G32" s="1133"/>
      <c r="H32" s="1133"/>
      <c r="I32" s="1133"/>
      <c r="J32" s="1133"/>
      <c r="K32" s="1133"/>
      <c r="L32" s="1133"/>
      <c r="M32" s="1133"/>
      <c r="N32" s="1133"/>
      <c r="O32" s="1133"/>
      <c r="P32" s="1134"/>
      <c r="Q32" s="1138">
        <v>14</v>
      </c>
      <c r="R32" s="1139"/>
      <c r="S32" s="1139"/>
      <c r="T32" s="1139"/>
      <c r="U32" s="1139"/>
      <c r="V32" s="1139">
        <v>14</v>
      </c>
      <c r="W32" s="1139"/>
      <c r="X32" s="1139"/>
      <c r="Y32" s="1139"/>
      <c r="Z32" s="1139"/>
      <c r="AA32" s="1139"/>
      <c r="AB32" s="1139"/>
      <c r="AC32" s="1139"/>
      <c r="AD32" s="1139"/>
      <c r="AE32" s="1140"/>
      <c r="AF32" s="1114" t="s">
        <v>396</v>
      </c>
      <c r="AG32" s="1115"/>
      <c r="AH32" s="1115"/>
      <c r="AI32" s="1115"/>
      <c r="AJ32" s="1116"/>
      <c r="AK32" s="1075">
        <v>4</v>
      </c>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412</v>
      </c>
      <c r="C33" s="1133"/>
      <c r="D33" s="1133"/>
      <c r="E33" s="1133"/>
      <c r="F33" s="1133"/>
      <c r="G33" s="1133"/>
      <c r="H33" s="1133"/>
      <c r="I33" s="1133"/>
      <c r="J33" s="1133"/>
      <c r="K33" s="1133"/>
      <c r="L33" s="1133"/>
      <c r="M33" s="1133"/>
      <c r="N33" s="1133"/>
      <c r="O33" s="1133"/>
      <c r="P33" s="1134"/>
      <c r="Q33" s="1138">
        <v>12</v>
      </c>
      <c r="R33" s="1139"/>
      <c r="S33" s="1139"/>
      <c r="T33" s="1139"/>
      <c r="U33" s="1139"/>
      <c r="V33" s="1139">
        <v>804</v>
      </c>
      <c r="W33" s="1139"/>
      <c r="X33" s="1139"/>
      <c r="Y33" s="1139"/>
      <c r="Z33" s="1139"/>
      <c r="AA33" s="1139"/>
      <c r="AB33" s="1139"/>
      <c r="AC33" s="1139"/>
      <c r="AD33" s="1139"/>
      <c r="AE33" s="1140"/>
      <c r="AF33" s="1114">
        <v>792</v>
      </c>
      <c r="AG33" s="1115"/>
      <c r="AH33" s="1115"/>
      <c r="AI33" s="1115"/>
      <c r="AJ33" s="1116"/>
      <c r="AK33" s="1075">
        <v>31</v>
      </c>
      <c r="AL33" s="1066"/>
      <c r="AM33" s="1066"/>
      <c r="AN33" s="1066"/>
      <c r="AO33" s="1066"/>
      <c r="AP33" s="1066">
        <v>2204</v>
      </c>
      <c r="AQ33" s="1066"/>
      <c r="AR33" s="1066"/>
      <c r="AS33" s="1066"/>
      <c r="AT33" s="1066"/>
      <c r="AU33" s="1066">
        <v>119</v>
      </c>
      <c r="AV33" s="1066"/>
      <c r="AW33" s="1066"/>
      <c r="AX33" s="1066"/>
      <c r="AY33" s="1066"/>
      <c r="AZ33" s="1137"/>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414</v>
      </c>
      <c r="C34" s="1133"/>
      <c r="D34" s="1133"/>
      <c r="E34" s="1133"/>
      <c r="F34" s="1133"/>
      <c r="G34" s="1133"/>
      <c r="H34" s="1133"/>
      <c r="I34" s="1133"/>
      <c r="J34" s="1133"/>
      <c r="K34" s="1133"/>
      <c r="L34" s="1133"/>
      <c r="M34" s="1133"/>
      <c r="N34" s="1133"/>
      <c r="O34" s="1133"/>
      <c r="P34" s="1134"/>
      <c r="Q34" s="1138">
        <v>3</v>
      </c>
      <c r="R34" s="1139"/>
      <c r="S34" s="1139"/>
      <c r="T34" s="1139"/>
      <c r="U34" s="1139"/>
      <c r="V34" s="1139">
        <v>17</v>
      </c>
      <c r="W34" s="1139"/>
      <c r="X34" s="1139"/>
      <c r="Y34" s="1139"/>
      <c r="Z34" s="1139"/>
      <c r="AA34" s="1139"/>
      <c r="AB34" s="1139"/>
      <c r="AC34" s="1139"/>
      <c r="AD34" s="1139"/>
      <c r="AE34" s="1140"/>
      <c r="AF34" s="1114">
        <v>14</v>
      </c>
      <c r="AG34" s="1115"/>
      <c r="AH34" s="1115"/>
      <c r="AI34" s="1115"/>
      <c r="AJ34" s="1116"/>
      <c r="AK34" s="1075">
        <v>260</v>
      </c>
      <c r="AL34" s="1066"/>
      <c r="AM34" s="1066"/>
      <c r="AN34" s="1066"/>
      <c r="AO34" s="1066"/>
      <c r="AP34" s="1066">
        <v>2332</v>
      </c>
      <c r="AQ34" s="1066"/>
      <c r="AR34" s="1066"/>
      <c r="AS34" s="1066"/>
      <c r="AT34" s="1066"/>
      <c r="AU34" s="1066">
        <v>1819</v>
      </c>
      <c r="AV34" s="1066"/>
      <c r="AW34" s="1066"/>
      <c r="AX34" s="1066"/>
      <c r="AY34" s="1066"/>
      <c r="AZ34" s="1137"/>
      <c r="BA34" s="1137"/>
      <c r="BB34" s="1137"/>
      <c r="BC34" s="1137"/>
      <c r="BD34" s="1137"/>
      <c r="BE34" s="1127" t="s">
        <v>415</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416</v>
      </c>
      <c r="C35" s="1133"/>
      <c r="D35" s="1133"/>
      <c r="E35" s="1133"/>
      <c r="F35" s="1133"/>
      <c r="G35" s="1133"/>
      <c r="H35" s="1133"/>
      <c r="I35" s="1133"/>
      <c r="J35" s="1133"/>
      <c r="K35" s="1133"/>
      <c r="L35" s="1133"/>
      <c r="M35" s="1133"/>
      <c r="N35" s="1133"/>
      <c r="O35" s="1133"/>
      <c r="P35" s="1134"/>
      <c r="Q35" s="1138">
        <v>7</v>
      </c>
      <c r="R35" s="1139"/>
      <c r="S35" s="1139"/>
      <c r="T35" s="1139"/>
      <c r="U35" s="1139"/>
      <c r="V35" s="1139">
        <v>84</v>
      </c>
      <c r="W35" s="1139"/>
      <c r="X35" s="1139"/>
      <c r="Y35" s="1139"/>
      <c r="Z35" s="1139"/>
      <c r="AA35" s="1139"/>
      <c r="AB35" s="1139"/>
      <c r="AC35" s="1139"/>
      <c r="AD35" s="1139"/>
      <c r="AE35" s="1140"/>
      <c r="AF35" s="1114">
        <v>78</v>
      </c>
      <c r="AG35" s="1115"/>
      <c r="AH35" s="1115"/>
      <c r="AI35" s="1115"/>
      <c r="AJ35" s="1116"/>
      <c r="AK35" s="1075">
        <v>481</v>
      </c>
      <c r="AL35" s="1066"/>
      <c r="AM35" s="1066"/>
      <c r="AN35" s="1066"/>
      <c r="AO35" s="1066"/>
      <c r="AP35" s="1066">
        <v>7837</v>
      </c>
      <c r="AQ35" s="1066"/>
      <c r="AR35" s="1066"/>
      <c r="AS35" s="1066"/>
      <c r="AT35" s="1066"/>
      <c r="AU35" s="1066">
        <v>5956</v>
      </c>
      <c r="AV35" s="1066"/>
      <c r="AW35" s="1066"/>
      <c r="AX35" s="1066"/>
      <c r="AY35" s="1066"/>
      <c r="AZ35" s="1137"/>
      <c r="BA35" s="1137"/>
      <c r="BB35" s="1137"/>
      <c r="BC35" s="1137"/>
      <c r="BD35" s="1137"/>
      <c r="BE35" s="1127" t="s">
        <v>415</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417</v>
      </c>
      <c r="C36" s="1133"/>
      <c r="D36" s="1133"/>
      <c r="E36" s="1133"/>
      <c r="F36" s="1133"/>
      <c r="G36" s="1133"/>
      <c r="H36" s="1133"/>
      <c r="I36" s="1133"/>
      <c r="J36" s="1133"/>
      <c r="K36" s="1133"/>
      <c r="L36" s="1133"/>
      <c r="M36" s="1133"/>
      <c r="N36" s="1133"/>
      <c r="O36" s="1133"/>
      <c r="P36" s="1134"/>
      <c r="Q36" s="1138"/>
      <c r="R36" s="1139"/>
      <c r="S36" s="1139"/>
      <c r="T36" s="1139"/>
      <c r="U36" s="1139"/>
      <c r="V36" s="1139">
        <v>28</v>
      </c>
      <c r="W36" s="1139"/>
      <c r="X36" s="1139"/>
      <c r="Y36" s="1139"/>
      <c r="Z36" s="1139"/>
      <c r="AA36" s="1139"/>
      <c r="AB36" s="1139"/>
      <c r="AC36" s="1139"/>
      <c r="AD36" s="1139"/>
      <c r="AE36" s="1140"/>
      <c r="AF36" s="1114">
        <v>28</v>
      </c>
      <c r="AG36" s="1115"/>
      <c r="AH36" s="1115"/>
      <c r="AI36" s="1115"/>
      <c r="AJ36" s="1116"/>
      <c r="AK36" s="1075">
        <v>19</v>
      </c>
      <c r="AL36" s="1066"/>
      <c r="AM36" s="1066"/>
      <c r="AN36" s="1066"/>
      <c r="AO36" s="1066"/>
      <c r="AP36" s="1066">
        <v>1</v>
      </c>
      <c r="AQ36" s="1066"/>
      <c r="AR36" s="1066"/>
      <c r="AS36" s="1066"/>
      <c r="AT36" s="1066"/>
      <c r="AU36" s="1066">
        <v>1</v>
      </c>
      <c r="AV36" s="1066"/>
      <c r="AW36" s="1066"/>
      <c r="AX36" s="1066"/>
      <c r="AY36" s="1066"/>
      <c r="AZ36" s="1137"/>
      <c r="BA36" s="1137"/>
      <c r="BB36" s="1137"/>
      <c r="BC36" s="1137"/>
      <c r="BD36" s="1137"/>
      <c r="BE36" s="1127" t="s">
        <v>413</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t="s">
        <v>418</v>
      </c>
      <c r="C37" s="1133"/>
      <c r="D37" s="1133"/>
      <c r="E37" s="1133"/>
      <c r="F37" s="1133"/>
      <c r="G37" s="1133"/>
      <c r="H37" s="1133"/>
      <c r="I37" s="1133"/>
      <c r="J37" s="1133"/>
      <c r="K37" s="1133"/>
      <c r="L37" s="1133"/>
      <c r="M37" s="1133"/>
      <c r="N37" s="1133"/>
      <c r="O37" s="1133"/>
      <c r="P37" s="1134"/>
      <c r="Q37" s="1138">
        <v>67</v>
      </c>
      <c r="R37" s="1139"/>
      <c r="S37" s="1139"/>
      <c r="T37" s="1139"/>
      <c r="U37" s="1139"/>
      <c r="V37" s="1139">
        <v>67</v>
      </c>
      <c r="W37" s="1139"/>
      <c r="X37" s="1139"/>
      <c r="Y37" s="1139"/>
      <c r="Z37" s="1139"/>
      <c r="AA37" s="1139"/>
      <c r="AB37" s="1139"/>
      <c r="AC37" s="1139"/>
      <c r="AD37" s="1139"/>
      <c r="AE37" s="1140"/>
      <c r="AF37" s="1114" t="s">
        <v>396</v>
      </c>
      <c r="AG37" s="1115"/>
      <c r="AH37" s="1115"/>
      <c r="AI37" s="1115"/>
      <c r="AJ37" s="1116"/>
      <c r="AK37" s="1075">
        <v>36</v>
      </c>
      <c r="AL37" s="1066"/>
      <c r="AM37" s="1066"/>
      <c r="AN37" s="1066"/>
      <c r="AO37" s="1066"/>
      <c r="AP37" s="1066">
        <v>226</v>
      </c>
      <c r="AQ37" s="1066"/>
      <c r="AR37" s="1066"/>
      <c r="AS37" s="1066"/>
      <c r="AT37" s="1066"/>
      <c r="AU37" s="1066">
        <v>226</v>
      </c>
      <c r="AV37" s="1066"/>
      <c r="AW37" s="1066"/>
      <c r="AX37" s="1066"/>
      <c r="AY37" s="1066"/>
      <c r="AZ37" s="1137"/>
      <c r="BA37" s="1137"/>
      <c r="BB37" s="1137"/>
      <c r="BC37" s="1137"/>
      <c r="BD37" s="1137"/>
      <c r="BE37" s="1127" t="s">
        <v>419</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t="s">
        <v>420</v>
      </c>
      <c r="C38" s="1133"/>
      <c r="D38" s="1133"/>
      <c r="E38" s="1133"/>
      <c r="F38" s="1133"/>
      <c r="G38" s="1133"/>
      <c r="H38" s="1133"/>
      <c r="I38" s="1133"/>
      <c r="J38" s="1133"/>
      <c r="K38" s="1133"/>
      <c r="L38" s="1133"/>
      <c r="M38" s="1133"/>
      <c r="N38" s="1133"/>
      <c r="O38" s="1133"/>
      <c r="P38" s="1134"/>
      <c r="Q38" s="1138">
        <v>68</v>
      </c>
      <c r="R38" s="1139"/>
      <c r="S38" s="1139"/>
      <c r="T38" s="1139"/>
      <c r="U38" s="1139"/>
      <c r="V38" s="1139">
        <v>68</v>
      </c>
      <c r="W38" s="1139"/>
      <c r="X38" s="1139"/>
      <c r="Y38" s="1139"/>
      <c r="Z38" s="1139"/>
      <c r="AA38" s="1139"/>
      <c r="AB38" s="1139"/>
      <c r="AC38" s="1139"/>
      <c r="AD38" s="1139"/>
      <c r="AE38" s="1140"/>
      <c r="AF38" s="1114" t="s">
        <v>421</v>
      </c>
      <c r="AG38" s="1115"/>
      <c r="AH38" s="1115"/>
      <c r="AI38" s="1115"/>
      <c r="AJ38" s="1116"/>
      <c r="AK38" s="1075">
        <v>52</v>
      </c>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t="s">
        <v>422</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394</v>
      </c>
      <c r="B63" s="1039" t="s">
        <v>424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1142</v>
      </c>
      <c r="AG63" s="1054"/>
      <c r="AH63" s="1054"/>
      <c r="AI63" s="1054"/>
      <c r="AJ63" s="1125"/>
      <c r="AK63" s="1126"/>
      <c r="AL63" s="1058"/>
      <c r="AM63" s="1058"/>
      <c r="AN63" s="1058"/>
      <c r="AO63" s="1058"/>
      <c r="AP63" s="1054">
        <v>12600</v>
      </c>
      <c r="AQ63" s="1054"/>
      <c r="AR63" s="1054"/>
      <c r="AS63" s="1054"/>
      <c r="AT63" s="1054"/>
      <c r="AU63" s="1054">
        <v>8121</v>
      </c>
      <c r="AV63" s="1054"/>
      <c r="AW63" s="1054"/>
      <c r="AX63" s="1054"/>
      <c r="AY63" s="1054"/>
      <c r="AZ63" s="1120"/>
      <c r="BA63" s="1120"/>
      <c r="BB63" s="1120"/>
      <c r="BC63" s="1120"/>
      <c r="BD63" s="1120"/>
      <c r="BE63" s="1055"/>
      <c r="BF63" s="1055"/>
      <c r="BG63" s="1055"/>
      <c r="BH63" s="1055"/>
      <c r="BI63" s="1056"/>
      <c r="BJ63" s="1121" t="s">
        <v>421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426</v>
      </c>
      <c r="B66" s="1091"/>
      <c r="C66" s="1091"/>
      <c r="D66" s="1091"/>
      <c r="E66" s="1091"/>
      <c r="F66" s="1091"/>
      <c r="G66" s="1091"/>
      <c r="H66" s="1091"/>
      <c r="I66" s="1091"/>
      <c r="J66" s="1091"/>
      <c r="K66" s="1091"/>
      <c r="L66" s="1091"/>
      <c r="M66" s="1091"/>
      <c r="N66" s="1091"/>
      <c r="O66" s="1091"/>
      <c r="P66" s="1092"/>
      <c r="Q66" s="1096" t="s">
        <v>427</v>
      </c>
      <c r="R66" s="1097"/>
      <c r="S66" s="1097"/>
      <c r="T66" s="1097"/>
      <c r="U66" s="1098"/>
      <c r="V66" s="1096" t="s">
        <v>428</v>
      </c>
      <c r="W66" s="1097"/>
      <c r="X66" s="1097"/>
      <c r="Y66" s="1097"/>
      <c r="Z66" s="1098"/>
      <c r="AA66" s="1096" t="s">
        <v>429</v>
      </c>
      <c r="AB66" s="1097"/>
      <c r="AC66" s="1097"/>
      <c r="AD66" s="1097"/>
      <c r="AE66" s="1098"/>
      <c r="AF66" s="1102" t="s">
        <v>430</v>
      </c>
      <c r="AG66" s="1103"/>
      <c r="AH66" s="1103"/>
      <c r="AI66" s="1103"/>
      <c r="AJ66" s="1104"/>
      <c r="AK66" s="1096" t="s">
        <v>431</v>
      </c>
      <c r="AL66" s="1091"/>
      <c r="AM66" s="1091"/>
      <c r="AN66" s="1091"/>
      <c r="AO66" s="1092"/>
      <c r="AP66" s="1096" t="s">
        <v>432</v>
      </c>
      <c r="AQ66" s="1097"/>
      <c r="AR66" s="1097"/>
      <c r="AS66" s="1097"/>
      <c r="AT66" s="1098"/>
      <c r="AU66" s="1096" t="s">
        <v>433</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601</v>
      </c>
      <c r="C68" s="1081"/>
      <c r="D68" s="1081"/>
      <c r="E68" s="1081"/>
      <c r="F68" s="1081"/>
      <c r="G68" s="1081"/>
      <c r="H68" s="1081"/>
      <c r="I68" s="1081"/>
      <c r="J68" s="1081"/>
      <c r="K68" s="1081"/>
      <c r="L68" s="1081"/>
      <c r="M68" s="1081"/>
      <c r="N68" s="1081"/>
      <c r="O68" s="1081"/>
      <c r="P68" s="1082"/>
      <c r="Q68" s="1083">
        <v>1682</v>
      </c>
      <c r="R68" s="1077"/>
      <c r="S68" s="1077"/>
      <c r="T68" s="1077"/>
      <c r="U68" s="1077"/>
      <c r="V68" s="1077">
        <v>1654</v>
      </c>
      <c r="W68" s="1077"/>
      <c r="X68" s="1077"/>
      <c r="Y68" s="1077"/>
      <c r="Z68" s="1077"/>
      <c r="AA68" s="1077">
        <v>28</v>
      </c>
      <c r="AB68" s="1077"/>
      <c r="AC68" s="1077"/>
      <c r="AD68" s="1077"/>
      <c r="AE68" s="1077"/>
      <c r="AF68" s="1077">
        <v>28</v>
      </c>
      <c r="AG68" s="1077"/>
      <c r="AH68" s="1077"/>
      <c r="AI68" s="1077"/>
      <c r="AJ68" s="1077"/>
      <c r="AK68" s="1077"/>
      <c r="AL68" s="1077"/>
      <c r="AM68" s="1077"/>
      <c r="AN68" s="1077"/>
      <c r="AO68" s="1077"/>
      <c r="AP68" s="1077">
        <v>1032</v>
      </c>
      <c r="AQ68" s="1077"/>
      <c r="AR68" s="1077"/>
      <c r="AS68" s="1077"/>
      <c r="AT68" s="1077"/>
      <c r="AU68" s="1077">
        <v>522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602</v>
      </c>
      <c r="C69" s="1070"/>
      <c r="D69" s="1070"/>
      <c r="E69" s="1070"/>
      <c r="F69" s="1070"/>
      <c r="G69" s="1070"/>
      <c r="H69" s="1070"/>
      <c r="I69" s="1070"/>
      <c r="J69" s="1070"/>
      <c r="K69" s="1070"/>
      <c r="L69" s="1070"/>
      <c r="M69" s="1070"/>
      <c r="N69" s="1070"/>
      <c r="O69" s="1070"/>
      <c r="P69" s="1071"/>
      <c r="Q69" s="1072">
        <v>1903</v>
      </c>
      <c r="R69" s="1066"/>
      <c r="S69" s="1066"/>
      <c r="T69" s="1066"/>
      <c r="U69" s="1066"/>
      <c r="V69" s="1066">
        <v>1849</v>
      </c>
      <c r="W69" s="1066"/>
      <c r="X69" s="1066"/>
      <c r="Y69" s="1066"/>
      <c r="Z69" s="1066"/>
      <c r="AA69" s="1066">
        <v>53</v>
      </c>
      <c r="AB69" s="1066"/>
      <c r="AC69" s="1066"/>
      <c r="AD69" s="1066"/>
      <c r="AE69" s="1066"/>
      <c r="AF69" s="1066">
        <v>53</v>
      </c>
      <c r="AG69" s="1066"/>
      <c r="AH69" s="1066"/>
      <c r="AI69" s="1066"/>
      <c r="AJ69" s="1066"/>
      <c r="AK69" s="1066"/>
      <c r="AL69" s="1066"/>
      <c r="AM69" s="1066"/>
      <c r="AN69" s="1066"/>
      <c r="AO69" s="1066"/>
      <c r="AP69" s="1066">
        <v>8018</v>
      </c>
      <c r="AQ69" s="1066"/>
      <c r="AR69" s="1066"/>
      <c r="AS69" s="1066"/>
      <c r="AT69" s="1066"/>
      <c r="AU69" s="1066">
        <v>1162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603</v>
      </c>
      <c r="C70" s="1070"/>
      <c r="D70" s="1070"/>
      <c r="E70" s="1070"/>
      <c r="F70" s="1070"/>
      <c r="G70" s="1070"/>
      <c r="H70" s="1070"/>
      <c r="I70" s="1070"/>
      <c r="J70" s="1070"/>
      <c r="K70" s="1070"/>
      <c r="L70" s="1070"/>
      <c r="M70" s="1070"/>
      <c r="N70" s="1070"/>
      <c r="O70" s="1070"/>
      <c r="P70" s="1071"/>
      <c r="Q70" s="1072">
        <v>1080</v>
      </c>
      <c r="R70" s="1066"/>
      <c r="S70" s="1066"/>
      <c r="T70" s="1066"/>
      <c r="U70" s="1066"/>
      <c r="V70" s="1066">
        <v>1005</v>
      </c>
      <c r="W70" s="1066"/>
      <c r="X70" s="1066"/>
      <c r="Y70" s="1066"/>
      <c r="Z70" s="1066"/>
      <c r="AA70" s="1066">
        <v>75</v>
      </c>
      <c r="AB70" s="1066"/>
      <c r="AC70" s="1066"/>
      <c r="AD70" s="1066"/>
      <c r="AE70" s="1066"/>
      <c r="AF70" s="1066">
        <v>75</v>
      </c>
      <c r="AG70" s="1066"/>
      <c r="AH70" s="1066"/>
      <c r="AI70" s="1066"/>
      <c r="AJ70" s="1066"/>
      <c r="AK70" s="1066"/>
      <c r="AL70" s="1066"/>
      <c r="AM70" s="1066"/>
      <c r="AN70" s="1066"/>
      <c r="AO70" s="1066"/>
      <c r="AP70" s="1066">
        <v>1670</v>
      </c>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604</v>
      </c>
      <c r="C71" s="1070"/>
      <c r="D71" s="1070"/>
      <c r="E71" s="1070"/>
      <c r="F71" s="1070"/>
      <c r="G71" s="1070"/>
      <c r="H71" s="1070"/>
      <c r="I71" s="1070"/>
      <c r="J71" s="1070"/>
      <c r="K71" s="1070"/>
      <c r="L71" s="1070"/>
      <c r="M71" s="1070"/>
      <c r="N71" s="1070"/>
      <c r="O71" s="1070"/>
      <c r="P71" s="1071"/>
      <c r="Q71" s="1072">
        <v>522</v>
      </c>
      <c r="R71" s="1066"/>
      <c r="S71" s="1066"/>
      <c r="T71" s="1066"/>
      <c r="U71" s="1066"/>
      <c r="V71" s="1066">
        <v>494</v>
      </c>
      <c r="W71" s="1066"/>
      <c r="X71" s="1066"/>
      <c r="Y71" s="1066"/>
      <c r="Z71" s="1066"/>
      <c r="AA71" s="1066">
        <v>28</v>
      </c>
      <c r="AB71" s="1066"/>
      <c r="AC71" s="1066"/>
      <c r="AD71" s="1066"/>
      <c r="AE71" s="1066"/>
      <c r="AF71" s="1066">
        <v>28</v>
      </c>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605</v>
      </c>
      <c r="C72" s="1070"/>
      <c r="D72" s="1070"/>
      <c r="E72" s="1070"/>
      <c r="F72" s="1070"/>
      <c r="G72" s="1070"/>
      <c r="H72" s="1070"/>
      <c r="I72" s="1070"/>
      <c r="J72" s="1070"/>
      <c r="K72" s="1070"/>
      <c r="L72" s="1070"/>
      <c r="M72" s="1070"/>
      <c r="N72" s="1070"/>
      <c r="O72" s="1070"/>
      <c r="P72" s="1071"/>
      <c r="Q72" s="1072">
        <v>103845</v>
      </c>
      <c r="R72" s="1066"/>
      <c r="S72" s="1066"/>
      <c r="T72" s="1066"/>
      <c r="U72" s="1066"/>
      <c r="V72" s="1066">
        <v>101503</v>
      </c>
      <c r="W72" s="1066"/>
      <c r="X72" s="1066"/>
      <c r="Y72" s="1066"/>
      <c r="Z72" s="1066"/>
      <c r="AA72" s="1066">
        <v>2342</v>
      </c>
      <c r="AB72" s="1066"/>
      <c r="AC72" s="1066"/>
      <c r="AD72" s="1066"/>
      <c r="AE72" s="1066"/>
      <c r="AF72" s="1066">
        <v>2342</v>
      </c>
      <c r="AG72" s="1066"/>
      <c r="AH72" s="1066"/>
      <c r="AI72" s="1066"/>
      <c r="AJ72" s="1066"/>
      <c r="AK72" s="1066">
        <v>313</v>
      </c>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606</v>
      </c>
      <c r="C73" s="1070"/>
      <c r="D73" s="1070"/>
      <c r="E73" s="1070"/>
      <c r="F73" s="1070"/>
      <c r="G73" s="1070"/>
      <c r="H73" s="1070"/>
      <c r="I73" s="1070"/>
      <c r="J73" s="1070"/>
      <c r="K73" s="1070"/>
      <c r="L73" s="1070"/>
      <c r="M73" s="1070"/>
      <c r="N73" s="1070"/>
      <c r="O73" s="1070"/>
      <c r="P73" s="1071"/>
      <c r="Q73" s="1072">
        <v>4511</v>
      </c>
      <c r="R73" s="1066"/>
      <c r="S73" s="1066"/>
      <c r="T73" s="1066"/>
      <c r="U73" s="1066"/>
      <c r="V73" s="1066">
        <v>4229</v>
      </c>
      <c r="W73" s="1066"/>
      <c r="X73" s="1066"/>
      <c r="Y73" s="1066"/>
      <c r="Z73" s="1066"/>
      <c r="AA73" s="1066">
        <v>282</v>
      </c>
      <c r="AB73" s="1066"/>
      <c r="AC73" s="1066"/>
      <c r="AD73" s="1066"/>
      <c r="AE73" s="1066"/>
      <c r="AF73" s="1066">
        <v>282</v>
      </c>
      <c r="AG73" s="1066"/>
      <c r="AH73" s="1066"/>
      <c r="AI73" s="1066"/>
      <c r="AJ73" s="1066"/>
      <c r="AK73" s="1066">
        <v>63</v>
      </c>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607</v>
      </c>
      <c r="C74" s="1070"/>
      <c r="D74" s="1070"/>
      <c r="E74" s="1070"/>
      <c r="F74" s="1070"/>
      <c r="G74" s="1070"/>
      <c r="H74" s="1070"/>
      <c r="I74" s="1070"/>
      <c r="J74" s="1070"/>
      <c r="K74" s="1070"/>
      <c r="L74" s="1070"/>
      <c r="M74" s="1070"/>
      <c r="N74" s="1070"/>
      <c r="O74" s="1070"/>
      <c r="P74" s="1071"/>
      <c r="Q74" s="1072">
        <v>553</v>
      </c>
      <c r="R74" s="1066"/>
      <c r="S74" s="1066"/>
      <c r="T74" s="1066"/>
      <c r="U74" s="1066"/>
      <c r="V74" s="1066">
        <v>547</v>
      </c>
      <c r="W74" s="1066"/>
      <c r="X74" s="1066"/>
      <c r="Y74" s="1066"/>
      <c r="Z74" s="1066"/>
      <c r="AA74" s="1066">
        <v>6</v>
      </c>
      <c r="AB74" s="1066"/>
      <c r="AC74" s="1066"/>
      <c r="AD74" s="1066"/>
      <c r="AE74" s="1066"/>
      <c r="AF74" s="1066">
        <v>5</v>
      </c>
      <c r="AG74" s="1066"/>
      <c r="AH74" s="1066"/>
      <c r="AI74" s="1066"/>
      <c r="AJ74" s="1066"/>
      <c r="AK74" s="1066">
        <v>8</v>
      </c>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608</v>
      </c>
      <c r="C75" s="1070"/>
      <c r="D75" s="1070"/>
      <c r="E75" s="1070"/>
      <c r="F75" s="1070"/>
      <c r="G75" s="1070"/>
      <c r="H75" s="1070"/>
      <c r="I75" s="1070"/>
      <c r="J75" s="1070"/>
      <c r="K75" s="1070"/>
      <c r="L75" s="1070"/>
      <c r="M75" s="1070"/>
      <c r="N75" s="1070"/>
      <c r="O75" s="1070"/>
      <c r="P75" s="1071"/>
      <c r="Q75" s="1073">
        <v>477</v>
      </c>
      <c r="R75" s="1074"/>
      <c r="S75" s="1074"/>
      <c r="T75" s="1074"/>
      <c r="U75" s="1075"/>
      <c r="V75" s="1076">
        <v>444</v>
      </c>
      <c r="W75" s="1074"/>
      <c r="X75" s="1074"/>
      <c r="Y75" s="1074"/>
      <c r="Z75" s="1075"/>
      <c r="AA75" s="1076">
        <v>33</v>
      </c>
      <c r="AB75" s="1074"/>
      <c r="AC75" s="1074"/>
      <c r="AD75" s="1074"/>
      <c r="AE75" s="1075"/>
      <c r="AF75" s="1076">
        <v>33</v>
      </c>
      <c r="AG75" s="1074"/>
      <c r="AH75" s="1074"/>
      <c r="AI75" s="1074"/>
      <c r="AJ75" s="1075"/>
      <c r="AK75" s="1076"/>
      <c r="AL75" s="1074"/>
      <c r="AM75" s="1074"/>
      <c r="AN75" s="1074"/>
      <c r="AO75" s="1075"/>
      <c r="AP75" s="1076">
        <v>3814</v>
      </c>
      <c r="AQ75" s="1074"/>
      <c r="AR75" s="1074"/>
      <c r="AS75" s="1074"/>
      <c r="AT75" s="1075"/>
      <c r="AU75" s="1076">
        <v>74</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609</v>
      </c>
      <c r="C76" s="1070"/>
      <c r="D76" s="1070"/>
      <c r="E76" s="1070"/>
      <c r="F76" s="1070"/>
      <c r="G76" s="1070"/>
      <c r="H76" s="1070"/>
      <c r="I76" s="1070"/>
      <c r="J76" s="1070"/>
      <c r="K76" s="1070"/>
      <c r="L76" s="1070"/>
      <c r="M76" s="1070"/>
      <c r="N76" s="1070"/>
      <c r="O76" s="1070"/>
      <c r="P76" s="1071"/>
      <c r="Q76" s="1073">
        <v>52</v>
      </c>
      <c r="R76" s="1074"/>
      <c r="S76" s="1074"/>
      <c r="T76" s="1074"/>
      <c r="U76" s="1075"/>
      <c r="V76" s="1076">
        <v>51</v>
      </c>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610</v>
      </c>
      <c r="C77" s="1070"/>
      <c r="D77" s="1070"/>
      <c r="E77" s="1070"/>
      <c r="F77" s="1070"/>
      <c r="G77" s="1070"/>
      <c r="H77" s="1070"/>
      <c r="I77" s="1070"/>
      <c r="J77" s="1070"/>
      <c r="K77" s="1070"/>
      <c r="L77" s="1070"/>
      <c r="M77" s="1070"/>
      <c r="N77" s="1070"/>
      <c r="O77" s="1070"/>
      <c r="P77" s="1071"/>
      <c r="Q77" s="1073">
        <v>14</v>
      </c>
      <c r="R77" s="1074"/>
      <c r="S77" s="1074"/>
      <c r="T77" s="1074"/>
      <c r="U77" s="1075"/>
      <c r="V77" s="1076">
        <v>12</v>
      </c>
      <c r="W77" s="1074"/>
      <c r="X77" s="1074"/>
      <c r="Y77" s="1074"/>
      <c r="Z77" s="1075"/>
      <c r="AA77" s="1076">
        <v>2</v>
      </c>
      <c r="AB77" s="1074"/>
      <c r="AC77" s="1074"/>
      <c r="AD77" s="1074"/>
      <c r="AE77" s="1075"/>
      <c r="AF77" s="1076">
        <v>2</v>
      </c>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394</v>
      </c>
      <c r="B88" s="1039" t="s">
        <v>434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2848</v>
      </c>
      <c r="AG88" s="1054"/>
      <c r="AH88" s="1054"/>
      <c r="AI88" s="1054"/>
      <c r="AJ88" s="1054"/>
      <c r="AK88" s="1058"/>
      <c r="AL88" s="1058"/>
      <c r="AM88" s="1058"/>
      <c r="AN88" s="1058"/>
      <c r="AO88" s="1058"/>
      <c r="AP88" s="1054">
        <v>14534</v>
      </c>
      <c r="AQ88" s="1054"/>
      <c r="AR88" s="1054"/>
      <c r="AS88" s="1054"/>
      <c r="AT88" s="1054"/>
      <c r="AU88" s="1054">
        <v>1758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435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27</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v>10</v>
      </c>
      <c r="DM102" s="1046"/>
      <c r="DN102" s="1046"/>
      <c r="DO102" s="1046"/>
      <c r="DP102" s="1047"/>
      <c r="DQ102" s="1045">
        <v>2</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440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442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443</v>
      </c>
      <c r="AB109" s="989"/>
      <c r="AC109" s="989"/>
      <c r="AD109" s="989"/>
      <c r="AE109" s="990"/>
      <c r="AF109" s="991" t="s">
        <v>444</v>
      </c>
      <c r="AG109" s="989"/>
      <c r="AH109" s="989"/>
      <c r="AI109" s="989"/>
      <c r="AJ109" s="990"/>
      <c r="AK109" s="991" t="s">
        <v>310</v>
      </c>
      <c r="AL109" s="989"/>
      <c r="AM109" s="989"/>
      <c r="AN109" s="989"/>
      <c r="AO109" s="990"/>
      <c r="AP109" s="991" t="s">
        <v>445</v>
      </c>
      <c r="AQ109" s="989"/>
      <c r="AR109" s="989"/>
      <c r="AS109" s="989"/>
      <c r="AT109" s="1020"/>
      <c r="AU109" s="988" t="s">
        <v>442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443</v>
      </c>
      <c r="BR109" s="989"/>
      <c r="BS109" s="989"/>
      <c r="BT109" s="989"/>
      <c r="BU109" s="990"/>
      <c r="BV109" s="991" t="s">
        <v>444</v>
      </c>
      <c r="BW109" s="989"/>
      <c r="BX109" s="989"/>
      <c r="BY109" s="989"/>
      <c r="BZ109" s="990"/>
      <c r="CA109" s="991" t="s">
        <v>310</v>
      </c>
      <c r="CB109" s="989"/>
      <c r="CC109" s="989"/>
      <c r="CD109" s="989"/>
      <c r="CE109" s="990"/>
      <c r="CF109" s="1027" t="s">
        <v>445</v>
      </c>
      <c r="CG109" s="1027"/>
      <c r="CH109" s="1027"/>
      <c r="CI109" s="1027"/>
      <c r="CJ109" s="1027"/>
      <c r="CK109" s="991" t="s">
        <v>446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443</v>
      </c>
      <c r="DH109" s="989"/>
      <c r="DI109" s="989"/>
      <c r="DJ109" s="989"/>
      <c r="DK109" s="990"/>
      <c r="DL109" s="991" t="s">
        <v>444</v>
      </c>
      <c r="DM109" s="989"/>
      <c r="DN109" s="989"/>
      <c r="DO109" s="989"/>
      <c r="DP109" s="990"/>
      <c r="DQ109" s="991" t="s">
        <v>310</v>
      </c>
      <c r="DR109" s="989"/>
      <c r="DS109" s="989"/>
      <c r="DT109" s="989"/>
      <c r="DU109" s="990"/>
      <c r="DV109" s="991" t="s">
        <v>445</v>
      </c>
      <c r="DW109" s="989"/>
      <c r="DX109" s="989"/>
      <c r="DY109" s="989"/>
      <c r="DZ109" s="1020"/>
    </row>
    <row r="110" spans="1:131" s="248" customFormat="1" ht="26.25" customHeight="1" x14ac:dyDescent="0.2">
      <c r="A110" s="891" t="s">
        <v>447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2213200</v>
      </c>
      <c r="AB110" s="982"/>
      <c r="AC110" s="982"/>
      <c r="AD110" s="982"/>
      <c r="AE110" s="983"/>
      <c r="AF110" s="984">
        <v>2214015</v>
      </c>
      <c r="AG110" s="982"/>
      <c r="AH110" s="982"/>
      <c r="AI110" s="982"/>
      <c r="AJ110" s="983"/>
      <c r="AK110" s="984">
        <v>2418651</v>
      </c>
      <c r="AL110" s="982"/>
      <c r="AM110" s="982"/>
      <c r="AN110" s="982"/>
      <c r="AO110" s="983"/>
      <c r="AP110" s="985">
        <v>28.5</v>
      </c>
      <c r="AQ110" s="986"/>
      <c r="AR110" s="986"/>
      <c r="AS110" s="986"/>
      <c r="AT110" s="987"/>
      <c r="AU110" s="1021" t="s">
        <v>73</v>
      </c>
      <c r="AV110" s="1022"/>
      <c r="AW110" s="1022"/>
      <c r="AX110" s="1022"/>
      <c r="AY110" s="1022"/>
      <c r="AZ110" s="947" t="s">
        <v>448</v>
      </c>
      <c r="BA110" s="892"/>
      <c r="BB110" s="892"/>
      <c r="BC110" s="892"/>
      <c r="BD110" s="892"/>
      <c r="BE110" s="892"/>
      <c r="BF110" s="892"/>
      <c r="BG110" s="892"/>
      <c r="BH110" s="892"/>
      <c r="BI110" s="892"/>
      <c r="BJ110" s="892"/>
      <c r="BK110" s="892"/>
      <c r="BL110" s="892"/>
      <c r="BM110" s="892"/>
      <c r="BN110" s="892"/>
      <c r="BO110" s="892"/>
      <c r="BP110" s="893"/>
      <c r="BQ110" s="948">
        <v>25520609</v>
      </c>
      <c r="BR110" s="929"/>
      <c r="BS110" s="929"/>
      <c r="BT110" s="929"/>
      <c r="BU110" s="929"/>
      <c r="BV110" s="929">
        <v>25412003</v>
      </c>
      <c r="BW110" s="929"/>
      <c r="BX110" s="929"/>
      <c r="BY110" s="929"/>
      <c r="BZ110" s="929"/>
      <c r="CA110" s="929">
        <v>24290374</v>
      </c>
      <c r="CB110" s="929"/>
      <c r="CC110" s="929"/>
      <c r="CD110" s="929"/>
      <c r="CE110" s="929"/>
      <c r="CF110" s="953">
        <v>286.60000000000002</v>
      </c>
      <c r="CG110" s="954"/>
      <c r="CH110" s="954"/>
      <c r="CI110" s="954"/>
      <c r="CJ110" s="954"/>
      <c r="CK110" s="1017" t="s">
        <v>449</v>
      </c>
      <c r="CL110" s="903"/>
      <c r="CM110" s="978" t="s">
        <v>450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421</v>
      </c>
      <c r="DH110" s="929"/>
      <c r="DI110" s="929"/>
      <c r="DJ110" s="929"/>
      <c r="DK110" s="929"/>
      <c r="DL110" s="929" t="s">
        <v>421</v>
      </c>
      <c r="DM110" s="929"/>
      <c r="DN110" s="929"/>
      <c r="DO110" s="929"/>
      <c r="DP110" s="929"/>
      <c r="DQ110" s="929" t="s">
        <v>451</v>
      </c>
      <c r="DR110" s="929"/>
      <c r="DS110" s="929"/>
      <c r="DT110" s="929"/>
      <c r="DU110" s="929"/>
      <c r="DV110" s="930" t="s">
        <v>128</v>
      </c>
      <c r="DW110" s="930"/>
      <c r="DX110" s="930"/>
      <c r="DY110" s="930"/>
      <c r="DZ110" s="931"/>
    </row>
    <row r="111" spans="1:131" s="248" customFormat="1" ht="26.25" customHeight="1" x14ac:dyDescent="0.2">
      <c r="A111" s="858" t="s">
        <v>452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421</v>
      </c>
      <c r="AB111" s="1010"/>
      <c r="AC111" s="1010"/>
      <c r="AD111" s="1010"/>
      <c r="AE111" s="1011"/>
      <c r="AF111" s="1012" t="s">
        <v>453</v>
      </c>
      <c r="AG111" s="1010"/>
      <c r="AH111" s="1010"/>
      <c r="AI111" s="1010"/>
      <c r="AJ111" s="1011"/>
      <c r="AK111" s="1012" t="s">
        <v>454</v>
      </c>
      <c r="AL111" s="1010"/>
      <c r="AM111" s="1010"/>
      <c r="AN111" s="1010"/>
      <c r="AO111" s="1011"/>
      <c r="AP111" s="1013" t="s">
        <v>454</v>
      </c>
      <c r="AQ111" s="1014"/>
      <c r="AR111" s="1014"/>
      <c r="AS111" s="1014"/>
      <c r="AT111" s="1015"/>
      <c r="AU111" s="1023"/>
      <c r="AV111" s="1024"/>
      <c r="AW111" s="1024"/>
      <c r="AX111" s="1024"/>
      <c r="AY111" s="1024"/>
      <c r="AZ111" s="899" t="s">
        <v>455</v>
      </c>
      <c r="BA111" s="834"/>
      <c r="BB111" s="834"/>
      <c r="BC111" s="834"/>
      <c r="BD111" s="834"/>
      <c r="BE111" s="834"/>
      <c r="BF111" s="834"/>
      <c r="BG111" s="834"/>
      <c r="BH111" s="834"/>
      <c r="BI111" s="834"/>
      <c r="BJ111" s="834"/>
      <c r="BK111" s="834"/>
      <c r="BL111" s="834"/>
      <c r="BM111" s="834"/>
      <c r="BN111" s="834"/>
      <c r="BO111" s="834"/>
      <c r="BP111" s="835"/>
      <c r="BQ111" s="900">
        <v>215751</v>
      </c>
      <c r="BR111" s="901"/>
      <c r="BS111" s="901"/>
      <c r="BT111" s="901"/>
      <c r="BU111" s="901"/>
      <c r="BV111" s="901">
        <v>200320</v>
      </c>
      <c r="BW111" s="901"/>
      <c r="BX111" s="901"/>
      <c r="BY111" s="901"/>
      <c r="BZ111" s="901"/>
      <c r="CA111" s="901">
        <v>184874</v>
      </c>
      <c r="CB111" s="901"/>
      <c r="CC111" s="901"/>
      <c r="CD111" s="901"/>
      <c r="CE111" s="901"/>
      <c r="CF111" s="962">
        <v>2.2000000000000002</v>
      </c>
      <c r="CG111" s="963"/>
      <c r="CH111" s="963"/>
      <c r="CI111" s="963"/>
      <c r="CJ111" s="963"/>
      <c r="CK111" s="1018"/>
      <c r="CL111" s="905"/>
      <c r="CM111" s="908" t="s">
        <v>456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457</v>
      </c>
      <c r="DH111" s="901"/>
      <c r="DI111" s="901"/>
      <c r="DJ111" s="901"/>
      <c r="DK111" s="901"/>
      <c r="DL111" s="901" t="s">
        <v>421</v>
      </c>
      <c r="DM111" s="901"/>
      <c r="DN111" s="901"/>
      <c r="DO111" s="901"/>
      <c r="DP111" s="901"/>
      <c r="DQ111" s="901" t="s">
        <v>457</v>
      </c>
      <c r="DR111" s="901"/>
      <c r="DS111" s="901"/>
      <c r="DT111" s="901"/>
      <c r="DU111" s="901"/>
      <c r="DV111" s="878" t="s">
        <v>458</v>
      </c>
      <c r="DW111" s="878"/>
      <c r="DX111" s="878"/>
      <c r="DY111" s="878"/>
      <c r="DZ111" s="879"/>
    </row>
    <row r="112" spans="1:131" s="248" customFormat="1" ht="26.25" customHeight="1" x14ac:dyDescent="0.2">
      <c r="A112" s="1003" t="s">
        <v>459</v>
      </c>
      <c r="B112" s="1004"/>
      <c r="C112" s="834" t="s">
        <v>460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128</v>
      </c>
      <c r="AB112" s="864"/>
      <c r="AC112" s="864"/>
      <c r="AD112" s="864"/>
      <c r="AE112" s="865"/>
      <c r="AF112" s="866" t="s">
        <v>454</v>
      </c>
      <c r="AG112" s="864"/>
      <c r="AH112" s="864"/>
      <c r="AI112" s="864"/>
      <c r="AJ112" s="865"/>
      <c r="AK112" s="866" t="s">
        <v>454</v>
      </c>
      <c r="AL112" s="864"/>
      <c r="AM112" s="864"/>
      <c r="AN112" s="864"/>
      <c r="AO112" s="865"/>
      <c r="AP112" s="911" t="s">
        <v>128</v>
      </c>
      <c r="AQ112" s="912"/>
      <c r="AR112" s="912"/>
      <c r="AS112" s="912"/>
      <c r="AT112" s="913"/>
      <c r="AU112" s="1023"/>
      <c r="AV112" s="1024"/>
      <c r="AW112" s="1024"/>
      <c r="AX112" s="1024"/>
      <c r="AY112" s="1024"/>
      <c r="AZ112" s="899" t="s">
        <v>461</v>
      </c>
      <c r="BA112" s="834"/>
      <c r="BB112" s="834"/>
      <c r="BC112" s="834"/>
      <c r="BD112" s="834"/>
      <c r="BE112" s="834"/>
      <c r="BF112" s="834"/>
      <c r="BG112" s="834"/>
      <c r="BH112" s="834"/>
      <c r="BI112" s="834"/>
      <c r="BJ112" s="834"/>
      <c r="BK112" s="834"/>
      <c r="BL112" s="834"/>
      <c r="BM112" s="834"/>
      <c r="BN112" s="834"/>
      <c r="BO112" s="834"/>
      <c r="BP112" s="835"/>
      <c r="BQ112" s="900">
        <v>9123008</v>
      </c>
      <c r="BR112" s="901"/>
      <c r="BS112" s="901"/>
      <c r="BT112" s="901"/>
      <c r="BU112" s="901"/>
      <c r="BV112" s="901">
        <v>8670849</v>
      </c>
      <c r="BW112" s="901"/>
      <c r="BX112" s="901"/>
      <c r="BY112" s="901"/>
      <c r="BZ112" s="901"/>
      <c r="CA112" s="901">
        <v>8120340</v>
      </c>
      <c r="CB112" s="901"/>
      <c r="CC112" s="901"/>
      <c r="CD112" s="901"/>
      <c r="CE112" s="901"/>
      <c r="CF112" s="962">
        <v>95.8</v>
      </c>
      <c r="CG112" s="963"/>
      <c r="CH112" s="963"/>
      <c r="CI112" s="963"/>
      <c r="CJ112" s="963"/>
      <c r="CK112" s="1018"/>
      <c r="CL112" s="905"/>
      <c r="CM112" s="908" t="s">
        <v>462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458</v>
      </c>
      <c r="DH112" s="901"/>
      <c r="DI112" s="901"/>
      <c r="DJ112" s="901"/>
      <c r="DK112" s="901"/>
      <c r="DL112" s="901" t="s">
        <v>463</v>
      </c>
      <c r="DM112" s="901"/>
      <c r="DN112" s="901"/>
      <c r="DO112" s="901"/>
      <c r="DP112" s="901"/>
      <c r="DQ112" s="901" t="s">
        <v>458</v>
      </c>
      <c r="DR112" s="901"/>
      <c r="DS112" s="901"/>
      <c r="DT112" s="901"/>
      <c r="DU112" s="901"/>
      <c r="DV112" s="878" t="s">
        <v>128</v>
      </c>
      <c r="DW112" s="878"/>
      <c r="DX112" s="878"/>
      <c r="DY112" s="878"/>
      <c r="DZ112" s="879"/>
    </row>
    <row r="113" spans="1:130" s="248" customFormat="1" ht="26.25" customHeight="1" x14ac:dyDescent="0.2">
      <c r="A113" s="1005"/>
      <c r="B113" s="1006"/>
      <c r="C113" s="834" t="s">
        <v>464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598451</v>
      </c>
      <c r="AB113" s="1010"/>
      <c r="AC113" s="1010"/>
      <c r="AD113" s="1010"/>
      <c r="AE113" s="1011"/>
      <c r="AF113" s="1012">
        <v>605214</v>
      </c>
      <c r="AG113" s="1010"/>
      <c r="AH113" s="1010"/>
      <c r="AI113" s="1010"/>
      <c r="AJ113" s="1011"/>
      <c r="AK113" s="1012">
        <v>585865</v>
      </c>
      <c r="AL113" s="1010"/>
      <c r="AM113" s="1010"/>
      <c r="AN113" s="1010"/>
      <c r="AO113" s="1011"/>
      <c r="AP113" s="1013">
        <v>6.9</v>
      </c>
      <c r="AQ113" s="1014"/>
      <c r="AR113" s="1014"/>
      <c r="AS113" s="1014"/>
      <c r="AT113" s="1015"/>
      <c r="AU113" s="1023"/>
      <c r="AV113" s="1024"/>
      <c r="AW113" s="1024"/>
      <c r="AX113" s="1024"/>
      <c r="AY113" s="1024"/>
      <c r="AZ113" s="899" t="s">
        <v>465</v>
      </c>
      <c r="BA113" s="834"/>
      <c r="BB113" s="834"/>
      <c r="BC113" s="834"/>
      <c r="BD113" s="834"/>
      <c r="BE113" s="834"/>
      <c r="BF113" s="834"/>
      <c r="BG113" s="834"/>
      <c r="BH113" s="834"/>
      <c r="BI113" s="834"/>
      <c r="BJ113" s="834"/>
      <c r="BK113" s="834"/>
      <c r="BL113" s="834"/>
      <c r="BM113" s="834"/>
      <c r="BN113" s="834"/>
      <c r="BO113" s="834"/>
      <c r="BP113" s="835"/>
      <c r="BQ113" s="900">
        <v>2058986</v>
      </c>
      <c r="BR113" s="901"/>
      <c r="BS113" s="901"/>
      <c r="BT113" s="901"/>
      <c r="BU113" s="901"/>
      <c r="BV113" s="901">
        <v>1937795</v>
      </c>
      <c r="BW113" s="901"/>
      <c r="BX113" s="901"/>
      <c r="BY113" s="901"/>
      <c r="BZ113" s="901"/>
      <c r="CA113" s="901">
        <v>1757801</v>
      </c>
      <c r="CB113" s="901"/>
      <c r="CC113" s="901"/>
      <c r="CD113" s="901"/>
      <c r="CE113" s="901"/>
      <c r="CF113" s="962">
        <v>20.7</v>
      </c>
      <c r="CG113" s="963"/>
      <c r="CH113" s="963"/>
      <c r="CI113" s="963"/>
      <c r="CJ113" s="963"/>
      <c r="CK113" s="1018"/>
      <c r="CL113" s="905"/>
      <c r="CM113" s="908" t="s">
        <v>466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454</v>
      </c>
      <c r="DH113" s="864"/>
      <c r="DI113" s="864"/>
      <c r="DJ113" s="864"/>
      <c r="DK113" s="865"/>
      <c r="DL113" s="866" t="s">
        <v>128</v>
      </c>
      <c r="DM113" s="864"/>
      <c r="DN113" s="864"/>
      <c r="DO113" s="864"/>
      <c r="DP113" s="865"/>
      <c r="DQ113" s="866" t="s">
        <v>128</v>
      </c>
      <c r="DR113" s="864"/>
      <c r="DS113" s="864"/>
      <c r="DT113" s="864"/>
      <c r="DU113" s="865"/>
      <c r="DV113" s="911" t="s">
        <v>128</v>
      </c>
      <c r="DW113" s="912"/>
      <c r="DX113" s="912"/>
      <c r="DY113" s="912"/>
      <c r="DZ113" s="913"/>
    </row>
    <row r="114" spans="1:130" s="248" customFormat="1" ht="26.25" customHeight="1" x14ac:dyDescent="0.2">
      <c r="A114" s="1005"/>
      <c r="B114" s="1006"/>
      <c r="C114" s="834" t="s">
        <v>467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136793</v>
      </c>
      <c r="AB114" s="864"/>
      <c r="AC114" s="864"/>
      <c r="AD114" s="864"/>
      <c r="AE114" s="865"/>
      <c r="AF114" s="866">
        <v>196852</v>
      </c>
      <c r="AG114" s="864"/>
      <c r="AH114" s="864"/>
      <c r="AI114" s="864"/>
      <c r="AJ114" s="865"/>
      <c r="AK114" s="866">
        <v>251444</v>
      </c>
      <c r="AL114" s="864"/>
      <c r="AM114" s="864"/>
      <c r="AN114" s="864"/>
      <c r="AO114" s="865"/>
      <c r="AP114" s="911">
        <v>3</v>
      </c>
      <c r="AQ114" s="912"/>
      <c r="AR114" s="912"/>
      <c r="AS114" s="912"/>
      <c r="AT114" s="913"/>
      <c r="AU114" s="1023"/>
      <c r="AV114" s="1024"/>
      <c r="AW114" s="1024"/>
      <c r="AX114" s="1024"/>
      <c r="AY114" s="1024"/>
      <c r="AZ114" s="899" t="s">
        <v>468</v>
      </c>
      <c r="BA114" s="834"/>
      <c r="BB114" s="834"/>
      <c r="BC114" s="834"/>
      <c r="BD114" s="834"/>
      <c r="BE114" s="834"/>
      <c r="BF114" s="834"/>
      <c r="BG114" s="834"/>
      <c r="BH114" s="834"/>
      <c r="BI114" s="834"/>
      <c r="BJ114" s="834"/>
      <c r="BK114" s="834"/>
      <c r="BL114" s="834"/>
      <c r="BM114" s="834"/>
      <c r="BN114" s="834"/>
      <c r="BO114" s="834"/>
      <c r="BP114" s="835"/>
      <c r="BQ114" s="900">
        <v>2708065</v>
      </c>
      <c r="BR114" s="901"/>
      <c r="BS114" s="901"/>
      <c r="BT114" s="901"/>
      <c r="BU114" s="901"/>
      <c r="BV114" s="901">
        <v>2796110</v>
      </c>
      <c r="BW114" s="901"/>
      <c r="BX114" s="901"/>
      <c r="BY114" s="901"/>
      <c r="BZ114" s="901"/>
      <c r="CA114" s="901">
        <v>2561994</v>
      </c>
      <c r="CB114" s="901"/>
      <c r="CC114" s="901"/>
      <c r="CD114" s="901"/>
      <c r="CE114" s="901"/>
      <c r="CF114" s="962">
        <v>30.2</v>
      </c>
      <c r="CG114" s="963"/>
      <c r="CH114" s="963"/>
      <c r="CI114" s="963"/>
      <c r="CJ114" s="963"/>
      <c r="CK114" s="1018"/>
      <c r="CL114" s="905"/>
      <c r="CM114" s="908" t="s">
        <v>469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453</v>
      </c>
      <c r="DH114" s="864"/>
      <c r="DI114" s="864"/>
      <c r="DJ114" s="864"/>
      <c r="DK114" s="865"/>
      <c r="DL114" s="866" t="s">
        <v>421</v>
      </c>
      <c r="DM114" s="864"/>
      <c r="DN114" s="864"/>
      <c r="DO114" s="864"/>
      <c r="DP114" s="865"/>
      <c r="DQ114" s="866" t="s">
        <v>463</v>
      </c>
      <c r="DR114" s="864"/>
      <c r="DS114" s="864"/>
      <c r="DT114" s="864"/>
      <c r="DU114" s="865"/>
      <c r="DV114" s="911" t="s">
        <v>454</v>
      </c>
      <c r="DW114" s="912"/>
      <c r="DX114" s="912"/>
      <c r="DY114" s="912"/>
      <c r="DZ114" s="913"/>
    </row>
    <row r="115" spans="1:130" s="248" customFormat="1" ht="26.25" customHeight="1" x14ac:dyDescent="0.2">
      <c r="A115" s="1005"/>
      <c r="B115" s="1006"/>
      <c r="C115" s="834" t="s">
        <v>470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16828</v>
      </c>
      <c r="AB115" s="1010"/>
      <c r="AC115" s="1010"/>
      <c r="AD115" s="1010"/>
      <c r="AE115" s="1011"/>
      <c r="AF115" s="1012">
        <v>16878</v>
      </c>
      <c r="AG115" s="1010"/>
      <c r="AH115" s="1010"/>
      <c r="AI115" s="1010"/>
      <c r="AJ115" s="1011"/>
      <c r="AK115" s="1012">
        <v>16730</v>
      </c>
      <c r="AL115" s="1010"/>
      <c r="AM115" s="1010"/>
      <c r="AN115" s="1010"/>
      <c r="AO115" s="1011"/>
      <c r="AP115" s="1013">
        <v>0.2</v>
      </c>
      <c r="AQ115" s="1014"/>
      <c r="AR115" s="1014"/>
      <c r="AS115" s="1014"/>
      <c r="AT115" s="1015"/>
      <c r="AU115" s="1023"/>
      <c r="AV115" s="1024"/>
      <c r="AW115" s="1024"/>
      <c r="AX115" s="1024"/>
      <c r="AY115" s="1024"/>
      <c r="AZ115" s="899" t="s">
        <v>471</v>
      </c>
      <c r="BA115" s="834"/>
      <c r="BB115" s="834"/>
      <c r="BC115" s="834"/>
      <c r="BD115" s="834"/>
      <c r="BE115" s="834"/>
      <c r="BF115" s="834"/>
      <c r="BG115" s="834"/>
      <c r="BH115" s="834"/>
      <c r="BI115" s="834"/>
      <c r="BJ115" s="834"/>
      <c r="BK115" s="834"/>
      <c r="BL115" s="834"/>
      <c r="BM115" s="834"/>
      <c r="BN115" s="834"/>
      <c r="BO115" s="834"/>
      <c r="BP115" s="835"/>
      <c r="BQ115" s="900">
        <v>3460</v>
      </c>
      <c r="BR115" s="901"/>
      <c r="BS115" s="901"/>
      <c r="BT115" s="901"/>
      <c r="BU115" s="901"/>
      <c r="BV115" s="901">
        <v>2350</v>
      </c>
      <c r="BW115" s="901"/>
      <c r="BX115" s="901"/>
      <c r="BY115" s="901"/>
      <c r="BZ115" s="901"/>
      <c r="CA115" s="901">
        <v>1234</v>
      </c>
      <c r="CB115" s="901"/>
      <c r="CC115" s="901"/>
      <c r="CD115" s="901"/>
      <c r="CE115" s="901"/>
      <c r="CF115" s="962">
        <v>0</v>
      </c>
      <c r="CG115" s="963"/>
      <c r="CH115" s="963"/>
      <c r="CI115" s="963"/>
      <c r="CJ115" s="963"/>
      <c r="CK115" s="1018"/>
      <c r="CL115" s="905"/>
      <c r="CM115" s="899" t="s">
        <v>472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454</v>
      </c>
      <c r="DH115" s="864"/>
      <c r="DI115" s="864"/>
      <c r="DJ115" s="864"/>
      <c r="DK115" s="865"/>
      <c r="DL115" s="866" t="s">
        <v>454</v>
      </c>
      <c r="DM115" s="864"/>
      <c r="DN115" s="864"/>
      <c r="DO115" s="864"/>
      <c r="DP115" s="865"/>
      <c r="DQ115" s="866" t="s">
        <v>128</v>
      </c>
      <c r="DR115" s="864"/>
      <c r="DS115" s="864"/>
      <c r="DT115" s="864"/>
      <c r="DU115" s="865"/>
      <c r="DV115" s="911" t="s">
        <v>128</v>
      </c>
      <c r="DW115" s="912"/>
      <c r="DX115" s="912"/>
      <c r="DY115" s="912"/>
      <c r="DZ115" s="913"/>
    </row>
    <row r="116" spans="1:130" s="248" customFormat="1" ht="26.25" customHeight="1" x14ac:dyDescent="0.2">
      <c r="A116" s="1007"/>
      <c r="B116" s="1008"/>
      <c r="C116" s="967" t="s">
        <v>473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454</v>
      </c>
      <c r="AB116" s="864"/>
      <c r="AC116" s="864"/>
      <c r="AD116" s="864"/>
      <c r="AE116" s="865"/>
      <c r="AF116" s="866" t="s">
        <v>453</v>
      </c>
      <c r="AG116" s="864"/>
      <c r="AH116" s="864"/>
      <c r="AI116" s="864"/>
      <c r="AJ116" s="865"/>
      <c r="AK116" s="866" t="s">
        <v>458</v>
      </c>
      <c r="AL116" s="864"/>
      <c r="AM116" s="864"/>
      <c r="AN116" s="864"/>
      <c r="AO116" s="865"/>
      <c r="AP116" s="911" t="s">
        <v>463</v>
      </c>
      <c r="AQ116" s="912"/>
      <c r="AR116" s="912"/>
      <c r="AS116" s="912"/>
      <c r="AT116" s="913"/>
      <c r="AU116" s="1023"/>
      <c r="AV116" s="1024"/>
      <c r="AW116" s="1024"/>
      <c r="AX116" s="1024"/>
      <c r="AY116" s="1024"/>
      <c r="AZ116" s="950" t="s">
        <v>474</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454</v>
      </c>
      <c r="BW116" s="901"/>
      <c r="BX116" s="901"/>
      <c r="BY116" s="901"/>
      <c r="BZ116" s="901"/>
      <c r="CA116" s="901" t="s">
        <v>454</v>
      </c>
      <c r="CB116" s="901"/>
      <c r="CC116" s="901"/>
      <c r="CD116" s="901"/>
      <c r="CE116" s="901"/>
      <c r="CF116" s="962" t="s">
        <v>453</v>
      </c>
      <c r="CG116" s="963"/>
      <c r="CH116" s="963"/>
      <c r="CI116" s="963"/>
      <c r="CJ116" s="963"/>
      <c r="CK116" s="1018"/>
      <c r="CL116" s="905"/>
      <c r="CM116" s="908" t="s">
        <v>475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453</v>
      </c>
      <c r="DH116" s="864"/>
      <c r="DI116" s="864"/>
      <c r="DJ116" s="864"/>
      <c r="DK116" s="865"/>
      <c r="DL116" s="866" t="s">
        <v>421</v>
      </c>
      <c r="DM116" s="864"/>
      <c r="DN116" s="864"/>
      <c r="DO116" s="864"/>
      <c r="DP116" s="865"/>
      <c r="DQ116" s="866" t="s">
        <v>454</v>
      </c>
      <c r="DR116" s="864"/>
      <c r="DS116" s="864"/>
      <c r="DT116" s="864"/>
      <c r="DU116" s="865"/>
      <c r="DV116" s="911" t="s">
        <v>453</v>
      </c>
      <c r="DW116" s="912"/>
      <c r="DX116" s="912"/>
      <c r="DY116" s="912"/>
      <c r="DZ116" s="913"/>
    </row>
    <row r="117" spans="1:130" s="248" customFormat="1" ht="26.25" customHeight="1" x14ac:dyDescent="0.2">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476</v>
      </c>
      <c r="Z117" s="990"/>
      <c r="AA117" s="995">
        <v>2965272</v>
      </c>
      <c r="AB117" s="996"/>
      <c r="AC117" s="996"/>
      <c r="AD117" s="996"/>
      <c r="AE117" s="997"/>
      <c r="AF117" s="998">
        <v>3032959</v>
      </c>
      <c r="AG117" s="996"/>
      <c r="AH117" s="996"/>
      <c r="AI117" s="996"/>
      <c r="AJ117" s="997"/>
      <c r="AK117" s="998">
        <v>3272690</v>
      </c>
      <c r="AL117" s="996"/>
      <c r="AM117" s="996"/>
      <c r="AN117" s="996"/>
      <c r="AO117" s="997"/>
      <c r="AP117" s="999"/>
      <c r="AQ117" s="1000"/>
      <c r="AR117" s="1000"/>
      <c r="AS117" s="1000"/>
      <c r="AT117" s="1001"/>
      <c r="AU117" s="1023"/>
      <c r="AV117" s="1024"/>
      <c r="AW117" s="1024"/>
      <c r="AX117" s="1024"/>
      <c r="AY117" s="1024"/>
      <c r="AZ117" s="950" t="s">
        <v>477</v>
      </c>
      <c r="BA117" s="951"/>
      <c r="BB117" s="951"/>
      <c r="BC117" s="951"/>
      <c r="BD117" s="951"/>
      <c r="BE117" s="951"/>
      <c r="BF117" s="951"/>
      <c r="BG117" s="951"/>
      <c r="BH117" s="951"/>
      <c r="BI117" s="951"/>
      <c r="BJ117" s="951"/>
      <c r="BK117" s="951"/>
      <c r="BL117" s="951"/>
      <c r="BM117" s="951"/>
      <c r="BN117" s="951"/>
      <c r="BO117" s="951"/>
      <c r="BP117" s="952"/>
      <c r="BQ117" s="900" t="s">
        <v>453</v>
      </c>
      <c r="BR117" s="901"/>
      <c r="BS117" s="901"/>
      <c r="BT117" s="901"/>
      <c r="BU117" s="901"/>
      <c r="BV117" s="901" t="s">
        <v>451</v>
      </c>
      <c r="BW117" s="901"/>
      <c r="BX117" s="901"/>
      <c r="BY117" s="901"/>
      <c r="BZ117" s="901"/>
      <c r="CA117" s="901" t="s">
        <v>453</v>
      </c>
      <c r="CB117" s="901"/>
      <c r="CC117" s="901"/>
      <c r="CD117" s="901"/>
      <c r="CE117" s="901"/>
      <c r="CF117" s="962" t="s">
        <v>421</v>
      </c>
      <c r="CG117" s="963"/>
      <c r="CH117" s="963"/>
      <c r="CI117" s="963"/>
      <c r="CJ117" s="963"/>
      <c r="CK117" s="1018"/>
      <c r="CL117" s="905"/>
      <c r="CM117" s="908" t="s">
        <v>478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421</v>
      </c>
      <c r="DH117" s="864"/>
      <c r="DI117" s="864"/>
      <c r="DJ117" s="864"/>
      <c r="DK117" s="865"/>
      <c r="DL117" s="866" t="s">
        <v>454</v>
      </c>
      <c r="DM117" s="864"/>
      <c r="DN117" s="864"/>
      <c r="DO117" s="864"/>
      <c r="DP117" s="865"/>
      <c r="DQ117" s="866" t="s">
        <v>454</v>
      </c>
      <c r="DR117" s="864"/>
      <c r="DS117" s="864"/>
      <c r="DT117" s="864"/>
      <c r="DU117" s="865"/>
      <c r="DV117" s="911" t="s">
        <v>479</v>
      </c>
      <c r="DW117" s="912"/>
      <c r="DX117" s="912"/>
      <c r="DY117" s="912"/>
      <c r="DZ117" s="913"/>
    </row>
    <row r="118" spans="1:130" s="248" customFormat="1" ht="26.25" customHeight="1" x14ac:dyDescent="0.2">
      <c r="A118" s="988" t="s">
        <v>446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443</v>
      </c>
      <c r="AB118" s="989"/>
      <c r="AC118" s="989"/>
      <c r="AD118" s="989"/>
      <c r="AE118" s="990"/>
      <c r="AF118" s="991" t="s">
        <v>444</v>
      </c>
      <c r="AG118" s="989"/>
      <c r="AH118" s="989"/>
      <c r="AI118" s="989"/>
      <c r="AJ118" s="990"/>
      <c r="AK118" s="991" t="s">
        <v>310</v>
      </c>
      <c r="AL118" s="989"/>
      <c r="AM118" s="989"/>
      <c r="AN118" s="989"/>
      <c r="AO118" s="990"/>
      <c r="AP118" s="992" t="s">
        <v>445</v>
      </c>
      <c r="AQ118" s="993"/>
      <c r="AR118" s="993"/>
      <c r="AS118" s="993"/>
      <c r="AT118" s="994"/>
      <c r="AU118" s="1023"/>
      <c r="AV118" s="1024"/>
      <c r="AW118" s="1024"/>
      <c r="AX118" s="1024"/>
      <c r="AY118" s="1024"/>
      <c r="AZ118" s="966" t="s">
        <v>480</v>
      </c>
      <c r="BA118" s="967"/>
      <c r="BB118" s="967"/>
      <c r="BC118" s="967"/>
      <c r="BD118" s="967"/>
      <c r="BE118" s="967"/>
      <c r="BF118" s="967"/>
      <c r="BG118" s="967"/>
      <c r="BH118" s="967"/>
      <c r="BI118" s="967"/>
      <c r="BJ118" s="967"/>
      <c r="BK118" s="967"/>
      <c r="BL118" s="967"/>
      <c r="BM118" s="967"/>
      <c r="BN118" s="967"/>
      <c r="BO118" s="967"/>
      <c r="BP118" s="968"/>
      <c r="BQ118" s="969" t="s">
        <v>421</v>
      </c>
      <c r="BR118" s="932"/>
      <c r="BS118" s="932"/>
      <c r="BT118" s="932"/>
      <c r="BU118" s="932"/>
      <c r="BV118" s="932" t="s">
        <v>128</v>
      </c>
      <c r="BW118" s="932"/>
      <c r="BX118" s="932"/>
      <c r="BY118" s="932"/>
      <c r="BZ118" s="932"/>
      <c r="CA118" s="932" t="s">
        <v>421</v>
      </c>
      <c r="CB118" s="932"/>
      <c r="CC118" s="932"/>
      <c r="CD118" s="932"/>
      <c r="CE118" s="932"/>
      <c r="CF118" s="962" t="s">
        <v>454</v>
      </c>
      <c r="CG118" s="963"/>
      <c r="CH118" s="963"/>
      <c r="CI118" s="963"/>
      <c r="CJ118" s="963"/>
      <c r="CK118" s="1018"/>
      <c r="CL118" s="905"/>
      <c r="CM118" s="908" t="s">
        <v>481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421</v>
      </c>
      <c r="DH118" s="864"/>
      <c r="DI118" s="864"/>
      <c r="DJ118" s="864"/>
      <c r="DK118" s="865"/>
      <c r="DL118" s="866" t="s">
        <v>453</v>
      </c>
      <c r="DM118" s="864"/>
      <c r="DN118" s="864"/>
      <c r="DO118" s="864"/>
      <c r="DP118" s="865"/>
      <c r="DQ118" s="866" t="s">
        <v>453</v>
      </c>
      <c r="DR118" s="864"/>
      <c r="DS118" s="864"/>
      <c r="DT118" s="864"/>
      <c r="DU118" s="865"/>
      <c r="DV118" s="911" t="s">
        <v>453</v>
      </c>
      <c r="DW118" s="912"/>
      <c r="DX118" s="912"/>
      <c r="DY118" s="912"/>
      <c r="DZ118" s="913"/>
    </row>
    <row r="119" spans="1:130" s="248" customFormat="1" ht="26.25" customHeight="1" x14ac:dyDescent="0.2">
      <c r="A119" s="902" t="s">
        <v>449</v>
      </c>
      <c r="B119" s="903"/>
      <c r="C119" s="978" t="s">
        <v>450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453</v>
      </c>
      <c r="AG119" s="982"/>
      <c r="AH119" s="982"/>
      <c r="AI119" s="982"/>
      <c r="AJ119" s="983"/>
      <c r="AK119" s="984" t="s">
        <v>421</v>
      </c>
      <c r="AL119" s="982"/>
      <c r="AM119" s="982"/>
      <c r="AN119" s="982"/>
      <c r="AO119" s="983"/>
      <c r="AP119" s="985" t="s">
        <v>457</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482</v>
      </c>
      <c r="BP119" s="965"/>
      <c r="BQ119" s="969">
        <v>39629879</v>
      </c>
      <c r="BR119" s="932"/>
      <c r="BS119" s="932"/>
      <c r="BT119" s="932"/>
      <c r="BU119" s="932"/>
      <c r="BV119" s="932">
        <v>39019427</v>
      </c>
      <c r="BW119" s="932"/>
      <c r="BX119" s="932"/>
      <c r="BY119" s="932"/>
      <c r="BZ119" s="932"/>
      <c r="CA119" s="932">
        <v>36916617</v>
      </c>
      <c r="CB119" s="932"/>
      <c r="CC119" s="932"/>
      <c r="CD119" s="932"/>
      <c r="CE119" s="932"/>
      <c r="CF119" s="830"/>
      <c r="CG119" s="831"/>
      <c r="CH119" s="831"/>
      <c r="CI119" s="831"/>
      <c r="CJ119" s="921"/>
      <c r="CK119" s="1019"/>
      <c r="CL119" s="907"/>
      <c r="CM119" s="925" t="s">
        <v>483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215751</v>
      </c>
      <c r="DH119" s="847"/>
      <c r="DI119" s="847"/>
      <c r="DJ119" s="847"/>
      <c r="DK119" s="848"/>
      <c r="DL119" s="849">
        <v>200320</v>
      </c>
      <c r="DM119" s="847"/>
      <c r="DN119" s="847"/>
      <c r="DO119" s="847"/>
      <c r="DP119" s="848"/>
      <c r="DQ119" s="849">
        <v>184874</v>
      </c>
      <c r="DR119" s="847"/>
      <c r="DS119" s="847"/>
      <c r="DT119" s="847"/>
      <c r="DU119" s="848"/>
      <c r="DV119" s="935">
        <v>2.2000000000000002</v>
      </c>
      <c r="DW119" s="936"/>
      <c r="DX119" s="936"/>
      <c r="DY119" s="936"/>
      <c r="DZ119" s="937"/>
    </row>
    <row r="120" spans="1:130" s="248" customFormat="1" ht="26.25" customHeight="1" x14ac:dyDescent="0.2">
      <c r="A120" s="904"/>
      <c r="B120" s="905"/>
      <c r="C120" s="908" t="s">
        <v>456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453</v>
      </c>
      <c r="AB120" s="864"/>
      <c r="AC120" s="864"/>
      <c r="AD120" s="864"/>
      <c r="AE120" s="865"/>
      <c r="AF120" s="866" t="s">
        <v>453</v>
      </c>
      <c r="AG120" s="864"/>
      <c r="AH120" s="864"/>
      <c r="AI120" s="864"/>
      <c r="AJ120" s="865"/>
      <c r="AK120" s="866" t="s">
        <v>421</v>
      </c>
      <c r="AL120" s="864"/>
      <c r="AM120" s="864"/>
      <c r="AN120" s="864"/>
      <c r="AO120" s="865"/>
      <c r="AP120" s="911" t="s">
        <v>453</v>
      </c>
      <c r="AQ120" s="912"/>
      <c r="AR120" s="912"/>
      <c r="AS120" s="912"/>
      <c r="AT120" s="913"/>
      <c r="AU120" s="970" t="s">
        <v>484</v>
      </c>
      <c r="AV120" s="971"/>
      <c r="AW120" s="971"/>
      <c r="AX120" s="971"/>
      <c r="AY120" s="972"/>
      <c r="AZ120" s="947" t="s">
        <v>485</v>
      </c>
      <c r="BA120" s="892"/>
      <c r="BB120" s="892"/>
      <c r="BC120" s="892"/>
      <c r="BD120" s="892"/>
      <c r="BE120" s="892"/>
      <c r="BF120" s="892"/>
      <c r="BG120" s="892"/>
      <c r="BH120" s="892"/>
      <c r="BI120" s="892"/>
      <c r="BJ120" s="892"/>
      <c r="BK120" s="892"/>
      <c r="BL120" s="892"/>
      <c r="BM120" s="892"/>
      <c r="BN120" s="892"/>
      <c r="BO120" s="892"/>
      <c r="BP120" s="893"/>
      <c r="BQ120" s="948">
        <v>5373040</v>
      </c>
      <c r="BR120" s="929"/>
      <c r="BS120" s="929"/>
      <c r="BT120" s="929"/>
      <c r="BU120" s="929"/>
      <c r="BV120" s="929">
        <v>5599487</v>
      </c>
      <c r="BW120" s="929"/>
      <c r="BX120" s="929"/>
      <c r="BY120" s="929"/>
      <c r="BZ120" s="929"/>
      <c r="CA120" s="929">
        <v>6664636</v>
      </c>
      <c r="CB120" s="929"/>
      <c r="CC120" s="929"/>
      <c r="CD120" s="929"/>
      <c r="CE120" s="929"/>
      <c r="CF120" s="953">
        <v>78.599999999999994</v>
      </c>
      <c r="CG120" s="954"/>
      <c r="CH120" s="954"/>
      <c r="CI120" s="954"/>
      <c r="CJ120" s="954"/>
      <c r="CK120" s="955" t="s">
        <v>486</v>
      </c>
      <c r="CL120" s="939"/>
      <c r="CM120" s="939"/>
      <c r="CN120" s="939"/>
      <c r="CO120" s="940"/>
      <c r="CP120" s="959" t="s">
        <v>416</v>
      </c>
      <c r="CQ120" s="960"/>
      <c r="CR120" s="960"/>
      <c r="CS120" s="960"/>
      <c r="CT120" s="960"/>
      <c r="CU120" s="960"/>
      <c r="CV120" s="960"/>
      <c r="CW120" s="960"/>
      <c r="CX120" s="960"/>
      <c r="CY120" s="960"/>
      <c r="CZ120" s="960"/>
      <c r="DA120" s="960"/>
      <c r="DB120" s="960"/>
      <c r="DC120" s="960"/>
      <c r="DD120" s="960"/>
      <c r="DE120" s="960"/>
      <c r="DF120" s="961"/>
      <c r="DG120" s="948">
        <v>6836563</v>
      </c>
      <c r="DH120" s="929"/>
      <c r="DI120" s="929"/>
      <c r="DJ120" s="929"/>
      <c r="DK120" s="929"/>
      <c r="DL120" s="929">
        <v>6302879</v>
      </c>
      <c r="DM120" s="929"/>
      <c r="DN120" s="929"/>
      <c r="DO120" s="929"/>
      <c r="DP120" s="929"/>
      <c r="DQ120" s="929">
        <v>5955924</v>
      </c>
      <c r="DR120" s="929"/>
      <c r="DS120" s="929"/>
      <c r="DT120" s="929"/>
      <c r="DU120" s="929"/>
      <c r="DV120" s="930">
        <v>70.3</v>
      </c>
      <c r="DW120" s="930"/>
      <c r="DX120" s="930"/>
      <c r="DY120" s="930"/>
      <c r="DZ120" s="931"/>
    </row>
    <row r="121" spans="1:130" s="248" customFormat="1" ht="26.25" customHeight="1" x14ac:dyDescent="0.2">
      <c r="A121" s="904"/>
      <c r="B121" s="905"/>
      <c r="C121" s="950" t="s">
        <v>487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453</v>
      </c>
      <c r="AB121" s="864"/>
      <c r="AC121" s="864"/>
      <c r="AD121" s="864"/>
      <c r="AE121" s="865"/>
      <c r="AF121" s="866" t="s">
        <v>128</v>
      </c>
      <c r="AG121" s="864"/>
      <c r="AH121" s="864"/>
      <c r="AI121" s="864"/>
      <c r="AJ121" s="865"/>
      <c r="AK121" s="866" t="s">
        <v>128</v>
      </c>
      <c r="AL121" s="864"/>
      <c r="AM121" s="864"/>
      <c r="AN121" s="864"/>
      <c r="AO121" s="865"/>
      <c r="AP121" s="911" t="s">
        <v>128</v>
      </c>
      <c r="AQ121" s="912"/>
      <c r="AR121" s="912"/>
      <c r="AS121" s="912"/>
      <c r="AT121" s="913"/>
      <c r="AU121" s="973"/>
      <c r="AV121" s="974"/>
      <c r="AW121" s="974"/>
      <c r="AX121" s="974"/>
      <c r="AY121" s="975"/>
      <c r="AZ121" s="899" t="s">
        <v>488</v>
      </c>
      <c r="BA121" s="834"/>
      <c r="BB121" s="834"/>
      <c r="BC121" s="834"/>
      <c r="BD121" s="834"/>
      <c r="BE121" s="834"/>
      <c r="BF121" s="834"/>
      <c r="BG121" s="834"/>
      <c r="BH121" s="834"/>
      <c r="BI121" s="834"/>
      <c r="BJ121" s="834"/>
      <c r="BK121" s="834"/>
      <c r="BL121" s="834"/>
      <c r="BM121" s="834"/>
      <c r="BN121" s="834"/>
      <c r="BO121" s="834"/>
      <c r="BP121" s="835"/>
      <c r="BQ121" s="900">
        <v>1860188</v>
      </c>
      <c r="BR121" s="901"/>
      <c r="BS121" s="901"/>
      <c r="BT121" s="901"/>
      <c r="BU121" s="901"/>
      <c r="BV121" s="901">
        <v>1944076</v>
      </c>
      <c r="BW121" s="901"/>
      <c r="BX121" s="901"/>
      <c r="BY121" s="901"/>
      <c r="BZ121" s="901"/>
      <c r="CA121" s="901">
        <v>2006847</v>
      </c>
      <c r="CB121" s="901"/>
      <c r="CC121" s="901"/>
      <c r="CD121" s="901"/>
      <c r="CE121" s="901"/>
      <c r="CF121" s="962">
        <v>23.7</v>
      </c>
      <c r="CG121" s="963"/>
      <c r="CH121" s="963"/>
      <c r="CI121" s="963"/>
      <c r="CJ121" s="963"/>
      <c r="CK121" s="956"/>
      <c r="CL121" s="942"/>
      <c r="CM121" s="942"/>
      <c r="CN121" s="942"/>
      <c r="CO121" s="943"/>
      <c r="CP121" s="922" t="s">
        <v>489</v>
      </c>
      <c r="CQ121" s="923"/>
      <c r="CR121" s="923"/>
      <c r="CS121" s="923"/>
      <c r="CT121" s="923"/>
      <c r="CU121" s="923"/>
      <c r="CV121" s="923"/>
      <c r="CW121" s="923"/>
      <c r="CX121" s="923"/>
      <c r="CY121" s="923"/>
      <c r="CZ121" s="923"/>
      <c r="DA121" s="923"/>
      <c r="DB121" s="923"/>
      <c r="DC121" s="923"/>
      <c r="DD121" s="923"/>
      <c r="DE121" s="923"/>
      <c r="DF121" s="924"/>
      <c r="DG121" s="900" t="s">
        <v>421</v>
      </c>
      <c r="DH121" s="901"/>
      <c r="DI121" s="901"/>
      <c r="DJ121" s="901"/>
      <c r="DK121" s="901"/>
      <c r="DL121" s="901" t="s">
        <v>128</v>
      </c>
      <c r="DM121" s="901"/>
      <c r="DN121" s="901"/>
      <c r="DO121" s="901"/>
      <c r="DP121" s="901"/>
      <c r="DQ121" s="901">
        <v>1818587</v>
      </c>
      <c r="DR121" s="901"/>
      <c r="DS121" s="901"/>
      <c r="DT121" s="901"/>
      <c r="DU121" s="901"/>
      <c r="DV121" s="878">
        <v>21.5</v>
      </c>
      <c r="DW121" s="878"/>
      <c r="DX121" s="878"/>
      <c r="DY121" s="878"/>
      <c r="DZ121" s="879"/>
    </row>
    <row r="122" spans="1:130" s="248" customFormat="1" ht="26.25" customHeight="1" x14ac:dyDescent="0.2">
      <c r="A122" s="904"/>
      <c r="B122" s="905"/>
      <c r="C122" s="908" t="s">
        <v>469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453</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490</v>
      </c>
      <c r="BA122" s="967"/>
      <c r="BB122" s="967"/>
      <c r="BC122" s="967"/>
      <c r="BD122" s="967"/>
      <c r="BE122" s="967"/>
      <c r="BF122" s="967"/>
      <c r="BG122" s="967"/>
      <c r="BH122" s="967"/>
      <c r="BI122" s="967"/>
      <c r="BJ122" s="967"/>
      <c r="BK122" s="967"/>
      <c r="BL122" s="967"/>
      <c r="BM122" s="967"/>
      <c r="BN122" s="967"/>
      <c r="BO122" s="967"/>
      <c r="BP122" s="968"/>
      <c r="BQ122" s="969">
        <v>22654209</v>
      </c>
      <c r="BR122" s="932"/>
      <c r="BS122" s="932"/>
      <c r="BT122" s="932"/>
      <c r="BU122" s="932"/>
      <c r="BV122" s="932">
        <v>21942250</v>
      </c>
      <c r="BW122" s="932"/>
      <c r="BX122" s="932"/>
      <c r="BY122" s="932"/>
      <c r="BZ122" s="932"/>
      <c r="CA122" s="932">
        <v>20854773</v>
      </c>
      <c r="CB122" s="932"/>
      <c r="CC122" s="932"/>
      <c r="CD122" s="932"/>
      <c r="CE122" s="932"/>
      <c r="CF122" s="933">
        <v>246.1</v>
      </c>
      <c r="CG122" s="934"/>
      <c r="CH122" s="934"/>
      <c r="CI122" s="934"/>
      <c r="CJ122" s="934"/>
      <c r="CK122" s="956"/>
      <c r="CL122" s="942"/>
      <c r="CM122" s="942"/>
      <c r="CN122" s="942"/>
      <c r="CO122" s="943"/>
      <c r="CP122" s="922" t="s">
        <v>491</v>
      </c>
      <c r="CQ122" s="923"/>
      <c r="CR122" s="923"/>
      <c r="CS122" s="923"/>
      <c r="CT122" s="923"/>
      <c r="CU122" s="923"/>
      <c r="CV122" s="923"/>
      <c r="CW122" s="923"/>
      <c r="CX122" s="923"/>
      <c r="CY122" s="923"/>
      <c r="CZ122" s="923"/>
      <c r="DA122" s="923"/>
      <c r="DB122" s="923"/>
      <c r="DC122" s="923"/>
      <c r="DD122" s="923"/>
      <c r="DE122" s="923"/>
      <c r="DF122" s="924"/>
      <c r="DG122" s="900">
        <v>251429</v>
      </c>
      <c r="DH122" s="901"/>
      <c r="DI122" s="901"/>
      <c r="DJ122" s="901"/>
      <c r="DK122" s="901"/>
      <c r="DL122" s="901">
        <v>239674</v>
      </c>
      <c r="DM122" s="901"/>
      <c r="DN122" s="901"/>
      <c r="DO122" s="901"/>
      <c r="DP122" s="901"/>
      <c r="DQ122" s="901">
        <v>225830</v>
      </c>
      <c r="DR122" s="901"/>
      <c r="DS122" s="901"/>
      <c r="DT122" s="901"/>
      <c r="DU122" s="901"/>
      <c r="DV122" s="878">
        <v>2.7</v>
      </c>
      <c r="DW122" s="878"/>
      <c r="DX122" s="878"/>
      <c r="DY122" s="878"/>
      <c r="DZ122" s="879"/>
    </row>
    <row r="123" spans="1:130" s="248" customFormat="1" ht="26.25" customHeight="1" x14ac:dyDescent="0.2">
      <c r="A123" s="904"/>
      <c r="B123" s="905"/>
      <c r="C123" s="908" t="s">
        <v>475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421</v>
      </c>
      <c r="AB123" s="864"/>
      <c r="AC123" s="864"/>
      <c r="AD123" s="864"/>
      <c r="AE123" s="865"/>
      <c r="AF123" s="866" t="s">
        <v>451</v>
      </c>
      <c r="AG123" s="864"/>
      <c r="AH123" s="864"/>
      <c r="AI123" s="864"/>
      <c r="AJ123" s="865"/>
      <c r="AK123" s="866" t="s">
        <v>453</v>
      </c>
      <c r="AL123" s="864"/>
      <c r="AM123" s="864"/>
      <c r="AN123" s="864"/>
      <c r="AO123" s="865"/>
      <c r="AP123" s="911" t="s">
        <v>421</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492</v>
      </c>
      <c r="BP123" s="965"/>
      <c r="BQ123" s="919">
        <v>29887437</v>
      </c>
      <c r="BR123" s="920"/>
      <c r="BS123" s="920"/>
      <c r="BT123" s="920"/>
      <c r="BU123" s="920"/>
      <c r="BV123" s="920">
        <v>29485813</v>
      </c>
      <c r="BW123" s="920"/>
      <c r="BX123" s="920"/>
      <c r="BY123" s="920"/>
      <c r="BZ123" s="920"/>
      <c r="CA123" s="920">
        <v>29526256</v>
      </c>
      <c r="CB123" s="920"/>
      <c r="CC123" s="920"/>
      <c r="CD123" s="920"/>
      <c r="CE123" s="920"/>
      <c r="CF123" s="830"/>
      <c r="CG123" s="831"/>
      <c r="CH123" s="831"/>
      <c r="CI123" s="831"/>
      <c r="CJ123" s="921"/>
      <c r="CK123" s="956"/>
      <c r="CL123" s="942"/>
      <c r="CM123" s="942"/>
      <c r="CN123" s="942"/>
      <c r="CO123" s="943"/>
      <c r="CP123" s="922" t="s">
        <v>493</v>
      </c>
      <c r="CQ123" s="923"/>
      <c r="CR123" s="923"/>
      <c r="CS123" s="923"/>
      <c r="CT123" s="923"/>
      <c r="CU123" s="923"/>
      <c r="CV123" s="923"/>
      <c r="CW123" s="923"/>
      <c r="CX123" s="923"/>
      <c r="CY123" s="923"/>
      <c r="CZ123" s="923"/>
      <c r="DA123" s="923"/>
      <c r="DB123" s="923"/>
      <c r="DC123" s="923"/>
      <c r="DD123" s="923"/>
      <c r="DE123" s="923"/>
      <c r="DF123" s="924"/>
      <c r="DG123" s="863">
        <v>157250</v>
      </c>
      <c r="DH123" s="864"/>
      <c r="DI123" s="864"/>
      <c r="DJ123" s="864"/>
      <c r="DK123" s="865"/>
      <c r="DL123" s="866">
        <v>126013</v>
      </c>
      <c r="DM123" s="864"/>
      <c r="DN123" s="864"/>
      <c r="DO123" s="864"/>
      <c r="DP123" s="865"/>
      <c r="DQ123" s="866">
        <v>119039</v>
      </c>
      <c r="DR123" s="864"/>
      <c r="DS123" s="864"/>
      <c r="DT123" s="864"/>
      <c r="DU123" s="865"/>
      <c r="DV123" s="911">
        <v>1.4</v>
      </c>
      <c r="DW123" s="912"/>
      <c r="DX123" s="912"/>
      <c r="DY123" s="912"/>
      <c r="DZ123" s="913"/>
    </row>
    <row r="124" spans="1:130" s="248" customFormat="1" ht="26.25" customHeight="1" thickBot="1" x14ac:dyDescent="0.25">
      <c r="A124" s="904"/>
      <c r="B124" s="905"/>
      <c r="C124" s="908" t="s">
        <v>478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451</v>
      </c>
      <c r="AB124" s="864"/>
      <c r="AC124" s="864"/>
      <c r="AD124" s="864"/>
      <c r="AE124" s="865"/>
      <c r="AF124" s="866" t="s">
        <v>421</v>
      </c>
      <c r="AG124" s="864"/>
      <c r="AH124" s="864"/>
      <c r="AI124" s="864"/>
      <c r="AJ124" s="865"/>
      <c r="AK124" s="866" t="s">
        <v>451</v>
      </c>
      <c r="AL124" s="864"/>
      <c r="AM124" s="864"/>
      <c r="AN124" s="864"/>
      <c r="AO124" s="865"/>
      <c r="AP124" s="911" t="s">
        <v>421</v>
      </c>
      <c r="AQ124" s="912"/>
      <c r="AR124" s="912"/>
      <c r="AS124" s="912"/>
      <c r="AT124" s="913"/>
      <c r="AU124" s="914" t="s">
        <v>494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118.4</v>
      </c>
      <c r="BR124" s="918"/>
      <c r="BS124" s="918"/>
      <c r="BT124" s="918"/>
      <c r="BU124" s="918"/>
      <c r="BV124" s="918">
        <v>117.1</v>
      </c>
      <c r="BW124" s="918"/>
      <c r="BX124" s="918"/>
      <c r="BY124" s="918"/>
      <c r="BZ124" s="918"/>
      <c r="CA124" s="918">
        <v>87.2</v>
      </c>
      <c r="CB124" s="918"/>
      <c r="CC124" s="918"/>
      <c r="CD124" s="918"/>
      <c r="CE124" s="918"/>
      <c r="CF124" s="808"/>
      <c r="CG124" s="809"/>
      <c r="CH124" s="809"/>
      <c r="CI124" s="809"/>
      <c r="CJ124" s="949"/>
      <c r="CK124" s="957"/>
      <c r="CL124" s="957"/>
      <c r="CM124" s="957"/>
      <c r="CN124" s="957"/>
      <c r="CO124" s="958"/>
      <c r="CP124" s="922" t="s">
        <v>495</v>
      </c>
      <c r="CQ124" s="923"/>
      <c r="CR124" s="923"/>
      <c r="CS124" s="923"/>
      <c r="CT124" s="923"/>
      <c r="CU124" s="923"/>
      <c r="CV124" s="923"/>
      <c r="CW124" s="923"/>
      <c r="CX124" s="923"/>
      <c r="CY124" s="923"/>
      <c r="CZ124" s="923"/>
      <c r="DA124" s="923"/>
      <c r="DB124" s="923"/>
      <c r="DC124" s="923"/>
      <c r="DD124" s="923"/>
      <c r="DE124" s="923"/>
      <c r="DF124" s="924"/>
      <c r="DG124" s="846">
        <v>1877766</v>
      </c>
      <c r="DH124" s="847"/>
      <c r="DI124" s="847"/>
      <c r="DJ124" s="847"/>
      <c r="DK124" s="848"/>
      <c r="DL124" s="849">
        <v>2002283</v>
      </c>
      <c r="DM124" s="847"/>
      <c r="DN124" s="847"/>
      <c r="DO124" s="847"/>
      <c r="DP124" s="848"/>
      <c r="DQ124" s="849">
        <v>960</v>
      </c>
      <c r="DR124" s="847"/>
      <c r="DS124" s="847"/>
      <c r="DT124" s="847"/>
      <c r="DU124" s="848"/>
      <c r="DV124" s="935">
        <v>0</v>
      </c>
      <c r="DW124" s="936"/>
      <c r="DX124" s="936"/>
      <c r="DY124" s="936"/>
      <c r="DZ124" s="937"/>
    </row>
    <row r="125" spans="1:130" s="248" customFormat="1" ht="26.25" customHeight="1" x14ac:dyDescent="0.2">
      <c r="A125" s="904"/>
      <c r="B125" s="905"/>
      <c r="C125" s="908" t="s">
        <v>481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451</v>
      </c>
      <c r="AB125" s="864"/>
      <c r="AC125" s="864"/>
      <c r="AD125" s="864"/>
      <c r="AE125" s="865"/>
      <c r="AF125" s="866" t="s">
        <v>451</v>
      </c>
      <c r="AG125" s="864"/>
      <c r="AH125" s="864"/>
      <c r="AI125" s="864"/>
      <c r="AJ125" s="865"/>
      <c r="AK125" s="866" t="s">
        <v>451</v>
      </c>
      <c r="AL125" s="864"/>
      <c r="AM125" s="864"/>
      <c r="AN125" s="864"/>
      <c r="AO125" s="865"/>
      <c r="AP125" s="911" t="s">
        <v>421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496</v>
      </c>
      <c r="CL125" s="939"/>
      <c r="CM125" s="939"/>
      <c r="CN125" s="939"/>
      <c r="CO125" s="940"/>
      <c r="CP125" s="947" t="s">
        <v>497</v>
      </c>
      <c r="CQ125" s="892"/>
      <c r="CR125" s="892"/>
      <c r="CS125" s="892"/>
      <c r="CT125" s="892"/>
      <c r="CU125" s="892"/>
      <c r="CV125" s="892"/>
      <c r="CW125" s="892"/>
      <c r="CX125" s="892"/>
      <c r="CY125" s="892"/>
      <c r="CZ125" s="892"/>
      <c r="DA125" s="892"/>
      <c r="DB125" s="892"/>
      <c r="DC125" s="892"/>
      <c r="DD125" s="892"/>
      <c r="DE125" s="892"/>
      <c r="DF125" s="893"/>
      <c r="DG125" s="948" t="s">
        <v>421</v>
      </c>
      <c r="DH125" s="929"/>
      <c r="DI125" s="929"/>
      <c r="DJ125" s="929"/>
      <c r="DK125" s="929"/>
      <c r="DL125" s="929" t="s">
        <v>451</v>
      </c>
      <c r="DM125" s="929"/>
      <c r="DN125" s="929"/>
      <c r="DO125" s="929"/>
      <c r="DP125" s="929"/>
      <c r="DQ125" s="929" t="s">
        <v>421</v>
      </c>
      <c r="DR125" s="929"/>
      <c r="DS125" s="929"/>
      <c r="DT125" s="929"/>
      <c r="DU125" s="929"/>
      <c r="DV125" s="930" t="s">
        <v>421</v>
      </c>
      <c r="DW125" s="930"/>
      <c r="DX125" s="930"/>
      <c r="DY125" s="930"/>
      <c r="DZ125" s="931"/>
    </row>
    <row r="126" spans="1:130" s="248" customFormat="1" ht="26.25" customHeight="1" thickBot="1" x14ac:dyDescent="0.25">
      <c r="A126" s="904"/>
      <c r="B126" s="905"/>
      <c r="C126" s="908" t="s">
        <v>483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16750</v>
      </c>
      <c r="AB126" s="864"/>
      <c r="AC126" s="864"/>
      <c r="AD126" s="864"/>
      <c r="AE126" s="865"/>
      <c r="AF126" s="866">
        <v>16764</v>
      </c>
      <c r="AG126" s="864"/>
      <c r="AH126" s="864"/>
      <c r="AI126" s="864"/>
      <c r="AJ126" s="865"/>
      <c r="AK126" s="866">
        <v>16610</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498</v>
      </c>
      <c r="CQ126" s="834"/>
      <c r="CR126" s="834"/>
      <c r="CS126" s="834"/>
      <c r="CT126" s="834"/>
      <c r="CU126" s="834"/>
      <c r="CV126" s="834"/>
      <c r="CW126" s="834"/>
      <c r="CX126" s="834"/>
      <c r="CY126" s="834"/>
      <c r="CZ126" s="834"/>
      <c r="DA126" s="834"/>
      <c r="DB126" s="834"/>
      <c r="DC126" s="834"/>
      <c r="DD126" s="834"/>
      <c r="DE126" s="834"/>
      <c r="DF126" s="835"/>
      <c r="DG126" s="900" t="s">
        <v>421</v>
      </c>
      <c r="DH126" s="901"/>
      <c r="DI126" s="901"/>
      <c r="DJ126" s="901"/>
      <c r="DK126" s="901"/>
      <c r="DL126" s="901" t="s">
        <v>451</v>
      </c>
      <c r="DM126" s="901"/>
      <c r="DN126" s="901"/>
      <c r="DO126" s="901"/>
      <c r="DP126" s="901"/>
      <c r="DQ126" s="901" t="s">
        <v>421</v>
      </c>
      <c r="DR126" s="901"/>
      <c r="DS126" s="901"/>
      <c r="DT126" s="901"/>
      <c r="DU126" s="901"/>
      <c r="DV126" s="878" t="s">
        <v>421</v>
      </c>
      <c r="DW126" s="878"/>
      <c r="DX126" s="878"/>
      <c r="DY126" s="878"/>
      <c r="DZ126" s="879"/>
    </row>
    <row r="127" spans="1:130" s="248" customFormat="1" ht="26.25" customHeight="1" x14ac:dyDescent="0.2">
      <c r="A127" s="906"/>
      <c r="B127" s="907"/>
      <c r="C127" s="925" t="s">
        <v>499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78</v>
      </c>
      <c r="AB127" s="864"/>
      <c r="AC127" s="864"/>
      <c r="AD127" s="864"/>
      <c r="AE127" s="865"/>
      <c r="AF127" s="866">
        <v>114</v>
      </c>
      <c r="AG127" s="864"/>
      <c r="AH127" s="864"/>
      <c r="AI127" s="864"/>
      <c r="AJ127" s="865"/>
      <c r="AK127" s="866">
        <v>120</v>
      </c>
      <c r="AL127" s="864"/>
      <c r="AM127" s="864"/>
      <c r="AN127" s="864"/>
      <c r="AO127" s="865"/>
      <c r="AP127" s="911">
        <v>0</v>
      </c>
      <c r="AQ127" s="912"/>
      <c r="AR127" s="912"/>
      <c r="AS127" s="912"/>
      <c r="AT127" s="913"/>
      <c r="AU127" s="284"/>
      <c r="AV127" s="284"/>
      <c r="AW127" s="284"/>
      <c r="AX127" s="928" t="s">
        <v>500</v>
      </c>
      <c r="AY127" s="896"/>
      <c r="AZ127" s="896"/>
      <c r="BA127" s="896"/>
      <c r="BB127" s="896"/>
      <c r="BC127" s="896"/>
      <c r="BD127" s="896"/>
      <c r="BE127" s="897"/>
      <c r="BF127" s="895" t="s">
        <v>501</v>
      </c>
      <c r="BG127" s="896"/>
      <c r="BH127" s="896"/>
      <c r="BI127" s="896"/>
      <c r="BJ127" s="896"/>
      <c r="BK127" s="896"/>
      <c r="BL127" s="897"/>
      <c r="BM127" s="895" t="s">
        <v>502</v>
      </c>
      <c r="BN127" s="896"/>
      <c r="BO127" s="896"/>
      <c r="BP127" s="896"/>
      <c r="BQ127" s="896"/>
      <c r="BR127" s="896"/>
      <c r="BS127" s="897"/>
      <c r="BT127" s="895" t="s">
        <v>503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504</v>
      </c>
      <c r="CQ127" s="834"/>
      <c r="CR127" s="834"/>
      <c r="CS127" s="834"/>
      <c r="CT127" s="834"/>
      <c r="CU127" s="834"/>
      <c r="CV127" s="834"/>
      <c r="CW127" s="834"/>
      <c r="CX127" s="834"/>
      <c r="CY127" s="834"/>
      <c r="CZ127" s="834"/>
      <c r="DA127" s="834"/>
      <c r="DB127" s="834"/>
      <c r="DC127" s="834"/>
      <c r="DD127" s="834"/>
      <c r="DE127" s="834"/>
      <c r="DF127" s="835"/>
      <c r="DG127" s="900" t="s">
        <v>451</v>
      </c>
      <c r="DH127" s="901"/>
      <c r="DI127" s="901"/>
      <c r="DJ127" s="901"/>
      <c r="DK127" s="901"/>
      <c r="DL127" s="901" t="s">
        <v>451</v>
      </c>
      <c r="DM127" s="901"/>
      <c r="DN127" s="901"/>
      <c r="DO127" s="901"/>
      <c r="DP127" s="901"/>
      <c r="DQ127" s="901" t="s">
        <v>421</v>
      </c>
      <c r="DR127" s="901"/>
      <c r="DS127" s="901"/>
      <c r="DT127" s="901"/>
      <c r="DU127" s="901"/>
      <c r="DV127" s="878" t="s">
        <v>421</v>
      </c>
      <c r="DW127" s="878"/>
      <c r="DX127" s="878"/>
      <c r="DY127" s="878"/>
      <c r="DZ127" s="879"/>
    </row>
    <row r="128" spans="1:130" s="248" customFormat="1" ht="26.25" customHeight="1" thickBot="1" x14ac:dyDescent="0.25">
      <c r="A128" s="880" t="s">
        <v>505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506</v>
      </c>
      <c r="X128" s="882"/>
      <c r="Y128" s="882"/>
      <c r="Z128" s="883"/>
      <c r="AA128" s="884">
        <v>169746</v>
      </c>
      <c r="AB128" s="885"/>
      <c r="AC128" s="885"/>
      <c r="AD128" s="885"/>
      <c r="AE128" s="886"/>
      <c r="AF128" s="887">
        <v>166905</v>
      </c>
      <c r="AG128" s="885"/>
      <c r="AH128" s="885"/>
      <c r="AI128" s="885"/>
      <c r="AJ128" s="886"/>
      <c r="AK128" s="887">
        <v>168154</v>
      </c>
      <c r="AL128" s="885"/>
      <c r="AM128" s="885"/>
      <c r="AN128" s="885"/>
      <c r="AO128" s="886"/>
      <c r="AP128" s="888"/>
      <c r="AQ128" s="889"/>
      <c r="AR128" s="889"/>
      <c r="AS128" s="889"/>
      <c r="AT128" s="890"/>
      <c r="AU128" s="284"/>
      <c r="AV128" s="284"/>
      <c r="AW128" s="284"/>
      <c r="AX128" s="891" t="s">
        <v>507</v>
      </c>
      <c r="AY128" s="892"/>
      <c r="AZ128" s="892"/>
      <c r="BA128" s="892"/>
      <c r="BB128" s="892"/>
      <c r="BC128" s="892"/>
      <c r="BD128" s="892"/>
      <c r="BE128" s="893"/>
      <c r="BF128" s="870" t="s">
        <v>508</v>
      </c>
      <c r="BG128" s="871"/>
      <c r="BH128" s="871"/>
      <c r="BI128" s="871"/>
      <c r="BJ128" s="871"/>
      <c r="BK128" s="871"/>
      <c r="BL128" s="894"/>
      <c r="BM128" s="870">
        <v>13.24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509</v>
      </c>
      <c r="CQ128" s="812"/>
      <c r="CR128" s="812"/>
      <c r="CS128" s="812"/>
      <c r="CT128" s="812"/>
      <c r="CU128" s="812"/>
      <c r="CV128" s="812"/>
      <c r="CW128" s="812"/>
      <c r="CX128" s="812"/>
      <c r="CY128" s="812"/>
      <c r="CZ128" s="812"/>
      <c r="DA128" s="812"/>
      <c r="DB128" s="812"/>
      <c r="DC128" s="812"/>
      <c r="DD128" s="812"/>
      <c r="DE128" s="812"/>
      <c r="DF128" s="813"/>
      <c r="DG128" s="874">
        <v>3460</v>
      </c>
      <c r="DH128" s="875"/>
      <c r="DI128" s="875"/>
      <c r="DJ128" s="875"/>
      <c r="DK128" s="875"/>
      <c r="DL128" s="875">
        <v>2350</v>
      </c>
      <c r="DM128" s="875"/>
      <c r="DN128" s="875"/>
      <c r="DO128" s="875"/>
      <c r="DP128" s="875"/>
      <c r="DQ128" s="875">
        <v>1234</v>
      </c>
      <c r="DR128" s="875"/>
      <c r="DS128" s="875"/>
      <c r="DT128" s="875"/>
      <c r="DU128" s="875"/>
      <c r="DV128" s="876">
        <v>0</v>
      </c>
      <c r="DW128" s="876"/>
      <c r="DX128" s="876"/>
      <c r="DY128" s="876"/>
      <c r="DZ128" s="877"/>
    </row>
    <row r="129" spans="1:131" s="248" customFormat="1" ht="26.25" customHeight="1" x14ac:dyDescent="0.2">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510</v>
      </c>
      <c r="X129" s="861"/>
      <c r="Y129" s="861"/>
      <c r="Z129" s="862"/>
      <c r="AA129" s="863">
        <v>10106636</v>
      </c>
      <c r="AB129" s="864"/>
      <c r="AC129" s="864"/>
      <c r="AD129" s="864"/>
      <c r="AE129" s="865"/>
      <c r="AF129" s="866">
        <v>10065696</v>
      </c>
      <c r="AG129" s="864"/>
      <c r="AH129" s="864"/>
      <c r="AI129" s="864"/>
      <c r="AJ129" s="865"/>
      <c r="AK129" s="866">
        <v>10589751</v>
      </c>
      <c r="AL129" s="864"/>
      <c r="AM129" s="864"/>
      <c r="AN129" s="864"/>
      <c r="AO129" s="865"/>
      <c r="AP129" s="867"/>
      <c r="AQ129" s="868"/>
      <c r="AR129" s="868"/>
      <c r="AS129" s="868"/>
      <c r="AT129" s="869"/>
      <c r="AU129" s="286"/>
      <c r="AV129" s="286"/>
      <c r="AW129" s="286"/>
      <c r="AX129" s="833" t="s">
        <v>511</v>
      </c>
      <c r="AY129" s="834"/>
      <c r="AZ129" s="834"/>
      <c r="BA129" s="834"/>
      <c r="BB129" s="834"/>
      <c r="BC129" s="834"/>
      <c r="BD129" s="834"/>
      <c r="BE129" s="835"/>
      <c r="BF129" s="853" t="s">
        <v>512</v>
      </c>
      <c r="BG129" s="854"/>
      <c r="BH129" s="854"/>
      <c r="BI129" s="854"/>
      <c r="BJ129" s="854"/>
      <c r="BK129" s="854"/>
      <c r="BL129" s="855"/>
      <c r="BM129" s="853">
        <v>18.239999999999998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1883715</v>
      </c>
      <c r="AB130" s="864"/>
      <c r="AC130" s="864"/>
      <c r="AD130" s="864"/>
      <c r="AE130" s="865"/>
      <c r="AF130" s="866">
        <v>1930248</v>
      </c>
      <c r="AG130" s="864"/>
      <c r="AH130" s="864"/>
      <c r="AI130" s="864"/>
      <c r="AJ130" s="865"/>
      <c r="AK130" s="866">
        <v>2115793</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11.4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8222921</v>
      </c>
      <c r="AB131" s="847"/>
      <c r="AC131" s="847"/>
      <c r="AD131" s="847"/>
      <c r="AE131" s="848"/>
      <c r="AF131" s="849">
        <v>8135448</v>
      </c>
      <c r="AG131" s="847"/>
      <c r="AH131" s="847"/>
      <c r="AI131" s="847"/>
      <c r="AJ131" s="848"/>
      <c r="AK131" s="849">
        <v>8473958</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v>87.2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11.08865422</v>
      </c>
      <c r="AB132" s="827"/>
      <c r="AC132" s="827"/>
      <c r="AD132" s="827"/>
      <c r="AE132" s="828"/>
      <c r="AF132" s="829">
        <v>11.502820740000001</v>
      </c>
      <c r="AG132" s="827"/>
      <c r="AH132" s="827"/>
      <c r="AI132" s="827"/>
      <c r="AJ132" s="828"/>
      <c r="AK132" s="829">
        <v>11.66802298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11</v>
      </c>
      <c r="AB133" s="806"/>
      <c r="AC133" s="806"/>
      <c r="AD133" s="806"/>
      <c r="AE133" s="807"/>
      <c r="AF133" s="805">
        <v>11</v>
      </c>
      <c r="AG133" s="806"/>
      <c r="AH133" s="806"/>
      <c r="AI133" s="806"/>
      <c r="AJ133" s="807"/>
      <c r="AK133" s="805">
        <v>11.4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1DuSuTvPFCwabhbbGQ2427WiBPvwHbaVs6UMn9Q0CChR9Xv2IfygbgNB0XxXT1tAN0JcRkyB1yCDeDZn/yg7Q==" saltValue="828HTuWzgSLn7Qc9DHIv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3" zoomScaleNormal="85" zoomScaleSheetLayoutView="100" workbookViewId="0">
      <selection activeCell="AF30" sqref="AF30"/>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axmgMmx4WOFx1BJ7b/CE0gXwJALq4nt9SR6ADshuU0B/h9zLcSd8T7oAGf7fiWR75laSjqzfO2gsxLgA1LQRlg==" saltValue="+YUtUuX8zt6QsbWUxg7z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H31" zoomScale="110" zoomScaleNormal="110" zoomScaleSheetLayoutView="55" workbookViewId="0">
      <selection activeCell="CS89" sqref="CS89"/>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7eG8jSlf+4Fm4RIYDiSkZkb27Zv0J5HGrBPJtBnm2yDK+o5rjm8ddL92zfY7NQnlvP2PsIwHt3HptnVhBYc6Q==" saltValue="SetB89HM3GjOiNRbo8nO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3092082</v>
      </c>
      <c r="AP9" s="314">
        <v>90296</v>
      </c>
      <c r="AQ9" s="315">
        <v>100177</v>
      </c>
      <c r="AR9" s="316">
        <v>-9.9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440553</v>
      </c>
      <c r="AP10" s="317">
        <v>12865</v>
      </c>
      <c r="AQ10" s="318">
        <v>9943</v>
      </c>
      <c r="AR10" s="319">
        <v>29.4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v>59000</v>
      </c>
      <c r="AP11" s="317">
        <v>1723</v>
      </c>
      <c r="AQ11" s="318">
        <v>1487</v>
      </c>
      <c r="AR11" s="319">
        <v>15.9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532</v>
      </c>
      <c r="AL12" s="1228"/>
      <c r="AM12" s="1228"/>
      <c r="AN12" s="1229"/>
      <c r="AO12" s="317" t="s">
        <v>533</v>
      </c>
      <c r="AP12" s="317" t="s">
        <v>533</v>
      </c>
      <c r="AQ12" s="318">
        <v>23</v>
      </c>
      <c r="AR12" s="319" t="s">
        <v>533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202084</v>
      </c>
      <c r="AP13" s="317">
        <v>5901</v>
      </c>
      <c r="AQ13" s="318">
        <v>4025</v>
      </c>
      <c r="AR13" s="319">
        <v>46.6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41006</v>
      </c>
      <c r="AP14" s="317">
        <v>1197</v>
      </c>
      <c r="AQ14" s="318">
        <v>2366</v>
      </c>
      <c r="AR14" s="319">
        <v>-49.4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-239672</v>
      </c>
      <c r="AP15" s="317">
        <v>-6999</v>
      </c>
      <c r="AQ15" s="318">
        <v>-7732</v>
      </c>
      <c r="AR15" s="319">
        <v>-9.5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3595053</v>
      </c>
      <c r="AP16" s="317">
        <v>104983</v>
      </c>
      <c r="AQ16" s="318">
        <v>110288</v>
      </c>
      <c r="AR16" s="319">
        <v>-4.8</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9.2899999999999991</v>
      </c>
      <c r="AP21" s="331">
        <v>10.26</v>
      </c>
      <c r="AQ21" s="332">
        <v>-0.97</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97.5</v>
      </c>
      <c r="AP22" s="336">
        <v>97.6</v>
      </c>
      <c r="AQ22" s="337">
        <v>-0.1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2418651</v>
      </c>
      <c r="AP32" s="345">
        <v>70630</v>
      </c>
      <c r="AQ32" s="346">
        <v>68741</v>
      </c>
      <c r="AR32" s="347">
        <v>2.7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533</v>
      </c>
      <c r="AP33" s="345" t="s">
        <v>533</v>
      </c>
      <c r="AQ33" s="346" t="s">
        <v>533</v>
      </c>
      <c r="AR33" s="347" t="s">
        <v>533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533</v>
      </c>
      <c r="AP34" s="345" t="s">
        <v>533</v>
      </c>
      <c r="AQ34" s="346">
        <v>1</v>
      </c>
      <c r="AR34" s="347" t="s">
        <v>533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585865</v>
      </c>
      <c r="AP35" s="345">
        <v>17109</v>
      </c>
      <c r="AQ35" s="346">
        <v>17075</v>
      </c>
      <c r="AR35" s="347">
        <v>0.2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v>251444</v>
      </c>
      <c r="AP36" s="345">
        <v>7343</v>
      </c>
      <c r="AQ36" s="346">
        <v>2445</v>
      </c>
      <c r="AR36" s="347">
        <v>200.3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v>16730</v>
      </c>
      <c r="AP37" s="345">
        <v>489</v>
      </c>
      <c r="AQ37" s="346">
        <v>621</v>
      </c>
      <c r="AR37" s="347">
        <v>-21.3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t="s">
        <v>533</v>
      </c>
      <c r="AP38" s="348" t="s">
        <v>533</v>
      </c>
      <c r="AQ38" s="349">
        <v>4</v>
      </c>
      <c r="AR38" s="337" t="s">
        <v>533</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v>-168154</v>
      </c>
      <c r="AP39" s="345">
        <v>-4910</v>
      </c>
      <c r="AQ39" s="346">
        <v>-4161</v>
      </c>
      <c r="AR39" s="347">
        <v>18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-2115793</v>
      </c>
      <c r="AP40" s="345">
        <v>-61786</v>
      </c>
      <c r="AQ40" s="346">
        <v>-59663</v>
      </c>
      <c r="AR40" s="347">
        <v>3.6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988743</v>
      </c>
      <c r="AP41" s="345">
        <v>28873</v>
      </c>
      <c r="AQ41" s="346">
        <v>25063</v>
      </c>
      <c r="AR41" s="347">
        <v>15.2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5916305</v>
      </c>
      <c r="AN51" s="367">
        <v>164933</v>
      </c>
      <c r="AO51" s="368">
        <v>70</v>
      </c>
      <c r="AP51" s="369">
        <v>83280</v>
      </c>
      <c r="AQ51" s="370">
        <v>-2.5</v>
      </c>
      <c r="AR51" s="371">
        <v>72.5</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3409982</v>
      </c>
      <c r="AN52" s="375">
        <v>95062</v>
      </c>
      <c r="AO52" s="376">
        <v>139.80000000000001</v>
      </c>
      <c r="AP52" s="377">
        <v>43123</v>
      </c>
      <c r="AQ52" s="378">
        <v>-2.8</v>
      </c>
      <c r="AR52" s="379">
        <v>142.6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4156958</v>
      </c>
      <c r="AN53" s="367">
        <v>117322</v>
      </c>
      <c r="AO53" s="368">
        <v>-28.9</v>
      </c>
      <c r="AP53" s="369">
        <v>88968</v>
      </c>
      <c r="AQ53" s="370">
        <v>6.8</v>
      </c>
      <c r="AR53" s="371">
        <v>-35.700000000000003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1766189</v>
      </c>
      <c r="AN54" s="375">
        <v>49847</v>
      </c>
      <c r="AO54" s="376">
        <v>-47.6</v>
      </c>
      <c r="AP54" s="377">
        <v>45482</v>
      </c>
      <c r="AQ54" s="378">
        <v>5.5</v>
      </c>
      <c r="AR54" s="379">
        <v>-53.1</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4377717</v>
      </c>
      <c r="AN55" s="367">
        <v>125149</v>
      </c>
      <c r="AO55" s="368">
        <v>6.7</v>
      </c>
      <c r="AP55" s="369">
        <v>85173</v>
      </c>
      <c r="AQ55" s="370">
        <v>-4.3</v>
      </c>
      <c r="AR55" s="371">
        <v>11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1517446</v>
      </c>
      <c r="AN56" s="375">
        <v>43380</v>
      </c>
      <c r="AO56" s="376">
        <v>-13</v>
      </c>
      <c r="AP56" s="377">
        <v>43913</v>
      </c>
      <c r="AQ56" s="378">
        <v>-3.4</v>
      </c>
      <c r="AR56" s="379">
        <v>-9.6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3734316</v>
      </c>
      <c r="AN57" s="367">
        <v>108066</v>
      </c>
      <c r="AO57" s="368">
        <v>-13.7</v>
      </c>
      <c r="AP57" s="369">
        <v>94081</v>
      </c>
      <c r="AQ57" s="370">
        <v>10.5</v>
      </c>
      <c r="AR57" s="371">
        <v>-24.2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898751</v>
      </c>
      <c r="AN58" s="375">
        <v>26009</v>
      </c>
      <c r="AO58" s="376">
        <v>-40</v>
      </c>
      <c r="AP58" s="377">
        <v>48949</v>
      </c>
      <c r="AQ58" s="378">
        <v>11.5</v>
      </c>
      <c r="AR58" s="379">
        <v>-51.5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1825566</v>
      </c>
      <c r="AN59" s="367">
        <v>53311</v>
      </c>
      <c r="AO59" s="368">
        <v>-50.7</v>
      </c>
      <c r="AP59" s="369">
        <v>92632</v>
      </c>
      <c r="AQ59" s="370">
        <v>-1.5</v>
      </c>
      <c r="AR59" s="371">
        <v>-49.2</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492554</v>
      </c>
      <c r="AN60" s="375">
        <v>14384</v>
      </c>
      <c r="AO60" s="376">
        <v>-44.7</v>
      </c>
      <c r="AP60" s="377">
        <v>47978</v>
      </c>
      <c r="AQ60" s="378">
        <v>-2</v>
      </c>
      <c r="AR60" s="379">
        <v>-42.7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4002172</v>
      </c>
      <c r="AN61" s="382">
        <v>113756</v>
      </c>
      <c r="AO61" s="383">
        <v>-3.3</v>
      </c>
      <c r="AP61" s="384">
        <v>88827</v>
      </c>
      <c r="AQ61" s="385">
        <v>1.8</v>
      </c>
      <c r="AR61" s="371">
        <v>-5.0999999999999996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1616984</v>
      </c>
      <c r="AN62" s="375">
        <v>45736</v>
      </c>
      <c r="AO62" s="376">
        <v>-1.1000000000000001</v>
      </c>
      <c r="AP62" s="377">
        <v>45889</v>
      </c>
      <c r="AQ62" s="378">
        <v>1.8</v>
      </c>
      <c r="AR62" s="379">
        <v>-2.9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ywFdRt+rbN23a958Cp6NS9Ugz6OtnrX4eIdlBAVVy1L311pJuZGLcVyokfaZ7s5XNT9DPph2GzYDSKEyQj7KCg==" saltValue="cUTHCpk72YfbfLT82iB2G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7" zoomScaleNormal="100" zoomScaleSheetLayoutView="55" workbookViewId="0">
      <selection activeCell="BK103" sqref="BK103"/>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572</v>
      </c>
    </row>
    <row r="120" spans="125:125" ht="13.5" hidden="1" customHeight="1" x14ac:dyDescent="0.2"/>
    <row r="121" spans="125:125" ht="13.5" hidden="1" customHeight="1" x14ac:dyDescent="0.2">
      <c r="DU121" s="292"/>
    </row>
  </sheetData>
  <sheetProtection algorithmName="SHA-512" hashValue="GZ33N1og7ox9HVaF/WXfpkFQ8na49qUMZM2V69dMf6jK/QFBM8uA74sa7+4xiQTccUb54vUmyiU+a0npWCjv7Q==" saltValue="COlpbABZlLwxYZaE1Y3Q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E87" zoomScaleNormal="100" zoomScaleSheetLayoutView="55" workbookViewId="0">
      <selection activeCell="CT99" sqref="CT99"/>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573</v>
      </c>
    </row>
  </sheetData>
  <sheetProtection algorithmName="SHA-512" hashValue="WSGw/8rdreJPHc7EYPjXcQ1AjVFClcN9Lyq8qIbd7UIXAMOA4HACjGNqMwY0701Uri8B25+bxTldwCSuacxYqQ==" saltValue="zqzazFPW83Gf4gzb/cd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43" zoomScale="90" zoomScaleNormal="9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238" t="s">
        <v>3</v>
      </c>
      <c r="D47" s="1238"/>
      <c r="E47" s="1239"/>
      <c r="F47" s="11">
        <v>26.86</v>
      </c>
      <c r="G47" s="12">
        <v>27.26</v>
      </c>
      <c r="H47" s="12">
        <v>27.38</v>
      </c>
      <c r="I47" s="12">
        <v>27.5</v>
      </c>
      <c r="J47" s="13">
        <v>26.14</v>
      </c>
    </row>
    <row r="48" spans="2:10" ht="57.75" customHeight="1" x14ac:dyDescent="0.2">
      <c r="B48" s="14"/>
      <c r="C48" s="1240" t="s">
        <v>4</v>
      </c>
      <c r="D48" s="1240"/>
      <c r="E48" s="1241"/>
      <c r="F48" s="15">
        <v>11.03</v>
      </c>
      <c r="G48" s="16">
        <v>9.5399999999999991</v>
      </c>
      <c r="H48" s="16">
        <v>8.56</v>
      </c>
      <c r="I48" s="16">
        <v>7.05</v>
      </c>
      <c r="J48" s="17">
        <v>5.5</v>
      </c>
    </row>
    <row r="49" spans="2:10" ht="57.75" customHeight="1" thickBot="1" x14ac:dyDescent="0.25">
      <c r="B49" s="18"/>
      <c r="C49" s="1242" t="s">
        <v>5</v>
      </c>
      <c r="D49" s="1242"/>
      <c r="E49" s="1243"/>
      <c r="F49" s="19">
        <v>1.0900000000000001</v>
      </c>
      <c r="G49" s="20" t="s">
        <v>579</v>
      </c>
      <c r="H49" s="20" t="s">
        <v>580</v>
      </c>
      <c r="I49" s="20" t="s">
        <v>581</v>
      </c>
      <c r="J49" s="21" t="s">
        <v>582</v>
      </c>
    </row>
    <row r="50" spans="2:10" ht="13.5" customHeight="1" x14ac:dyDescent="0.2"/>
  </sheetData>
  <sheetProtection algorithmName="SHA-512" hashValue="nw6Ja8OaHVImqveMEM+Cm03SkGhM4f3MU1UyjQ/GWSAilxRt9Mi6gLV1G+en2R6rkH/ObLY/DeSJ439zr6pUKQ==" saltValue="ARBFPMf7UgGSrKtPztS3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2022-03-11T00:10:31Z</cp:lastPrinted>
  <dcterms:created xsi:type="dcterms:W3CDTF">2022-02-02T04:57:03Z</dcterms:created>
  <dcterms:modified xsi:type="dcterms:W3CDTF">2022-09-27T09:49:40Z</dcterms:modified>
  <cp:category/>
</cp:coreProperties>
</file>