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00229_市町村課\02\財政状況資料集\R2決算\3 財政状況資料集の作成について\03_市町村→県\"/>
    </mc:Choice>
  </mc:AlternateContent>
  <bookViews>
    <workbookView xWindow="0" yWindow="0" windowWidth="15360" windowHeight="763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W38" i="10"/>
  <c r="BW39" i="10" s="1"/>
  <c r="BW40" i="10" s="1"/>
  <c r="BW41" i="10" s="1"/>
  <c r="BW42" i="10" s="1"/>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<sst xmlns="http://schemas.openxmlformats.org/spreadsheetml/2006/main" count="1131" uniqueCount="598">
  <si>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</si>
  <si>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</si>
  <si>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</si>
  <si>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</si>
  <si>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</si>
  <si>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</si>
  <si>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</si>
  <si>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</si>
  <si>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</si>
  <si>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</si>
  <si>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</si>
  <si>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</si>
  <si>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</si>
  <si>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</si>
  <si>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</si>
  <si>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</si>
  <si>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</si>
  <si>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</si>
  <si>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</si>
  <si>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</si>
  <si>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</si>
  <si>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</si>
  <si>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</si>
  <si>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</si>
  <si>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</si>
  <si>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</si>
  <si>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</si>
  <si>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</si>
  <si>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</si>
  <si>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</si>
  <si>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</si>
  <si>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</si>
  <si>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</si>
  <si>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</si>
  <si>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</si>
  <si>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</si>
  <si>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</si>
  <si>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</si>
  <si>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</si>
  <si>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</si>
  <si>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</si>
  <si>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</si>
  <si>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</si>
  <si>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</si>
  <si>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</si>
  <si>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</si>
  <si>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</si>
  <si>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</si>
  <si>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</si>
  <si>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</si>
  <si>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</si>
  <si>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</si>
  <si>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</si>
  <si>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</si>
  <si>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</si>
  <si>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</si>
  <si>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</si>
  <si>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</si>
  <si>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</si>
  <si>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</si>
  <si>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</si>
  <si>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</si>
  <si>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</si>
  <si>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</si>
  <si>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</si>
  <si>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</si>
  <si>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</si>
  <si>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</si>
  <si>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</si>
  <si>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</si>
  <si>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</si>
  <si>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</si>
  <si>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</si>
  <si>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</si>
  <si>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</si>
  <si>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</si>
  <si>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</si>
  <si>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</si>
  <si>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</si>
  <si>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</si>
  <si>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</si>
  <si>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</si>
  <si>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</si>
  <si>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山梨県</t>
    <phoneticPr fontId="5"/>
  </si>
  <si>
    <t>市町村類型</t>
    <phoneticPr fontId="5"/>
  </si>
  <si>
    <t>Ⅰ－２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</si>
  <si>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</si>
  <si>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</si>
  <si>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</si>
  <si>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</si>
  <si>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</si>
  <si>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</si>
  <si>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</si>
  <si>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</si>
  <si>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</si>
  <si>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</si>
  <si>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</si>
  <si>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</si>
  <si>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大月市</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</si>
  <si>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</si>
  <si>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</si>
  <si>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</si>
  <si>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</si>
  <si>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</si>
  <si>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</si>
  <si>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</si>
  <si>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</si>
  <si>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</si>
  <si>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</si>
  <si>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</si>
  <si>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</si>
  <si>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</si>
  <si>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</si>
  <si>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</si>
  <si>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</si>
  <si>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</si>
  <si>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</si>
  <si>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</si>
  <si>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</si>
  <si>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</si>
  <si>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</si>
  <si>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</si>
  <si>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</si>
  <si>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</si>
  <si>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</si>
  <si>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</si>
  <si>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</si>
  <si>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</si>
  <si>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</si>
  <si>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</si>
  <si>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</si>
  <si>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</si>
  <si>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</si>
  <si>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</si>
  <si>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</si>
  <si>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</si>
  <si>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</si>
  <si>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</si>
  <si>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</si>
  <si>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</si>
  <si>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</si>
  <si>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</si>
  <si>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</si>
  <si>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</si>
  <si>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</si>
  <si>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</si>
  <si>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</si>
  <si>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</si>
  <si>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</si>
  <si>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-2.4</t>
    <phoneticPr fontId="5"/>
  </si>
  <si>
    <t>基準財政需要額</t>
    <phoneticPr fontId="25"/>
  </si>
  <si>
    <t>うち日本人(％)</t>
    <phoneticPr fontId="5"/>
  </si>
  <si>
    <t>-2.4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</si>
  <si>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</si>
  <si>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</si>
  <si>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</si>
  <si>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</si>
  <si>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</si>
  <si>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</si>
  <si>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</si>
  <si>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</si>
  <si>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</si>
  <si>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</si>
  <si>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</si>
  <si>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</si>
  <si>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</si>
  <si>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</si>
  <si>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</si>
  <si>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</si>
  <si>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</si>
  <si>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</si>
  <si>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</si>
  <si>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</si>
  <si>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</si>
  <si>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</si>
  <si>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</si>
  <si>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</si>
  <si>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</si>
  <si>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</si>
  <si>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</si>
  <si>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</si>
  <si>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</si>
  <si>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</si>
  <si>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</si>
  <si>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</si>
  <si>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</si>
  <si>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</si>
  <si>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</si>
  <si>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</si>
  <si>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</si>
  <si>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</si>
  <si>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</si>
  <si>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</si>
  <si>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</si>
  <si>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</si>
  <si>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</si>
  <si>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</si>
  <si>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</si>
  <si>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</si>
  <si>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</si>
  <si>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</si>
  <si>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</si>
  <si>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</si>
  <si>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</si>
  <si>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</si>
  <si>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</si>
  <si>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</si>
  <si>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</si>
  <si>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</si>
  <si>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</si>
  <si>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山梨県大月市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</si>
  <si>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</si>
  <si>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</si>
  <si>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</si>
  <si>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</si>
  <si>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</si>
  <si>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</si>
  <si>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</si>
  <si>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</si>
  <si>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</si>
  <si>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</si>
  <si>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</si>
  <si>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</si>
  <si>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</si>
  <si>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</si>
  <si>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</si>
  <si>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</si>
  <si>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</si>
  <si>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</si>
  <si>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</si>
  <si>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</si>
  <si>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</si>
  <si>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</si>
  <si>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</si>
  <si>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</si>
  <si>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</si>
  <si>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</si>
  <si>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</si>
  <si>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</si>
  <si>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</si>
  <si>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</si>
  <si>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</si>
  <si>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</si>
  <si>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</si>
  <si>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</si>
  <si>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</si>
  <si>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</si>
  <si>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</si>
  <si>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</si>
  <si>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</si>
  <si>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</si>
  <si>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</si>
  <si>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</si>
  <si>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</si>
  <si>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</si>
  <si>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</si>
  <si>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</si>
  <si>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</si>
  <si>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</si>
  <si>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</si>
  <si>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</si>
  <si>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</si>
  <si>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</si>
  <si>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</si>
  <si>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</si>
  <si>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</si>
  <si>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</si>
  <si>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</si>
  <si>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</si>
  <si>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</si>
  <si>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</si>
  <si>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</si>
  <si>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</si>
  <si>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</si>
  <si>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</si>
  <si>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</si>
  <si>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</si>
  <si>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</si>
  <si>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</si>
  <si>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</si>
  <si>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</si>
  <si>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</si>
  <si>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</si>
  <si>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</si>
  <si>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</si>
  <si>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</si>
  <si>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</si>
  <si>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</si>
  <si>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</si>
  <si>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</si>
  <si>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</si>
  <si>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</si>
  <si>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</si>
  <si>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</si>
  <si>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</si>
  <si>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</si>
  <si>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</si>
  <si>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</si>
  <si>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</si>
  <si>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</si>
  <si>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</si>
  <si>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</si>
  <si>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</si>
  <si>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</si>
  <si>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</si>
  <si>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</si>
  <si>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</si>
  <si>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</si>
  <si>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</si>
  <si>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</si>
  <si>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</si>
  <si>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</si>
  <si>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</si>
  <si>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</si>
  <si>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</si>
  <si>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</si>
  <si>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</si>
  <si>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</si>
  <si>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</si>
  <si>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</si>
  <si>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</si>
  <si>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</si>
  <si>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</si>
  <si>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</si>
  <si>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</si>
  <si>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</si>
  <si>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</si>
  <si>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</si>
  <si>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</si>
  <si>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</si>
  <si>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</si>
  <si>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</si>
  <si>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</si>
  <si>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</si>
  <si>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</si>
  <si>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</si>
  <si>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</si>
  <si>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</si>
  <si>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</si>
  <si>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</si>
  <si>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</si>
  <si>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簡易水道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</si>
  <si>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</si>
  <si>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</si>
  <si>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</si>
  <si>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</si>
  <si>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</si>
  <si>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</si>
  <si>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</si>
  <si>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</si>
  <si>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</si>
  <si>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</si>
  <si>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</si>
  <si>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</si>
  <si>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</si>
  <si>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</si>
  <si>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</si>
  <si>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</si>
  <si>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</si>
  <si>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</si>
  <si>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</si>
  <si>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</si>
  <si>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</si>
  <si>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</si>
  <si>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</si>
  <si>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</si>
  <si>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山梨県大月市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</si>
  <si>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</si>
  <si>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</si>
  <si>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</si>
  <si>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</si>
  <si>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</si>
  <si>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</si>
  <si>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</si>
  <si>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</si>
  <si>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</si>
  <si>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</si>
  <si>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</si>
  <si>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</si>
  <si>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</si>
  <si>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</si>
  <si>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</si>
  <si>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</si>
  <si>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</si>
  <si>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</si>
  <si>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</si>
  <si>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</si>
  <si>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大月短期大学特別会計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</si>
  <si>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</si>
  <si>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</si>
  <si>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</si>
  <si>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</si>
  <si>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</si>
  <si>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</si>
  <si>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</si>
  <si>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</si>
  <si>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</si>
  <si>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</si>
  <si>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</si>
  <si>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</si>
  <si>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</si>
  <si>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</si>
  <si>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</si>
  <si>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</si>
  <si>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介護サービス特別会計</t>
    <phoneticPr fontId="5"/>
  </si>
  <si>
    <t>簡易水道特別会計</t>
    <phoneticPr fontId="5"/>
  </si>
  <si>
    <t>法非適用企業</t>
    <phoneticPr fontId="5"/>
  </si>
  <si>
    <t>下水道特別会計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</si>
  <si>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</si>
  <si>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</si>
  <si>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</si>
  <si>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</si>
  <si>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</si>
  <si>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</si>
  <si>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</si>
  <si>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</si>
  <si>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</si>
  <si>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</si>
  <si>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</si>
  <si>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</si>
  <si>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</si>
  <si>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</si>
  <si>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</si>
  <si>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</si>
  <si>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</si>
  <si>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</si>
  <si>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</si>
  <si>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</si>
  <si>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</si>
  <si>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</si>
  <si>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</si>
  <si>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</si>
  <si>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</si>
  <si>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</si>
  <si>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</si>
  <si>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</si>
  <si>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</si>
  <si>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</si>
  <si>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</si>
  <si>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</si>
  <si>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</si>
  <si>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</si>
  <si>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</si>
  <si>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</si>
  <si>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</si>
  <si>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</si>
  <si>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</si>
  <si>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</si>
  <si>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</si>
  <si>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</si>
  <si>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</si>
  <si>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</si>
  <si>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</si>
  <si>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</si>
  <si>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</si>
  <si>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</si>
  <si>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</si>
  <si>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</si>
  <si>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</si>
  <si>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</si>
  <si>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</si>
  <si>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</si>
  <si>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</si>
  <si>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</si>
  <si>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</si>
  <si>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</si>
  <si>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</si>
  <si>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</si>
  <si>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</si>
  <si>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</si>
  <si>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</si>
  <si>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</si>
  <si>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</si>
  <si>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</si>
  <si>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</si>
  <si>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</si>
  <si>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</si>
  <si>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</si>
  <si>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</si>
  <si>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</si>
  <si>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</si>
  <si>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</si>
  <si>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</si>
  <si>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</si>
  <si>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</si>
  <si>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</si>
  <si>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</si>
  <si>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</si>
  <si>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</si>
  <si>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</si>
  <si>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</si>
  <si>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</si>
  <si>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</si>
  <si>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</si>
  <si>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</si>
  <si>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</si>
  <si>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</si>
  <si>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</si>
  <si>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</si>
  <si>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</si>
  <si>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</si>
  <si>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</si>
  <si>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</si>
  <si>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</si>
  <si>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</si>
  <si>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</si>
  <si>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</si>
  <si>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</si>
  <si>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</si>
  <si>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</si>
  <si>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</si>
  <si>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</si>
  <si>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</si>
  <si>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</si>
  <si>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</si>
  <si>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</si>
  <si>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</si>
  <si>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</si>
  <si>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</si>
  <si>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</si>
  <si>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</si>
  <si>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</si>
  <si>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</si>
  <si>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</si>
  <si>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</si>
  <si>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</si>
  <si>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</si>
  <si>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</si>
  <si>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</si>
  <si>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</si>
  <si>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</si>
  <si>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</si>
  <si>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</si>
  <si>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</si>
  <si>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</si>
  <si>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</si>
  <si>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</si>
  <si>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</si>
  <si>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</si>
  <si>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</si>
  <si>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</si>
  <si>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</si>
  <si>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</si>
  <si>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</si>
  <si>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</si>
  <si>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</si>
  <si>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</si>
  <si>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</si>
  <si>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3.48</t>
  </si>
  <si>
    <t>▲ 2.32</t>
  </si>
  <si>
    <t>▲ 0.92</t>
  </si>
  <si>
    <t>一般会計</t>
  </si>
  <si>
    <t>介護保険特別会計</t>
  </si>
  <si>
    <t>国民健康保険特別会計</t>
  </si>
  <si>
    <t>簡易水道特別会計</t>
  </si>
  <si>
    <t>大月短期大学特別会計</t>
  </si>
  <si>
    <t>介護サービス特別会計</t>
  </si>
  <si>
    <t>下水道特別会計</t>
  </si>
  <si>
    <t>後期高齢者医療特別会計</t>
  </si>
  <si>
    <t>その他会計（赤字）</t>
  </si>
  <si>
    <t>▲ 0.49</t>
  </si>
  <si>
    <t>その他会計（黒字）</t>
  </si>
  <si>
    <t>（百万円）</t>
    <phoneticPr fontId="5"/>
  </si>
  <si>
    <t>H27末</t>
    <phoneticPr fontId="5"/>
  </si>
  <si>
    <t>H28末</t>
    <phoneticPr fontId="5"/>
  </si>
  <si>
    <t>H29末</t>
    <phoneticPr fontId="5"/>
  </si>
  <si>
    <t>H30末</t>
    <phoneticPr fontId="5"/>
  </si>
  <si>
    <t>R01末</t>
    <phoneticPr fontId="5"/>
  </si>
  <si>
    <t>-</t>
    <phoneticPr fontId="2"/>
  </si>
  <si>
    <t>大月都留広域事務組合（一般会計）</t>
    <rPh sb="0" eb="2">
      <t>オオツキ</t>
    </rPh>
    <rPh sb="2" eb="4">
      <t>ツル</t>
    </rPh>
    <rPh sb="4" eb="6">
      <t>コウイキ</t>
    </rPh>
    <rPh sb="6" eb="8">
      <t>ジム</t>
    </rPh>
    <rPh sb="8" eb="10">
      <t>クミアイ</t>
    </rPh>
    <rPh sb="11" eb="13">
      <t>イッパン</t>
    </rPh>
    <rPh sb="13" eb="15">
      <t>カイケイ</t>
    </rPh>
    <phoneticPr fontId="2"/>
  </si>
  <si>
    <t>東部地域広域水道企業団（水道事業会計）</t>
    <rPh sb="0" eb="2">
      <t>トウブ</t>
    </rPh>
    <rPh sb="2" eb="4">
      <t>チイキ</t>
    </rPh>
    <rPh sb="4" eb="6">
      <t>コウイキ</t>
    </rPh>
    <rPh sb="6" eb="8">
      <t>スイドウ</t>
    </rPh>
    <rPh sb="8" eb="10">
      <t>キギョウ</t>
    </rPh>
    <rPh sb="10" eb="11">
      <t>ダン</t>
    </rPh>
    <rPh sb="12" eb="14">
      <t>スイドウ</t>
    </rPh>
    <rPh sb="14" eb="16">
      <t>ジギョウ</t>
    </rPh>
    <rPh sb="16" eb="18">
      <t>カイケイ</t>
    </rPh>
    <phoneticPr fontId="2"/>
  </si>
  <si>
    <t>山梨県東部広域連合（一般会計）</t>
    <rPh sb="0" eb="3">
      <t>ヤマナシケン</t>
    </rPh>
    <rPh sb="3" eb="5">
      <t>トウブ</t>
    </rPh>
    <rPh sb="5" eb="7">
      <t>コウイキ</t>
    </rPh>
    <rPh sb="7" eb="9">
      <t>レンゴウ</t>
    </rPh>
    <rPh sb="10" eb="12">
      <t>イッパン</t>
    </rPh>
    <rPh sb="12" eb="14">
      <t>カイケイ</t>
    </rPh>
    <phoneticPr fontId="2"/>
  </si>
  <si>
    <t>山梨県市町村総合事務組合（一般会計）</t>
    <rPh sb="0" eb="3">
      <t>ヤマナシケン</t>
    </rPh>
    <rPh sb="3" eb="6">
      <t>シチョウソン</t>
    </rPh>
    <rPh sb="6" eb="8">
      <t>ソウゴウ</t>
    </rPh>
    <rPh sb="8" eb="10">
      <t>ジム</t>
    </rPh>
    <rPh sb="10" eb="12">
      <t>クミアイ</t>
    </rPh>
    <rPh sb="13" eb="15">
      <t>イッパン</t>
    </rPh>
    <rPh sb="15" eb="17">
      <t>カイケイ</t>
    </rPh>
    <phoneticPr fontId="2"/>
  </si>
  <si>
    <t>山梨県市町村総合事務組合（電子化事業及び会館管理・研修事業特別会計）</t>
    <rPh sb="0" eb="3">
      <t>ヤマナシケン</t>
    </rPh>
    <rPh sb="3" eb="6">
      <t>シチョウソン</t>
    </rPh>
    <rPh sb="6" eb="8">
      <t>ソウゴウ</t>
    </rPh>
    <rPh sb="8" eb="10">
      <t>ジム</t>
    </rPh>
    <rPh sb="10" eb="12">
      <t>クミアイ</t>
    </rPh>
    <rPh sb="13" eb="16">
      <t>デンシカ</t>
    </rPh>
    <rPh sb="16" eb="18">
      <t>ジギョウ</t>
    </rPh>
    <rPh sb="18" eb="19">
      <t>オヨ</t>
    </rPh>
    <rPh sb="20" eb="22">
      <t>カイカン</t>
    </rPh>
    <rPh sb="22" eb="24">
      <t>カンリ</t>
    </rPh>
    <rPh sb="25" eb="27">
      <t>ケンシュウ</t>
    </rPh>
    <rPh sb="27" eb="29">
      <t>ジギョウ</t>
    </rPh>
    <rPh sb="29" eb="31">
      <t>トクベツ</t>
    </rPh>
    <rPh sb="31" eb="33">
      <t>カイケイ</t>
    </rPh>
    <phoneticPr fontId="2"/>
  </si>
  <si>
    <t>山梨県市町村総合事務組合（一般廃棄物最終処分場事業特別会計）</t>
    <rPh sb="0" eb="3">
      <t>ヤマナシケン</t>
    </rPh>
    <rPh sb="3" eb="6">
      <t>シチョウソン</t>
    </rPh>
    <rPh sb="6" eb="8">
      <t>ソウゴウ</t>
    </rPh>
    <rPh sb="8" eb="10">
      <t>ジム</t>
    </rPh>
    <rPh sb="10" eb="12">
      <t>クミアイ</t>
    </rPh>
    <rPh sb="13" eb="15">
      <t>イッパン</t>
    </rPh>
    <rPh sb="15" eb="18">
      <t>ハイキブツ</t>
    </rPh>
    <rPh sb="18" eb="20">
      <t>サイシュウ</t>
    </rPh>
    <rPh sb="20" eb="23">
      <t>ショブンジョウ</t>
    </rPh>
    <rPh sb="23" eb="25">
      <t>ジギョウ</t>
    </rPh>
    <rPh sb="25" eb="27">
      <t>トクベツ</t>
    </rPh>
    <rPh sb="27" eb="29">
      <t>カイケイ</t>
    </rPh>
    <phoneticPr fontId="2"/>
  </si>
  <si>
    <t>山梨県市町村総合事務組合（入札参加資格審査事業特別会計）</t>
    <rPh sb="0" eb="3">
      <t>ヤマナシケン</t>
    </rPh>
    <rPh sb="3" eb="6">
      <t>シチョウソン</t>
    </rPh>
    <rPh sb="6" eb="8">
      <t>ソウゴウ</t>
    </rPh>
    <rPh sb="8" eb="10">
      <t>ジム</t>
    </rPh>
    <rPh sb="10" eb="12">
      <t>クミアイ</t>
    </rPh>
    <rPh sb="13" eb="15">
      <t>ニュウサツ</t>
    </rPh>
    <rPh sb="15" eb="17">
      <t>サンカ</t>
    </rPh>
    <rPh sb="17" eb="19">
      <t>シカク</t>
    </rPh>
    <rPh sb="19" eb="21">
      <t>シンサ</t>
    </rPh>
    <rPh sb="21" eb="23">
      <t>ジギョウ</t>
    </rPh>
    <rPh sb="23" eb="25">
      <t>トクベツ</t>
    </rPh>
    <rPh sb="25" eb="27">
      <t>カイケイ</t>
    </rPh>
    <phoneticPr fontId="2"/>
  </si>
  <si>
    <t>山梨県市町村総合事務組合（交通災害共済事業特別会計）</t>
    <rPh sb="0" eb="3">
      <t>ヤマナシケン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3">
      <t>トクベツ</t>
    </rPh>
    <rPh sb="23" eb="25">
      <t>カイケイ</t>
    </rPh>
    <phoneticPr fontId="2"/>
  </si>
  <si>
    <t>山梨県後期高齢者医療広域連合（一般会計）</t>
    <rPh sb="0" eb="3">
      <t>ヤマナシケン</t>
    </rPh>
    <rPh sb="3" eb="5">
      <t>コウキ</t>
    </rPh>
    <rPh sb="5" eb="8">
      <t>コウレイシャ</t>
    </rPh>
    <rPh sb="8" eb="10">
      <t>イリョウ</t>
    </rPh>
    <rPh sb="10" eb="12">
      <t>コウイキ</t>
    </rPh>
    <rPh sb="12" eb="14">
      <t>レンゴウ</t>
    </rPh>
    <rPh sb="15" eb="17">
      <t>イッパン</t>
    </rPh>
    <rPh sb="17" eb="19">
      <t>カイケイ</t>
    </rPh>
    <phoneticPr fontId="2"/>
  </si>
  <si>
    <t>山梨県後期高齢者医療広域連合（後期高齢者医療特別会計）</t>
    <rPh sb="0" eb="3">
      <t>ヤマナシケン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</si>
  <si>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（地独）大月市立中央病院</t>
    <rPh sb="1" eb="2">
      <t>チ</t>
    </rPh>
    <rPh sb="2" eb="3">
      <t>ドク</t>
    </rPh>
    <rPh sb="4" eb="8">
      <t>オオツキシリツ</t>
    </rPh>
    <rPh sb="8" eb="10">
      <t>チュウオウ</t>
    </rPh>
    <rPh sb="10" eb="12">
      <t>ビョウイン</t>
    </rPh>
    <phoneticPr fontId="2"/>
  </si>
  <si>
    <t>-</t>
    <phoneticPr fontId="2"/>
  </si>
  <si>
    <t>ふるさと大月応援基金</t>
    <rPh sb="4" eb="6">
      <t>オオツキ</t>
    </rPh>
    <rPh sb="6" eb="8">
      <t>オウエン</t>
    </rPh>
    <rPh sb="8" eb="10">
      <t>キキン</t>
    </rPh>
    <phoneticPr fontId="2"/>
  </si>
  <si>
    <t>公共施設整備基金</t>
    <rPh sb="0" eb="2">
      <t>コウキョウ</t>
    </rPh>
    <rPh sb="2" eb="4">
      <t>シセツ</t>
    </rPh>
    <rPh sb="4" eb="6">
      <t>セイビ</t>
    </rPh>
    <rPh sb="6" eb="8">
      <t>キキン</t>
    </rPh>
    <phoneticPr fontId="2"/>
  </si>
  <si>
    <t>地域振興基金</t>
    <rPh sb="0" eb="2">
      <t>チイキ</t>
    </rPh>
    <rPh sb="2" eb="4">
      <t>シンコウ</t>
    </rPh>
    <rPh sb="4" eb="6">
      <t>キキン</t>
    </rPh>
    <phoneticPr fontId="2"/>
  </si>
  <si>
    <t>消防施設・設備等整備基金</t>
    <rPh sb="0" eb="2">
      <t>ショウボウ</t>
    </rPh>
    <rPh sb="2" eb="4">
      <t>シセツ</t>
    </rPh>
    <rPh sb="5" eb="7">
      <t>セツビ</t>
    </rPh>
    <rPh sb="7" eb="8">
      <t>トウ</t>
    </rPh>
    <rPh sb="8" eb="10">
      <t>セイビ</t>
    </rPh>
    <rPh sb="10" eb="12">
      <t>キキン</t>
    </rPh>
    <phoneticPr fontId="2"/>
  </si>
  <si>
    <t>短期大学教育施設整備基金</t>
    <rPh sb="0" eb="2">
      <t>タンキ</t>
    </rPh>
    <rPh sb="2" eb="4">
      <t>ダイガク</t>
    </rPh>
    <rPh sb="4" eb="6">
      <t>キョウイク</t>
    </rPh>
    <rPh sb="6" eb="8">
      <t>シセツ</t>
    </rPh>
    <rPh sb="8" eb="10">
      <t>セイビ</t>
    </rPh>
    <rPh sb="10" eb="12">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</si>
  <si>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</si>
  <si>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</si>
  <si>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</si>
  <si>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</si>
  <si>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</si>
  <si>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</si>
  <si>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</si>
  <si>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</si>
  <si>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</si>
  <si>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</si>
  <si>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は、類似団体の平均値を大きく上回っている。将来負担比率で地方債残高および公営企業債等繰入見込み額が高い値で推移していることが大きな要因である。過去4年分と比較して比率が減少しているのは、基金の増加などから充当可能歳入が増えたことが要因である。数値上は改善されているものの、類似団体内平均や県内平均よりも大きく上回ってるため、さらなる改善を目指して、新規起債の発行抑制や経常経費の抑制に努めていきたい。また、有形固定資産減価償却率については、類似団体内平均値と同水準程度を保っている。今後、長期的に比率が改善できるよう公共施設等総合管理計画に掲げた目標を実行に移し、事業実施にあたっては、優先順位づけを行い新規地方債発行の抑制を図り、公債費負担の適正化を行っていく。</t>
    <rPh sb="68" eb="69">
      <t>オオ</t>
    </rPh>
    <rPh sb="71" eb="73">
      <t>ヨウイン</t>
    </rPh>
    <rPh sb="77" eb="79">
      <t>カコ</t>
    </rPh>
    <rPh sb="80" eb="82">
      <t>ネンブン</t>
    </rPh>
    <rPh sb="83" eb="85">
      <t>ヒカク</t>
    </rPh>
    <rPh sb="87" eb="89">
      <t>ヒリツ</t>
    </rPh>
    <rPh sb="90" eb="92">
      <t>ゲンショウ</t>
    </rPh>
    <rPh sb="99" eb="101">
      <t>キキン</t>
    </rPh>
    <rPh sb="102" eb="104">
      <t>ゾウカ</t>
    </rPh>
    <rPh sb="108" eb="110">
      <t>ジュウトウ</t>
    </rPh>
    <rPh sb="110" eb="112">
      <t>カノウ</t>
    </rPh>
    <rPh sb="112" eb="114">
      <t>サイニュウ</t>
    </rPh>
    <rPh sb="115" eb="116">
      <t>フ</t>
    </rPh>
    <rPh sb="121" eb="123">
      <t>ヨウイン</t>
    </rPh>
    <rPh sb="127" eb="129">
      <t>スウチ</t>
    </rPh>
    <rPh sb="129" eb="130">
      <t>ジョウ</t>
    </rPh>
    <rPh sb="131" eb="133">
      <t>カイゼン</t>
    </rPh>
    <rPh sb="142" eb="144">
      <t>ルイジ</t>
    </rPh>
    <rPh sb="144" eb="146">
      <t>ダンタイ</t>
    </rPh>
    <rPh sb="146" eb="147">
      <t>ナイ</t>
    </rPh>
    <rPh sb="147" eb="149">
      <t>ヘイキン</t>
    </rPh>
    <rPh sb="150" eb="152">
      <t>ケンナイ</t>
    </rPh>
    <rPh sb="152" eb="154">
      <t>ヘイキン</t>
    </rPh>
    <rPh sb="157" eb="158">
      <t>オオ</t>
    </rPh>
    <rPh sb="160" eb="162">
      <t>ウワマワ</t>
    </rPh>
    <rPh sb="172" eb="174">
      <t>カイゼン</t>
    </rPh>
    <rPh sb="175" eb="177">
      <t>メザ</t>
    </rPh>
    <rPh sb="180" eb="182">
      <t>シンキ</t>
    </rPh>
    <rPh sb="182" eb="184">
      <t>キサイ</t>
    </rPh>
    <rPh sb="185" eb="187">
      <t>ハッコウ</t>
    </rPh>
    <rPh sb="187" eb="189">
      <t>ヨクセイ</t>
    </rPh>
    <rPh sb="190" eb="192">
      <t>ケイジョウ</t>
    </rPh>
    <rPh sb="192" eb="194">
      <t>ケイヒ</t>
    </rPh>
    <rPh sb="195" eb="197">
      <t>ヨクセイ</t>
    </rPh>
    <rPh sb="198" eb="199">
      <t>ツト</t>
    </rPh>
    <phoneticPr fontId="5"/>
  </si>
  <si>
    <t>将来負担比率、実質公債費比率ともに類似団体内平均値を大きく上回っている。将来負担比率は前年度に比べ改善傾向にあるが今後、主要駅周辺整備事業などの事業があり、高止まりが見込まれる。
実質公債費比率は、平成29年度に土地開発公社解散に伴う三セク債や小中学校適正配置計画に伴う施設整備事業、消防救急デジタル化無線にかかる元利償還金の増加などにより、起債許可団体になる18％を超える結果になったが、平成30年では、給食センターのリース契約終了が影響し、18％を下回る結果となった。令和元年度は、ふるさと大月応援寄附金額が増加したことで数値を改善する結果となった。令和2年度も引続きふるさと納税の寄附金を多く集めることができ数値が改善された。
今後も事業の優先順位づけによる新規地方債発行の抑制や、税収確保による繰上償還の実施により地方債現在高の圧縮と公債費の適正化に取り組んでいく必要がある。</t>
    <rPh sb="277" eb="278">
      <t>レイ</t>
    </rPh>
    <rPh sb="278" eb="279">
      <t>ワ</t>
    </rPh>
    <rPh sb="280" eb="281">
      <t>ネン</t>
    </rPh>
    <rPh sb="281" eb="282">
      <t>ド</t>
    </rPh>
    <rPh sb="283" eb="285">
      <t>ヒキツヅ</t>
    </rPh>
    <rPh sb="290" eb="292">
      <t>ノウゼイ</t>
    </rPh>
    <rPh sb="293" eb="296">
      <t>キフキン</t>
    </rPh>
    <rPh sb="297" eb="298">
      <t>オオ</t>
    </rPh>
    <rPh sb="299" eb="300">
      <t>アツ</t>
    </rPh>
    <rPh sb="307" eb="309">
      <t>スウチ</t>
    </rPh>
    <rPh sb="310" eb="312">
      <t>カイゼン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</si>
</sst>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sz val="9.5"/>
      <color indexed="8"/>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40"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65876</c:v>
                </c:pt>
                <c:pt idx="1">
                  <c:v>68468</c:v>
                </c:pt>
                <c:pt idx="2">
                  <c:v>69729</c:v>
                </c:pt>
                <c:pt idx="3">
                  <c:v>74581</c:v>
                </c:pt>
                <c:pt idx="4">
                  <c:v>76347</c:v>
                </c:pt>
              </c:numCache>
            </c:numRef>
          </c:val>
          <c:smooth val="0"/>
          <c:extLst>
            <c:ext xmlns:c16="http://schemas.microsoft.com/office/drawing/2014/chart" uri="{C3380CC4-5D6E-409C-BE32-E72D297353CC}">
              <c16:uniqueId val="{00000000-A6BA-4278-B1B7-D8CE36CE749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66208</c:v>
                </c:pt>
                <c:pt idx="1">
                  <c:v>37895</c:v>
                </c:pt>
                <c:pt idx="2">
                  <c:v>15693</c:v>
                </c:pt>
                <c:pt idx="3">
                  <c:v>11035</c:v>
                </c:pt>
                <c:pt idx="4">
                  <c:v>47667</c:v>
                </c:pt>
              </c:numCache>
            </c:numRef>
          </c:val>
          <c:smooth val="0"/>
          <c:extLst>
            <c:ext xmlns:c16="http://schemas.microsoft.com/office/drawing/2014/chart" uri="{C3380CC4-5D6E-409C-BE32-E72D297353CC}">
              <c16:uniqueId val="{00000001-A6BA-4278-B1B7-D8CE36CE749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4.49</c:v>
                </c:pt>
                <c:pt idx="1">
                  <c:v>3.54</c:v>
                </c:pt>
                <c:pt idx="2">
                  <c:v>3.14</c:v>
                </c:pt>
                <c:pt idx="3">
                  <c:v>4</c:v>
                </c:pt>
                <c:pt idx="4">
                  <c:v>4.82</c:v>
                </c:pt>
              </c:numCache>
            </c:numRef>
          </c:val>
          <c:extLst>
            <c:ext xmlns:c16="http://schemas.microsoft.com/office/drawing/2014/chart" uri="{C3380CC4-5D6E-409C-BE32-E72D297353CC}">
              <c16:uniqueId val="{00000000-D012-407B-AEF2-81725A7D93D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5.75</c:v>
                </c:pt>
                <c:pt idx="1">
                  <c:v>4.6399999999999997</c:v>
                </c:pt>
                <c:pt idx="2">
                  <c:v>4.22</c:v>
                </c:pt>
                <c:pt idx="3">
                  <c:v>6.25</c:v>
                </c:pt>
                <c:pt idx="4">
                  <c:v>9.8699999999999992</c:v>
                </c:pt>
              </c:numCache>
            </c:numRef>
          </c:val>
          <c:extLst>
            <c:ext xmlns:c16="http://schemas.microsoft.com/office/drawing/2014/chart" uri="{C3380CC4-5D6E-409C-BE32-E72D297353CC}">
              <c16:uniqueId val="{00000001-D012-407B-AEF2-81725A7D93D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-3.48</c:v>
                </c:pt>
                <c:pt idx="1">
                  <c:v>-2.3199999999999998</c:v>
                </c:pt>
                <c:pt idx="2">
                  <c:v>-0.92</c:v>
                </c:pt>
                <c:pt idx="3">
                  <c:v>2.82</c:v>
                </c:pt>
                <c:pt idx="4">
                  <c:v>4.8</c:v>
                </c:pt>
              </c:numCache>
            </c:numRef>
          </c:val>
          <c:smooth val="0"/>
          <c:extLst>
            <c:ext xmlns:c16="http://schemas.microsoft.com/office/drawing/2014/chart" uri="{C3380CC4-5D6E-409C-BE32-E72D297353CC}">
              <c16:uniqueId val="{00000002-D012-407B-AEF2-81725A7D93D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3.25</c:v>
                </c:pt>
                <c:pt idx="2">
                  <c:v>0</c:v>
                </c:pt>
                <c:pt idx="3">
                  <c:v>0</c:v>
                </c:pt>
                <c:pt idx="4">
                  <c:v>#N/A</c:v>
                </c:pt>
                <c:pt idx="5">
                  <c:v>1.43</c:v>
                </c:pt>
                <c:pt idx="6">
                  <c:v>0</c:v>
                </c:pt>
                <c:pt idx="7">
                  <c:v>0</c:v>
                </c:pt>
                <c:pt idx="8">
                  <c:v>0</c:v>
                </c:pt>
                <c:pt idx="9">
                  <c:v>0</c:v>
                </c:pt>
              </c:numCache>
            </c:numRef>
          </c:val>
          <c:extLst>
            <c:ext xmlns:c16="http://schemas.microsoft.com/office/drawing/2014/chart" uri="{C3380CC4-5D6E-409C-BE32-E72D297353CC}">
              <c16:uniqueId val="{00000000-E481-4ED2-AC71-979082035F4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0.49</c:v>
                </c:pt>
                <c:pt idx="3">
                  <c:v>#N/A</c:v>
                </c:pt>
                <c:pt idx="4">
                  <c:v>0</c:v>
                </c:pt>
                <c:pt idx="5">
                  <c:v>0</c:v>
                </c:pt>
                <c:pt idx="6">
                  <c:v>0</c:v>
                </c:pt>
                <c:pt idx="7">
                  <c:v>0</c:v>
                </c:pt>
                <c:pt idx="8">
                  <c:v>0</c:v>
                </c:pt>
                <c:pt idx="9">
                  <c:v>0</c:v>
                </c:pt>
              </c:numCache>
            </c:numRef>
          </c:val>
          <c:extLst>
            <c:ext xmlns:c16="http://schemas.microsoft.com/office/drawing/2014/chart" uri="{C3380CC4-5D6E-409C-BE32-E72D297353CC}">
              <c16:uniqueId val="{00000001-E481-4ED2-AC71-979082035F4D}"/>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E481-4ED2-AC71-979082035F4D}"/>
            </c:ext>
          </c:extLst>
        </c:ser>
        <c:ser>
          <c:idx val="3"/>
          <c:order val="3"/>
          <c:tx>
            <c:strRef>
              <c:f>データシート!$A$30</c:f>
              <c:strCache>
                <c:ptCount val="1"/>
                <c:pt idx="0">
                  <c:v>下水道特別会計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0.01</c:v>
                </c:pt>
                <c:pt idx="2">
                  <c:v>#N/A</c:v>
                </c:pt>
                <c:pt idx="3">
                  <c:v>0.39</c:v>
                </c:pt>
                <c:pt idx="4">
                  <c:v>#N/A</c:v>
                </c:pt>
                <c:pt idx="5">
                  <c:v>0</c:v>
                </c:pt>
                <c:pt idx="6">
                  <c:v>#N/A</c:v>
                </c:pt>
                <c:pt idx="7">
                  <c:v>0.01</c:v>
                </c:pt>
                <c:pt idx="8">
                  <c:v>#N/A</c:v>
                </c:pt>
                <c:pt idx="9">
                  <c:v>0</c:v>
                </c:pt>
              </c:numCache>
            </c:numRef>
          </c:val>
          <c:extLst>
            <c:ext xmlns:c16="http://schemas.microsoft.com/office/drawing/2014/chart" uri="{C3380CC4-5D6E-409C-BE32-E72D297353CC}">
              <c16:uniqueId val="{00000003-E481-4ED2-AC71-979082035F4D}"/>
            </c:ext>
          </c:extLst>
        </c:ser>
        <c:ser>
          <c:idx val="4"/>
          <c:order val="4"/>
          <c:tx>
            <c:strRef>
              <c:f>データシート!$A$31</c:f>
              <c:strCache>
                <c:ptCount val="1"/>
                <c:pt idx="0">
                  <c:v>介護サービス特別会計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0.02</c:v>
                </c:pt>
                <c:pt idx="2">
                  <c:v>#N/A</c:v>
                </c:pt>
                <c:pt idx="3">
                  <c:v>0</c:v>
                </c:pt>
                <c:pt idx="4">
                  <c:v>#N/A</c:v>
                </c:pt>
                <c:pt idx="5">
                  <c:v>0</c:v>
                </c:pt>
                <c:pt idx="6">
                  <c:v>#N/A</c:v>
                </c:pt>
                <c:pt idx="7">
                  <c:v>0</c:v>
                </c:pt>
                <c:pt idx="8">
                  <c:v>#N/A</c:v>
                </c:pt>
                <c:pt idx="9">
                  <c:v>0.01</c:v>
                </c:pt>
              </c:numCache>
            </c:numRef>
          </c:val>
          <c:extLst>
            <c:ext xmlns:c16="http://schemas.microsoft.com/office/drawing/2014/chart" uri="{C3380CC4-5D6E-409C-BE32-E72D297353CC}">
              <c16:uniqueId val="{00000004-E481-4ED2-AC71-979082035F4D}"/>
            </c:ext>
          </c:extLst>
        </c:ser>
        <c:ser>
          <c:idx val="5"/>
          <c:order val="5"/>
          <c:tx>
            <c:strRef>
              <c:f>データシート!$A$32</c:f>
              <c:strCache>
                <c:ptCount val="1"/>
                <c:pt idx="0">
                  <c:v>大月短期大学特別会計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0.14000000000000001</c:v>
                </c:pt>
                <c:pt idx="2">
                  <c:v>#N/A</c:v>
                </c:pt>
                <c:pt idx="3">
                  <c:v>0.12</c:v>
                </c:pt>
                <c:pt idx="4">
                  <c:v>#N/A</c:v>
                </c:pt>
                <c:pt idx="5">
                  <c:v>0.14000000000000001</c:v>
                </c:pt>
                <c:pt idx="6">
                  <c:v>#N/A</c:v>
                </c:pt>
                <c:pt idx="7">
                  <c:v>0.09</c:v>
                </c:pt>
                <c:pt idx="8">
                  <c:v>#N/A</c:v>
                </c:pt>
                <c:pt idx="9">
                  <c:v>0.08</c:v>
                </c:pt>
              </c:numCache>
            </c:numRef>
          </c:val>
          <c:extLst>
            <c:ext xmlns:c16="http://schemas.microsoft.com/office/drawing/2014/chart" uri="{C3380CC4-5D6E-409C-BE32-E72D297353CC}">
              <c16:uniqueId val="{00000005-E481-4ED2-AC71-979082035F4D}"/>
            </c:ext>
          </c:extLst>
        </c:ser>
        <c:ser>
          <c:idx val="6"/>
          <c:order val="6"/>
          <c:tx>
            <c:strRef>
              <c:f>データシート!$A$33</c:f>
              <c:strCache>
                <c:ptCount val="1"/>
                <c:pt idx="0">
                  <c:v>簡易水道特別会計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7.0000000000000007E-2</c:v>
                </c:pt>
                <c:pt idx="2">
                  <c:v>#N/A</c:v>
                </c:pt>
                <c:pt idx="3">
                  <c:v>0.05</c:v>
                </c:pt>
                <c:pt idx="4">
                  <c:v>#N/A</c:v>
                </c:pt>
                <c:pt idx="5">
                  <c:v>0.01</c:v>
                </c:pt>
                <c:pt idx="6">
                  <c:v>#N/A</c:v>
                </c:pt>
                <c:pt idx="7">
                  <c:v>0.01</c:v>
                </c:pt>
                <c:pt idx="8">
                  <c:v>#N/A</c:v>
                </c:pt>
                <c:pt idx="9">
                  <c:v>0.13</c:v>
                </c:pt>
              </c:numCache>
            </c:numRef>
          </c:val>
          <c:extLst>
            <c:ext xmlns:c16="http://schemas.microsoft.com/office/drawing/2014/chart" uri="{C3380CC4-5D6E-409C-BE32-E72D297353CC}">
              <c16:uniqueId val="{00000006-E481-4ED2-AC71-979082035F4D}"/>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1.33</c:v>
                </c:pt>
                <c:pt idx="2">
                  <c:v>#N/A</c:v>
                </c:pt>
                <c:pt idx="3">
                  <c:v>2.63</c:v>
                </c:pt>
                <c:pt idx="4">
                  <c:v>#N/A</c:v>
                </c:pt>
                <c:pt idx="5">
                  <c:v>0.93</c:v>
                </c:pt>
                <c:pt idx="6">
                  <c:v>#N/A</c:v>
                </c:pt>
                <c:pt idx="7">
                  <c:v>0.12</c:v>
                </c:pt>
                <c:pt idx="8">
                  <c:v>#N/A</c:v>
                </c:pt>
                <c:pt idx="9">
                  <c:v>0.44</c:v>
                </c:pt>
              </c:numCache>
            </c:numRef>
          </c:val>
          <c:extLst>
            <c:ext xmlns:c16="http://schemas.microsoft.com/office/drawing/2014/chart" uri="{C3380CC4-5D6E-409C-BE32-E72D297353CC}">
              <c16:uniqueId val="{00000007-E481-4ED2-AC71-979082035F4D}"/>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0.85</c:v>
                </c:pt>
                <c:pt idx="2">
                  <c:v>#N/A</c:v>
                </c:pt>
                <c:pt idx="3">
                  <c:v>0.96</c:v>
                </c:pt>
                <c:pt idx="4">
                  <c:v>#N/A</c:v>
                </c:pt>
                <c:pt idx="5">
                  <c:v>0.81</c:v>
                </c:pt>
                <c:pt idx="6">
                  <c:v>#N/A</c:v>
                </c:pt>
                <c:pt idx="7">
                  <c:v>0.71</c:v>
                </c:pt>
                <c:pt idx="8">
                  <c:v>#N/A</c:v>
                </c:pt>
                <c:pt idx="9">
                  <c:v>0.8</c:v>
                </c:pt>
              </c:numCache>
            </c:numRef>
          </c:val>
          <c:extLst>
            <c:ext xmlns:c16="http://schemas.microsoft.com/office/drawing/2014/chart" uri="{C3380CC4-5D6E-409C-BE32-E72D297353CC}">
              <c16:uniqueId val="{00000008-E481-4ED2-AC71-979082035F4D}"/>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4.34</c:v>
                </c:pt>
                <c:pt idx="2">
                  <c:v>#N/A</c:v>
                </c:pt>
                <c:pt idx="3">
                  <c:v>3.41</c:v>
                </c:pt>
                <c:pt idx="4">
                  <c:v>#N/A</c:v>
                </c:pt>
                <c:pt idx="5">
                  <c:v>2.99</c:v>
                </c:pt>
                <c:pt idx="6">
                  <c:v>#N/A</c:v>
                </c:pt>
                <c:pt idx="7">
                  <c:v>3.9</c:v>
                </c:pt>
                <c:pt idx="8">
                  <c:v>#N/A</c:v>
                </c:pt>
                <c:pt idx="9">
                  <c:v>4.7300000000000004</c:v>
                </c:pt>
              </c:numCache>
            </c:numRef>
          </c:val>
          <c:extLst>
            <c:ext xmlns:c16="http://schemas.microsoft.com/office/drawing/2014/chart" uri="{C3380CC4-5D6E-409C-BE32-E72D297353CC}">
              <c16:uniqueId val="{00000009-E481-4ED2-AC71-979082035F4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1345</c:v>
                </c:pt>
                <c:pt idx="5">
                  <c:v>1280</c:v>
                </c:pt>
                <c:pt idx="8">
                  <c:v>1246</c:v>
                </c:pt>
                <c:pt idx="11">
                  <c:v>1288</c:v>
                </c:pt>
                <c:pt idx="14">
                  <c:v>1274</c:v>
                </c:pt>
              </c:numCache>
            </c:numRef>
          </c:val>
          <c:extLst>
            <c:ext xmlns:c16="http://schemas.microsoft.com/office/drawing/2014/chart" uri="{C3380CC4-5D6E-409C-BE32-E72D297353CC}">
              <c16:uniqueId val="{00000000-1BB7-4213-A81F-EFCE7A4B06D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BB7-4213-A81F-EFCE7A4B06D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94</c:v>
                </c:pt>
                <c:pt idx="3">
                  <c:v>94</c:v>
                </c:pt>
                <c:pt idx="6">
                  <c:v>0</c:v>
                </c:pt>
                <c:pt idx="9">
                  <c:v>0</c:v>
                </c:pt>
                <c:pt idx="12">
                  <c:v>0</c:v>
                </c:pt>
              </c:numCache>
            </c:numRef>
          </c:val>
          <c:extLst>
            <c:ext xmlns:c16="http://schemas.microsoft.com/office/drawing/2014/chart" uri="{C3380CC4-5D6E-409C-BE32-E72D297353CC}">
              <c16:uniqueId val="{00000002-1BB7-4213-A81F-EFCE7A4B06D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383</c:v>
                </c:pt>
                <c:pt idx="3">
                  <c:v>267</c:v>
                </c:pt>
                <c:pt idx="6">
                  <c:v>147</c:v>
                </c:pt>
                <c:pt idx="9">
                  <c:v>191</c:v>
                </c:pt>
                <c:pt idx="12">
                  <c:v>223</c:v>
                </c:pt>
              </c:numCache>
            </c:numRef>
          </c:val>
          <c:extLst>
            <c:ext xmlns:c16="http://schemas.microsoft.com/office/drawing/2014/chart" uri="{C3380CC4-5D6E-409C-BE32-E72D297353CC}">
              <c16:uniqueId val="{00000003-1BB7-4213-A81F-EFCE7A4B06D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477</c:v>
                </c:pt>
                <c:pt idx="3">
                  <c:v>474</c:v>
                </c:pt>
                <c:pt idx="6">
                  <c:v>480</c:v>
                </c:pt>
                <c:pt idx="9">
                  <c:v>319</c:v>
                </c:pt>
                <c:pt idx="12">
                  <c:v>308</c:v>
                </c:pt>
              </c:numCache>
            </c:numRef>
          </c:val>
          <c:extLst>
            <c:ext xmlns:c16="http://schemas.microsoft.com/office/drawing/2014/chart" uri="{C3380CC4-5D6E-409C-BE32-E72D297353CC}">
              <c16:uniqueId val="{00000004-1BB7-4213-A81F-EFCE7A4B06D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BB7-4213-A81F-EFCE7A4B06D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BB7-4213-A81F-EFCE7A4B06D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1648</c:v>
                </c:pt>
                <c:pt idx="3">
                  <c:v>1685</c:v>
                </c:pt>
                <c:pt idx="6">
                  <c:v>1680</c:v>
                </c:pt>
                <c:pt idx="9">
                  <c:v>1786</c:v>
                </c:pt>
                <c:pt idx="12">
                  <c:v>1735</c:v>
                </c:pt>
              </c:numCache>
            </c:numRef>
          </c:val>
          <c:extLst>
            <c:ext xmlns:c16="http://schemas.microsoft.com/office/drawing/2014/chart" uri="{C3380CC4-5D6E-409C-BE32-E72D297353CC}">
              <c16:uniqueId val="{00000007-1BB7-4213-A81F-EFCE7A4B06D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1257</c:v>
                </c:pt>
                <c:pt idx="2">
                  <c:v>#N/A</c:v>
                </c:pt>
                <c:pt idx="3">
                  <c:v>#N/A</c:v>
                </c:pt>
                <c:pt idx="4">
                  <c:v>1240</c:v>
                </c:pt>
                <c:pt idx="5">
                  <c:v>#N/A</c:v>
                </c:pt>
                <c:pt idx="6">
                  <c:v>#N/A</c:v>
                </c:pt>
                <c:pt idx="7">
                  <c:v>1061</c:v>
                </c:pt>
                <c:pt idx="8">
                  <c:v>#N/A</c:v>
                </c:pt>
                <c:pt idx="9">
                  <c:v>#N/A</c:v>
                </c:pt>
                <c:pt idx="10">
                  <c:v>1008</c:v>
                </c:pt>
                <c:pt idx="11">
                  <c:v>#N/A</c:v>
                </c:pt>
                <c:pt idx="12">
                  <c:v>#N/A</c:v>
                </c:pt>
                <c:pt idx="13">
                  <c:v>992</c:v>
                </c:pt>
                <c:pt idx="14">
                  <c:v>#N/A</c:v>
                </c:pt>
              </c:numCache>
            </c:numRef>
          </c:val>
          <c:smooth val="0"/>
          <c:extLst>
            <c:ext xmlns:c16="http://schemas.microsoft.com/office/drawing/2014/chart" uri="{C3380CC4-5D6E-409C-BE32-E72D297353CC}">
              <c16:uniqueId val="{00000008-1BB7-4213-A81F-EFCE7A4B06D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14339</c:v>
                </c:pt>
                <c:pt idx="5">
                  <c:v>13985</c:v>
                </c:pt>
                <c:pt idx="8">
                  <c:v>13753</c:v>
                </c:pt>
                <c:pt idx="11">
                  <c:v>13432</c:v>
                </c:pt>
                <c:pt idx="14">
                  <c:v>13375</c:v>
                </c:pt>
              </c:numCache>
            </c:numRef>
          </c:val>
          <c:extLst>
            <c:ext xmlns:c16="http://schemas.microsoft.com/office/drawing/2014/chart" uri="{C3380CC4-5D6E-409C-BE32-E72D297353CC}">
              <c16:uniqueId val="{00000000-52E8-48D9-A308-B23A9176518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183</c:v>
                </c:pt>
                <c:pt idx="5">
                  <c:v>177</c:v>
                </c:pt>
                <c:pt idx="8">
                  <c:v>158</c:v>
                </c:pt>
                <c:pt idx="11">
                  <c:v>731</c:v>
                </c:pt>
                <c:pt idx="14">
                  <c:v>660</c:v>
                </c:pt>
              </c:numCache>
            </c:numRef>
          </c:val>
          <c:extLst>
            <c:ext xmlns:c16="http://schemas.microsoft.com/office/drawing/2014/chart" uri="{C3380CC4-5D6E-409C-BE32-E72D297353CC}">
              <c16:uniqueId val="{00000001-52E8-48D9-A308-B23A9176518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2876</c:v>
                </c:pt>
                <c:pt idx="5">
                  <c:v>2685</c:v>
                </c:pt>
                <c:pt idx="8">
                  <c:v>2792</c:v>
                </c:pt>
                <c:pt idx="11">
                  <c:v>3058</c:v>
                </c:pt>
                <c:pt idx="14">
                  <c:v>4110</c:v>
                </c:pt>
              </c:numCache>
            </c:numRef>
          </c:val>
          <c:extLst>
            <c:ext xmlns:c16="http://schemas.microsoft.com/office/drawing/2014/chart" uri="{C3380CC4-5D6E-409C-BE32-E72D297353CC}">
              <c16:uniqueId val="{00000002-52E8-48D9-A308-B23A9176518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2E8-48D9-A308-B23A9176518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2E8-48D9-A308-B23A9176518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2E8-48D9-A308-B23A9176518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2491</c:v>
                </c:pt>
                <c:pt idx="3">
                  <c:v>2333</c:v>
                </c:pt>
                <c:pt idx="6">
                  <c:v>2210</c:v>
                </c:pt>
                <c:pt idx="9">
                  <c:v>2073</c:v>
                </c:pt>
                <c:pt idx="12">
                  <c:v>2100</c:v>
                </c:pt>
              </c:numCache>
            </c:numRef>
          </c:val>
          <c:extLst>
            <c:ext xmlns:c16="http://schemas.microsoft.com/office/drawing/2014/chart" uri="{C3380CC4-5D6E-409C-BE32-E72D297353CC}">
              <c16:uniqueId val="{00000006-52E8-48D9-A308-B23A9176518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1858</c:v>
                </c:pt>
                <c:pt idx="3">
                  <c:v>1877</c:v>
                </c:pt>
                <c:pt idx="6">
                  <c:v>2148</c:v>
                </c:pt>
                <c:pt idx="9">
                  <c:v>2234</c:v>
                </c:pt>
                <c:pt idx="12">
                  <c:v>2188</c:v>
                </c:pt>
              </c:numCache>
            </c:numRef>
          </c:val>
          <c:extLst>
            <c:ext xmlns:c16="http://schemas.microsoft.com/office/drawing/2014/chart" uri="{C3380CC4-5D6E-409C-BE32-E72D297353CC}">
              <c16:uniqueId val="{00000007-52E8-48D9-A308-B23A9176518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5618</c:v>
                </c:pt>
                <c:pt idx="3">
                  <c:v>5268</c:v>
                </c:pt>
                <c:pt idx="6">
                  <c:v>4976</c:v>
                </c:pt>
                <c:pt idx="9">
                  <c:v>3580</c:v>
                </c:pt>
                <c:pt idx="12">
                  <c:v>3353</c:v>
                </c:pt>
              </c:numCache>
            </c:numRef>
          </c:val>
          <c:extLst>
            <c:ext xmlns:c16="http://schemas.microsoft.com/office/drawing/2014/chart" uri="{C3380CC4-5D6E-409C-BE32-E72D297353CC}">
              <c16:uniqueId val="{00000008-52E8-48D9-A308-B23A9176518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94</c:v>
                </c:pt>
                <c:pt idx="3">
                  <c:v>0</c:v>
                </c:pt>
                <c:pt idx="6">
                  <c:v>0</c:v>
                </c:pt>
                <c:pt idx="9">
                  <c:v>0</c:v>
                </c:pt>
                <c:pt idx="12">
                  <c:v>0</c:v>
                </c:pt>
              </c:numCache>
            </c:numRef>
          </c:val>
          <c:extLst>
            <c:ext xmlns:c16="http://schemas.microsoft.com/office/drawing/2014/chart" uri="{C3380CC4-5D6E-409C-BE32-E72D297353CC}">
              <c16:uniqueId val="{00000009-52E8-48D9-A308-B23A9176518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18288</c:v>
                </c:pt>
                <c:pt idx="3">
                  <c:v>17814</c:v>
                </c:pt>
                <c:pt idx="6">
                  <c:v>17042</c:v>
                </c:pt>
                <c:pt idx="9">
                  <c:v>17839</c:v>
                </c:pt>
                <c:pt idx="12">
                  <c:v>17600</c:v>
                </c:pt>
              </c:numCache>
            </c:numRef>
          </c:val>
          <c:extLst>
            <c:ext xmlns:c16="http://schemas.microsoft.com/office/drawing/2014/chart" uri="{C3380CC4-5D6E-409C-BE32-E72D297353CC}">
              <c16:uniqueId val="{0000000A-52E8-48D9-A308-B23A9176518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10952</c:v>
                </c:pt>
                <c:pt idx="2">
                  <c:v>#N/A</c:v>
                </c:pt>
                <c:pt idx="3">
                  <c:v>#N/A</c:v>
                </c:pt>
                <c:pt idx="4">
                  <c:v>10445</c:v>
                </c:pt>
                <c:pt idx="5">
                  <c:v>#N/A</c:v>
                </c:pt>
                <c:pt idx="6">
                  <c:v>#N/A</c:v>
                </c:pt>
                <c:pt idx="7">
                  <c:v>9674</c:v>
                </c:pt>
                <c:pt idx="8">
                  <c:v>#N/A</c:v>
                </c:pt>
                <c:pt idx="9">
                  <c:v>#N/A</c:v>
                </c:pt>
                <c:pt idx="10">
                  <c:v>8505</c:v>
                </c:pt>
                <c:pt idx="11">
                  <c:v>#N/A</c:v>
                </c:pt>
                <c:pt idx="12">
                  <c:v>#N/A</c:v>
                </c:pt>
                <c:pt idx="13">
                  <c:v>7096</c:v>
                </c:pt>
                <c:pt idx="14">
                  <c:v>#N/A</c:v>
                </c:pt>
              </c:numCache>
            </c:numRef>
          </c:val>
          <c:smooth val="0"/>
          <c:extLst>
            <c:ext xmlns:c16="http://schemas.microsoft.com/office/drawing/2014/chart" uri="{C3380CC4-5D6E-409C-BE32-E72D297353CC}">
              <c16:uniqueId val="{0000000B-52E8-48D9-A308-B23A9176518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330</c:v>
                </c:pt>
                <c:pt idx="1">
                  <c:v>484</c:v>
                </c:pt>
                <c:pt idx="2">
                  <c:v>791</c:v>
                </c:pt>
              </c:numCache>
            </c:numRef>
          </c:val>
          <c:extLst>
            <c:ext xmlns:c16="http://schemas.microsoft.com/office/drawing/2014/chart" uri="{C3380CC4-5D6E-409C-BE32-E72D297353CC}">
              <c16:uniqueId val="{00000000-2F21-4873-97DD-0C92E7F1375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237</c:v>
                </c:pt>
                <c:pt idx="1">
                  <c:v>221</c:v>
                </c:pt>
                <c:pt idx="2">
                  <c:v>210</c:v>
                </c:pt>
              </c:numCache>
            </c:numRef>
          </c:val>
          <c:extLst>
            <c:ext xmlns:c16="http://schemas.microsoft.com/office/drawing/2014/chart" uri="{C3380CC4-5D6E-409C-BE32-E72D297353CC}">
              <c16:uniqueId val="{00000001-2F21-4873-97DD-0C92E7F1375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1714</c:v>
                </c:pt>
                <c:pt idx="1">
                  <c:v>1807</c:v>
                </c:pt>
                <c:pt idx="2">
                  <c:v>2515</c:v>
                </c:pt>
              </c:numCache>
            </c:numRef>
          </c:val>
          <c:extLst>
            <c:ext xmlns:c16="http://schemas.microsoft.com/office/drawing/2014/chart" uri="{C3380CC4-5D6E-409C-BE32-E72D297353CC}">
              <c16:uniqueId val="{00000002-2F21-4873-97DD-0C92E7F1375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{D2FF7749-1DD9-4B85-BF32-4CEDFA6A7063}</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B44E-4BC6-ADA0-239D37D2666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{DD8862F6-E1CA-408B-ABE1-3584AFF6B62A}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44E-4BC6-ADA0-239D37D2666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{D8B6926B-F519-4458-9DA6-D0E4B8113940}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44E-4BC6-ADA0-239D37D2666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{944AA810-77AA-45C4-A5AC-55E1CBF95F3A}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44E-4BC6-ADA0-239D37D2666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{B94CD97F-142E-449A-A2D9-AE865BFF2384}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44E-4BC6-ADA0-239D37D26663}"/>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{71DAEA0F-5F59-447C-93CD-3F47CAACA599}</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B44E-4BC6-ADA0-239D37D26663}"/>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{00BBF906-E0BE-439C-86B1-E2FEF7E70E67}</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B44E-4BC6-ADA0-239D37D26663}"/>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{29544AF3-063D-4424-B2A5-5E7A2F488560}</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B44E-4BC6-ADA0-239D37D26663}"/>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{6ACB190D-A93C-451B-BE92-9144044981BC}</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B44E-4BC6-ADA0-239D37D2666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57.4</c:v>
                </c:pt>
                <c:pt idx="8">
                  <c:v>59.1</c:v>
                </c:pt>
                <c:pt idx="16">
                  <c:v>61</c:v>
                </c:pt>
                <c:pt idx="24">
                  <c:v>63.1</c:v>
                </c:pt>
                <c:pt idx="32">
                  <c:v>64.8</c:v>
                </c:pt>
              </c:numCache>
            </c:numRef>
          </c:xVal>
          <c:yVal>
            <c:numRef>
              <c:f>公会計指標分析・財政指標組合せ分析表!$BP$51:$DC$51</c:f>
              <c:numCache>
                <c:formatCode>#,##0.0;"▲ "#,##0.0</c:formatCode>
                <c:ptCount val="40"/>
                <c:pt idx="0">
                  <c:v>161.19999999999999</c:v>
                </c:pt>
                <c:pt idx="8">
                  <c:v>157.1</c:v>
                </c:pt>
                <c:pt idx="16">
                  <c:v>146.5</c:v>
                </c:pt>
                <c:pt idx="24">
                  <c:v>130</c:v>
                </c:pt>
                <c:pt idx="32">
                  <c:v>104</c:v>
                </c:pt>
              </c:numCache>
            </c:numRef>
          </c:yVal>
          <c:smooth val="0"/>
          <c:extLst>
            <c:ext xmlns:c16="http://schemas.microsoft.com/office/drawing/2014/chart" uri="{C3380CC4-5D6E-409C-BE32-E72D297353CC}">
              <c16:uniqueId val="{00000009-B44E-4BC6-ADA0-239D37D2666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{9FF34518-F41D-40C8-892B-17B38400E695}</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B44E-4BC6-ADA0-239D37D2666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{FBD4D9B8-4516-4129-9072-D0DAD0D80252}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44E-4BC6-ADA0-239D37D2666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{727AEEB2-8E50-4137-A935-A96ECF311048}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44E-4BC6-ADA0-239D37D2666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{3DB3A8D2-B05B-44F3-948A-3840C68EFBB6}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44E-4BC6-ADA0-239D37D2666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{FA7C3814-CCD7-4B76-8458-028A9760C0C9}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44E-4BC6-ADA0-239D37D26663}"/>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{27F1E904-F01D-4EC9-886C-2B6CFBB1213E}</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B44E-4BC6-ADA0-239D37D26663}"/>
                </c:ext>
              </c:extLst>
            </c:dLbl>
            <c:dLbl>
              <c:idx val="16"/>
              <c:layout>
                <c:manualLayout>
                  <c:x val="-2.7005722293588694E-2"/>
                  <c:y val="-6.4739042105865174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{94E1AF49-6940-48AB-AF89-689E2A3582EC}</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B44E-4BC6-ADA0-239D37D26663}"/>
                </c:ext>
              </c:extLst>
            </c:dLbl>
            <c:dLbl>
              <c:idx val="24"/>
              <c:layout>
                <c:manualLayout>
                  <c:x val="-3.7155228826217836E-2"/>
                  <c:y val="-6.4739042105865174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{0E9D1279-6AAE-4490-B09F-D0F384305ED6}</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B44E-4BC6-ADA0-239D37D26663}"/>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{28464551-5191-41F8-874E-14D15E121F81}</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B44E-4BC6-ADA0-239D37D2666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57.1</c:v>
                </c:pt>
                <c:pt idx="8">
                  <c:v>58.7</c:v>
                </c:pt>
                <c:pt idx="16">
                  <c:v>59.9</c:v>
                </c:pt>
                <c:pt idx="24">
                  <c:v>60.1</c:v>
                </c:pt>
                <c:pt idx="32">
                  <c:v>61.8</c:v>
                </c:pt>
              </c:numCache>
            </c:numRef>
          </c:xVal>
          <c:yVal>
            <c:numRef>
              <c:f>公会計指標分析・財政指標組合せ分析表!$BP$55:$DC$55</c:f>
              <c:numCache>
                <c:formatCode>#,##0.0;"▲ "#,##0.0</c:formatCode>
                <c:ptCount val="40"/>
                <c:pt idx="0">
                  <c:v>52.3</c:v>
                </c:pt>
                <c:pt idx="8">
                  <c:v>55.4</c:v>
                </c:pt>
                <c:pt idx="16">
                  <c:v>52.7</c:v>
                </c:pt>
                <c:pt idx="24">
                  <c:v>49.7</c:v>
                </c:pt>
                <c:pt idx="32">
                  <c:v>37.299999999999997</c:v>
                </c:pt>
              </c:numCache>
            </c:numRef>
          </c:yVal>
          <c:smooth val="0"/>
          <c:extLst>
            <c:ext xmlns:c16="http://schemas.microsoft.com/office/drawing/2014/chart" uri="{C3380CC4-5D6E-409C-BE32-E72D297353CC}">
              <c16:uniqueId val="{00000013-B44E-4BC6-ADA0-239D37D26663}"/>
            </c:ext>
          </c:extLst>
        </c:ser>
        <c:dLbls>
          <c:showLegendKey val="0"/>
          <c:showVal val="1"/>
          <c:showCatName val="0"/>
          <c:showSerName val="0"/>
          <c:showPercent val="0"/>
          <c:showBubbleSize val="0"/>
        </c:dLbls>
        <c:axId val="46179840"/>
        <c:axId val="46181760"/>
      </c:scatterChart>
      <c:valAx>
        <c:axId val="46179840"/>
        <c:scaling>
          <c:orientation val="maxMin"/>
          <c:max val="66"/>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8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{EE0AAF8A-4693-48EA-8DBD-EC8BFE1F862C}</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EE9B-46C5-BC19-D08ACBFB8A8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{A35D68DE-5394-48D2-9EEB-4A2799E83B1B}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E9B-46C5-BC19-D08ACBFB8A8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{76467AAA-3687-46D9-B319-E654A5070A0C}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E9B-46C5-BC19-D08ACBFB8A8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{7EDA0545-38C8-4443-8B5E-9036FB99EC22}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E9B-46C5-BC19-D08ACBFB8A8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{637D9659-028C-45F1-8A90-5AE2963F0247}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E9B-46C5-BC19-D08ACBFB8A84}"/>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{BCBBE4E0-1D1C-426D-89B0-E64522C3CF0C}</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EE9B-46C5-BC19-D08ACBFB8A84}"/>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{B6A7BBA8-8E77-4E66-9BA1-5448457CDDC3}</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EE9B-46C5-BC19-D08ACBFB8A84}"/>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{8744840B-ECFE-4B22-A34B-5C0A300C2997}</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EE9B-46C5-BC19-D08ACBFB8A84}"/>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{137E28AC-F9FA-497B-8B15-60A392B50F44}</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EE9B-46C5-BC19-D08ACBFB8A8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17.8</c:v>
                </c:pt>
                <c:pt idx="8">
                  <c:v>18.3</c:v>
                </c:pt>
                <c:pt idx="16">
                  <c:v>17.7</c:v>
                </c:pt>
                <c:pt idx="24">
                  <c:v>16.7</c:v>
                </c:pt>
                <c:pt idx="32">
                  <c:v>15.3</c:v>
                </c:pt>
              </c:numCache>
            </c:numRef>
          </c:xVal>
          <c:yVal>
            <c:numRef>
              <c:f>公会計指標分析・財政指標組合せ分析表!$BP$73:$DC$73</c:f>
              <c:numCache>
                <c:formatCode>#,##0.0;"▲ "#,##0.0</c:formatCode>
                <c:ptCount val="40"/>
                <c:pt idx="0">
                  <c:v>161.19999999999999</c:v>
                </c:pt>
                <c:pt idx="8">
                  <c:v>157.1</c:v>
                </c:pt>
                <c:pt idx="16">
                  <c:v>146.5</c:v>
                </c:pt>
                <c:pt idx="24">
                  <c:v>130</c:v>
                </c:pt>
                <c:pt idx="32">
                  <c:v>104</c:v>
                </c:pt>
              </c:numCache>
            </c:numRef>
          </c:yVal>
          <c:smooth val="0"/>
          <c:extLst>
            <c:ext xmlns:c16="http://schemas.microsoft.com/office/drawing/2014/chart" uri="{C3380CC4-5D6E-409C-BE32-E72D297353CC}">
              <c16:uniqueId val="{00000009-EE9B-46C5-BC19-D08ACBFB8A8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4566143090820539E-2"/>
                  <c:y val="-7.4233495695273738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{C92A6B1B-DB38-4C7C-AF1C-FC0C39937392}</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EE9B-46C5-BC19-D08ACBFB8A8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{3ACCF2EE-180B-4574-ABCE-8C718B7C2564}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E9B-46C5-BC19-D08ACBFB8A8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{58B01D5E-0624-4DA8-8C0C-0E877ECB4019}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E9B-46C5-BC19-D08ACBFB8A8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{329E07B1-D4AA-4741-856B-F58036E55CE7}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E9B-46C5-BC19-D08ACBFB8A8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{8C94BF28-BFA3-4042-BF6F-19054FCE3DE8}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E9B-46C5-BC19-D08ACBFB8A84}"/>
                </c:ext>
              </c:extLst>
            </c:dLbl>
            <c:dLbl>
              <c:idx val="8"/>
              <c:layout>
                <c:manualLayout>
                  <c:x val="-2.8829840147400729E-2"/>
                  <c:y val="-3.6045789218080368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{0689A9A3-0A0E-4647-B77A-E29EB4DC7FC2}</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EE9B-46C5-BC19-D08ACBFB8A84}"/>
                </c:ext>
              </c:extLst>
            </c:dLbl>
            <c:dLbl>
              <c:idx val="16"/>
              <c:layout>
                <c:manualLayout>
                  <c:x val="-3.1697991619110633E-2"/>
                  <c:y val="-5.7647850171278055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{35A471FF-1E93-4701-A1B3-DA7CCFDFFB90}</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EE9B-46C5-BC19-D08ACBFB8A84}"/>
                </c:ext>
              </c:extLst>
            </c:dLbl>
            <c:dLbl>
              <c:idx val="24"/>
              <c:layout>
                <c:manualLayout>
                  <c:x val="-3.1570342725075584E-2"/>
                  <c:y val="-8.1739795754113109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{5522D230-1990-4275-9F16-51A73D44F2B8}</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EE9B-46C5-BC19-D08ACBFB8A84}"/>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{49AEDBE7-7520-4216-8087-DC814EABEF5D}</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EE9B-46C5-BC19-D08ACBFB8A8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c:v>
                </c:pt>
                <c:pt idx="8">
                  <c:v>9.6999999999999993</c:v>
                </c:pt>
                <c:pt idx="16">
                  <c:v>9.5</c:v>
                </c:pt>
                <c:pt idx="24">
                  <c:v>9.1999999999999993</c:v>
                </c:pt>
                <c:pt idx="32">
                  <c:v>8.6</c:v>
                </c:pt>
              </c:numCache>
            </c:numRef>
          </c:xVal>
          <c:yVal>
            <c:numRef>
              <c:f>公会計指標分析・財政指標組合せ分析表!$BP$77:$DC$77</c:f>
              <c:numCache>
                <c:formatCode>#,##0.0;"▲ "#,##0.0</c:formatCode>
                <c:ptCount val="40"/>
                <c:pt idx="0">
                  <c:v>52.3</c:v>
                </c:pt>
                <c:pt idx="8">
                  <c:v>55.4</c:v>
                </c:pt>
                <c:pt idx="16">
                  <c:v>52.7</c:v>
                </c:pt>
                <c:pt idx="24">
                  <c:v>49.7</c:v>
                </c:pt>
                <c:pt idx="32">
                  <c:v>37.299999999999997</c:v>
                </c:pt>
              </c:numCache>
            </c:numRef>
          </c:yVal>
          <c:smooth val="0"/>
          <c:extLst>
            <c:ext xmlns:c16="http://schemas.microsoft.com/office/drawing/2014/chart" uri="{C3380CC4-5D6E-409C-BE32-E72D297353CC}">
              <c16:uniqueId val="{00000013-EE9B-46C5-BC19-D08ACBFB8A84}"/>
            </c:ext>
          </c:extLst>
        </c:ser>
        <c:dLbls>
          <c:showLegendKey val="0"/>
          <c:showVal val="1"/>
          <c:showCatName val="0"/>
          <c:showSerName val="0"/>
          <c:showPercent val="0"/>
          <c:showBubbleSize val="0"/>
        </c:dLbls>
        <c:axId val="84219776"/>
        <c:axId val="84234240"/>
      </c:scatterChart>
      <c:valAx>
        <c:axId val="84219776"/>
        <c:scaling>
          <c:orientation val="maxMin"/>
          <c:max val="19"/>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8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山梨県大月市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50">
              <a:solidFill>
                <a:sysClr val="windowText" lastClr="000000"/>
              </a:solidFill>
              <a:effectLst/>
              <a:latin typeface="ＭＳ Ｐゴシック" panose="020B0600070205080204" pitchFamily="50" charset="-128"/>
              <a:ea typeface="ＭＳ Ｐゴシック" panose="020B0600070205080204" pitchFamily="50" charset="-128"/>
              <a:cs typeface="+mn-cs"/>
            </a:rPr>
            <a:t>〇元利償還金</a:t>
          </a:r>
          <a:r>
            <a:rPr kumimoji="1" lang="en-US" altLang="ja-JP" sz="115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50">
              <a:solidFill>
                <a:sysClr val="windowText" lastClr="000000"/>
              </a:solidFill>
              <a:effectLst/>
              <a:latin typeface="ＭＳ Ｐゴシック" panose="020B0600070205080204" pitchFamily="50" charset="-128"/>
              <a:ea typeface="ＭＳ Ｐゴシック" panose="020B0600070205080204" pitchFamily="50" charset="-128"/>
              <a:cs typeface="+mn-cs"/>
            </a:rPr>
            <a:t>平成２５年度に発行した第三セクター等改革推進債に加え、学校施設整備事業債の元金償還が始まった。</a:t>
          </a:r>
          <a:r>
            <a:rPr kumimoji="1" lang="ja-JP" altLang="en-US" sz="1150">
              <a:solidFill>
                <a:sysClr val="windowText" lastClr="000000"/>
              </a:solidFill>
              <a:effectLst/>
              <a:latin typeface="ＭＳ Ｐゴシック" panose="020B0600070205080204" pitchFamily="50" charset="-128"/>
              <a:ea typeface="ＭＳ Ｐゴシック" panose="020B0600070205080204" pitchFamily="50" charset="-128"/>
              <a:cs typeface="+mn-cs"/>
            </a:rPr>
            <a:t>令和元年には、</a:t>
          </a:r>
          <a:r>
            <a:rPr kumimoji="1" lang="ja-JP" altLang="ja-JP" sz="1150">
              <a:solidFill>
                <a:sysClr val="windowText" lastClr="000000"/>
              </a:solidFill>
              <a:effectLst/>
              <a:latin typeface="ＭＳ Ｐゴシック" panose="020B0600070205080204" pitchFamily="50" charset="-128"/>
              <a:ea typeface="ＭＳ Ｐゴシック" panose="020B0600070205080204" pitchFamily="50" charset="-128"/>
              <a:cs typeface="+mn-cs"/>
            </a:rPr>
            <a:t>病院事業の独立行政法人化に伴い、移行前の未償還債務を引継いだため、償還金額が増加している。</a:t>
          </a:r>
          <a:r>
            <a:rPr kumimoji="1" lang="ja-JP" altLang="en-US" sz="1150">
              <a:solidFill>
                <a:sysClr val="windowText" lastClr="000000"/>
              </a:solidFill>
              <a:effectLst/>
              <a:latin typeface="ＭＳ Ｐゴシック" panose="020B0600070205080204" pitchFamily="50" charset="-128"/>
              <a:ea typeface="ＭＳ Ｐゴシック" panose="020B0600070205080204" pitchFamily="50" charset="-128"/>
              <a:cs typeface="+mn-cs"/>
            </a:rPr>
            <a:t>令和２年度は、起債額を元利償還金額以下にするよう財政運営を行っていることで減額することができている。</a:t>
          </a:r>
          <a:endParaRPr lang="ja-JP" altLang="ja-JP" sz="115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50">
              <a:solidFill>
                <a:sysClr val="windowText" lastClr="000000"/>
              </a:solidFill>
              <a:effectLst/>
              <a:latin typeface="ＭＳ Ｐゴシック" panose="020B0600070205080204" pitchFamily="50" charset="-128"/>
              <a:ea typeface="ＭＳ Ｐゴシック" panose="020B0600070205080204" pitchFamily="50" charset="-128"/>
              <a:cs typeface="+mn-cs"/>
            </a:rPr>
            <a:t>〇組合等に対する負担金等</a:t>
          </a:r>
          <a:r>
            <a:rPr kumimoji="1" lang="en-US" altLang="ja-JP" sz="115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50">
              <a:solidFill>
                <a:sysClr val="windowText" lastClr="000000"/>
              </a:solidFill>
              <a:effectLst/>
              <a:latin typeface="ＭＳ Ｐゴシック" panose="020B0600070205080204" pitchFamily="50" charset="-128"/>
              <a:ea typeface="ＭＳ Ｐゴシック" panose="020B0600070205080204" pitchFamily="50" charset="-128"/>
              <a:cs typeface="+mn-cs"/>
            </a:rPr>
            <a:t>大月都留広域事務組合及び東部地域広域水道企業団に対する負担</a:t>
          </a:r>
          <a:r>
            <a:rPr kumimoji="1" lang="ja-JP" altLang="en-US" sz="1150">
              <a:solidFill>
                <a:sysClr val="windowText" lastClr="000000"/>
              </a:solidFill>
              <a:effectLst/>
              <a:latin typeface="ＭＳ Ｐゴシック" panose="020B0600070205080204" pitchFamily="50" charset="-128"/>
              <a:ea typeface="ＭＳ Ｐゴシック" panose="020B0600070205080204" pitchFamily="50" charset="-128"/>
              <a:cs typeface="+mn-cs"/>
            </a:rPr>
            <a:t>は増加している。</a:t>
          </a:r>
          <a:endParaRPr lang="ja-JP" altLang="ja-JP" sz="115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50">
              <a:solidFill>
                <a:sysClr val="windowText" lastClr="000000"/>
              </a:solidFill>
              <a:effectLst/>
              <a:latin typeface="ＭＳ Ｐゴシック" panose="020B0600070205080204" pitchFamily="50" charset="-128"/>
              <a:ea typeface="ＭＳ Ｐゴシック" panose="020B0600070205080204" pitchFamily="50" charset="-128"/>
              <a:cs typeface="+mn-cs"/>
            </a:rPr>
            <a:t>〇債務負担行為に基づく支出額</a:t>
          </a:r>
          <a:r>
            <a:rPr kumimoji="1" lang="en-US" altLang="ja-JP" sz="115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50">
              <a:solidFill>
                <a:sysClr val="windowText" lastClr="000000"/>
              </a:solidFill>
              <a:effectLst/>
              <a:latin typeface="ＭＳ Ｐゴシック" panose="020B0600070205080204" pitchFamily="50" charset="-128"/>
              <a:ea typeface="ＭＳ Ｐゴシック" panose="020B0600070205080204" pitchFamily="50" charset="-128"/>
              <a:cs typeface="+mn-cs"/>
            </a:rPr>
            <a:t>学校給食センターのリース契約終了に伴い、平成３０年から支出額が皆減している。</a:t>
          </a:r>
          <a:endParaRPr lang="ja-JP" altLang="ja-JP" sz="115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50">
              <a:solidFill>
                <a:sysClr val="windowText" lastClr="000000"/>
              </a:solidFill>
              <a:effectLst/>
              <a:latin typeface="ＭＳ Ｐゴシック" panose="020B0600070205080204" pitchFamily="50" charset="-128"/>
              <a:ea typeface="ＭＳ Ｐゴシック" panose="020B0600070205080204" pitchFamily="50" charset="-128"/>
              <a:cs typeface="+mn-cs"/>
            </a:rPr>
            <a:t>〇今後も大月・猿橋駅周辺整備事業や幼保施設整備などにかかる起債の増加が見込まれる。事業の優先順位づけを行いながら、地方債の新規発行を抑制し、公債費負担の軽減に引き続き努めていく。</a:t>
          </a:r>
          <a:endParaRPr lang="ja-JP" altLang="ja-JP" sz="115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50">
              <a:latin typeface="ＭＳ ゴシック" pitchFamily="49" charset="-128"/>
              <a:ea typeface="ＭＳ ゴシック" pitchFamily="49" charset="-128"/>
            </a:rPr>
            <a:t>〇利用なし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山梨県大月市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〇一般会計等の地方債現在高</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平成２５年度に発行した第三セクター等改革推進債に加え、学校施設整備事業債の元金償還が始まった。また、病院事業の独立行政法人化に伴い、移行前の未償還債務を引き継いだため、償還金額が増加している。</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令和２年度は、前年度と比較すると償還が進んだことで減額することが出来ている。</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〇公営企業債等繰入見込額</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病院及び簡易水道、下水道事業において新規地方債発行の抑制をしているため、繰入見込が減少している。</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〇組合等負担・退職手当負担見込額</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東部水道企業団及び大月都留広域事務組合等は前年に比べ、増加している。生活基盤耐震化等交付金事業や一般廃棄物処理事業に伴う発行起債額の増加が影響している。</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大月都留広域事務組合の事業が終了し起債がなくなり、償還が進んだことで負担見込額が減少した。</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〇充当可能基金</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ふるさと大月応援寄附金が増加したことで充当可能基金が増えてきている。</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今後は地方債現在高が少しずつ減少していくことが見込まれるが、大月・猿橋駅周辺整備事業などの主要事業を控えているため、発行起債額が増額することも予想される</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事業の優先順位付けを行いながら地方債の新規発行を抑制し、将来負担の軽減に努める。</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山梨県大月市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・財政調整基金では、ふるさと納税の増加</a:t>
          </a:r>
          <a:r>
            <a:rPr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や事業精査の結果</a:t>
          </a:r>
          <a:r>
            <a:rPr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３</a:t>
          </a:r>
          <a:r>
            <a:rPr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億</a:t>
          </a:r>
          <a:r>
            <a:rPr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８百万</a:t>
          </a:r>
          <a:r>
            <a:rPr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円余りを</a:t>
          </a:r>
          <a:r>
            <a:rPr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積立て</a:t>
          </a:r>
          <a:r>
            <a:rPr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ることが出来た。ふるさと大月応援基金では、ふるさと納税による寄付額の増で積立て額が</a:t>
          </a:r>
          <a:r>
            <a:rPr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７</a:t>
          </a:r>
          <a:r>
            <a:rPr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億</a:t>
          </a:r>
          <a:r>
            <a:rPr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６</a:t>
          </a:r>
          <a:r>
            <a:rPr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千</a:t>
          </a:r>
          <a:r>
            <a:rPr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７百</a:t>
          </a:r>
          <a:r>
            <a:rPr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万円余り増額し、基金を活用した定住促進事業や</a:t>
          </a:r>
          <a:r>
            <a:rPr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道路整備事業</a:t>
          </a:r>
          <a:r>
            <a:rPr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に充当したことで</a:t>
          </a:r>
          <a:r>
            <a:rPr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２</a:t>
          </a:r>
          <a:r>
            <a:rPr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億</a:t>
          </a:r>
          <a:r>
            <a:rPr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６</a:t>
          </a:r>
          <a:r>
            <a:rPr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千８百万円余り取崩しがあったが、</a:t>
          </a:r>
          <a:r>
            <a:rPr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４</a:t>
          </a:r>
          <a:r>
            <a:rPr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億</a:t>
          </a:r>
          <a:r>
            <a:rPr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９</a:t>
          </a:r>
          <a:r>
            <a:rPr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千</a:t>
          </a:r>
          <a:r>
            <a:rPr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８</a:t>
          </a:r>
          <a:r>
            <a:rPr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百万円余りの増となった。公共施設整備基金では、</a:t>
          </a:r>
          <a:r>
            <a:rPr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２憶２</a:t>
          </a:r>
          <a:r>
            <a:rPr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千</a:t>
          </a:r>
          <a:r>
            <a:rPr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９</a:t>
          </a:r>
          <a:r>
            <a:rPr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百万円余りの積立てに対して、</a:t>
          </a:r>
          <a:r>
            <a:rPr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大月駅周辺整備事業</a:t>
          </a:r>
          <a:r>
            <a:rPr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や</a:t>
          </a:r>
          <a:r>
            <a:rPr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鳥沢小プール改築事業</a:t>
          </a:r>
          <a:r>
            <a:rPr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に伴い</a:t>
          </a:r>
          <a:r>
            <a:rPr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５千９百</a:t>
          </a:r>
          <a:r>
            <a:rPr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万円余りを取り崩したことで１億</a:t>
          </a:r>
          <a:r>
            <a:rPr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７</a:t>
          </a:r>
          <a:r>
            <a:rPr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千万円余りの</a:t>
          </a:r>
          <a:r>
            <a:rPr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増</a:t>
          </a:r>
          <a:r>
            <a:rPr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となった。</a:t>
          </a:r>
          <a:endParaRPr lang="ja-JP" altLang="ja-JP" sz="1250">
            <a:solidFill>
              <a:sysClr val="windowText" lastClr="000000"/>
            </a:solidFill>
            <a:effectLst/>
            <a:latin typeface="ＭＳ Ｐゴシック" panose="020B0600070205080204" pitchFamily="50" charset="-128"/>
            <a:ea typeface="ＭＳ Ｐゴシック" panose="020B0600070205080204" pitchFamily="50" charset="-128"/>
          </a:endParaRPr>
        </a:p>
        <a:p>
          <a:r>
            <a:rPr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　基金全体としては、積立額</a:t>
          </a:r>
          <a:r>
            <a:rPr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１４</a:t>
          </a:r>
          <a:r>
            <a:rPr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億</a:t>
          </a:r>
          <a:r>
            <a:rPr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４百</a:t>
          </a:r>
          <a:r>
            <a:rPr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万円余りに対して取崩し額が</a:t>
          </a:r>
          <a:r>
            <a:rPr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４</a:t>
          </a:r>
          <a:r>
            <a:rPr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億円余りとなったため、</a:t>
          </a:r>
          <a:r>
            <a:rPr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１０</a:t>
          </a:r>
          <a:r>
            <a:rPr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億</a:t>
          </a:r>
          <a:r>
            <a:rPr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円</a:t>
          </a:r>
          <a:r>
            <a:rPr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余りの増となった。</a:t>
          </a:r>
          <a:endParaRPr lang="ja-JP" altLang="ja-JP" sz="125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・「ふるさと大月応援基金」については、重要な財源となっているため、寄付額が増加するような</a:t>
          </a:r>
          <a:r>
            <a:rPr kumimoji="1"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返礼品の開発や</a:t>
          </a:r>
          <a:r>
            <a:rPr kumimoji="1" lang="en-US"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PR</a:t>
          </a:r>
          <a:r>
            <a:rPr kumimoji="1"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を行い</a:t>
          </a:r>
          <a:r>
            <a:rPr kumimoji="1"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、さらなる増加を目指して努力していく。</a:t>
          </a:r>
          <a:endParaRPr lang="ja-JP" altLang="ja-JP" sz="125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・「公共施設整備基金」については、</a:t>
          </a:r>
          <a:r>
            <a:rPr kumimoji="1"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公共施設の老朽化対策で長寿命化や建替え等の事業が予定されているため、積立てていくことを予定している。</a:t>
          </a:r>
          <a:endParaRPr lang="ja-JP" altLang="ja-JP" sz="125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・決算見込み等の状況を加味しながら積立てを行っていく。</a:t>
          </a:r>
          <a:endParaRPr lang="ja-JP" altLang="ja-JP" sz="125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5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kumimoji="1" lang="en-US"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25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・ふるさと大月応援基金</a:t>
          </a:r>
          <a:r>
            <a:rPr kumimoji="1" lang="ja-JP" altLang="en-US" sz="125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5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寄附金を財源として多様な人々による魅力あるまちづくりに資する目的の基金であり、使途は寄附者が指定する。</a:t>
          </a:r>
          <a:endParaRPr lang="ja-JP" altLang="ja-JP" sz="125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en-US" sz="125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・公共施設整備基金</a:t>
          </a:r>
          <a:r>
            <a:rPr kumimoji="1" lang="ja-JP" altLang="en-US" sz="125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5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大月市新総合計画に定める公共施設整備のために使用する。</a:t>
          </a:r>
          <a:endParaRPr lang="ja-JP" altLang="ja-JP" sz="125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en-US" sz="125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・地域振興基金</a:t>
          </a:r>
          <a:r>
            <a:rPr kumimoji="1" lang="ja-JP" altLang="en-US" sz="125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5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創意工夫ある魅力的なまちづくりを推進するために使用する。</a:t>
          </a:r>
          <a:endParaRPr lang="ja-JP" altLang="ja-JP" sz="1250">
            <a:effectLst/>
            <a:latin typeface="ＭＳ Ｐゴシック" panose="020B0600070205080204" pitchFamily="50" charset="-128"/>
            <a:ea typeface="ＭＳ Ｐゴシック" panose="020B0600070205080204" pitchFamily="50" charset="-128"/>
          </a:endParaRPr>
        </a:p>
        <a:p>
          <a:r>
            <a:rPr kumimoji="1"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短期大学</a:t>
          </a:r>
          <a:r>
            <a:rPr kumimoji="1"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教育施設整備基金</a:t>
          </a:r>
          <a:r>
            <a:rPr kumimoji="1"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大月短期大学の教育施設整備及び財政の健全な運営に資するために使用する。　　　　　　　　　　　　　　</a:t>
          </a:r>
          <a:endParaRPr kumimoji="0" lang="en-US"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・消防施設・整備等整備基金</a:t>
          </a:r>
          <a:r>
            <a:rPr kumimoji="1"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大月市消防本部及び大月市消防署の施設・設備等の整備のために使用する。</a:t>
          </a:r>
          <a:endParaRPr kumimoji="0" lang="en-US" altLang="ja-JP" sz="125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25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25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50">
              <a:solidFill>
                <a:schemeClr val="dk1"/>
              </a:solidFill>
              <a:effectLst/>
              <a:latin typeface="ＭＳ Ｐゴシック" panose="020B0600070205080204" pitchFamily="50" charset="-128"/>
              <a:ea typeface="ＭＳ Ｐゴシック" panose="020B0600070205080204" pitchFamily="50" charset="-128"/>
              <a:cs typeface="+mn-cs"/>
            </a:rPr>
            <a:t>（増減理由）</a:t>
          </a:r>
          <a:r>
            <a:rPr kumimoji="1" lang="ja-JP" altLang="en-US" sz="1250">
              <a:solidFill>
                <a:srgbClr val="FF0000"/>
              </a:solidFill>
              <a:effectLst/>
              <a:latin typeface="ＭＳ Ｐゴシック" panose="020B0600070205080204" pitchFamily="50" charset="-128"/>
              <a:ea typeface="ＭＳ Ｐゴシック" panose="020B0600070205080204" pitchFamily="50" charset="-128"/>
              <a:cs typeface="+mn-cs"/>
            </a:rPr>
            <a:t>　</a:t>
          </a:r>
          <a:endParaRPr kumimoji="1" lang="en-US" altLang="ja-JP" sz="1250">
            <a:solidFill>
              <a:srgbClr val="FF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・ふるさと大月応援基金　：　</a:t>
          </a:r>
          <a:r>
            <a:rPr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ふるさと納税による寄付額の増で積立て額が</a:t>
          </a:r>
          <a:r>
            <a:rPr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７</a:t>
          </a:r>
          <a:r>
            <a:rPr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億</a:t>
          </a:r>
          <a:r>
            <a:rPr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６</a:t>
          </a:r>
          <a:r>
            <a:rPr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千</a:t>
          </a:r>
          <a:r>
            <a:rPr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６百</a:t>
          </a:r>
          <a:r>
            <a:rPr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万円余り増額し、基金を活用した定住促進事業や</a:t>
          </a:r>
          <a:r>
            <a:rPr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道路整備事業</a:t>
          </a:r>
          <a:r>
            <a:rPr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に充当</a:t>
          </a:r>
          <a:endParaRPr lang="en-US"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したことで</a:t>
          </a:r>
          <a:r>
            <a:rPr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２</a:t>
          </a:r>
          <a:r>
            <a:rPr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億</a:t>
          </a:r>
          <a:r>
            <a:rPr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６</a:t>
          </a:r>
          <a:r>
            <a:rPr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千８百万円余り取崩しがあったが、</a:t>
          </a:r>
          <a:r>
            <a:rPr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４</a:t>
          </a:r>
          <a:r>
            <a:rPr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億</a:t>
          </a:r>
          <a:r>
            <a:rPr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９</a:t>
          </a:r>
          <a:r>
            <a:rPr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千</a:t>
          </a:r>
          <a:r>
            <a:rPr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８</a:t>
          </a:r>
          <a:r>
            <a:rPr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百万円余りの増となった。</a:t>
          </a:r>
          <a:endParaRPr lang="en-US"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・公共施設整備基金　</a:t>
          </a:r>
          <a:r>
            <a:rPr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　２億２</a:t>
          </a:r>
          <a:r>
            <a:rPr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千</a:t>
          </a:r>
          <a:r>
            <a:rPr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９</a:t>
          </a:r>
          <a:r>
            <a:rPr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百万円余りの積立てに対して、</a:t>
          </a:r>
          <a:r>
            <a:rPr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大月駅周辺整備事業や鳥沢小プール改築事業</a:t>
          </a:r>
          <a:r>
            <a:rPr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に伴い</a:t>
          </a:r>
          <a:r>
            <a:rPr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５千９</a:t>
          </a:r>
          <a:r>
            <a:rPr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百万円余りを取り崩したこと</a:t>
          </a:r>
          <a:endParaRPr lang="en-US"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で１億６千</a:t>
          </a:r>
          <a:r>
            <a:rPr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９百</a:t>
          </a:r>
          <a:r>
            <a:rPr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万円余りの</a:t>
          </a:r>
          <a:r>
            <a:rPr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増</a:t>
          </a:r>
          <a:r>
            <a:rPr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となった。</a:t>
          </a:r>
          <a:endParaRPr kumimoji="1" lang="en-US" altLang="ja-JP" sz="125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25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5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25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5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・ふるさと大月応援基金　</a:t>
          </a:r>
          <a:r>
            <a:rPr kumimoji="1" lang="ja-JP" altLang="en-US" sz="125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　返礼品等を充実させ、寄附金のを増額を目指し、魅力あるまちづくりの財源に充当していく予定。</a:t>
          </a:r>
          <a:endParaRPr lang="ja-JP" altLang="ja-JP" sz="1250">
            <a:effectLst/>
            <a:latin typeface="ＭＳ Ｐゴシック" panose="020B0600070205080204" pitchFamily="50" charset="-128"/>
            <a:ea typeface="ＭＳ Ｐゴシック" panose="020B0600070205080204" pitchFamily="50" charset="-128"/>
          </a:endParaRPr>
        </a:p>
        <a:p>
          <a:r>
            <a:rPr kumimoji="1"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　・公共施設整備基金　　</a:t>
          </a:r>
          <a:r>
            <a:rPr kumimoji="1"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　：　財産収入などを毎年度計画的に積立てる予定</a:t>
          </a:r>
          <a:endParaRPr kumimoji="1" lang="en-US"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　・地域振興基金　　　　　　　　　　：　基金の目的に沿った計画的な運用を行っていく。</a:t>
          </a:r>
          <a:endParaRPr lang="ja-JP" altLang="ja-JP" sz="125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短期大学</a:t>
          </a:r>
          <a:r>
            <a:rPr kumimoji="1"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教育施設整備基金</a:t>
          </a:r>
          <a:r>
            <a:rPr kumimoji="1"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　基金の目的に沿った計画的な運用を行っていく。</a:t>
          </a:r>
          <a:endParaRPr lang="ja-JP" altLang="ja-JP" sz="125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　・消防施設・整備等整備基金</a:t>
          </a:r>
          <a:r>
            <a:rPr kumimoji="1"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　基金の目的に沿った計画的な運用を行っていく。</a:t>
          </a:r>
          <a:endParaRPr lang="ja-JP" altLang="ja-JP" sz="1250">
            <a:solidFill>
              <a:sysClr val="windowText" lastClr="000000"/>
            </a:solidFill>
            <a:effectLst/>
            <a:latin typeface="ＭＳ Ｐゴシック" panose="020B0600070205080204" pitchFamily="50" charset="-128"/>
            <a:ea typeface="ＭＳ Ｐゴシック" panose="020B0600070205080204" pitchFamily="50" charset="-128"/>
          </a:endParaRPr>
        </a:p>
        <a:p>
          <a:endParaRPr lang="ja-JP" altLang="ja-JP" sz="125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en-US" altLang="ja-JP" sz="1250">
            <a:solidFill>
              <a:srgbClr val="FF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・景気の動向による関係諸税等の変動とふるさと納税額の増加</a:t>
          </a:r>
          <a:endParaRPr lang="ja-JP" altLang="ja-JP" sz="125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事業精査等を行い、積立てが行えるような財政運営を実施していく。</a:t>
          </a:r>
          <a:endParaRPr lang="ja-JP" altLang="ja-JP" sz="125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en-US" sz="1250">
              <a:solidFill>
                <a:schemeClr val="dk1"/>
              </a:solidFill>
              <a:effectLst/>
              <a:latin typeface="ＭＳ Ｐゴシック" panose="020B0600070205080204" pitchFamily="50" charset="-128"/>
              <a:ea typeface="ＭＳ Ｐゴシック" panose="020B0600070205080204" pitchFamily="50" charset="-128"/>
              <a:cs typeface="+mn-cs"/>
            </a:rPr>
            <a:t>・災害への備え等のため、過去の実績等を踏まえ、１０億円程度を目途に積み立てることを目標としていく。</a:t>
          </a:r>
          <a:endParaRPr kumimoji="1" lang="en-US" altLang="ja-JP" sz="125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　</a:t>
          </a:r>
          <a:r>
            <a:rPr kumimoji="1"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・償還のため５千５百万円余りを取り崩したことによる減少。</a:t>
          </a:r>
          <a:endParaRPr lang="ja-JP" altLang="ja-JP" sz="125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　・財産収入などを毎年度計画的に積み立てる予定。</a:t>
          </a:r>
          <a:endParaRPr lang="ja-JP" altLang="ja-JP" sz="125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山梨県大月市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23,183
22,945
280.25
16,528,283
15,993,578
386,124
8,012,737
16,038,710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15.3
104.0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当市では、平成</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年度に策定した公共施設等総合管理計画において、公共施設等の延べ床面積を今後</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年間で</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削減するという目標を掲げ、老朽化した施設の集約化や複合化、除却を進めている。有形固定資産減価償却率については、上昇傾向にはあるものの類似団体平均とほぼ同様の伸びである。今後も、それぞれの公共施設等に係る個別施設計画の策定を推進し、当該計画に基づいた施設の適正な維持管理に努めていく。</a:t>
          </a:r>
          <a:endParaRPr lang="ja-JP" altLang="ja-JP" sz="1000">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64317</xdr:rowOff>
    </xdr:from>
    <xdr:to>
      <xdr:col>23</xdr:col>
      <xdr:colOff>85090</xdr:colOff>
      <xdr:row>35</xdr:row>
      <xdr:rowOff>55971</xdr:rowOff>
    </xdr:to>
    <xdr:cxnSp macro="">
      <xdr:nvCxnSpPr>
        <xdr:cNvPr id="67" name="直線コネクタ 66"/>
        <xdr:cNvCxnSpPr/>
      </xdr:nvCxnSpPr>
      <xdr:spPr>
        <a:xfrm flipV="1">
          <a:off x="4760595" y="5464992"/>
          <a:ext cx="1270" cy="1363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59798</xdr:rowOff>
    </xdr:from>
    <xdr:ext cx="405111" cy="259045"/>
    <xdr:sp macro="" textlink="">
      <xdr:nvSpPr>
        <xdr:cNvPr id="68" name="有形固定資産減価償却率最小値テキスト"/>
        <xdr:cNvSpPr txBox="1"/>
      </xdr:nvSpPr>
      <xdr:spPr>
        <a:xfrm>
          <a:off x="4813300" y="6832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55971</xdr:rowOff>
    </xdr:from>
    <xdr:to>
      <xdr:col>23</xdr:col>
      <xdr:colOff>174625</xdr:colOff>
      <xdr:row>35</xdr:row>
      <xdr:rowOff>55971</xdr:rowOff>
    </xdr:to>
    <xdr:cxnSp macro="">
      <xdr:nvCxnSpPr>
        <xdr:cNvPr id="69" name="直線コネクタ 68"/>
        <xdr:cNvCxnSpPr/>
      </xdr:nvCxnSpPr>
      <xdr:spPr>
        <a:xfrm>
          <a:off x="4673600" y="6828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10994</xdr:rowOff>
    </xdr:from>
    <xdr:ext cx="405111" cy="259045"/>
    <xdr:sp macro="" textlink="">
      <xdr:nvSpPr>
        <xdr:cNvPr id="70" name="有形固定資産減価償却率最大値テキスト"/>
        <xdr:cNvSpPr txBox="1"/>
      </xdr:nvSpPr>
      <xdr:spPr>
        <a:xfrm>
          <a:off x="4813300" y="5240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64317</xdr:rowOff>
    </xdr:from>
    <xdr:to>
      <xdr:col>23</xdr:col>
      <xdr:colOff>174625</xdr:colOff>
      <xdr:row>27</xdr:row>
      <xdr:rowOff>64317</xdr:rowOff>
    </xdr:to>
    <xdr:cxnSp macro="">
      <xdr:nvCxnSpPr>
        <xdr:cNvPr id="71" name="直線コネクタ 70"/>
        <xdr:cNvCxnSpPr/>
      </xdr:nvCxnSpPr>
      <xdr:spPr>
        <a:xfrm>
          <a:off x="4673600" y="5464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127833</xdr:rowOff>
    </xdr:from>
    <xdr:ext cx="405111" cy="259045"/>
    <xdr:sp macro="" textlink="">
      <xdr:nvSpPr>
        <xdr:cNvPr id="72" name="有形固定資産減価償却率平均値テキスト"/>
        <xdr:cNvSpPr txBox="1"/>
      </xdr:nvSpPr>
      <xdr:spPr>
        <a:xfrm>
          <a:off x="4813300" y="60428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104956</xdr:rowOff>
    </xdr:from>
    <xdr:to>
      <xdr:col>23</xdr:col>
      <xdr:colOff>136525</xdr:colOff>
      <xdr:row>32</xdr:row>
      <xdr:rowOff>35106</xdr:rowOff>
    </xdr:to>
    <xdr:sp macro="" textlink="">
      <xdr:nvSpPr>
        <xdr:cNvPr id="73" name="フローチャート: 判断 72"/>
        <xdr:cNvSpPr/>
      </xdr:nvSpPr>
      <xdr:spPr>
        <a:xfrm>
          <a:off x="4711700" y="619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52524</xdr:rowOff>
    </xdr:from>
    <xdr:to>
      <xdr:col>19</xdr:col>
      <xdr:colOff>187325</xdr:colOff>
      <xdr:row>31</xdr:row>
      <xdr:rowOff>154124</xdr:rowOff>
    </xdr:to>
    <xdr:sp macro="" textlink="">
      <xdr:nvSpPr>
        <xdr:cNvPr id="74" name="フローチャート: 判断 73"/>
        <xdr:cNvSpPr/>
      </xdr:nvSpPr>
      <xdr:spPr>
        <a:xfrm>
          <a:off x="4000500" y="6138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46355</xdr:rowOff>
    </xdr:from>
    <xdr:to>
      <xdr:col>15</xdr:col>
      <xdr:colOff>187325</xdr:colOff>
      <xdr:row>31</xdr:row>
      <xdr:rowOff>147955</xdr:rowOff>
    </xdr:to>
    <xdr:sp macro="" textlink="">
      <xdr:nvSpPr>
        <xdr:cNvPr id="75" name="フローチャート: 判断 74"/>
        <xdr:cNvSpPr/>
      </xdr:nvSpPr>
      <xdr:spPr>
        <a:xfrm>
          <a:off x="32385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9344</xdr:rowOff>
    </xdr:from>
    <xdr:to>
      <xdr:col>11</xdr:col>
      <xdr:colOff>187325</xdr:colOff>
      <xdr:row>31</xdr:row>
      <xdr:rowOff>110944</xdr:rowOff>
    </xdr:to>
    <xdr:sp macro="" textlink="">
      <xdr:nvSpPr>
        <xdr:cNvPr id="76" name="フローチャート: 判断 75"/>
        <xdr:cNvSpPr/>
      </xdr:nvSpPr>
      <xdr:spPr>
        <a:xfrm>
          <a:off x="2476500" y="6095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131445</xdr:rowOff>
    </xdr:from>
    <xdr:to>
      <xdr:col>7</xdr:col>
      <xdr:colOff>187325</xdr:colOff>
      <xdr:row>31</xdr:row>
      <xdr:rowOff>61595</xdr:rowOff>
    </xdr:to>
    <xdr:sp macro="" textlink="">
      <xdr:nvSpPr>
        <xdr:cNvPr id="77" name="フローチャート: 判断 76"/>
        <xdr:cNvSpPr/>
      </xdr:nvSpPr>
      <xdr:spPr>
        <a:xfrm>
          <a:off x="1714500" y="604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26035</xdr:rowOff>
    </xdr:from>
    <xdr:to>
      <xdr:col>23</xdr:col>
      <xdr:colOff>136525</xdr:colOff>
      <xdr:row>32</xdr:row>
      <xdr:rowOff>127635</xdr:rowOff>
    </xdr:to>
    <xdr:sp macro="" textlink="">
      <xdr:nvSpPr>
        <xdr:cNvPr id="83" name="楕円 82"/>
        <xdr:cNvSpPr/>
      </xdr:nvSpPr>
      <xdr:spPr>
        <a:xfrm>
          <a:off x="4711700" y="628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4462</xdr:rowOff>
    </xdr:from>
    <xdr:ext cx="405111" cy="259045"/>
    <xdr:sp macro="" textlink="">
      <xdr:nvSpPr>
        <xdr:cNvPr id="84" name="有形固定資産減価償却率該当値テキスト"/>
        <xdr:cNvSpPr txBox="1"/>
      </xdr:nvSpPr>
      <xdr:spPr>
        <a:xfrm>
          <a:off x="4813300" y="626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145052</xdr:rowOff>
    </xdr:from>
    <xdr:to>
      <xdr:col>19</xdr:col>
      <xdr:colOff>187325</xdr:colOff>
      <xdr:row>32</xdr:row>
      <xdr:rowOff>75202</xdr:rowOff>
    </xdr:to>
    <xdr:sp macro="" textlink="">
      <xdr:nvSpPr>
        <xdr:cNvPr id="85" name="楕円 84"/>
        <xdr:cNvSpPr/>
      </xdr:nvSpPr>
      <xdr:spPr>
        <a:xfrm>
          <a:off x="4000500" y="6231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24402</xdr:rowOff>
    </xdr:from>
    <xdr:to>
      <xdr:col>23</xdr:col>
      <xdr:colOff>85725</xdr:colOff>
      <xdr:row>32</xdr:row>
      <xdr:rowOff>76835</xdr:rowOff>
    </xdr:to>
    <xdr:cxnSp macro="">
      <xdr:nvCxnSpPr>
        <xdr:cNvPr id="86" name="直線コネクタ 85"/>
        <xdr:cNvCxnSpPr/>
      </xdr:nvCxnSpPr>
      <xdr:spPr>
        <a:xfrm>
          <a:off x="4051300" y="6282327"/>
          <a:ext cx="711200" cy="5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80282</xdr:rowOff>
    </xdr:from>
    <xdr:to>
      <xdr:col>15</xdr:col>
      <xdr:colOff>187325</xdr:colOff>
      <xdr:row>32</xdr:row>
      <xdr:rowOff>10432</xdr:rowOff>
    </xdr:to>
    <xdr:sp macro="" textlink="">
      <xdr:nvSpPr>
        <xdr:cNvPr id="87" name="楕円 86"/>
        <xdr:cNvSpPr/>
      </xdr:nvSpPr>
      <xdr:spPr>
        <a:xfrm>
          <a:off x="3238500" y="616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131082</xdr:rowOff>
    </xdr:from>
    <xdr:to>
      <xdr:col>19</xdr:col>
      <xdr:colOff>136525</xdr:colOff>
      <xdr:row>32</xdr:row>
      <xdr:rowOff>24402</xdr:rowOff>
    </xdr:to>
    <xdr:cxnSp macro="">
      <xdr:nvCxnSpPr>
        <xdr:cNvPr id="88" name="直線コネクタ 87"/>
        <xdr:cNvCxnSpPr/>
      </xdr:nvCxnSpPr>
      <xdr:spPr>
        <a:xfrm>
          <a:off x="3289300" y="6217557"/>
          <a:ext cx="762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21681</xdr:rowOff>
    </xdr:from>
    <xdr:to>
      <xdr:col>11</xdr:col>
      <xdr:colOff>187325</xdr:colOff>
      <xdr:row>31</xdr:row>
      <xdr:rowOff>123281</xdr:rowOff>
    </xdr:to>
    <xdr:sp macro="" textlink="">
      <xdr:nvSpPr>
        <xdr:cNvPr id="89" name="楕円 88"/>
        <xdr:cNvSpPr/>
      </xdr:nvSpPr>
      <xdr:spPr>
        <a:xfrm>
          <a:off x="2476500" y="6108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72481</xdr:rowOff>
    </xdr:from>
    <xdr:to>
      <xdr:col>15</xdr:col>
      <xdr:colOff>136525</xdr:colOff>
      <xdr:row>31</xdr:row>
      <xdr:rowOff>131082</xdr:rowOff>
    </xdr:to>
    <xdr:cxnSp macro="">
      <xdr:nvCxnSpPr>
        <xdr:cNvPr id="90" name="直線コネクタ 89"/>
        <xdr:cNvCxnSpPr/>
      </xdr:nvCxnSpPr>
      <xdr:spPr>
        <a:xfrm>
          <a:off x="2527300" y="6158956"/>
          <a:ext cx="762000" cy="5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140698</xdr:rowOff>
    </xdr:from>
    <xdr:to>
      <xdr:col>7</xdr:col>
      <xdr:colOff>187325</xdr:colOff>
      <xdr:row>31</xdr:row>
      <xdr:rowOff>70848</xdr:rowOff>
    </xdr:to>
    <xdr:sp macro="" textlink="">
      <xdr:nvSpPr>
        <xdr:cNvPr id="91" name="楕円 90"/>
        <xdr:cNvSpPr/>
      </xdr:nvSpPr>
      <xdr:spPr>
        <a:xfrm>
          <a:off x="1714500" y="605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20048</xdr:rowOff>
    </xdr:from>
    <xdr:to>
      <xdr:col>11</xdr:col>
      <xdr:colOff>136525</xdr:colOff>
      <xdr:row>31</xdr:row>
      <xdr:rowOff>72481</xdr:rowOff>
    </xdr:to>
    <xdr:cxnSp macro="">
      <xdr:nvCxnSpPr>
        <xdr:cNvPr id="92" name="直線コネクタ 91"/>
        <xdr:cNvCxnSpPr/>
      </xdr:nvCxnSpPr>
      <xdr:spPr>
        <a:xfrm>
          <a:off x="1765300" y="6106523"/>
          <a:ext cx="762000" cy="5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170651</xdr:rowOff>
    </xdr:from>
    <xdr:ext cx="405111" cy="259045"/>
    <xdr:sp macro="" textlink="">
      <xdr:nvSpPr>
        <xdr:cNvPr id="93" name="n_1aveValue有形固定資産減価償却率"/>
        <xdr:cNvSpPr txBox="1"/>
      </xdr:nvSpPr>
      <xdr:spPr>
        <a:xfrm>
          <a:off x="3836044" y="5914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164482</xdr:rowOff>
    </xdr:from>
    <xdr:ext cx="405111" cy="259045"/>
    <xdr:sp macro="" textlink="">
      <xdr:nvSpPr>
        <xdr:cNvPr id="94" name="n_2aveValue有形固定資産減価償却率"/>
        <xdr:cNvSpPr txBox="1"/>
      </xdr:nvSpPr>
      <xdr:spPr>
        <a:xfrm>
          <a:off x="3086744" y="590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127471</xdr:rowOff>
    </xdr:from>
    <xdr:ext cx="405111" cy="259045"/>
    <xdr:sp macro="" textlink="">
      <xdr:nvSpPr>
        <xdr:cNvPr id="95" name="n_3aveValue有形固定資産減価償却率"/>
        <xdr:cNvSpPr txBox="1"/>
      </xdr:nvSpPr>
      <xdr:spPr>
        <a:xfrm>
          <a:off x="2324744" y="5871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78122</xdr:rowOff>
    </xdr:from>
    <xdr:ext cx="405111" cy="259045"/>
    <xdr:sp macro="" textlink="">
      <xdr:nvSpPr>
        <xdr:cNvPr id="96" name="n_4aveValue有形固定資産減価償却率"/>
        <xdr:cNvSpPr txBox="1"/>
      </xdr:nvSpPr>
      <xdr:spPr>
        <a:xfrm>
          <a:off x="1562744" y="5821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66329</xdr:rowOff>
    </xdr:from>
    <xdr:ext cx="405111" cy="259045"/>
    <xdr:sp macro="" textlink="">
      <xdr:nvSpPr>
        <xdr:cNvPr id="97" name="n_1mainValue有形固定資産減価償却率"/>
        <xdr:cNvSpPr txBox="1"/>
      </xdr:nvSpPr>
      <xdr:spPr>
        <a:xfrm>
          <a:off x="3836044" y="6324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1559</xdr:rowOff>
    </xdr:from>
    <xdr:ext cx="405111" cy="259045"/>
    <xdr:sp macro="" textlink="">
      <xdr:nvSpPr>
        <xdr:cNvPr id="98" name="n_2mainValue有形固定資産減価償却率"/>
        <xdr:cNvSpPr txBox="1"/>
      </xdr:nvSpPr>
      <xdr:spPr>
        <a:xfrm>
          <a:off x="3086744" y="6259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114408</xdr:rowOff>
    </xdr:from>
    <xdr:ext cx="405111" cy="259045"/>
    <xdr:sp macro="" textlink="">
      <xdr:nvSpPr>
        <xdr:cNvPr id="99" name="n_3mainValue有形固定資産減価償却率"/>
        <xdr:cNvSpPr txBox="1"/>
      </xdr:nvSpPr>
      <xdr:spPr>
        <a:xfrm>
          <a:off x="2324744" y="6200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61975</xdr:rowOff>
    </xdr:from>
    <xdr:ext cx="405111" cy="259045"/>
    <xdr:sp macro="" textlink="">
      <xdr:nvSpPr>
        <xdr:cNvPr id="100" name="n_4mainValue有形固定資産減価償却率"/>
        <xdr:cNvSpPr txBox="1"/>
      </xdr:nvSpPr>
      <xdr:spPr>
        <a:xfrm>
          <a:off x="1562744" y="6148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[ 653.3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債務償還可能比率が類似団体平均値や全国平均・山梨県平均を大きく上回ってい</a:t>
          </a:r>
          <a:r>
            <a:rPr kumimoji="1" lang="ja-JP" altLang="en-US" sz="950">
              <a:solidFill>
                <a:schemeClr val="dk1"/>
              </a:solidFill>
              <a:effectLst/>
              <a:latin typeface="ＭＳ Ｐゴシック" panose="020B0600070205080204" pitchFamily="50" charset="-128"/>
              <a:ea typeface="ＭＳ Ｐゴシック" panose="020B0600070205080204" pitchFamily="50" charset="-128"/>
              <a:cs typeface="+mn-cs"/>
            </a:rPr>
            <a:t>たが、令和</a:t>
          </a:r>
          <a:r>
            <a:rPr kumimoji="1" lang="en-US" altLang="ja-JP" sz="95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950">
              <a:solidFill>
                <a:schemeClr val="dk1"/>
              </a:solidFill>
              <a:effectLst/>
              <a:latin typeface="ＭＳ Ｐゴシック" panose="020B0600070205080204" pitchFamily="50" charset="-128"/>
              <a:ea typeface="ＭＳ Ｐゴシック" panose="020B0600070205080204" pitchFamily="50" charset="-128"/>
              <a:cs typeface="+mn-cs"/>
            </a:rPr>
            <a:t>年度で類似団体平均とほぼ同数となった。その</a:t>
          </a:r>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要因としては、</a:t>
          </a:r>
          <a:r>
            <a:rPr kumimoji="1" lang="ja-JP" altLang="en-US" sz="950">
              <a:solidFill>
                <a:schemeClr val="dk1"/>
              </a:solidFill>
              <a:effectLst/>
              <a:latin typeface="ＭＳ Ｐゴシック" panose="020B0600070205080204" pitchFamily="50" charset="-128"/>
              <a:ea typeface="ＭＳ Ｐゴシック" panose="020B0600070205080204" pitchFamily="50" charset="-128"/>
              <a:cs typeface="+mn-cs"/>
            </a:rPr>
            <a:t>ふるさと納税額が増えたことで</a:t>
          </a:r>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充当可能基金残高が</a:t>
          </a:r>
          <a:r>
            <a:rPr kumimoji="1" lang="ja-JP" altLang="en-US" sz="950">
              <a:solidFill>
                <a:schemeClr val="dk1"/>
              </a:solidFill>
              <a:effectLst/>
              <a:latin typeface="ＭＳ Ｐゴシック" panose="020B0600070205080204" pitchFamily="50" charset="-128"/>
              <a:ea typeface="ＭＳ Ｐゴシック" panose="020B0600070205080204" pitchFamily="50" charset="-128"/>
              <a:cs typeface="+mn-cs"/>
            </a:rPr>
            <a:t>増えたこと</a:t>
          </a:r>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en-US" sz="950">
              <a:solidFill>
                <a:schemeClr val="dk1"/>
              </a:solidFill>
              <a:effectLst/>
              <a:latin typeface="ＭＳ Ｐゴシック" panose="020B0600070205080204" pitchFamily="50" charset="-128"/>
              <a:ea typeface="ＭＳ Ｐゴシック" panose="020B0600070205080204" pitchFamily="50" charset="-128"/>
              <a:cs typeface="+mn-cs"/>
            </a:rPr>
            <a:t>大きな</a:t>
          </a:r>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要因と考えられる。</a:t>
          </a:r>
          <a:endParaRPr lang="ja-JP" altLang="ja-JP" sz="950">
            <a:effectLst/>
            <a:latin typeface="ＭＳ Ｐゴシック" panose="020B0600070205080204" pitchFamily="50" charset="-128"/>
            <a:ea typeface="ＭＳ Ｐゴシック" panose="020B0600070205080204" pitchFamily="50" charset="-128"/>
          </a:endParaRPr>
        </a:p>
        <a:p>
          <a:r>
            <a:rPr kumimoji="1" lang="ja-JP" altLang="en-US" sz="950">
              <a:solidFill>
                <a:schemeClr val="dk1"/>
              </a:solidFill>
              <a:effectLst/>
              <a:latin typeface="ＭＳ Ｐゴシック" panose="020B0600070205080204" pitchFamily="50" charset="-128"/>
              <a:ea typeface="ＭＳ Ｐゴシック" panose="020B0600070205080204" pitchFamily="50" charset="-128"/>
              <a:cs typeface="+mn-cs"/>
            </a:rPr>
            <a:t>山梨県平均や全国平均を上回っているため、これからも、</a:t>
          </a:r>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歳入に見合った歳出での予算編成に努め、財政調整基金残高等を増やしていく必要がある。</a:t>
          </a:r>
          <a:endParaRPr lang="ja-JP" altLang="ja-JP" sz="950">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7" name="直線コネクタ 116"/>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8" name="テキスト ボックス 117"/>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9" name="直線コネクタ 118"/>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0" name="テキスト ボックス 119"/>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1" name="直線コネクタ 120"/>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2" name="テキスト ボックス 121"/>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3" name="直線コネクタ 122"/>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4" name="テキスト ボックス 123"/>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5" name="直線コネクタ 124"/>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6" name="テキスト ボックス 125"/>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7" name="直線コネクタ 126"/>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109852</xdr:rowOff>
    </xdr:from>
    <xdr:ext cx="410689" cy="225703"/>
    <xdr:sp macro="" textlink="">
      <xdr:nvSpPr>
        <xdr:cNvPr id="128" name="テキスト ボックス 127"/>
        <xdr:cNvSpPr txBox="1"/>
      </xdr:nvSpPr>
      <xdr:spPr>
        <a:xfrm>
          <a:off x="10828811" y="516762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30" name="テキスト ボックス 129"/>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1"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128433</xdr:rowOff>
    </xdr:from>
    <xdr:to>
      <xdr:col>76</xdr:col>
      <xdr:colOff>21589</xdr:colOff>
      <xdr:row>34</xdr:row>
      <xdr:rowOff>81071</xdr:rowOff>
    </xdr:to>
    <xdr:cxnSp macro="">
      <xdr:nvCxnSpPr>
        <xdr:cNvPr id="132" name="直線コネクタ 131"/>
        <xdr:cNvCxnSpPr/>
      </xdr:nvCxnSpPr>
      <xdr:spPr>
        <a:xfrm flipV="1">
          <a:off x="14793595" y="5357658"/>
          <a:ext cx="1269" cy="1324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84898</xdr:rowOff>
    </xdr:from>
    <xdr:ext cx="560923" cy="259045"/>
    <xdr:sp macro="" textlink="">
      <xdr:nvSpPr>
        <xdr:cNvPr id="133" name="債務償還比率最小値テキスト"/>
        <xdr:cNvSpPr txBox="1"/>
      </xdr:nvSpPr>
      <xdr:spPr>
        <a:xfrm>
          <a:off x="14846300" y="668572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81071</xdr:rowOff>
    </xdr:from>
    <xdr:to>
      <xdr:col>76</xdr:col>
      <xdr:colOff>111125</xdr:colOff>
      <xdr:row>34</xdr:row>
      <xdr:rowOff>81071</xdr:rowOff>
    </xdr:to>
    <xdr:cxnSp macro="">
      <xdr:nvCxnSpPr>
        <xdr:cNvPr id="134" name="直線コネクタ 133"/>
        <xdr:cNvCxnSpPr/>
      </xdr:nvCxnSpPr>
      <xdr:spPr>
        <a:xfrm>
          <a:off x="14706600" y="6681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75110</xdr:rowOff>
    </xdr:from>
    <xdr:ext cx="469744" cy="259045"/>
    <xdr:sp macro="" textlink="">
      <xdr:nvSpPr>
        <xdr:cNvPr id="135" name="債務償還比率最大値テキスト"/>
        <xdr:cNvSpPr txBox="1"/>
      </xdr:nvSpPr>
      <xdr:spPr>
        <a:xfrm>
          <a:off x="14846300" y="5132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128433</xdr:rowOff>
    </xdr:from>
    <xdr:to>
      <xdr:col>76</xdr:col>
      <xdr:colOff>111125</xdr:colOff>
      <xdr:row>26</xdr:row>
      <xdr:rowOff>128433</xdr:rowOff>
    </xdr:to>
    <xdr:cxnSp macro="">
      <xdr:nvCxnSpPr>
        <xdr:cNvPr id="136" name="直線コネクタ 135"/>
        <xdr:cNvCxnSpPr/>
      </xdr:nvCxnSpPr>
      <xdr:spPr>
        <a:xfrm>
          <a:off x="14706600" y="5357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11674</xdr:rowOff>
    </xdr:from>
    <xdr:ext cx="469744" cy="259045"/>
    <xdr:sp macro="" textlink="">
      <xdr:nvSpPr>
        <xdr:cNvPr id="137" name="債務償還比率平均値テキスト"/>
        <xdr:cNvSpPr txBox="1"/>
      </xdr:nvSpPr>
      <xdr:spPr>
        <a:xfrm>
          <a:off x="14846300" y="57552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160247</xdr:rowOff>
    </xdr:from>
    <xdr:to>
      <xdr:col>76</xdr:col>
      <xdr:colOff>73025</xdr:colOff>
      <xdr:row>30</xdr:row>
      <xdr:rowOff>90397</xdr:rowOff>
    </xdr:to>
    <xdr:sp macro="" textlink="">
      <xdr:nvSpPr>
        <xdr:cNvPr id="138" name="フローチャート: 判断 137"/>
        <xdr:cNvSpPr/>
      </xdr:nvSpPr>
      <xdr:spPr>
        <a:xfrm>
          <a:off x="14744700" y="5903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80400</xdr:rowOff>
    </xdr:from>
    <xdr:to>
      <xdr:col>72</xdr:col>
      <xdr:colOff>123825</xdr:colOff>
      <xdr:row>31</xdr:row>
      <xdr:rowOff>10550</xdr:rowOff>
    </xdr:to>
    <xdr:sp macro="" textlink="">
      <xdr:nvSpPr>
        <xdr:cNvPr id="139" name="フローチャート: 判断 138"/>
        <xdr:cNvSpPr/>
      </xdr:nvSpPr>
      <xdr:spPr>
        <a:xfrm>
          <a:off x="14033500" y="599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75619</xdr:rowOff>
    </xdr:from>
    <xdr:to>
      <xdr:col>68</xdr:col>
      <xdr:colOff>123825</xdr:colOff>
      <xdr:row>31</xdr:row>
      <xdr:rowOff>5769</xdr:rowOff>
    </xdr:to>
    <xdr:sp macro="" textlink="">
      <xdr:nvSpPr>
        <xdr:cNvPr id="140" name="フローチャート: 判断 139"/>
        <xdr:cNvSpPr/>
      </xdr:nvSpPr>
      <xdr:spPr>
        <a:xfrm>
          <a:off x="13271500" y="599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83022</xdr:rowOff>
    </xdr:from>
    <xdr:to>
      <xdr:col>64</xdr:col>
      <xdr:colOff>123825</xdr:colOff>
      <xdr:row>31</xdr:row>
      <xdr:rowOff>13172</xdr:rowOff>
    </xdr:to>
    <xdr:sp macro="" textlink="">
      <xdr:nvSpPr>
        <xdr:cNvPr id="141" name="フローチャート: 判断 140"/>
        <xdr:cNvSpPr/>
      </xdr:nvSpPr>
      <xdr:spPr>
        <a:xfrm>
          <a:off x="12509500" y="5998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38145</xdr:rowOff>
    </xdr:from>
    <xdr:to>
      <xdr:col>60</xdr:col>
      <xdr:colOff>123825</xdr:colOff>
      <xdr:row>30</xdr:row>
      <xdr:rowOff>139745</xdr:rowOff>
    </xdr:to>
    <xdr:sp macro="" textlink="">
      <xdr:nvSpPr>
        <xdr:cNvPr id="142" name="フローチャート: 判断 141"/>
        <xdr:cNvSpPr/>
      </xdr:nvSpPr>
      <xdr:spPr>
        <a:xfrm>
          <a:off x="11747500" y="5953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3" name="テキスト ボックス 142"/>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4" name="テキスト ボックス 143"/>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5" name="テキスト ボックス 144"/>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6" name="テキスト ボックス 145"/>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7" name="テキスト ボックス 146"/>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166107</xdr:rowOff>
    </xdr:from>
    <xdr:to>
      <xdr:col>76</xdr:col>
      <xdr:colOff>73025</xdr:colOff>
      <xdr:row>30</xdr:row>
      <xdr:rowOff>96257</xdr:rowOff>
    </xdr:to>
    <xdr:sp macro="" textlink="">
      <xdr:nvSpPr>
        <xdr:cNvPr id="148" name="楕円 147"/>
        <xdr:cNvSpPr/>
      </xdr:nvSpPr>
      <xdr:spPr>
        <a:xfrm>
          <a:off x="14744700" y="5909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144534</xdr:rowOff>
    </xdr:from>
    <xdr:ext cx="469744" cy="259045"/>
    <xdr:sp macro="" textlink="">
      <xdr:nvSpPr>
        <xdr:cNvPr id="149" name="債務償還比率該当値テキスト"/>
        <xdr:cNvSpPr txBox="1"/>
      </xdr:nvSpPr>
      <xdr:spPr>
        <a:xfrm>
          <a:off x="14846300" y="5888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159512</xdr:rowOff>
    </xdr:from>
    <xdr:to>
      <xdr:col>72</xdr:col>
      <xdr:colOff>123825</xdr:colOff>
      <xdr:row>31</xdr:row>
      <xdr:rowOff>89662</xdr:rowOff>
    </xdr:to>
    <xdr:sp macro="" textlink="">
      <xdr:nvSpPr>
        <xdr:cNvPr id="150" name="楕円 149"/>
        <xdr:cNvSpPr/>
      </xdr:nvSpPr>
      <xdr:spPr>
        <a:xfrm>
          <a:off x="14033500" y="607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45457</xdr:rowOff>
    </xdr:from>
    <xdr:to>
      <xdr:col>76</xdr:col>
      <xdr:colOff>22225</xdr:colOff>
      <xdr:row>31</xdr:row>
      <xdr:rowOff>38862</xdr:rowOff>
    </xdr:to>
    <xdr:cxnSp macro="">
      <xdr:nvCxnSpPr>
        <xdr:cNvPr id="151" name="直線コネクタ 150"/>
        <xdr:cNvCxnSpPr/>
      </xdr:nvCxnSpPr>
      <xdr:spPr>
        <a:xfrm flipV="1">
          <a:off x="14084300" y="5960482"/>
          <a:ext cx="711200" cy="164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113747</xdr:rowOff>
    </xdr:from>
    <xdr:to>
      <xdr:col>68</xdr:col>
      <xdr:colOff>123825</xdr:colOff>
      <xdr:row>32</xdr:row>
      <xdr:rowOff>43897</xdr:rowOff>
    </xdr:to>
    <xdr:sp macro="" textlink="">
      <xdr:nvSpPr>
        <xdr:cNvPr id="152" name="楕円 151"/>
        <xdr:cNvSpPr/>
      </xdr:nvSpPr>
      <xdr:spPr>
        <a:xfrm>
          <a:off x="13271500" y="6200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38862</xdr:rowOff>
    </xdr:from>
    <xdr:to>
      <xdr:col>72</xdr:col>
      <xdr:colOff>73025</xdr:colOff>
      <xdr:row>31</xdr:row>
      <xdr:rowOff>164547</xdr:rowOff>
    </xdr:to>
    <xdr:cxnSp macro="">
      <xdr:nvCxnSpPr>
        <xdr:cNvPr id="153" name="直線コネクタ 152"/>
        <xdr:cNvCxnSpPr/>
      </xdr:nvCxnSpPr>
      <xdr:spPr>
        <a:xfrm flipV="1">
          <a:off x="13322300" y="6125337"/>
          <a:ext cx="762000" cy="125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117294</xdr:rowOff>
    </xdr:from>
    <xdr:to>
      <xdr:col>64</xdr:col>
      <xdr:colOff>123825</xdr:colOff>
      <xdr:row>32</xdr:row>
      <xdr:rowOff>47444</xdr:rowOff>
    </xdr:to>
    <xdr:sp macro="" textlink="">
      <xdr:nvSpPr>
        <xdr:cNvPr id="154" name="楕円 153"/>
        <xdr:cNvSpPr/>
      </xdr:nvSpPr>
      <xdr:spPr>
        <a:xfrm>
          <a:off x="12509500" y="6203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164547</xdr:rowOff>
    </xdr:from>
    <xdr:to>
      <xdr:col>68</xdr:col>
      <xdr:colOff>73025</xdr:colOff>
      <xdr:row>31</xdr:row>
      <xdr:rowOff>168094</xdr:rowOff>
    </xdr:to>
    <xdr:cxnSp macro="">
      <xdr:nvCxnSpPr>
        <xdr:cNvPr id="155" name="直線コネクタ 154"/>
        <xdr:cNvCxnSpPr/>
      </xdr:nvCxnSpPr>
      <xdr:spPr>
        <a:xfrm flipV="1">
          <a:off x="12560300" y="6251022"/>
          <a:ext cx="762000" cy="3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135491</xdr:rowOff>
    </xdr:from>
    <xdr:to>
      <xdr:col>60</xdr:col>
      <xdr:colOff>123825</xdr:colOff>
      <xdr:row>32</xdr:row>
      <xdr:rowOff>65641</xdr:rowOff>
    </xdr:to>
    <xdr:sp macro="" textlink="">
      <xdr:nvSpPr>
        <xdr:cNvPr id="156" name="楕円 155"/>
        <xdr:cNvSpPr/>
      </xdr:nvSpPr>
      <xdr:spPr>
        <a:xfrm>
          <a:off x="11747500" y="6221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168094</xdr:rowOff>
    </xdr:from>
    <xdr:to>
      <xdr:col>64</xdr:col>
      <xdr:colOff>73025</xdr:colOff>
      <xdr:row>32</xdr:row>
      <xdr:rowOff>14841</xdr:rowOff>
    </xdr:to>
    <xdr:cxnSp macro="">
      <xdr:nvCxnSpPr>
        <xdr:cNvPr id="157" name="直線コネクタ 156"/>
        <xdr:cNvCxnSpPr/>
      </xdr:nvCxnSpPr>
      <xdr:spPr>
        <a:xfrm flipV="1">
          <a:off x="11798300" y="6254569"/>
          <a:ext cx="762000" cy="18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27077</xdr:rowOff>
    </xdr:from>
    <xdr:ext cx="469744" cy="259045"/>
    <xdr:sp macro="" textlink="">
      <xdr:nvSpPr>
        <xdr:cNvPr id="158" name="n_1aveValue債務償還比率"/>
        <xdr:cNvSpPr txBox="1"/>
      </xdr:nvSpPr>
      <xdr:spPr>
        <a:xfrm>
          <a:off x="13836727" y="5770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22296</xdr:rowOff>
    </xdr:from>
    <xdr:ext cx="469744" cy="259045"/>
    <xdr:sp macro="" textlink="">
      <xdr:nvSpPr>
        <xdr:cNvPr id="159" name="n_2aveValue債務償還比率"/>
        <xdr:cNvSpPr txBox="1"/>
      </xdr:nvSpPr>
      <xdr:spPr>
        <a:xfrm>
          <a:off x="13087427" y="5765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29699</xdr:rowOff>
    </xdr:from>
    <xdr:ext cx="469744" cy="259045"/>
    <xdr:sp macro="" textlink="">
      <xdr:nvSpPr>
        <xdr:cNvPr id="160" name="n_3aveValue債務償還比率"/>
        <xdr:cNvSpPr txBox="1"/>
      </xdr:nvSpPr>
      <xdr:spPr>
        <a:xfrm>
          <a:off x="12325427" y="5773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156272</xdr:rowOff>
    </xdr:from>
    <xdr:ext cx="469744" cy="259045"/>
    <xdr:sp macro="" textlink="">
      <xdr:nvSpPr>
        <xdr:cNvPr id="161" name="n_4aveValue債務償還比率"/>
        <xdr:cNvSpPr txBox="1"/>
      </xdr:nvSpPr>
      <xdr:spPr>
        <a:xfrm>
          <a:off x="11563427" y="5728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80789</xdr:rowOff>
    </xdr:from>
    <xdr:ext cx="469744" cy="259045"/>
    <xdr:sp macro="" textlink="">
      <xdr:nvSpPr>
        <xdr:cNvPr id="162" name="n_1mainValue債務償還比率"/>
        <xdr:cNvSpPr txBox="1"/>
      </xdr:nvSpPr>
      <xdr:spPr>
        <a:xfrm>
          <a:off x="13836727" y="6167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35024</xdr:rowOff>
    </xdr:from>
    <xdr:ext cx="469744" cy="259045"/>
    <xdr:sp macro="" textlink="">
      <xdr:nvSpPr>
        <xdr:cNvPr id="163" name="n_2mainValue債務償還比率"/>
        <xdr:cNvSpPr txBox="1"/>
      </xdr:nvSpPr>
      <xdr:spPr>
        <a:xfrm>
          <a:off x="13087427" y="6292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38571</xdr:rowOff>
    </xdr:from>
    <xdr:ext cx="469744" cy="259045"/>
    <xdr:sp macro="" textlink="">
      <xdr:nvSpPr>
        <xdr:cNvPr id="164" name="n_3mainValue債務償還比率"/>
        <xdr:cNvSpPr txBox="1"/>
      </xdr:nvSpPr>
      <xdr:spPr>
        <a:xfrm>
          <a:off x="12325427" y="6296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56768</xdr:rowOff>
    </xdr:from>
    <xdr:ext cx="469744" cy="259045"/>
    <xdr:sp macro="" textlink="">
      <xdr:nvSpPr>
        <xdr:cNvPr id="165" name="n_4mainValue債務償還比率"/>
        <xdr:cNvSpPr txBox="1"/>
      </xdr:nvSpPr>
      <xdr:spPr>
        <a:xfrm>
          <a:off x="11563427" y="6314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6" name="正方形/長方形 16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7" name="正方形/長方形 16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8" name="テキスト ボックス 16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9" name="テキスト ボックス 16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0" name="テキスト ボックス 16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1" name="テキスト ボックス 17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山梨県大月市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23,183
22,945
280.25
16,528,283
15,993,578
386,124
8,012,737
16,038,710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15.3
104.0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9525</xdr:rowOff>
    </xdr:from>
    <xdr:to>
      <xdr:col>24</xdr:col>
      <xdr:colOff>62865</xdr:colOff>
      <xdr:row>41</xdr:row>
      <xdr:rowOff>140970</xdr:rowOff>
    </xdr:to>
    <xdr:cxnSp macro="">
      <xdr:nvCxnSpPr>
        <xdr:cNvPr id="57" name="直線コネクタ 56"/>
        <xdr:cNvCxnSpPr/>
      </xdr:nvCxnSpPr>
      <xdr:spPr>
        <a:xfrm flipV="1">
          <a:off x="4634865" y="5667375"/>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144797</xdr:rowOff>
    </xdr:from>
    <xdr:ext cx="405111" cy="259045"/>
    <xdr:sp macro="" textlink="">
      <xdr:nvSpPr>
        <xdr:cNvPr id="58" name="【道路】&#10;有形固定資産減価償却率最小値テキスト"/>
        <xdr:cNvSpPr txBox="1"/>
      </xdr:nvSpPr>
      <xdr:spPr>
        <a:xfrm>
          <a:off x="4673600" y="717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140970</xdr:rowOff>
    </xdr:from>
    <xdr:to>
      <xdr:col>24</xdr:col>
      <xdr:colOff>152400</xdr:colOff>
      <xdr:row>41</xdr:row>
      <xdr:rowOff>140970</xdr:rowOff>
    </xdr:to>
    <xdr:cxnSp macro="">
      <xdr:nvCxnSpPr>
        <xdr:cNvPr id="59" name="直線コネクタ 58"/>
        <xdr:cNvCxnSpPr/>
      </xdr:nvCxnSpPr>
      <xdr:spPr>
        <a:xfrm>
          <a:off x="4546600" y="717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127652</xdr:rowOff>
    </xdr:from>
    <xdr:ext cx="405111" cy="259045"/>
    <xdr:sp macro="" textlink="">
      <xdr:nvSpPr>
        <xdr:cNvPr id="60" name="【道路】&#10;有形固定資産減価償却率最大値テキスト"/>
        <xdr:cNvSpPr txBox="1"/>
      </xdr:nvSpPr>
      <xdr:spPr>
        <a:xfrm>
          <a:off x="4673600" y="5442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9525</xdr:rowOff>
    </xdr:from>
    <xdr:to>
      <xdr:col>24</xdr:col>
      <xdr:colOff>152400</xdr:colOff>
      <xdr:row>33</xdr:row>
      <xdr:rowOff>9525</xdr:rowOff>
    </xdr:to>
    <xdr:cxnSp macro="">
      <xdr:nvCxnSpPr>
        <xdr:cNvPr id="61" name="直線コネクタ 60"/>
        <xdr:cNvCxnSpPr/>
      </xdr:nvCxnSpPr>
      <xdr:spPr>
        <a:xfrm>
          <a:off x="4546600" y="566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143527</xdr:rowOff>
    </xdr:from>
    <xdr:ext cx="405111" cy="259045"/>
    <xdr:sp macro="" textlink="">
      <xdr:nvSpPr>
        <xdr:cNvPr id="62" name="【道路】&#10;有形固定資産減価償却率平均値テキスト"/>
        <xdr:cNvSpPr txBox="1"/>
      </xdr:nvSpPr>
      <xdr:spPr>
        <a:xfrm>
          <a:off x="4673600" y="6315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120650</xdr:rowOff>
    </xdr:from>
    <xdr:to>
      <xdr:col>24</xdr:col>
      <xdr:colOff>114300</xdr:colOff>
      <xdr:row>38</xdr:row>
      <xdr:rowOff>50800</xdr:rowOff>
    </xdr:to>
    <xdr:sp macro="" textlink="">
      <xdr:nvSpPr>
        <xdr:cNvPr id="63" name="フローチャート: 判断 62"/>
        <xdr:cNvSpPr/>
      </xdr:nvSpPr>
      <xdr:spPr>
        <a:xfrm>
          <a:off x="45847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88265</xdr:rowOff>
    </xdr:from>
    <xdr:to>
      <xdr:col>20</xdr:col>
      <xdr:colOff>38100</xdr:colOff>
      <xdr:row>38</xdr:row>
      <xdr:rowOff>18415</xdr:rowOff>
    </xdr:to>
    <xdr:sp macro="" textlink="">
      <xdr:nvSpPr>
        <xdr:cNvPr id="64" name="フローチャート: 判断 63"/>
        <xdr:cNvSpPr/>
      </xdr:nvSpPr>
      <xdr:spPr>
        <a:xfrm>
          <a:off x="3746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67310</xdr:rowOff>
    </xdr:from>
    <xdr:to>
      <xdr:col>15</xdr:col>
      <xdr:colOff>101600</xdr:colOff>
      <xdr:row>37</xdr:row>
      <xdr:rowOff>168910</xdr:rowOff>
    </xdr:to>
    <xdr:sp macro="" textlink="">
      <xdr:nvSpPr>
        <xdr:cNvPr id="65" name="フローチャート: 判断 64"/>
        <xdr:cNvSpPr/>
      </xdr:nvSpPr>
      <xdr:spPr>
        <a:xfrm>
          <a:off x="2857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42545</xdr:rowOff>
    </xdr:from>
    <xdr:to>
      <xdr:col>10</xdr:col>
      <xdr:colOff>165100</xdr:colOff>
      <xdr:row>37</xdr:row>
      <xdr:rowOff>144145</xdr:rowOff>
    </xdr:to>
    <xdr:sp macro="" textlink="">
      <xdr:nvSpPr>
        <xdr:cNvPr id="66" name="フローチャート: 判断 65"/>
        <xdr:cNvSpPr/>
      </xdr:nvSpPr>
      <xdr:spPr>
        <a:xfrm>
          <a:off x="19685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8255</xdr:rowOff>
    </xdr:from>
    <xdr:to>
      <xdr:col>6</xdr:col>
      <xdr:colOff>38100</xdr:colOff>
      <xdr:row>37</xdr:row>
      <xdr:rowOff>109855</xdr:rowOff>
    </xdr:to>
    <xdr:sp macro="" textlink="">
      <xdr:nvSpPr>
        <xdr:cNvPr id="67" name="フローチャート: 判断 66"/>
        <xdr:cNvSpPr/>
      </xdr:nvSpPr>
      <xdr:spPr>
        <a:xfrm>
          <a:off x="1079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21590</xdr:rowOff>
    </xdr:from>
    <xdr:to>
      <xdr:col>24</xdr:col>
      <xdr:colOff>114300</xdr:colOff>
      <xdr:row>38</xdr:row>
      <xdr:rowOff>123190</xdr:rowOff>
    </xdr:to>
    <xdr:sp macro="" textlink="">
      <xdr:nvSpPr>
        <xdr:cNvPr id="73" name="楕円 72"/>
        <xdr:cNvSpPr/>
      </xdr:nvSpPr>
      <xdr:spPr>
        <a:xfrm>
          <a:off x="4584700" y="653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17</xdr:rowOff>
    </xdr:from>
    <xdr:ext cx="405111" cy="259045"/>
    <xdr:sp macro="" textlink="">
      <xdr:nvSpPr>
        <xdr:cNvPr id="74" name="【道路】&#10;有形固定資産減価償却率該当値テキスト"/>
        <xdr:cNvSpPr txBox="1"/>
      </xdr:nvSpPr>
      <xdr:spPr>
        <a:xfrm>
          <a:off x="4673600" y="651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156845</xdr:rowOff>
    </xdr:from>
    <xdr:to>
      <xdr:col>20</xdr:col>
      <xdr:colOff>38100</xdr:colOff>
      <xdr:row>38</xdr:row>
      <xdr:rowOff>86995</xdr:rowOff>
    </xdr:to>
    <xdr:sp macro="" textlink="">
      <xdr:nvSpPr>
        <xdr:cNvPr id="75" name="楕円 74"/>
        <xdr:cNvSpPr/>
      </xdr:nvSpPr>
      <xdr:spPr>
        <a:xfrm>
          <a:off x="3746500" y="650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36195</xdr:rowOff>
    </xdr:from>
    <xdr:to>
      <xdr:col>24</xdr:col>
      <xdr:colOff>63500</xdr:colOff>
      <xdr:row>38</xdr:row>
      <xdr:rowOff>72390</xdr:rowOff>
    </xdr:to>
    <xdr:cxnSp macro="">
      <xdr:nvCxnSpPr>
        <xdr:cNvPr id="76" name="直線コネクタ 75"/>
        <xdr:cNvCxnSpPr/>
      </xdr:nvCxnSpPr>
      <xdr:spPr>
        <a:xfrm>
          <a:off x="3797300" y="655129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118745</xdr:rowOff>
    </xdr:from>
    <xdr:to>
      <xdr:col>15</xdr:col>
      <xdr:colOff>101600</xdr:colOff>
      <xdr:row>38</xdr:row>
      <xdr:rowOff>48895</xdr:rowOff>
    </xdr:to>
    <xdr:sp macro="" textlink="">
      <xdr:nvSpPr>
        <xdr:cNvPr id="77" name="楕円 76"/>
        <xdr:cNvSpPr/>
      </xdr:nvSpPr>
      <xdr:spPr>
        <a:xfrm>
          <a:off x="2857500" y="646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169545</xdr:rowOff>
    </xdr:from>
    <xdr:to>
      <xdr:col>19</xdr:col>
      <xdr:colOff>177800</xdr:colOff>
      <xdr:row>38</xdr:row>
      <xdr:rowOff>36195</xdr:rowOff>
    </xdr:to>
    <xdr:cxnSp macro="">
      <xdr:nvCxnSpPr>
        <xdr:cNvPr id="78" name="直線コネクタ 77"/>
        <xdr:cNvCxnSpPr/>
      </xdr:nvCxnSpPr>
      <xdr:spPr>
        <a:xfrm>
          <a:off x="2908300" y="651319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105410</xdr:rowOff>
    </xdr:from>
    <xdr:to>
      <xdr:col>10</xdr:col>
      <xdr:colOff>165100</xdr:colOff>
      <xdr:row>38</xdr:row>
      <xdr:rowOff>35560</xdr:rowOff>
    </xdr:to>
    <xdr:sp macro="" textlink="">
      <xdr:nvSpPr>
        <xdr:cNvPr id="79" name="楕円 78"/>
        <xdr:cNvSpPr/>
      </xdr:nvSpPr>
      <xdr:spPr>
        <a:xfrm>
          <a:off x="196850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156210</xdr:rowOff>
    </xdr:from>
    <xdr:to>
      <xdr:col>15</xdr:col>
      <xdr:colOff>50800</xdr:colOff>
      <xdr:row>37</xdr:row>
      <xdr:rowOff>169545</xdr:rowOff>
    </xdr:to>
    <xdr:cxnSp macro="">
      <xdr:nvCxnSpPr>
        <xdr:cNvPr id="80" name="直線コネクタ 79"/>
        <xdr:cNvCxnSpPr/>
      </xdr:nvCxnSpPr>
      <xdr:spPr>
        <a:xfrm>
          <a:off x="2019300" y="649986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53975</xdr:rowOff>
    </xdr:from>
    <xdr:to>
      <xdr:col>6</xdr:col>
      <xdr:colOff>38100</xdr:colOff>
      <xdr:row>37</xdr:row>
      <xdr:rowOff>155575</xdr:rowOff>
    </xdr:to>
    <xdr:sp macro="" textlink="">
      <xdr:nvSpPr>
        <xdr:cNvPr id="81" name="楕円 80"/>
        <xdr:cNvSpPr/>
      </xdr:nvSpPr>
      <xdr:spPr>
        <a:xfrm>
          <a:off x="1079500" y="639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104775</xdr:rowOff>
    </xdr:from>
    <xdr:to>
      <xdr:col>10</xdr:col>
      <xdr:colOff>114300</xdr:colOff>
      <xdr:row>37</xdr:row>
      <xdr:rowOff>156210</xdr:rowOff>
    </xdr:to>
    <xdr:cxnSp macro="">
      <xdr:nvCxnSpPr>
        <xdr:cNvPr id="82" name="直線コネクタ 81"/>
        <xdr:cNvCxnSpPr/>
      </xdr:nvCxnSpPr>
      <xdr:spPr>
        <a:xfrm>
          <a:off x="1130300" y="644842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34942</xdr:rowOff>
    </xdr:from>
    <xdr:ext cx="405111" cy="259045"/>
    <xdr:sp macro="" textlink="">
      <xdr:nvSpPr>
        <xdr:cNvPr id="83" name="n_1aveValue【道路】&#10;有形固定資産減価償却率"/>
        <xdr:cNvSpPr txBox="1"/>
      </xdr:nvSpPr>
      <xdr:spPr>
        <a:xfrm>
          <a:off x="35820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13987</xdr:rowOff>
    </xdr:from>
    <xdr:ext cx="405111" cy="259045"/>
    <xdr:sp macro="" textlink="">
      <xdr:nvSpPr>
        <xdr:cNvPr id="84" name="n_2aveValue【道路】&#10;有形固定資産減価償却率"/>
        <xdr:cNvSpPr txBox="1"/>
      </xdr:nvSpPr>
      <xdr:spPr>
        <a:xfrm>
          <a:off x="2705744" y="618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160672</xdr:rowOff>
    </xdr:from>
    <xdr:ext cx="405111" cy="259045"/>
    <xdr:sp macro="" textlink="">
      <xdr:nvSpPr>
        <xdr:cNvPr id="85" name="n_3aveValue【道路】&#10;有形固定資産減価償却率"/>
        <xdr:cNvSpPr txBox="1"/>
      </xdr:nvSpPr>
      <xdr:spPr>
        <a:xfrm>
          <a:off x="1816744" y="616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126382</xdr:rowOff>
    </xdr:from>
    <xdr:ext cx="405111" cy="259045"/>
    <xdr:sp macro="" textlink="">
      <xdr:nvSpPr>
        <xdr:cNvPr id="86" name="n_4aveValue【道路】&#10;有形固定資産減価償却率"/>
        <xdr:cNvSpPr txBox="1"/>
      </xdr:nvSpPr>
      <xdr:spPr>
        <a:xfrm>
          <a:off x="927744" y="612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78122</xdr:rowOff>
    </xdr:from>
    <xdr:ext cx="405111" cy="259045"/>
    <xdr:sp macro="" textlink="">
      <xdr:nvSpPr>
        <xdr:cNvPr id="87" name="n_1mainValue【道路】&#10;有形固定資産減価償却率"/>
        <xdr:cNvSpPr txBox="1"/>
      </xdr:nvSpPr>
      <xdr:spPr>
        <a:xfrm>
          <a:off x="3582044" y="659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40022</xdr:rowOff>
    </xdr:from>
    <xdr:ext cx="405111" cy="259045"/>
    <xdr:sp macro="" textlink="">
      <xdr:nvSpPr>
        <xdr:cNvPr id="88" name="n_2mainValue【道路】&#10;有形固定資産減価償却率"/>
        <xdr:cNvSpPr txBox="1"/>
      </xdr:nvSpPr>
      <xdr:spPr>
        <a:xfrm>
          <a:off x="2705744" y="655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26687</xdr:rowOff>
    </xdr:from>
    <xdr:ext cx="405111" cy="259045"/>
    <xdr:sp macro="" textlink="">
      <xdr:nvSpPr>
        <xdr:cNvPr id="89" name="n_3mainValue【道路】&#10;有形固定資産減価償却率"/>
        <xdr:cNvSpPr txBox="1"/>
      </xdr:nvSpPr>
      <xdr:spPr>
        <a:xfrm>
          <a:off x="1816744"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146702</xdr:rowOff>
    </xdr:from>
    <xdr:ext cx="405111" cy="259045"/>
    <xdr:sp macro="" textlink="">
      <xdr:nvSpPr>
        <xdr:cNvPr id="90" name="n_4mainValue【道路】&#10;有形固定資産減価償却率"/>
        <xdr:cNvSpPr txBox="1"/>
      </xdr:nvSpPr>
      <xdr:spPr>
        <a:xfrm>
          <a:off x="927744" y="649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37528</xdr:rowOff>
    </xdr:from>
    <xdr:to>
      <xdr:col>54</xdr:col>
      <xdr:colOff>189865</xdr:colOff>
      <xdr:row>41</xdr:row>
      <xdr:rowOff>50406</xdr:rowOff>
    </xdr:to>
    <xdr:cxnSp macro="">
      <xdr:nvCxnSpPr>
        <xdr:cNvPr id="114" name="直線コネクタ 113"/>
        <xdr:cNvCxnSpPr/>
      </xdr:nvCxnSpPr>
      <xdr:spPr>
        <a:xfrm flipV="1">
          <a:off x="10476865" y="5695378"/>
          <a:ext cx="0" cy="1384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54233</xdr:rowOff>
    </xdr:from>
    <xdr:ext cx="469744" cy="259045"/>
    <xdr:sp macro="" textlink="">
      <xdr:nvSpPr>
        <xdr:cNvPr id="115" name="【道路】&#10;一人当たり延長最小値テキスト"/>
        <xdr:cNvSpPr txBox="1"/>
      </xdr:nvSpPr>
      <xdr:spPr>
        <a:xfrm>
          <a:off x="10515600" y="7083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50406</xdr:rowOff>
    </xdr:from>
    <xdr:to>
      <xdr:col>55</xdr:col>
      <xdr:colOff>88900</xdr:colOff>
      <xdr:row>41</xdr:row>
      <xdr:rowOff>50406</xdr:rowOff>
    </xdr:to>
    <xdr:cxnSp macro="">
      <xdr:nvCxnSpPr>
        <xdr:cNvPr id="116" name="直線コネクタ 115"/>
        <xdr:cNvCxnSpPr/>
      </xdr:nvCxnSpPr>
      <xdr:spPr>
        <a:xfrm>
          <a:off x="10388600" y="7079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155655</xdr:rowOff>
    </xdr:from>
    <xdr:ext cx="534377" cy="259045"/>
    <xdr:sp macro="" textlink="">
      <xdr:nvSpPr>
        <xdr:cNvPr id="117" name="【道路】&#10;一人当たり延長最大値テキスト"/>
        <xdr:cNvSpPr txBox="1"/>
      </xdr:nvSpPr>
      <xdr:spPr>
        <a:xfrm>
          <a:off x="10515600" y="547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37528</xdr:rowOff>
    </xdr:from>
    <xdr:to>
      <xdr:col>55</xdr:col>
      <xdr:colOff>88900</xdr:colOff>
      <xdr:row>33</xdr:row>
      <xdr:rowOff>37528</xdr:rowOff>
    </xdr:to>
    <xdr:cxnSp macro="">
      <xdr:nvCxnSpPr>
        <xdr:cNvPr id="118" name="直線コネクタ 117"/>
        <xdr:cNvCxnSpPr/>
      </xdr:nvCxnSpPr>
      <xdr:spPr>
        <a:xfrm>
          <a:off x="10388600" y="5695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32313</xdr:rowOff>
    </xdr:from>
    <xdr:ext cx="534377" cy="259045"/>
    <xdr:sp macro="" textlink="">
      <xdr:nvSpPr>
        <xdr:cNvPr id="119" name="【道路】&#10;一人当たり延長平均値テキスト"/>
        <xdr:cNvSpPr txBox="1"/>
      </xdr:nvSpPr>
      <xdr:spPr>
        <a:xfrm>
          <a:off x="10515600" y="6375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9436</xdr:rowOff>
    </xdr:from>
    <xdr:to>
      <xdr:col>55</xdr:col>
      <xdr:colOff>50800</xdr:colOff>
      <xdr:row>38</xdr:row>
      <xdr:rowOff>111036</xdr:rowOff>
    </xdr:to>
    <xdr:sp macro="" textlink="">
      <xdr:nvSpPr>
        <xdr:cNvPr id="120" name="フローチャート: 判断 119"/>
        <xdr:cNvSpPr/>
      </xdr:nvSpPr>
      <xdr:spPr>
        <a:xfrm>
          <a:off x="10426700" y="652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45783</xdr:rowOff>
    </xdr:from>
    <xdr:to>
      <xdr:col>50</xdr:col>
      <xdr:colOff>165100</xdr:colOff>
      <xdr:row>38</xdr:row>
      <xdr:rowOff>147383</xdr:rowOff>
    </xdr:to>
    <xdr:sp macro="" textlink="">
      <xdr:nvSpPr>
        <xdr:cNvPr id="121" name="フローチャート: 判断 120"/>
        <xdr:cNvSpPr/>
      </xdr:nvSpPr>
      <xdr:spPr>
        <a:xfrm>
          <a:off x="9588500" y="6560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60033</xdr:rowOff>
    </xdr:from>
    <xdr:to>
      <xdr:col>46</xdr:col>
      <xdr:colOff>38100</xdr:colOff>
      <xdr:row>38</xdr:row>
      <xdr:rowOff>161633</xdr:rowOff>
    </xdr:to>
    <xdr:sp macro="" textlink="">
      <xdr:nvSpPr>
        <xdr:cNvPr id="122" name="フローチャート: 判断 121"/>
        <xdr:cNvSpPr/>
      </xdr:nvSpPr>
      <xdr:spPr>
        <a:xfrm>
          <a:off x="8699500" y="6575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54204</xdr:rowOff>
    </xdr:from>
    <xdr:to>
      <xdr:col>41</xdr:col>
      <xdr:colOff>101600</xdr:colOff>
      <xdr:row>38</xdr:row>
      <xdr:rowOff>155804</xdr:rowOff>
    </xdr:to>
    <xdr:sp macro="" textlink="">
      <xdr:nvSpPr>
        <xdr:cNvPr id="123" name="フローチャート: 判断 122"/>
        <xdr:cNvSpPr/>
      </xdr:nvSpPr>
      <xdr:spPr>
        <a:xfrm>
          <a:off x="7810500" y="656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44145</xdr:rowOff>
    </xdr:from>
    <xdr:to>
      <xdr:col>36</xdr:col>
      <xdr:colOff>165100</xdr:colOff>
      <xdr:row>38</xdr:row>
      <xdr:rowOff>145745</xdr:rowOff>
    </xdr:to>
    <xdr:sp macro="" textlink="">
      <xdr:nvSpPr>
        <xdr:cNvPr id="124" name="フローチャート: 判断 123"/>
        <xdr:cNvSpPr/>
      </xdr:nvSpPr>
      <xdr:spPr>
        <a:xfrm>
          <a:off x="6921500" y="655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95923</xdr:rowOff>
    </xdr:from>
    <xdr:to>
      <xdr:col>55</xdr:col>
      <xdr:colOff>50800</xdr:colOff>
      <xdr:row>39</xdr:row>
      <xdr:rowOff>26073</xdr:rowOff>
    </xdr:to>
    <xdr:sp macro="" textlink="">
      <xdr:nvSpPr>
        <xdr:cNvPr id="130" name="楕円 129"/>
        <xdr:cNvSpPr/>
      </xdr:nvSpPr>
      <xdr:spPr>
        <a:xfrm>
          <a:off x="10426700" y="6611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74350</xdr:rowOff>
    </xdr:from>
    <xdr:ext cx="534377" cy="259045"/>
    <xdr:sp macro="" textlink="">
      <xdr:nvSpPr>
        <xdr:cNvPr id="131" name="【道路】&#10;一人当たり延長該当値テキスト"/>
        <xdr:cNvSpPr txBox="1"/>
      </xdr:nvSpPr>
      <xdr:spPr>
        <a:xfrm>
          <a:off x="10515600" y="6589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110363</xdr:rowOff>
    </xdr:from>
    <xdr:to>
      <xdr:col>50</xdr:col>
      <xdr:colOff>165100</xdr:colOff>
      <xdr:row>39</xdr:row>
      <xdr:rowOff>40513</xdr:rowOff>
    </xdr:to>
    <xdr:sp macro="" textlink="">
      <xdr:nvSpPr>
        <xdr:cNvPr id="132" name="楕円 131"/>
        <xdr:cNvSpPr/>
      </xdr:nvSpPr>
      <xdr:spPr>
        <a:xfrm>
          <a:off x="9588500" y="6625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146723</xdr:rowOff>
    </xdr:from>
    <xdr:to>
      <xdr:col>55</xdr:col>
      <xdr:colOff>0</xdr:colOff>
      <xdr:row>38</xdr:row>
      <xdr:rowOff>161163</xdr:rowOff>
    </xdr:to>
    <xdr:cxnSp macro="">
      <xdr:nvCxnSpPr>
        <xdr:cNvPr id="133" name="直線コネクタ 132"/>
        <xdr:cNvCxnSpPr/>
      </xdr:nvCxnSpPr>
      <xdr:spPr>
        <a:xfrm flipV="1">
          <a:off x="9639300" y="6661823"/>
          <a:ext cx="838200" cy="14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128308</xdr:rowOff>
    </xdr:from>
    <xdr:to>
      <xdr:col>46</xdr:col>
      <xdr:colOff>38100</xdr:colOff>
      <xdr:row>39</xdr:row>
      <xdr:rowOff>58458</xdr:rowOff>
    </xdr:to>
    <xdr:sp macro="" textlink="">
      <xdr:nvSpPr>
        <xdr:cNvPr id="134" name="楕円 133"/>
        <xdr:cNvSpPr/>
      </xdr:nvSpPr>
      <xdr:spPr>
        <a:xfrm>
          <a:off x="8699500" y="6643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161163</xdr:rowOff>
    </xdr:from>
    <xdr:to>
      <xdr:col>50</xdr:col>
      <xdr:colOff>114300</xdr:colOff>
      <xdr:row>39</xdr:row>
      <xdr:rowOff>7658</xdr:rowOff>
    </xdr:to>
    <xdr:cxnSp macro="">
      <xdr:nvCxnSpPr>
        <xdr:cNvPr id="135" name="直線コネクタ 134"/>
        <xdr:cNvCxnSpPr/>
      </xdr:nvCxnSpPr>
      <xdr:spPr>
        <a:xfrm flipV="1">
          <a:off x="8750300" y="6676263"/>
          <a:ext cx="889000" cy="17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85407</xdr:rowOff>
    </xdr:from>
    <xdr:to>
      <xdr:col>41</xdr:col>
      <xdr:colOff>101600</xdr:colOff>
      <xdr:row>40</xdr:row>
      <xdr:rowOff>15557</xdr:rowOff>
    </xdr:to>
    <xdr:sp macro="" textlink="">
      <xdr:nvSpPr>
        <xdr:cNvPr id="136" name="楕円 135"/>
        <xdr:cNvSpPr/>
      </xdr:nvSpPr>
      <xdr:spPr>
        <a:xfrm>
          <a:off x="7810500" y="677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7658</xdr:rowOff>
    </xdr:from>
    <xdr:to>
      <xdr:col>45</xdr:col>
      <xdr:colOff>177800</xdr:colOff>
      <xdr:row>39</xdr:row>
      <xdr:rowOff>136207</xdr:rowOff>
    </xdr:to>
    <xdr:cxnSp macro="">
      <xdr:nvCxnSpPr>
        <xdr:cNvPr id="137" name="直線コネクタ 136"/>
        <xdr:cNvCxnSpPr/>
      </xdr:nvCxnSpPr>
      <xdr:spPr>
        <a:xfrm flipV="1">
          <a:off x="7861300" y="6694208"/>
          <a:ext cx="889000" cy="128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126403</xdr:rowOff>
    </xdr:from>
    <xdr:to>
      <xdr:col>36</xdr:col>
      <xdr:colOff>165100</xdr:colOff>
      <xdr:row>39</xdr:row>
      <xdr:rowOff>56553</xdr:rowOff>
    </xdr:to>
    <xdr:sp macro="" textlink="">
      <xdr:nvSpPr>
        <xdr:cNvPr id="138" name="楕円 137"/>
        <xdr:cNvSpPr/>
      </xdr:nvSpPr>
      <xdr:spPr>
        <a:xfrm>
          <a:off x="6921500" y="6641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5753</xdr:rowOff>
    </xdr:from>
    <xdr:to>
      <xdr:col>41</xdr:col>
      <xdr:colOff>50800</xdr:colOff>
      <xdr:row>39</xdr:row>
      <xdr:rowOff>136207</xdr:rowOff>
    </xdr:to>
    <xdr:cxnSp macro="">
      <xdr:nvCxnSpPr>
        <xdr:cNvPr id="139" name="直線コネクタ 138"/>
        <xdr:cNvCxnSpPr/>
      </xdr:nvCxnSpPr>
      <xdr:spPr>
        <a:xfrm>
          <a:off x="6972300" y="6692303"/>
          <a:ext cx="889000" cy="130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36</xdr:row>
      <xdr:rowOff>163911</xdr:rowOff>
    </xdr:from>
    <xdr:ext cx="534377" cy="259045"/>
    <xdr:sp macro="" textlink="">
      <xdr:nvSpPr>
        <xdr:cNvPr id="140" name="n_1aveValue【道路】&#10;一人当たり延長"/>
        <xdr:cNvSpPr txBox="1"/>
      </xdr:nvSpPr>
      <xdr:spPr>
        <a:xfrm>
          <a:off x="9359411" y="6336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6710</xdr:rowOff>
    </xdr:from>
    <xdr:ext cx="534377" cy="259045"/>
    <xdr:sp macro="" textlink="">
      <xdr:nvSpPr>
        <xdr:cNvPr id="141" name="n_2aveValue【道路】&#10;一人当たり延長"/>
        <xdr:cNvSpPr txBox="1"/>
      </xdr:nvSpPr>
      <xdr:spPr>
        <a:xfrm>
          <a:off x="8483111" y="635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881</xdr:rowOff>
    </xdr:from>
    <xdr:ext cx="534377" cy="259045"/>
    <xdr:sp macro="" textlink="">
      <xdr:nvSpPr>
        <xdr:cNvPr id="142" name="n_3aveValue【道路】&#10;一人当たり延長"/>
        <xdr:cNvSpPr txBox="1"/>
      </xdr:nvSpPr>
      <xdr:spPr>
        <a:xfrm>
          <a:off x="7594111" y="634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36</xdr:row>
      <xdr:rowOff>162272</xdr:rowOff>
    </xdr:from>
    <xdr:ext cx="534377" cy="259045"/>
    <xdr:sp macro="" textlink="">
      <xdr:nvSpPr>
        <xdr:cNvPr id="143" name="n_4aveValue【道路】&#10;一人当たり延長"/>
        <xdr:cNvSpPr txBox="1"/>
      </xdr:nvSpPr>
      <xdr:spPr>
        <a:xfrm>
          <a:off x="6705111" y="6334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31640</xdr:rowOff>
    </xdr:from>
    <xdr:ext cx="534377" cy="259045"/>
    <xdr:sp macro="" textlink="">
      <xdr:nvSpPr>
        <xdr:cNvPr id="144" name="n_1mainValue【道路】&#10;一人当たり延長"/>
        <xdr:cNvSpPr txBox="1"/>
      </xdr:nvSpPr>
      <xdr:spPr>
        <a:xfrm>
          <a:off x="9359411" y="6718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49585</xdr:rowOff>
    </xdr:from>
    <xdr:ext cx="534377" cy="259045"/>
    <xdr:sp macro="" textlink="">
      <xdr:nvSpPr>
        <xdr:cNvPr id="145" name="n_2mainValue【道路】&#10;一人当たり延長"/>
        <xdr:cNvSpPr txBox="1"/>
      </xdr:nvSpPr>
      <xdr:spPr>
        <a:xfrm>
          <a:off x="8483111" y="6736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6684</xdr:rowOff>
    </xdr:from>
    <xdr:ext cx="534377" cy="259045"/>
    <xdr:sp macro="" textlink="">
      <xdr:nvSpPr>
        <xdr:cNvPr id="146" name="n_3mainValue【道路】&#10;一人当たり延長"/>
        <xdr:cNvSpPr txBox="1"/>
      </xdr:nvSpPr>
      <xdr:spPr>
        <a:xfrm>
          <a:off x="7594111" y="6864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47680</xdr:rowOff>
    </xdr:from>
    <xdr:ext cx="534377" cy="259045"/>
    <xdr:sp macro="" textlink="">
      <xdr:nvSpPr>
        <xdr:cNvPr id="147" name="n_4mainValue【道路】&#10;一人当たり延長"/>
        <xdr:cNvSpPr txBox="1"/>
      </xdr:nvSpPr>
      <xdr:spPr>
        <a:xfrm>
          <a:off x="6705111" y="6734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91440</xdr:rowOff>
    </xdr:from>
    <xdr:to>
      <xdr:col>24</xdr:col>
      <xdr:colOff>62865</xdr:colOff>
      <xdr:row>64</xdr:row>
      <xdr:rowOff>83276</xdr:rowOff>
    </xdr:to>
    <xdr:cxnSp macro="">
      <xdr:nvCxnSpPr>
        <xdr:cNvPr id="173" name="直線コネクタ 172"/>
        <xdr:cNvCxnSpPr/>
      </xdr:nvCxnSpPr>
      <xdr:spPr>
        <a:xfrm flipV="1">
          <a:off x="4634865" y="9521190"/>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87103</xdr:rowOff>
    </xdr:from>
    <xdr:ext cx="405111" cy="259045"/>
    <xdr:sp macro="" textlink="">
      <xdr:nvSpPr>
        <xdr:cNvPr id="174" name="【橋りょう・トンネル】&#10;有形固定資産減価償却率最小値テキスト"/>
        <xdr:cNvSpPr txBox="1"/>
      </xdr:nvSpPr>
      <xdr:spPr>
        <a:xfrm>
          <a:off x="4673600" y="11059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83276</xdr:rowOff>
    </xdr:from>
    <xdr:to>
      <xdr:col>24</xdr:col>
      <xdr:colOff>152400</xdr:colOff>
      <xdr:row>64</xdr:row>
      <xdr:rowOff>83276</xdr:rowOff>
    </xdr:to>
    <xdr:cxnSp macro="">
      <xdr:nvCxnSpPr>
        <xdr:cNvPr id="175" name="直線コネクタ 174"/>
        <xdr:cNvCxnSpPr/>
      </xdr:nvCxnSpPr>
      <xdr:spPr>
        <a:xfrm>
          <a:off x="4546600" y="11056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38117</xdr:rowOff>
    </xdr:from>
    <xdr:ext cx="340478" cy="259045"/>
    <xdr:sp macro="" textlink="">
      <xdr:nvSpPr>
        <xdr:cNvPr id="176" name="【橋りょう・トンネル】&#10;有形固定資産減価償却率最大値テキスト"/>
        <xdr:cNvSpPr txBox="1"/>
      </xdr:nvSpPr>
      <xdr:spPr>
        <a:xfrm>
          <a:off x="4673600" y="92964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91440</xdr:rowOff>
    </xdr:from>
    <xdr:to>
      <xdr:col>24</xdr:col>
      <xdr:colOff>152400</xdr:colOff>
      <xdr:row>55</xdr:row>
      <xdr:rowOff>91440</xdr:rowOff>
    </xdr:to>
    <xdr:cxnSp macro="">
      <xdr:nvCxnSpPr>
        <xdr:cNvPr id="177" name="直線コネクタ 176"/>
        <xdr:cNvCxnSpPr/>
      </xdr:nvCxnSpPr>
      <xdr:spPr>
        <a:xfrm>
          <a:off x="4546600" y="952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2739</xdr:rowOff>
    </xdr:from>
    <xdr:ext cx="405111" cy="259045"/>
    <xdr:sp macro="" textlink="">
      <xdr:nvSpPr>
        <xdr:cNvPr id="178" name="【橋りょう・トンネル】&#10;有形固定資産減価償却率平均値テキスト"/>
        <xdr:cNvSpPr txBox="1"/>
      </xdr:nvSpPr>
      <xdr:spPr>
        <a:xfrm>
          <a:off x="4673600" y="104611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24312</xdr:rowOff>
    </xdr:from>
    <xdr:to>
      <xdr:col>24</xdr:col>
      <xdr:colOff>114300</xdr:colOff>
      <xdr:row>61</xdr:row>
      <xdr:rowOff>125912</xdr:rowOff>
    </xdr:to>
    <xdr:sp macro="" textlink="">
      <xdr:nvSpPr>
        <xdr:cNvPr id="179" name="フローチャート: 判断 178"/>
        <xdr:cNvSpPr/>
      </xdr:nvSpPr>
      <xdr:spPr>
        <a:xfrm>
          <a:off x="4584700" y="1048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120650</xdr:rowOff>
    </xdr:from>
    <xdr:to>
      <xdr:col>20</xdr:col>
      <xdr:colOff>38100</xdr:colOff>
      <xdr:row>61</xdr:row>
      <xdr:rowOff>50800</xdr:rowOff>
    </xdr:to>
    <xdr:sp macro="" textlink="">
      <xdr:nvSpPr>
        <xdr:cNvPr id="180" name="フローチャート: 判断 179"/>
        <xdr:cNvSpPr/>
      </xdr:nvSpPr>
      <xdr:spPr>
        <a:xfrm>
          <a:off x="3746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123916</xdr:rowOff>
    </xdr:from>
    <xdr:to>
      <xdr:col>15</xdr:col>
      <xdr:colOff>101600</xdr:colOff>
      <xdr:row>61</xdr:row>
      <xdr:rowOff>54066</xdr:rowOff>
    </xdr:to>
    <xdr:sp macro="" textlink="">
      <xdr:nvSpPr>
        <xdr:cNvPr id="181" name="フローチャート: 判断 180"/>
        <xdr:cNvSpPr/>
      </xdr:nvSpPr>
      <xdr:spPr>
        <a:xfrm>
          <a:off x="2857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101056</xdr:rowOff>
    </xdr:from>
    <xdr:to>
      <xdr:col>10</xdr:col>
      <xdr:colOff>165100</xdr:colOff>
      <xdr:row>61</xdr:row>
      <xdr:rowOff>31206</xdr:rowOff>
    </xdr:to>
    <xdr:sp macro="" textlink="">
      <xdr:nvSpPr>
        <xdr:cNvPr id="182" name="フローチャート: 判断 181"/>
        <xdr:cNvSpPr/>
      </xdr:nvSpPr>
      <xdr:spPr>
        <a:xfrm>
          <a:off x="1968500" y="1038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71665</xdr:rowOff>
    </xdr:from>
    <xdr:to>
      <xdr:col>6</xdr:col>
      <xdr:colOff>38100</xdr:colOff>
      <xdr:row>61</xdr:row>
      <xdr:rowOff>1815</xdr:rowOff>
    </xdr:to>
    <xdr:sp macro="" textlink="">
      <xdr:nvSpPr>
        <xdr:cNvPr id="183" name="フローチャート: 判断 182"/>
        <xdr:cNvSpPr/>
      </xdr:nvSpPr>
      <xdr:spPr>
        <a:xfrm>
          <a:off x="1079500" y="1035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21046</xdr:rowOff>
    </xdr:from>
    <xdr:to>
      <xdr:col>24</xdr:col>
      <xdr:colOff>114300</xdr:colOff>
      <xdr:row>60</xdr:row>
      <xdr:rowOff>122646</xdr:rowOff>
    </xdr:to>
    <xdr:sp macro="" textlink="">
      <xdr:nvSpPr>
        <xdr:cNvPr id="189" name="楕円 188"/>
        <xdr:cNvSpPr/>
      </xdr:nvSpPr>
      <xdr:spPr>
        <a:xfrm>
          <a:off x="4584700" y="1030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43923</xdr:rowOff>
    </xdr:from>
    <xdr:ext cx="405111" cy="259045"/>
    <xdr:sp macro="" textlink="">
      <xdr:nvSpPr>
        <xdr:cNvPr id="190" name="【橋りょう・トンネル】&#10;有形固定資産減価償却率該当値テキスト"/>
        <xdr:cNvSpPr txBox="1"/>
      </xdr:nvSpPr>
      <xdr:spPr>
        <a:xfrm>
          <a:off x="4673600" y="10159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166370</xdr:rowOff>
    </xdr:from>
    <xdr:to>
      <xdr:col>20</xdr:col>
      <xdr:colOff>38100</xdr:colOff>
      <xdr:row>60</xdr:row>
      <xdr:rowOff>96520</xdr:rowOff>
    </xdr:to>
    <xdr:sp macro="" textlink="">
      <xdr:nvSpPr>
        <xdr:cNvPr id="191" name="楕円 190"/>
        <xdr:cNvSpPr/>
      </xdr:nvSpPr>
      <xdr:spPr>
        <a:xfrm>
          <a:off x="37465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45720</xdr:rowOff>
    </xdr:from>
    <xdr:to>
      <xdr:col>24</xdr:col>
      <xdr:colOff>63500</xdr:colOff>
      <xdr:row>60</xdr:row>
      <xdr:rowOff>71846</xdr:rowOff>
    </xdr:to>
    <xdr:cxnSp macro="">
      <xdr:nvCxnSpPr>
        <xdr:cNvPr id="192" name="直線コネクタ 191"/>
        <xdr:cNvCxnSpPr/>
      </xdr:nvCxnSpPr>
      <xdr:spPr>
        <a:xfrm>
          <a:off x="3797300" y="10332720"/>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138612</xdr:rowOff>
    </xdr:from>
    <xdr:to>
      <xdr:col>15</xdr:col>
      <xdr:colOff>101600</xdr:colOff>
      <xdr:row>60</xdr:row>
      <xdr:rowOff>68762</xdr:rowOff>
    </xdr:to>
    <xdr:sp macro="" textlink="">
      <xdr:nvSpPr>
        <xdr:cNvPr id="193" name="楕円 192"/>
        <xdr:cNvSpPr/>
      </xdr:nvSpPr>
      <xdr:spPr>
        <a:xfrm>
          <a:off x="2857500" y="1025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17962</xdr:rowOff>
    </xdr:from>
    <xdr:to>
      <xdr:col>19</xdr:col>
      <xdr:colOff>177800</xdr:colOff>
      <xdr:row>60</xdr:row>
      <xdr:rowOff>45720</xdr:rowOff>
    </xdr:to>
    <xdr:cxnSp macro="">
      <xdr:nvCxnSpPr>
        <xdr:cNvPr id="194" name="直線コネクタ 193"/>
        <xdr:cNvCxnSpPr/>
      </xdr:nvCxnSpPr>
      <xdr:spPr>
        <a:xfrm>
          <a:off x="2908300" y="10304962"/>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145143</xdr:rowOff>
    </xdr:from>
    <xdr:to>
      <xdr:col>10</xdr:col>
      <xdr:colOff>165100</xdr:colOff>
      <xdr:row>60</xdr:row>
      <xdr:rowOff>75293</xdr:rowOff>
    </xdr:to>
    <xdr:sp macro="" textlink="">
      <xdr:nvSpPr>
        <xdr:cNvPr id="195" name="楕円 194"/>
        <xdr:cNvSpPr/>
      </xdr:nvSpPr>
      <xdr:spPr>
        <a:xfrm>
          <a:off x="1968500" y="1026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17962</xdr:rowOff>
    </xdr:from>
    <xdr:to>
      <xdr:col>15</xdr:col>
      <xdr:colOff>50800</xdr:colOff>
      <xdr:row>60</xdr:row>
      <xdr:rowOff>24493</xdr:rowOff>
    </xdr:to>
    <xdr:cxnSp macro="">
      <xdr:nvCxnSpPr>
        <xdr:cNvPr id="196" name="直線コネクタ 195"/>
        <xdr:cNvCxnSpPr/>
      </xdr:nvCxnSpPr>
      <xdr:spPr>
        <a:xfrm flipV="1">
          <a:off x="2019300" y="10304962"/>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92891</xdr:rowOff>
    </xdr:from>
    <xdr:to>
      <xdr:col>6</xdr:col>
      <xdr:colOff>38100</xdr:colOff>
      <xdr:row>60</xdr:row>
      <xdr:rowOff>23041</xdr:rowOff>
    </xdr:to>
    <xdr:sp macro="" textlink="">
      <xdr:nvSpPr>
        <xdr:cNvPr id="197" name="楕円 196"/>
        <xdr:cNvSpPr/>
      </xdr:nvSpPr>
      <xdr:spPr>
        <a:xfrm>
          <a:off x="1079500" y="10208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143691</xdr:rowOff>
    </xdr:from>
    <xdr:to>
      <xdr:col>10</xdr:col>
      <xdr:colOff>114300</xdr:colOff>
      <xdr:row>60</xdr:row>
      <xdr:rowOff>24493</xdr:rowOff>
    </xdr:to>
    <xdr:cxnSp macro="">
      <xdr:nvCxnSpPr>
        <xdr:cNvPr id="198" name="直線コネクタ 197"/>
        <xdr:cNvCxnSpPr/>
      </xdr:nvCxnSpPr>
      <xdr:spPr>
        <a:xfrm>
          <a:off x="1130300" y="10259241"/>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41927</xdr:rowOff>
    </xdr:from>
    <xdr:ext cx="405111" cy="259045"/>
    <xdr:sp macro="" textlink="">
      <xdr:nvSpPr>
        <xdr:cNvPr id="199" name="n_1aveValue【橋りょう・トンネル】&#10;有形固定資産減価償却率"/>
        <xdr:cNvSpPr txBox="1"/>
      </xdr:nvSpPr>
      <xdr:spPr>
        <a:xfrm>
          <a:off x="35820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45193</xdr:rowOff>
    </xdr:from>
    <xdr:ext cx="405111" cy="259045"/>
    <xdr:sp macro="" textlink="">
      <xdr:nvSpPr>
        <xdr:cNvPr id="200" name="n_2aveValue【橋りょう・トンネル】&#10;有形固定資産減価償却率"/>
        <xdr:cNvSpPr txBox="1"/>
      </xdr:nvSpPr>
      <xdr:spPr>
        <a:xfrm>
          <a:off x="2705744" y="1050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22333</xdr:rowOff>
    </xdr:from>
    <xdr:ext cx="405111" cy="259045"/>
    <xdr:sp macro="" textlink="">
      <xdr:nvSpPr>
        <xdr:cNvPr id="201" name="n_3aveValue【橋りょう・トンネル】&#10;有形固定資産減価償却率"/>
        <xdr:cNvSpPr txBox="1"/>
      </xdr:nvSpPr>
      <xdr:spPr>
        <a:xfrm>
          <a:off x="1816744" y="1048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164392</xdr:rowOff>
    </xdr:from>
    <xdr:ext cx="405111" cy="259045"/>
    <xdr:sp macro="" textlink="">
      <xdr:nvSpPr>
        <xdr:cNvPr id="202" name="n_4aveValue【橋りょう・トンネル】&#10;有形固定資産減価償却率"/>
        <xdr:cNvSpPr txBox="1"/>
      </xdr:nvSpPr>
      <xdr:spPr>
        <a:xfrm>
          <a:off x="927744" y="1045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113047</xdr:rowOff>
    </xdr:from>
    <xdr:ext cx="405111" cy="259045"/>
    <xdr:sp macro="" textlink="">
      <xdr:nvSpPr>
        <xdr:cNvPr id="203" name="n_1mainValue【橋りょう・トンネル】&#10;有形固定資産減価償却率"/>
        <xdr:cNvSpPr txBox="1"/>
      </xdr:nvSpPr>
      <xdr:spPr>
        <a:xfrm>
          <a:off x="3582044" y="1005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85289</xdr:rowOff>
    </xdr:from>
    <xdr:ext cx="405111" cy="259045"/>
    <xdr:sp macro="" textlink="">
      <xdr:nvSpPr>
        <xdr:cNvPr id="204" name="n_2mainValue【橋りょう・トンネル】&#10;有形固定資産減価償却率"/>
        <xdr:cNvSpPr txBox="1"/>
      </xdr:nvSpPr>
      <xdr:spPr>
        <a:xfrm>
          <a:off x="2705744" y="10029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91820</xdr:rowOff>
    </xdr:from>
    <xdr:ext cx="405111" cy="259045"/>
    <xdr:sp macro="" textlink="">
      <xdr:nvSpPr>
        <xdr:cNvPr id="205" name="n_3mainValue【橋りょう・トンネル】&#10;有形固定資産減価償却率"/>
        <xdr:cNvSpPr txBox="1"/>
      </xdr:nvSpPr>
      <xdr:spPr>
        <a:xfrm>
          <a:off x="1816744" y="1003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39568</xdr:rowOff>
    </xdr:from>
    <xdr:ext cx="405111" cy="259045"/>
    <xdr:sp macro="" textlink="">
      <xdr:nvSpPr>
        <xdr:cNvPr id="206" name="n_4mainValue【橋りょう・トンネル】&#10;有形固定資産減価償却率"/>
        <xdr:cNvSpPr txBox="1"/>
      </xdr:nvSpPr>
      <xdr:spPr>
        <a:xfrm>
          <a:off x="927744" y="99836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8" name="テキスト ボックス 217"/>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0" name="テキスト ボックス 219"/>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2" name="テキスト ボックス 221"/>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4" name="テキスト ボックス 223"/>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6" name="テキスト ボックス 225"/>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8" name="テキスト ボックス 227"/>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0" name="テキスト ボックス 22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2085</xdr:rowOff>
    </xdr:from>
    <xdr:to>
      <xdr:col>54</xdr:col>
      <xdr:colOff>189865</xdr:colOff>
      <xdr:row>64</xdr:row>
      <xdr:rowOff>127980</xdr:rowOff>
    </xdr:to>
    <xdr:cxnSp macro="">
      <xdr:nvCxnSpPr>
        <xdr:cNvPr id="232" name="直線コネクタ 231"/>
        <xdr:cNvCxnSpPr/>
      </xdr:nvCxnSpPr>
      <xdr:spPr>
        <a:xfrm flipV="1">
          <a:off x="10476865" y="9603285"/>
          <a:ext cx="0" cy="1497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131807</xdr:rowOff>
    </xdr:from>
    <xdr:ext cx="469744" cy="259045"/>
    <xdr:sp macro="" textlink="">
      <xdr:nvSpPr>
        <xdr:cNvPr id="233" name="【橋りょう・トンネル】&#10;一人当たり有形固定資産（償却資産）額最小値テキスト"/>
        <xdr:cNvSpPr txBox="1"/>
      </xdr:nvSpPr>
      <xdr:spPr>
        <a:xfrm>
          <a:off x="10515600" y="11104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127980</xdr:rowOff>
    </xdr:from>
    <xdr:to>
      <xdr:col>55</xdr:col>
      <xdr:colOff>88900</xdr:colOff>
      <xdr:row>64</xdr:row>
      <xdr:rowOff>127980</xdr:rowOff>
    </xdr:to>
    <xdr:cxnSp macro="">
      <xdr:nvCxnSpPr>
        <xdr:cNvPr id="234" name="直線コネクタ 233"/>
        <xdr:cNvCxnSpPr/>
      </xdr:nvCxnSpPr>
      <xdr:spPr>
        <a:xfrm>
          <a:off x="10388600" y="11100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120212</xdr:rowOff>
    </xdr:from>
    <xdr:ext cx="599010" cy="259045"/>
    <xdr:sp macro="" textlink="">
      <xdr:nvSpPr>
        <xdr:cNvPr id="235" name="【橋りょう・トンネル】&#10;一人当たり有形固定資産（償却資産）額最大値テキスト"/>
        <xdr:cNvSpPr txBox="1"/>
      </xdr:nvSpPr>
      <xdr:spPr>
        <a:xfrm>
          <a:off x="10515600" y="9378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2085</xdr:rowOff>
    </xdr:from>
    <xdr:to>
      <xdr:col>55</xdr:col>
      <xdr:colOff>88900</xdr:colOff>
      <xdr:row>56</xdr:row>
      <xdr:rowOff>2085</xdr:rowOff>
    </xdr:to>
    <xdr:cxnSp macro="">
      <xdr:nvCxnSpPr>
        <xdr:cNvPr id="236" name="直線コネクタ 235"/>
        <xdr:cNvCxnSpPr/>
      </xdr:nvCxnSpPr>
      <xdr:spPr>
        <a:xfrm>
          <a:off x="10388600" y="960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132457</xdr:rowOff>
    </xdr:from>
    <xdr:ext cx="599010" cy="259045"/>
    <xdr:sp macro="" textlink="">
      <xdr:nvSpPr>
        <xdr:cNvPr id="237" name="【橋りょう・トンネル】&#10;一人当たり有形固定資産（償却資産）額平均値テキスト"/>
        <xdr:cNvSpPr txBox="1"/>
      </xdr:nvSpPr>
      <xdr:spPr>
        <a:xfrm>
          <a:off x="10515600" y="105909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154030</xdr:rowOff>
    </xdr:from>
    <xdr:to>
      <xdr:col>55</xdr:col>
      <xdr:colOff>50800</xdr:colOff>
      <xdr:row>62</xdr:row>
      <xdr:rowOff>84180</xdr:rowOff>
    </xdr:to>
    <xdr:sp macro="" textlink="">
      <xdr:nvSpPr>
        <xdr:cNvPr id="238" name="フローチャート: 判断 237"/>
        <xdr:cNvSpPr/>
      </xdr:nvSpPr>
      <xdr:spPr>
        <a:xfrm>
          <a:off x="10426700" y="1061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25150</xdr:rowOff>
    </xdr:from>
    <xdr:to>
      <xdr:col>50</xdr:col>
      <xdr:colOff>165100</xdr:colOff>
      <xdr:row>62</xdr:row>
      <xdr:rowOff>126750</xdr:rowOff>
    </xdr:to>
    <xdr:sp macro="" textlink="">
      <xdr:nvSpPr>
        <xdr:cNvPr id="239" name="フローチャート: 判断 238"/>
        <xdr:cNvSpPr/>
      </xdr:nvSpPr>
      <xdr:spPr>
        <a:xfrm>
          <a:off x="9588500" y="1065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49084</xdr:rowOff>
    </xdr:from>
    <xdr:to>
      <xdr:col>46</xdr:col>
      <xdr:colOff>38100</xdr:colOff>
      <xdr:row>62</xdr:row>
      <xdr:rowOff>150684</xdr:rowOff>
    </xdr:to>
    <xdr:sp macro="" textlink="">
      <xdr:nvSpPr>
        <xdr:cNvPr id="240" name="フローチャート: 判断 239"/>
        <xdr:cNvSpPr/>
      </xdr:nvSpPr>
      <xdr:spPr>
        <a:xfrm>
          <a:off x="8699500" y="1067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44446</xdr:rowOff>
    </xdr:from>
    <xdr:to>
      <xdr:col>41</xdr:col>
      <xdr:colOff>101600</xdr:colOff>
      <xdr:row>62</xdr:row>
      <xdr:rowOff>146046</xdr:rowOff>
    </xdr:to>
    <xdr:sp macro="" textlink="">
      <xdr:nvSpPr>
        <xdr:cNvPr id="241" name="フローチャート: 判断 240"/>
        <xdr:cNvSpPr/>
      </xdr:nvSpPr>
      <xdr:spPr>
        <a:xfrm>
          <a:off x="7810500" y="1067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31408</xdr:rowOff>
    </xdr:from>
    <xdr:to>
      <xdr:col>36</xdr:col>
      <xdr:colOff>165100</xdr:colOff>
      <xdr:row>62</xdr:row>
      <xdr:rowOff>133008</xdr:rowOff>
    </xdr:to>
    <xdr:sp macro="" textlink="">
      <xdr:nvSpPr>
        <xdr:cNvPr id="242" name="フローチャート: 判断 241"/>
        <xdr:cNvSpPr/>
      </xdr:nvSpPr>
      <xdr:spPr>
        <a:xfrm>
          <a:off x="6921500" y="10661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122735</xdr:rowOff>
    </xdr:from>
    <xdr:to>
      <xdr:col>55</xdr:col>
      <xdr:colOff>50800</xdr:colOff>
      <xdr:row>56</xdr:row>
      <xdr:rowOff>52885</xdr:rowOff>
    </xdr:to>
    <xdr:sp macro="" textlink="">
      <xdr:nvSpPr>
        <xdr:cNvPr id="248" name="楕円 247"/>
        <xdr:cNvSpPr/>
      </xdr:nvSpPr>
      <xdr:spPr>
        <a:xfrm>
          <a:off x="10426700" y="955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55</xdr:row>
      <xdr:rowOff>75762</xdr:rowOff>
    </xdr:from>
    <xdr:ext cx="599010" cy="259045"/>
    <xdr:sp macro="" textlink="">
      <xdr:nvSpPr>
        <xdr:cNvPr id="249" name="【橋りょう・トンネル】&#10;一人当たり有形固定資産（償却資産）額該当値テキスト"/>
        <xdr:cNvSpPr txBox="1"/>
      </xdr:nvSpPr>
      <xdr:spPr>
        <a:xfrm>
          <a:off x="10515600" y="9505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918,723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159345</xdr:rowOff>
    </xdr:from>
    <xdr:to>
      <xdr:col>50</xdr:col>
      <xdr:colOff>165100</xdr:colOff>
      <xdr:row>56</xdr:row>
      <xdr:rowOff>89495</xdr:rowOff>
    </xdr:to>
    <xdr:sp macro="" textlink="">
      <xdr:nvSpPr>
        <xdr:cNvPr id="250" name="楕円 249"/>
        <xdr:cNvSpPr/>
      </xdr:nvSpPr>
      <xdr:spPr>
        <a:xfrm>
          <a:off x="9588500" y="958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56</xdr:row>
      <xdr:rowOff>2085</xdr:rowOff>
    </xdr:from>
    <xdr:to>
      <xdr:col>55</xdr:col>
      <xdr:colOff>0</xdr:colOff>
      <xdr:row>56</xdr:row>
      <xdr:rowOff>38695</xdr:rowOff>
    </xdr:to>
    <xdr:cxnSp macro="">
      <xdr:nvCxnSpPr>
        <xdr:cNvPr id="251" name="直線コネクタ 250"/>
        <xdr:cNvCxnSpPr/>
      </xdr:nvCxnSpPr>
      <xdr:spPr>
        <a:xfrm flipV="1">
          <a:off x="9639300" y="9603285"/>
          <a:ext cx="838200" cy="36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20138</xdr:rowOff>
    </xdr:from>
    <xdr:to>
      <xdr:col>46</xdr:col>
      <xdr:colOff>38100</xdr:colOff>
      <xdr:row>56</xdr:row>
      <xdr:rowOff>121738</xdr:rowOff>
    </xdr:to>
    <xdr:sp macro="" textlink="">
      <xdr:nvSpPr>
        <xdr:cNvPr id="252" name="楕円 251"/>
        <xdr:cNvSpPr/>
      </xdr:nvSpPr>
      <xdr:spPr>
        <a:xfrm>
          <a:off x="8699500" y="9621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38695</xdr:rowOff>
    </xdr:from>
    <xdr:to>
      <xdr:col>50</xdr:col>
      <xdr:colOff>114300</xdr:colOff>
      <xdr:row>56</xdr:row>
      <xdr:rowOff>70938</xdr:rowOff>
    </xdr:to>
    <xdr:cxnSp macro="">
      <xdr:nvCxnSpPr>
        <xdr:cNvPr id="253" name="直線コネクタ 252"/>
        <xdr:cNvCxnSpPr/>
      </xdr:nvCxnSpPr>
      <xdr:spPr>
        <a:xfrm flipV="1">
          <a:off x="8750300" y="9639895"/>
          <a:ext cx="889000" cy="32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10656</xdr:rowOff>
    </xdr:from>
    <xdr:to>
      <xdr:col>41</xdr:col>
      <xdr:colOff>101600</xdr:colOff>
      <xdr:row>57</xdr:row>
      <xdr:rowOff>112256</xdr:rowOff>
    </xdr:to>
    <xdr:sp macro="" textlink="">
      <xdr:nvSpPr>
        <xdr:cNvPr id="254" name="楕円 253"/>
        <xdr:cNvSpPr/>
      </xdr:nvSpPr>
      <xdr:spPr>
        <a:xfrm>
          <a:off x="7810500" y="9783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56</xdr:row>
      <xdr:rowOff>70938</xdr:rowOff>
    </xdr:from>
    <xdr:to>
      <xdr:col>45</xdr:col>
      <xdr:colOff>177800</xdr:colOff>
      <xdr:row>57</xdr:row>
      <xdr:rowOff>61456</xdr:rowOff>
    </xdr:to>
    <xdr:cxnSp macro="">
      <xdr:nvCxnSpPr>
        <xdr:cNvPr id="255" name="直線コネクタ 254"/>
        <xdr:cNvCxnSpPr/>
      </xdr:nvCxnSpPr>
      <xdr:spPr>
        <a:xfrm flipV="1">
          <a:off x="7861300" y="9672138"/>
          <a:ext cx="889000" cy="161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56</xdr:row>
      <xdr:rowOff>98544</xdr:rowOff>
    </xdr:from>
    <xdr:to>
      <xdr:col>36</xdr:col>
      <xdr:colOff>165100</xdr:colOff>
      <xdr:row>57</xdr:row>
      <xdr:rowOff>28694</xdr:rowOff>
    </xdr:to>
    <xdr:sp macro="" textlink="">
      <xdr:nvSpPr>
        <xdr:cNvPr id="256" name="楕円 255"/>
        <xdr:cNvSpPr/>
      </xdr:nvSpPr>
      <xdr:spPr>
        <a:xfrm>
          <a:off x="6921500" y="9699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56</xdr:row>
      <xdr:rowOff>149344</xdr:rowOff>
    </xdr:from>
    <xdr:to>
      <xdr:col>41</xdr:col>
      <xdr:colOff>50800</xdr:colOff>
      <xdr:row>57</xdr:row>
      <xdr:rowOff>61456</xdr:rowOff>
    </xdr:to>
    <xdr:cxnSp macro="">
      <xdr:nvCxnSpPr>
        <xdr:cNvPr id="257" name="直線コネクタ 256"/>
        <xdr:cNvCxnSpPr/>
      </xdr:nvCxnSpPr>
      <xdr:spPr>
        <a:xfrm>
          <a:off x="6972300" y="9750544"/>
          <a:ext cx="889000" cy="83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117877</xdr:rowOff>
    </xdr:from>
    <xdr:ext cx="599010" cy="259045"/>
    <xdr:sp macro="" textlink="">
      <xdr:nvSpPr>
        <xdr:cNvPr id="258" name="n_1aveValue【橋りょう・トンネル】&#10;一人当たり有形固定資産（償却資産）額"/>
        <xdr:cNvSpPr txBox="1"/>
      </xdr:nvSpPr>
      <xdr:spPr>
        <a:xfrm>
          <a:off x="9327095" y="10747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141811</xdr:rowOff>
    </xdr:from>
    <xdr:ext cx="599010" cy="259045"/>
    <xdr:sp macro="" textlink="">
      <xdr:nvSpPr>
        <xdr:cNvPr id="259" name="n_2aveValue【橋りょう・トンネル】&#10;一人当たり有形固定資産（償却資産）額"/>
        <xdr:cNvSpPr txBox="1"/>
      </xdr:nvSpPr>
      <xdr:spPr>
        <a:xfrm>
          <a:off x="8450795" y="10771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137173</xdr:rowOff>
    </xdr:from>
    <xdr:ext cx="599010" cy="259045"/>
    <xdr:sp macro="" textlink="">
      <xdr:nvSpPr>
        <xdr:cNvPr id="260" name="n_3aveValue【橋りょう・トンネル】&#10;一人当たり有形固定資産（償却資産）額"/>
        <xdr:cNvSpPr txBox="1"/>
      </xdr:nvSpPr>
      <xdr:spPr>
        <a:xfrm>
          <a:off x="7561795" y="10767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124135</xdr:rowOff>
    </xdr:from>
    <xdr:ext cx="599010" cy="259045"/>
    <xdr:sp macro="" textlink="">
      <xdr:nvSpPr>
        <xdr:cNvPr id="261" name="n_4aveValue【橋りょう・トンネル】&#10;一人当たり有形固定資産（償却資産）額"/>
        <xdr:cNvSpPr txBox="1"/>
      </xdr:nvSpPr>
      <xdr:spPr>
        <a:xfrm>
          <a:off x="6672795" y="10754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54</xdr:row>
      <xdr:rowOff>106022</xdr:rowOff>
    </xdr:from>
    <xdr:ext cx="599010" cy="259045"/>
    <xdr:sp macro="" textlink="">
      <xdr:nvSpPr>
        <xdr:cNvPr id="262" name="n_1mainValue【橋りょう・トンネル】&#10;一人当たり有形固定資産（償却資産）額"/>
        <xdr:cNvSpPr txBox="1"/>
      </xdr:nvSpPr>
      <xdr:spPr>
        <a:xfrm>
          <a:off x="9327095" y="9364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54</xdr:row>
      <xdr:rowOff>138265</xdr:rowOff>
    </xdr:from>
    <xdr:ext cx="599010" cy="259045"/>
    <xdr:sp macro="" textlink="">
      <xdr:nvSpPr>
        <xdr:cNvPr id="263" name="n_2mainValue【橋りょう・トンネル】&#10;一人当たり有形固定資産（償却資産）額"/>
        <xdr:cNvSpPr txBox="1"/>
      </xdr:nvSpPr>
      <xdr:spPr>
        <a:xfrm>
          <a:off x="8450795" y="9396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55</xdr:row>
      <xdr:rowOff>128783</xdr:rowOff>
    </xdr:from>
    <xdr:ext cx="599010" cy="259045"/>
    <xdr:sp macro="" textlink="">
      <xdr:nvSpPr>
        <xdr:cNvPr id="264" name="n_3mainValue【橋りょう・トンネル】&#10;一人当たり有形固定資産（償却資産）額"/>
        <xdr:cNvSpPr txBox="1"/>
      </xdr:nvSpPr>
      <xdr:spPr>
        <a:xfrm>
          <a:off x="7561795" y="9558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55</xdr:row>
      <xdr:rowOff>45221</xdr:rowOff>
    </xdr:from>
    <xdr:ext cx="599010" cy="259045"/>
    <xdr:sp macro="" textlink="">
      <xdr:nvSpPr>
        <xdr:cNvPr id="265" name="n_4mainValue【橋りょう・トンネル】&#10;一人当たり有形固定資産（償却資産）額"/>
        <xdr:cNvSpPr txBox="1"/>
      </xdr:nvSpPr>
      <xdr:spPr>
        <a:xfrm>
          <a:off x="6672795" y="9474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8" name="テキスト ボックス 277"/>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8" name="テキスト ボックス 287"/>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87630</xdr:rowOff>
    </xdr:from>
    <xdr:to>
      <xdr:col>24</xdr:col>
      <xdr:colOff>62865</xdr:colOff>
      <xdr:row>86</xdr:row>
      <xdr:rowOff>95250</xdr:rowOff>
    </xdr:to>
    <xdr:cxnSp macro="">
      <xdr:nvCxnSpPr>
        <xdr:cNvPr id="290" name="直線コネクタ 289"/>
        <xdr:cNvCxnSpPr/>
      </xdr:nvCxnSpPr>
      <xdr:spPr>
        <a:xfrm flipV="1">
          <a:off x="4634865" y="13289280"/>
          <a:ext cx="0" cy="1550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99077</xdr:rowOff>
    </xdr:from>
    <xdr:ext cx="405111" cy="259045"/>
    <xdr:sp macro="" textlink="">
      <xdr:nvSpPr>
        <xdr:cNvPr id="291" name="【公営住宅】&#10;有形固定資産減価償却率最小値テキスト"/>
        <xdr:cNvSpPr txBox="1"/>
      </xdr:nvSpPr>
      <xdr:spPr>
        <a:xfrm>
          <a:off x="4673600" y="1484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95250</xdr:rowOff>
    </xdr:from>
    <xdr:to>
      <xdr:col>24</xdr:col>
      <xdr:colOff>152400</xdr:colOff>
      <xdr:row>86</xdr:row>
      <xdr:rowOff>95250</xdr:rowOff>
    </xdr:to>
    <xdr:cxnSp macro="">
      <xdr:nvCxnSpPr>
        <xdr:cNvPr id="292" name="直線コネクタ 291"/>
        <xdr:cNvCxnSpPr/>
      </xdr:nvCxnSpPr>
      <xdr:spPr>
        <a:xfrm>
          <a:off x="4546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34307</xdr:rowOff>
    </xdr:from>
    <xdr:ext cx="405111" cy="259045"/>
    <xdr:sp macro="" textlink="">
      <xdr:nvSpPr>
        <xdr:cNvPr id="293" name="【公営住宅】&#10;有形固定資産減価償却率最大値テキスト"/>
        <xdr:cNvSpPr txBox="1"/>
      </xdr:nvSpPr>
      <xdr:spPr>
        <a:xfrm>
          <a:off x="4673600" y="13064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87630</xdr:rowOff>
    </xdr:from>
    <xdr:to>
      <xdr:col>24</xdr:col>
      <xdr:colOff>152400</xdr:colOff>
      <xdr:row>77</xdr:row>
      <xdr:rowOff>87630</xdr:rowOff>
    </xdr:to>
    <xdr:cxnSp macro="">
      <xdr:nvCxnSpPr>
        <xdr:cNvPr id="294" name="直線コネクタ 293"/>
        <xdr:cNvCxnSpPr/>
      </xdr:nvCxnSpPr>
      <xdr:spPr>
        <a:xfrm>
          <a:off x="4546600" y="1328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44466</xdr:rowOff>
    </xdr:from>
    <xdr:ext cx="405111" cy="259045"/>
    <xdr:sp macro="" textlink="">
      <xdr:nvSpPr>
        <xdr:cNvPr id="295" name="【公営住宅】&#10;有形固定資産減価償却率平均値テキスト"/>
        <xdr:cNvSpPr txBox="1"/>
      </xdr:nvSpPr>
      <xdr:spPr>
        <a:xfrm>
          <a:off x="4673600" y="13931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21589</xdr:rowOff>
    </xdr:from>
    <xdr:to>
      <xdr:col>24</xdr:col>
      <xdr:colOff>114300</xdr:colOff>
      <xdr:row>82</xdr:row>
      <xdr:rowOff>123189</xdr:rowOff>
    </xdr:to>
    <xdr:sp macro="" textlink="">
      <xdr:nvSpPr>
        <xdr:cNvPr id="296" name="フローチャート: 判断 295"/>
        <xdr:cNvSpPr/>
      </xdr:nvSpPr>
      <xdr:spPr>
        <a:xfrm>
          <a:off x="45847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63500</xdr:rowOff>
    </xdr:from>
    <xdr:to>
      <xdr:col>20</xdr:col>
      <xdr:colOff>38100</xdr:colOff>
      <xdr:row>82</xdr:row>
      <xdr:rowOff>165100</xdr:rowOff>
    </xdr:to>
    <xdr:sp macro="" textlink="">
      <xdr:nvSpPr>
        <xdr:cNvPr id="297" name="フローチャート: 判断 296"/>
        <xdr:cNvSpPr/>
      </xdr:nvSpPr>
      <xdr:spPr>
        <a:xfrm>
          <a:off x="3746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21589</xdr:rowOff>
    </xdr:from>
    <xdr:to>
      <xdr:col>15</xdr:col>
      <xdr:colOff>101600</xdr:colOff>
      <xdr:row>82</xdr:row>
      <xdr:rowOff>123189</xdr:rowOff>
    </xdr:to>
    <xdr:sp macro="" textlink="">
      <xdr:nvSpPr>
        <xdr:cNvPr id="298" name="フローチャート: 判断 297"/>
        <xdr:cNvSpPr/>
      </xdr:nvSpPr>
      <xdr:spPr>
        <a:xfrm>
          <a:off x="2857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6350</xdr:rowOff>
    </xdr:from>
    <xdr:to>
      <xdr:col>10</xdr:col>
      <xdr:colOff>165100</xdr:colOff>
      <xdr:row>82</xdr:row>
      <xdr:rowOff>107950</xdr:rowOff>
    </xdr:to>
    <xdr:sp macro="" textlink="">
      <xdr:nvSpPr>
        <xdr:cNvPr id="299" name="フローチャート: 判断 298"/>
        <xdr:cNvSpPr/>
      </xdr:nvSpPr>
      <xdr:spPr>
        <a:xfrm>
          <a:off x="1968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13970</xdr:rowOff>
    </xdr:from>
    <xdr:to>
      <xdr:col>6</xdr:col>
      <xdr:colOff>38100</xdr:colOff>
      <xdr:row>82</xdr:row>
      <xdr:rowOff>115570</xdr:rowOff>
    </xdr:to>
    <xdr:sp macro="" textlink="">
      <xdr:nvSpPr>
        <xdr:cNvPr id="300" name="フローチャート: 判断 299"/>
        <xdr:cNvSpPr/>
      </xdr:nvSpPr>
      <xdr:spPr>
        <a:xfrm>
          <a:off x="1079500" y="1407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101600</xdr:rowOff>
    </xdr:from>
    <xdr:to>
      <xdr:col>24</xdr:col>
      <xdr:colOff>114300</xdr:colOff>
      <xdr:row>85</xdr:row>
      <xdr:rowOff>31750</xdr:rowOff>
    </xdr:to>
    <xdr:sp macro="" textlink="">
      <xdr:nvSpPr>
        <xdr:cNvPr id="306" name="楕円 305"/>
        <xdr:cNvSpPr/>
      </xdr:nvSpPr>
      <xdr:spPr>
        <a:xfrm>
          <a:off x="45847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80027</xdr:rowOff>
    </xdr:from>
    <xdr:ext cx="405111" cy="259045"/>
    <xdr:sp macro="" textlink="">
      <xdr:nvSpPr>
        <xdr:cNvPr id="307" name="【公営住宅】&#10;有形固定資産減価償却率該当値テキスト"/>
        <xdr:cNvSpPr txBox="1"/>
      </xdr:nvSpPr>
      <xdr:spPr>
        <a:xfrm>
          <a:off x="4673600" y="1448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67311</xdr:rowOff>
    </xdr:from>
    <xdr:to>
      <xdr:col>20</xdr:col>
      <xdr:colOff>38100</xdr:colOff>
      <xdr:row>84</xdr:row>
      <xdr:rowOff>168911</xdr:rowOff>
    </xdr:to>
    <xdr:sp macro="" textlink="">
      <xdr:nvSpPr>
        <xdr:cNvPr id="308" name="楕円 307"/>
        <xdr:cNvSpPr/>
      </xdr:nvSpPr>
      <xdr:spPr>
        <a:xfrm>
          <a:off x="3746500" y="1446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118111</xdr:rowOff>
    </xdr:from>
    <xdr:to>
      <xdr:col>24</xdr:col>
      <xdr:colOff>63500</xdr:colOff>
      <xdr:row>84</xdr:row>
      <xdr:rowOff>152400</xdr:rowOff>
    </xdr:to>
    <xdr:cxnSp macro="">
      <xdr:nvCxnSpPr>
        <xdr:cNvPr id="309" name="直線コネクタ 308"/>
        <xdr:cNvCxnSpPr/>
      </xdr:nvCxnSpPr>
      <xdr:spPr>
        <a:xfrm>
          <a:off x="3797300" y="14519911"/>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33020</xdr:rowOff>
    </xdr:from>
    <xdr:to>
      <xdr:col>15</xdr:col>
      <xdr:colOff>101600</xdr:colOff>
      <xdr:row>84</xdr:row>
      <xdr:rowOff>134620</xdr:rowOff>
    </xdr:to>
    <xdr:sp macro="" textlink="">
      <xdr:nvSpPr>
        <xdr:cNvPr id="310" name="楕円 309"/>
        <xdr:cNvSpPr/>
      </xdr:nvSpPr>
      <xdr:spPr>
        <a:xfrm>
          <a:off x="2857500" y="144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83820</xdr:rowOff>
    </xdr:from>
    <xdr:to>
      <xdr:col>19</xdr:col>
      <xdr:colOff>177800</xdr:colOff>
      <xdr:row>84</xdr:row>
      <xdr:rowOff>118111</xdr:rowOff>
    </xdr:to>
    <xdr:cxnSp macro="">
      <xdr:nvCxnSpPr>
        <xdr:cNvPr id="311" name="直線コネクタ 310"/>
        <xdr:cNvCxnSpPr/>
      </xdr:nvCxnSpPr>
      <xdr:spPr>
        <a:xfrm>
          <a:off x="2908300" y="1448562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168275</xdr:rowOff>
    </xdr:from>
    <xdr:to>
      <xdr:col>10</xdr:col>
      <xdr:colOff>165100</xdr:colOff>
      <xdr:row>84</xdr:row>
      <xdr:rowOff>98425</xdr:rowOff>
    </xdr:to>
    <xdr:sp macro="" textlink="">
      <xdr:nvSpPr>
        <xdr:cNvPr id="312" name="楕円 311"/>
        <xdr:cNvSpPr/>
      </xdr:nvSpPr>
      <xdr:spPr>
        <a:xfrm>
          <a:off x="1968500" y="1439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47625</xdr:rowOff>
    </xdr:from>
    <xdr:to>
      <xdr:col>15</xdr:col>
      <xdr:colOff>50800</xdr:colOff>
      <xdr:row>84</xdr:row>
      <xdr:rowOff>83820</xdr:rowOff>
    </xdr:to>
    <xdr:cxnSp macro="">
      <xdr:nvCxnSpPr>
        <xdr:cNvPr id="313" name="直線コネクタ 312"/>
        <xdr:cNvCxnSpPr/>
      </xdr:nvCxnSpPr>
      <xdr:spPr>
        <a:xfrm>
          <a:off x="2019300" y="1444942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116839</xdr:rowOff>
    </xdr:from>
    <xdr:to>
      <xdr:col>6</xdr:col>
      <xdr:colOff>38100</xdr:colOff>
      <xdr:row>84</xdr:row>
      <xdr:rowOff>46989</xdr:rowOff>
    </xdr:to>
    <xdr:sp macro="" textlink="">
      <xdr:nvSpPr>
        <xdr:cNvPr id="314" name="楕円 313"/>
        <xdr:cNvSpPr/>
      </xdr:nvSpPr>
      <xdr:spPr>
        <a:xfrm>
          <a:off x="1079500" y="14347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167639</xdr:rowOff>
    </xdr:from>
    <xdr:to>
      <xdr:col>10</xdr:col>
      <xdr:colOff>114300</xdr:colOff>
      <xdr:row>84</xdr:row>
      <xdr:rowOff>47625</xdr:rowOff>
    </xdr:to>
    <xdr:cxnSp macro="">
      <xdr:nvCxnSpPr>
        <xdr:cNvPr id="315" name="直線コネクタ 314"/>
        <xdr:cNvCxnSpPr/>
      </xdr:nvCxnSpPr>
      <xdr:spPr>
        <a:xfrm>
          <a:off x="1130300" y="14397989"/>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10177</xdr:rowOff>
    </xdr:from>
    <xdr:ext cx="405111" cy="259045"/>
    <xdr:sp macro="" textlink="">
      <xdr:nvSpPr>
        <xdr:cNvPr id="316" name="n_1aveValue【公営住宅】&#10;有形固定資産減価償却率"/>
        <xdr:cNvSpPr txBox="1"/>
      </xdr:nvSpPr>
      <xdr:spPr>
        <a:xfrm>
          <a:off x="3582044" y="1389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139716</xdr:rowOff>
    </xdr:from>
    <xdr:ext cx="405111" cy="259045"/>
    <xdr:sp macro="" textlink="">
      <xdr:nvSpPr>
        <xdr:cNvPr id="317" name="n_2aveValue【公営住宅】&#10;有形固定資産減価償却率"/>
        <xdr:cNvSpPr txBox="1"/>
      </xdr:nvSpPr>
      <xdr:spPr>
        <a:xfrm>
          <a:off x="27057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124477</xdr:rowOff>
    </xdr:from>
    <xdr:ext cx="405111" cy="259045"/>
    <xdr:sp macro="" textlink="">
      <xdr:nvSpPr>
        <xdr:cNvPr id="318" name="n_3aveValue【公営住宅】&#10;有形固定資産減価償却率"/>
        <xdr:cNvSpPr txBox="1"/>
      </xdr:nvSpPr>
      <xdr:spPr>
        <a:xfrm>
          <a:off x="1816744"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132097</xdr:rowOff>
    </xdr:from>
    <xdr:ext cx="405111" cy="259045"/>
    <xdr:sp macro="" textlink="">
      <xdr:nvSpPr>
        <xdr:cNvPr id="319" name="n_4aveValue【公営住宅】&#10;有形固定資産減価償却率"/>
        <xdr:cNvSpPr txBox="1"/>
      </xdr:nvSpPr>
      <xdr:spPr>
        <a:xfrm>
          <a:off x="927744" y="1384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160038</xdr:rowOff>
    </xdr:from>
    <xdr:ext cx="405111" cy="259045"/>
    <xdr:sp macro="" textlink="">
      <xdr:nvSpPr>
        <xdr:cNvPr id="320" name="n_1mainValue【公営住宅】&#10;有形固定資産減価償却率"/>
        <xdr:cNvSpPr txBox="1"/>
      </xdr:nvSpPr>
      <xdr:spPr>
        <a:xfrm>
          <a:off x="3582044" y="14561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125747</xdr:rowOff>
    </xdr:from>
    <xdr:ext cx="405111" cy="259045"/>
    <xdr:sp macro="" textlink="">
      <xdr:nvSpPr>
        <xdr:cNvPr id="321" name="n_2mainValue【公営住宅】&#10;有形固定資産減価償却率"/>
        <xdr:cNvSpPr txBox="1"/>
      </xdr:nvSpPr>
      <xdr:spPr>
        <a:xfrm>
          <a:off x="2705744" y="1452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89552</xdr:rowOff>
    </xdr:from>
    <xdr:ext cx="405111" cy="259045"/>
    <xdr:sp macro="" textlink="">
      <xdr:nvSpPr>
        <xdr:cNvPr id="322" name="n_3mainValue【公営住宅】&#10;有形固定資産減価償却率"/>
        <xdr:cNvSpPr txBox="1"/>
      </xdr:nvSpPr>
      <xdr:spPr>
        <a:xfrm>
          <a:off x="1816744" y="14491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38116</xdr:rowOff>
    </xdr:from>
    <xdr:ext cx="405111" cy="259045"/>
    <xdr:sp macro="" textlink="">
      <xdr:nvSpPr>
        <xdr:cNvPr id="323" name="n_4mainValue【公営住宅】&#10;有形固定資産減価償却率"/>
        <xdr:cNvSpPr txBox="1"/>
      </xdr:nvSpPr>
      <xdr:spPr>
        <a:xfrm>
          <a:off x="927744" y="14439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9" name="テキスト ボックス 33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1" name="テキスト ボックス 34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3" name="テキスト ボックス 34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5" name="テキスト ボックス 34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164973</xdr:rowOff>
    </xdr:from>
    <xdr:to>
      <xdr:col>54</xdr:col>
      <xdr:colOff>189865</xdr:colOff>
      <xdr:row>86</xdr:row>
      <xdr:rowOff>93345</xdr:rowOff>
    </xdr:to>
    <xdr:cxnSp macro="">
      <xdr:nvCxnSpPr>
        <xdr:cNvPr id="347" name="直線コネクタ 346"/>
        <xdr:cNvCxnSpPr/>
      </xdr:nvCxnSpPr>
      <xdr:spPr>
        <a:xfrm flipV="1">
          <a:off x="10476865" y="13366623"/>
          <a:ext cx="0" cy="1471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97172</xdr:rowOff>
    </xdr:from>
    <xdr:ext cx="469744" cy="259045"/>
    <xdr:sp macro="" textlink="">
      <xdr:nvSpPr>
        <xdr:cNvPr id="348" name="【公営住宅】&#10;一人当たり面積最小値テキスト"/>
        <xdr:cNvSpPr txBox="1"/>
      </xdr:nvSpPr>
      <xdr:spPr>
        <a:xfrm>
          <a:off x="10515600" y="1484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93345</xdr:rowOff>
    </xdr:from>
    <xdr:to>
      <xdr:col>55</xdr:col>
      <xdr:colOff>88900</xdr:colOff>
      <xdr:row>86</xdr:row>
      <xdr:rowOff>93345</xdr:rowOff>
    </xdr:to>
    <xdr:cxnSp macro="">
      <xdr:nvCxnSpPr>
        <xdr:cNvPr id="349" name="直線コネクタ 348"/>
        <xdr:cNvCxnSpPr/>
      </xdr:nvCxnSpPr>
      <xdr:spPr>
        <a:xfrm>
          <a:off x="10388600" y="1483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111650</xdr:rowOff>
    </xdr:from>
    <xdr:ext cx="469744" cy="259045"/>
    <xdr:sp macro="" textlink="">
      <xdr:nvSpPr>
        <xdr:cNvPr id="350" name="【公営住宅】&#10;一人当たり面積最大値テキスト"/>
        <xdr:cNvSpPr txBox="1"/>
      </xdr:nvSpPr>
      <xdr:spPr>
        <a:xfrm>
          <a:off x="10515600" y="13141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164973</xdr:rowOff>
    </xdr:from>
    <xdr:to>
      <xdr:col>55</xdr:col>
      <xdr:colOff>88900</xdr:colOff>
      <xdr:row>77</xdr:row>
      <xdr:rowOff>164973</xdr:rowOff>
    </xdr:to>
    <xdr:cxnSp macro="">
      <xdr:nvCxnSpPr>
        <xdr:cNvPr id="351" name="直線コネクタ 350"/>
        <xdr:cNvCxnSpPr/>
      </xdr:nvCxnSpPr>
      <xdr:spPr>
        <a:xfrm>
          <a:off x="10388600" y="13366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92600</xdr:rowOff>
    </xdr:from>
    <xdr:ext cx="469744" cy="259045"/>
    <xdr:sp macro="" textlink="">
      <xdr:nvSpPr>
        <xdr:cNvPr id="352" name="【公営住宅】&#10;一人当たり面積平均値テキスト"/>
        <xdr:cNvSpPr txBox="1"/>
      </xdr:nvSpPr>
      <xdr:spPr>
        <a:xfrm>
          <a:off x="10515600" y="144944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114173</xdr:rowOff>
    </xdr:from>
    <xdr:to>
      <xdr:col>55</xdr:col>
      <xdr:colOff>50800</xdr:colOff>
      <xdr:row>85</xdr:row>
      <xdr:rowOff>44323</xdr:rowOff>
    </xdr:to>
    <xdr:sp macro="" textlink="">
      <xdr:nvSpPr>
        <xdr:cNvPr id="353" name="フローチャート: 判断 352"/>
        <xdr:cNvSpPr/>
      </xdr:nvSpPr>
      <xdr:spPr>
        <a:xfrm>
          <a:off x="10426700" y="1451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119507</xdr:rowOff>
    </xdr:from>
    <xdr:to>
      <xdr:col>50</xdr:col>
      <xdr:colOff>165100</xdr:colOff>
      <xdr:row>85</xdr:row>
      <xdr:rowOff>49657</xdr:rowOff>
    </xdr:to>
    <xdr:sp macro="" textlink="">
      <xdr:nvSpPr>
        <xdr:cNvPr id="354" name="フローチャート: 判断 353"/>
        <xdr:cNvSpPr/>
      </xdr:nvSpPr>
      <xdr:spPr>
        <a:xfrm>
          <a:off x="9588500" y="14521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121413</xdr:rowOff>
    </xdr:from>
    <xdr:to>
      <xdr:col>46</xdr:col>
      <xdr:colOff>38100</xdr:colOff>
      <xdr:row>85</xdr:row>
      <xdr:rowOff>51563</xdr:rowOff>
    </xdr:to>
    <xdr:sp macro="" textlink="">
      <xdr:nvSpPr>
        <xdr:cNvPr id="355" name="フローチャート: 判断 354"/>
        <xdr:cNvSpPr/>
      </xdr:nvSpPr>
      <xdr:spPr>
        <a:xfrm>
          <a:off x="8699500" y="1452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130938</xdr:rowOff>
    </xdr:from>
    <xdr:to>
      <xdr:col>41</xdr:col>
      <xdr:colOff>101600</xdr:colOff>
      <xdr:row>85</xdr:row>
      <xdr:rowOff>61088</xdr:rowOff>
    </xdr:to>
    <xdr:sp macro="" textlink="">
      <xdr:nvSpPr>
        <xdr:cNvPr id="356" name="フローチャート: 判断 355"/>
        <xdr:cNvSpPr/>
      </xdr:nvSpPr>
      <xdr:spPr>
        <a:xfrm>
          <a:off x="7810500" y="14532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110362</xdr:rowOff>
    </xdr:from>
    <xdr:to>
      <xdr:col>36</xdr:col>
      <xdr:colOff>165100</xdr:colOff>
      <xdr:row>85</xdr:row>
      <xdr:rowOff>40512</xdr:rowOff>
    </xdr:to>
    <xdr:sp macro="" textlink="">
      <xdr:nvSpPr>
        <xdr:cNvPr id="357" name="フローチャート: 判断 356"/>
        <xdr:cNvSpPr/>
      </xdr:nvSpPr>
      <xdr:spPr>
        <a:xfrm>
          <a:off x="6921500" y="14512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150368</xdr:rowOff>
    </xdr:from>
    <xdr:to>
      <xdr:col>55</xdr:col>
      <xdr:colOff>50800</xdr:colOff>
      <xdr:row>83</xdr:row>
      <xdr:rowOff>80518</xdr:rowOff>
    </xdr:to>
    <xdr:sp macro="" textlink="">
      <xdr:nvSpPr>
        <xdr:cNvPr id="363" name="楕円 362"/>
        <xdr:cNvSpPr/>
      </xdr:nvSpPr>
      <xdr:spPr>
        <a:xfrm>
          <a:off x="10426700" y="14209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1795</xdr:rowOff>
    </xdr:from>
    <xdr:ext cx="469744" cy="259045"/>
    <xdr:sp macro="" textlink="">
      <xdr:nvSpPr>
        <xdr:cNvPr id="364" name="【公営住宅】&#10;一人当たり面積該当値テキスト"/>
        <xdr:cNvSpPr txBox="1"/>
      </xdr:nvSpPr>
      <xdr:spPr>
        <a:xfrm>
          <a:off x="10515600" y="14060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164464</xdr:rowOff>
    </xdr:from>
    <xdr:to>
      <xdr:col>50</xdr:col>
      <xdr:colOff>165100</xdr:colOff>
      <xdr:row>83</xdr:row>
      <xdr:rowOff>94614</xdr:rowOff>
    </xdr:to>
    <xdr:sp macro="" textlink="">
      <xdr:nvSpPr>
        <xdr:cNvPr id="365" name="楕円 364"/>
        <xdr:cNvSpPr/>
      </xdr:nvSpPr>
      <xdr:spPr>
        <a:xfrm>
          <a:off x="9588500" y="14223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29718</xdr:rowOff>
    </xdr:from>
    <xdr:to>
      <xdr:col>55</xdr:col>
      <xdr:colOff>0</xdr:colOff>
      <xdr:row>83</xdr:row>
      <xdr:rowOff>43814</xdr:rowOff>
    </xdr:to>
    <xdr:cxnSp macro="">
      <xdr:nvCxnSpPr>
        <xdr:cNvPr id="366" name="直線コネクタ 365"/>
        <xdr:cNvCxnSpPr/>
      </xdr:nvCxnSpPr>
      <xdr:spPr>
        <a:xfrm flipV="1">
          <a:off x="9639300" y="14260068"/>
          <a:ext cx="838200" cy="14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5969</xdr:rowOff>
    </xdr:from>
    <xdr:to>
      <xdr:col>46</xdr:col>
      <xdr:colOff>38100</xdr:colOff>
      <xdr:row>83</xdr:row>
      <xdr:rowOff>107569</xdr:rowOff>
    </xdr:to>
    <xdr:sp macro="" textlink="">
      <xdr:nvSpPr>
        <xdr:cNvPr id="367" name="楕円 366"/>
        <xdr:cNvSpPr/>
      </xdr:nvSpPr>
      <xdr:spPr>
        <a:xfrm>
          <a:off x="8699500" y="14236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43814</xdr:rowOff>
    </xdr:from>
    <xdr:to>
      <xdr:col>50</xdr:col>
      <xdr:colOff>114300</xdr:colOff>
      <xdr:row>83</xdr:row>
      <xdr:rowOff>56769</xdr:rowOff>
    </xdr:to>
    <xdr:cxnSp macro="">
      <xdr:nvCxnSpPr>
        <xdr:cNvPr id="368" name="直線コネクタ 367"/>
        <xdr:cNvCxnSpPr/>
      </xdr:nvCxnSpPr>
      <xdr:spPr>
        <a:xfrm flipV="1">
          <a:off x="8750300" y="14274164"/>
          <a:ext cx="889000" cy="12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47879</xdr:rowOff>
    </xdr:from>
    <xdr:to>
      <xdr:col>41</xdr:col>
      <xdr:colOff>101600</xdr:colOff>
      <xdr:row>83</xdr:row>
      <xdr:rowOff>149479</xdr:rowOff>
    </xdr:to>
    <xdr:sp macro="" textlink="">
      <xdr:nvSpPr>
        <xdr:cNvPr id="369" name="楕円 368"/>
        <xdr:cNvSpPr/>
      </xdr:nvSpPr>
      <xdr:spPr>
        <a:xfrm>
          <a:off x="7810500" y="1427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56769</xdr:rowOff>
    </xdr:from>
    <xdr:to>
      <xdr:col>45</xdr:col>
      <xdr:colOff>177800</xdr:colOff>
      <xdr:row>83</xdr:row>
      <xdr:rowOff>98679</xdr:rowOff>
    </xdr:to>
    <xdr:cxnSp macro="">
      <xdr:nvCxnSpPr>
        <xdr:cNvPr id="370" name="直線コネクタ 369"/>
        <xdr:cNvCxnSpPr/>
      </xdr:nvCxnSpPr>
      <xdr:spPr>
        <a:xfrm flipV="1">
          <a:off x="7861300" y="14287119"/>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109982</xdr:rowOff>
    </xdr:from>
    <xdr:to>
      <xdr:col>36</xdr:col>
      <xdr:colOff>165100</xdr:colOff>
      <xdr:row>83</xdr:row>
      <xdr:rowOff>40132</xdr:rowOff>
    </xdr:to>
    <xdr:sp macro="" textlink="">
      <xdr:nvSpPr>
        <xdr:cNvPr id="371" name="楕円 370"/>
        <xdr:cNvSpPr/>
      </xdr:nvSpPr>
      <xdr:spPr>
        <a:xfrm>
          <a:off x="6921500" y="14168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160782</xdr:rowOff>
    </xdr:from>
    <xdr:to>
      <xdr:col>41</xdr:col>
      <xdr:colOff>50800</xdr:colOff>
      <xdr:row>83</xdr:row>
      <xdr:rowOff>98679</xdr:rowOff>
    </xdr:to>
    <xdr:cxnSp macro="">
      <xdr:nvCxnSpPr>
        <xdr:cNvPr id="372" name="直線コネクタ 371"/>
        <xdr:cNvCxnSpPr/>
      </xdr:nvCxnSpPr>
      <xdr:spPr>
        <a:xfrm>
          <a:off x="6972300" y="14219682"/>
          <a:ext cx="889000" cy="109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40784</xdr:rowOff>
    </xdr:from>
    <xdr:ext cx="469744" cy="259045"/>
    <xdr:sp macro="" textlink="">
      <xdr:nvSpPr>
        <xdr:cNvPr id="373" name="n_1aveValue【公営住宅】&#10;一人当たり面積"/>
        <xdr:cNvSpPr txBox="1"/>
      </xdr:nvSpPr>
      <xdr:spPr>
        <a:xfrm>
          <a:off x="9391727" y="14614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42690</xdr:rowOff>
    </xdr:from>
    <xdr:ext cx="469744" cy="259045"/>
    <xdr:sp macro="" textlink="">
      <xdr:nvSpPr>
        <xdr:cNvPr id="374" name="n_2aveValue【公営住宅】&#10;一人当たり面積"/>
        <xdr:cNvSpPr txBox="1"/>
      </xdr:nvSpPr>
      <xdr:spPr>
        <a:xfrm>
          <a:off x="8515427" y="14615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52215</xdr:rowOff>
    </xdr:from>
    <xdr:ext cx="469744" cy="259045"/>
    <xdr:sp macro="" textlink="">
      <xdr:nvSpPr>
        <xdr:cNvPr id="375" name="n_3aveValue【公営住宅】&#10;一人当たり面積"/>
        <xdr:cNvSpPr txBox="1"/>
      </xdr:nvSpPr>
      <xdr:spPr>
        <a:xfrm>
          <a:off x="7626427" y="14625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31639</xdr:rowOff>
    </xdr:from>
    <xdr:ext cx="469744" cy="259045"/>
    <xdr:sp macro="" textlink="">
      <xdr:nvSpPr>
        <xdr:cNvPr id="376" name="n_4aveValue【公営住宅】&#10;一人当たり面積"/>
        <xdr:cNvSpPr txBox="1"/>
      </xdr:nvSpPr>
      <xdr:spPr>
        <a:xfrm>
          <a:off x="6737427" y="14604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111141</xdr:rowOff>
    </xdr:from>
    <xdr:ext cx="469744" cy="259045"/>
    <xdr:sp macro="" textlink="">
      <xdr:nvSpPr>
        <xdr:cNvPr id="377" name="n_1mainValue【公営住宅】&#10;一人当たり面積"/>
        <xdr:cNvSpPr txBox="1"/>
      </xdr:nvSpPr>
      <xdr:spPr>
        <a:xfrm>
          <a:off x="9391727" y="13998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124096</xdr:rowOff>
    </xdr:from>
    <xdr:ext cx="469744" cy="259045"/>
    <xdr:sp macro="" textlink="">
      <xdr:nvSpPr>
        <xdr:cNvPr id="378" name="n_2mainValue【公営住宅】&#10;一人当たり面積"/>
        <xdr:cNvSpPr txBox="1"/>
      </xdr:nvSpPr>
      <xdr:spPr>
        <a:xfrm>
          <a:off x="8515427" y="14011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166006</xdr:rowOff>
    </xdr:from>
    <xdr:ext cx="469744" cy="259045"/>
    <xdr:sp macro="" textlink="">
      <xdr:nvSpPr>
        <xdr:cNvPr id="379" name="n_3mainValue【公営住宅】&#10;一人当たり面積"/>
        <xdr:cNvSpPr txBox="1"/>
      </xdr:nvSpPr>
      <xdr:spPr>
        <a:xfrm>
          <a:off x="7626427" y="14053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56659</xdr:rowOff>
    </xdr:from>
    <xdr:ext cx="469744" cy="259045"/>
    <xdr:sp macro="" textlink="">
      <xdr:nvSpPr>
        <xdr:cNvPr id="380" name="n_4mainValue【公営住宅】&#10;一人当たり面積"/>
        <xdr:cNvSpPr txBox="1"/>
      </xdr:nvSpPr>
      <xdr:spPr>
        <a:xfrm>
          <a:off x="6737427" y="13944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8" name="直線コネクタ 40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9" name="テキスト ボックス 408"/>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0" name="直線コネクタ 40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1" name="テキスト ボックス 41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2" name="直線コネクタ 41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3" name="テキスト ボックス 41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4" name="直線コネクタ 41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5" name="テキスト ボックス 41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6" name="直線コネクタ 41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7" name="テキスト ボックス 416"/>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9" name="テキスト ボックス 418"/>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140970</xdr:rowOff>
    </xdr:from>
    <xdr:to>
      <xdr:col>85</xdr:col>
      <xdr:colOff>126364</xdr:colOff>
      <xdr:row>42</xdr:row>
      <xdr:rowOff>38100</xdr:rowOff>
    </xdr:to>
    <xdr:cxnSp macro="">
      <xdr:nvCxnSpPr>
        <xdr:cNvPr id="421" name="直線コネクタ 420"/>
        <xdr:cNvCxnSpPr/>
      </xdr:nvCxnSpPr>
      <xdr:spPr>
        <a:xfrm flipV="1">
          <a:off x="16318864" y="579882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22"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3" name="直線コネクタ 422"/>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87647</xdr:rowOff>
    </xdr:from>
    <xdr:ext cx="405111" cy="259045"/>
    <xdr:sp macro="" textlink="">
      <xdr:nvSpPr>
        <xdr:cNvPr id="424" name="【認定こども園・幼稚園・保育所】&#10;有形固定資産減価償却率最大値テキスト"/>
        <xdr:cNvSpPr txBox="1"/>
      </xdr:nvSpPr>
      <xdr:spPr>
        <a:xfrm>
          <a:off x="16357600" y="557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140970</xdr:rowOff>
    </xdr:from>
    <xdr:to>
      <xdr:col>86</xdr:col>
      <xdr:colOff>25400</xdr:colOff>
      <xdr:row>33</xdr:row>
      <xdr:rowOff>140970</xdr:rowOff>
    </xdr:to>
    <xdr:cxnSp macro="">
      <xdr:nvCxnSpPr>
        <xdr:cNvPr id="425" name="直線コネクタ 424"/>
        <xdr:cNvCxnSpPr/>
      </xdr:nvCxnSpPr>
      <xdr:spPr>
        <a:xfrm>
          <a:off x="16230600" y="579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124477</xdr:rowOff>
    </xdr:from>
    <xdr:ext cx="405111" cy="259045"/>
    <xdr:sp macro="" textlink="">
      <xdr:nvSpPr>
        <xdr:cNvPr id="426" name="【認定こども園・幼稚園・保育所】&#10;有形固定資産減価償却率平均値テキスト"/>
        <xdr:cNvSpPr txBox="1"/>
      </xdr:nvSpPr>
      <xdr:spPr>
        <a:xfrm>
          <a:off x="16357600" y="6125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101600</xdr:rowOff>
    </xdr:from>
    <xdr:to>
      <xdr:col>85</xdr:col>
      <xdr:colOff>177800</xdr:colOff>
      <xdr:row>37</xdr:row>
      <xdr:rowOff>31750</xdr:rowOff>
    </xdr:to>
    <xdr:sp macro="" textlink="">
      <xdr:nvSpPr>
        <xdr:cNvPr id="427" name="フローチャート: 判断 426"/>
        <xdr:cNvSpPr/>
      </xdr:nvSpPr>
      <xdr:spPr>
        <a:xfrm>
          <a:off x="162687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103505</xdr:rowOff>
    </xdr:from>
    <xdr:to>
      <xdr:col>81</xdr:col>
      <xdr:colOff>101600</xdr:colOff>
      <xdr:row>37</xdr:row>
      <xdr:rowOff>33655</xdr:rowOff>
    </xdr:to>
    <xdr:sp macro="" textlink="">
      <xdr:nvSpPr>
        <xdr:cNvPr id="428" name="フローチャート: 判断 427"/>
        <xdr:cNvSpPr/>
      </xdr:nvSpPr>
      <xdr:spPr>
        <a:xfrm>
          <a:off x="154305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429" name="フローチャート: 判断 428"/>
        <xdr:cNvSpPr/>
      </xdr:nvSpPr>
      <xdr:spPr>
        <a:xfrm>
          <a:off x="14541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4445</xdr:rowOff>
    </xdr:from>
    <xdr:to>
      <xdr:col>72</xdr:col>
      <xdr:colOff>38100</xdr:colOff>
      <xdr:row>37</xdr:row>
      <xdr:rowOff>106045</xdr:rowOff>
    </xdr:to>
    <xdr:sp macro="" textlink="">
      <xdr:nvSpPr>
        <xdr:cNvPr id="430" name="フローチャート: 判断 429"/>
        <xdr:cNvSpPr/>
      </xdr:nvSpPr>
      <xdr:spPr>
        <a:xfrm>
          <a:off x="13652500" y="63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143510</xdr:rowOff>
    </xdr:from>
    <xdr:to>
      <xdr:col>67</xdr:col>
      <xdr:colOff>101600</xdr:colOff>
      <xdr:row>37</xdr:row>
      <xdr:rowOff>73660</xdr:rowOff>
    </xdr:to>
    <xdr:sp macro="" textlink="">
      <xdr:nvSpPr>
        <xdr:cNvPr id="431" name="フローチャート: 判断 430"/>
        <xdr:cNvSpPr/>
      </xdr:nvSpPr>
      <xdr:spPr>
        <a:xfrm>
          <a:off x="12763500" y="631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80645</xdr:rowOff>
    </xdr:from>
    <xdr:to>
      <xdr:col>85</xdr:col>
      <xdr:colOff>177800</xdr:colOff>
      <xdr:row>42</xdr:row>
      <xdr:rowOff>10795</xdr:rowOff>
    </xdr:to>
    <xdr:sp macro="" textlink="">
      <xdr:nvSpPr>
        <xdr:cNvPr id="437" name="楕円 436"/>
        <xdr:cNvSpPr/>
      </xdr:nvSpPr>
      <xdr:spPr>
        <a:xfrm>
          <a:off x="16268700" y="711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167022</xdr:rowOff>
    </xdr:from>
    <xdr:ext cx="405111" cy="259045"/>
    <xdr:sp macro="" textlink="">
      <xdr:nvSpPr>
        <xdr:cNvPr id="438" name="【認定こども園・幼稚園・保育所】&#10;有形固定資産減価償却率該当値テキスト"/>
        <xdr:cNvSpPr txBox="1"/>
      </xdr:nvSpPr>
      <xdr:spPr>
        <a:xfrm>
          <a:off x="16357600" y="7025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63500</xdr:rowOff>
    </xdr:from>
    <xdr:to>
      <xdr:col>81</xdr:col>
      <xdr:colOff>101600</xdr:colOff>
      <xdr:row>41</xdr:row>
      <xdr:rowOff>165100</xdr:rowOff>
    </xdr:to>
    <xdr:sp macro="" textlink="">
      <xdr:nvSpPr>
        <xdr:cNvPr id="439" name="楕円 438"/>
        <xdr:cNvSpPr/>
      </xdr:nvSpPr>
      <xdr:spPr>
        <a:xfrm>
          <a:off x="15430500" y="709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114300</xdr:rowOff>
    </xdr:from>
    <xdr:to>
      <xdr:col>85</xdr:col>
      <xdr:colOff>127000</xdr:colOff>
      <xdr:row>41</xdr:row>
      <xdr:rowOff>131445</xdr:rowOff>
    </xdr:to>
    <xdr:cxnSp macro="">
      <xdr:nvCxnSpPr>
        <xdr:cNvPr id="440" name="直線コネクタ 439"/>
        <xdr:cNvCxnSpPr/>
      </xdr:nvCxnSpPr>
      <xdr:spPr>
        <a:xfrm>
          <a:off x="15481300" y="714375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46355</xdr:rowOff>
    </xdr:from>
    <xdr:to>
      <xdr:col>76</xdr:col>
      <xdr:colOff>165100</xdr:colOff>
      <xdr:row>41</xdr:row>
      <xdr:rowOff>147955</xdr:rowOff>
    </xdr:to>
    <xdr:sp macro="" textlink="">
      <xdr:nvSpPr>
        <xdr:cNvPr id="441" name="楕円 440"/>
        <xdr:cNvSpPr/>
      </xdr:nvSpPr>
      <xdr:spPr>
        <a:xfrm>
          <a:off x="14541500" y="707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97155</xdr:rowOff>
    </xdr:from>
    <xdr:to>
      <xdr:col>81</xdr:col>
      <xdr:colOff>50800</xdr:colOff>
      <xdr:row>41</xdr:row>
      <xdr:rowOff>114300</xdr:rowOff>
    </xdr:to>
    <xdr:cxnSp macro="">
      <xdr:nvCxnSpPr>
        <xdr:cNvPr id="442" name="直線コネクタ 441"/>
        <xdr:cNvCxnSpPr/>
      </xdr:nvCxnSpPr>
      <xdr:spPr>
        <a:xfrm>
          <a:off x="14592300" y="712660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29210</xdr:rowOff>
    </xdr:from>
    <xdr:to>
      <xdr:col>72</xdr:col>
      <xdr:colOff>38100</xdr:colOff>
      <xdr:row>41</xdr:row>
      <xdr:rowOff>130810</xdr:rowOff>
    </xdr:to>
    <xdr:sp macro="" textlink="">
      <xdr:nvSpPr>
        <xdr:cNvPr id="443" name="楕円 442"/>
        <xdr:cNvSpPr/>
      </xdr:nvSpPr>
      <xdr:spPr>
        <a:xfrm>
          <a:off x="13652500" y="705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80010</xdr:rowOff>
    </xdr:from>
    <xdr:to>
      <xdr:col>76</xdr:col>
      <xdr:colOff>114300</xdr:colOff>
      <xdr:row>41</xdr:row>
      <xdr:rowOff>97155</xdr:rowOff>
    </xdr:to>
    <xdr:cxnSp macro="">
      <xdr:nvCxnSpPr>
        <xdr:cNvPr id="444" name="直線コネクタ 443"/>
        <xdr:cNvCxnSpPr/>
      </xdr:nvCxnSpPr>
      <xdr:spPr>
        <a:xfrm>
          <a:off x="13703300" y="710946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53975</xdr:rowOff>
    </xdr:from>
    <xdr:to>
      <xdr:col>67</xdr:col>
      <xdr:colOff>101600</xdr:colOff>
      <xdr:row>40</xdr:row>
      <xdr:rowOff>155575</xdr:rowOff>
    </xdr:to>
    <xdr:sp macro="" textlink="">
      <xdr:nvSpPr>
        <xdr:cNvPr id="445" name="楕円 444"/>
        <xdr:cNvSpPr/>
      </xdr:nvSpPr>
      <xdr:spPr>
        <a:xfrm>
          <a:off x="12763500" y="691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104775</xdr:rowOff>
    </xdr:from>
    <xdr:to>
      <xdr:col>71</xdr:col>
      <xdr:colOff>177800</xdr:colOff>
      <xdr:row>41</xdr:row>
      <xdr:rowOff>80010</xdr:rowOff>
    </xdr:to>
    <xdr:cxnSp macro="">
      <xdr:nvCxnSpPr>
        <xdr:cNvPr id="446" name="直線コネクタ 445"/>
        <xdr:cNvCxnSpPr/>
      </xdr:nvCxnSpPr>
      <xdr:spPr>
        <a:xfrm>
          <a:off x="12814300" y="6962775"/>
          <a:ext cx="889000" cy="146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50182</xdr:rowOff>
    </xdr:from>
    <xdr:ext cx="405111" cy="259045"/>
    <xdr:sp macro="" textlink="">
      <xdr:nvSpPr>
        <xdr:cNvPr id="447" name="n_1aveValue【認定こども園・幼稚園・保育所】&#10;有形固定資産減価償却率"/>
        <xdr:cNvSpPr txBox="1"/>
      </xdr:nvSpPr>
      <xdr:spPr>
        <a:xfrm>
          <a:off x="15266044" y="605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74947</xdr:rowOff>
    </xdr:from>
    <xdr:ext cx="405111" cy="259045"/>
    <xdr:sp macro="" textlink="">
      <xdr:nvSpPr>
        <xdr:cNvPr id="448" name="n_2aveValue【認定こども園・幼稚園・保育所】&#10;有形固定資産減価償却率"/>
        <xdr:cNvSpPr txBox="1"/>
      </xdr:nvSpPr>
      <xdr:spPr>
        <a:xfrm>
          <a:off x="14389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122572</xdr:rowOff>
    </xdr:from>
    <xdr:ext cx="405111" cy="259045"/>
    <xdr:sp macro="" textlink="">
      <xdr:nvSpPr>
        <xdr:cNvPr id="449" name="n_3aveValue【認定こども園・幼稚園・保育所】&#10;有形固定資産減価償却率"/>
        <xdr:cNvSpPr txBox="1"/>
      </xdr:nvSpPr>
      <xdr:spPr>
        <a:xfrm>
          <a:off x="13500744" y="612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90187</xdr:rowOff>
    </xdr:from>
    <xdr:ext cx="405111" cy="259045"/>
    <xdr:sp macro="" textlink="">
      <xdr:nvSpPr>
        <xdr:cNvPr id="450" name="n_4aveValue【認定こども園・幼稚園・保育所】&#10;有形固定資産減価償却率"/>
        <xdr:cNvSpPr txBox="1"/>
      </xdr:nvSpPr>
      <xdr:spPr>
        <a:xfrm>
          <a:off x="12611744" y="609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156227</xdr:rowOff>
    </xdr:from>
    <xdr:ext cx="405111" cy="259045"/>
    <xdr:sp macro="" textlink="">
      <xdr:nvSpPr>
        <xdr:cNvPr id="451" name="n_1mainValue【認定こども園・幼稚園・保育所】&#10;有形固定資産減価償却率"/>
        <xdr:cNvSpPr txBox="1"/>
      </xdr:nvSpPr>
      <xdr:spPr>
        <a:xfrm>
          <a:off x="15266044" y="718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139082</xdr:rowOff>
    </xdr:from>
    <xdr:ext cx="405111" cy="259045"/>
    <xdr:sp macro="" textlink="">
      <xdr:nvSpPr>
        <xdr:cNvPr id="452" name="n_2mainValue【認定こども園・幼稚園・保育所】&#10;有形固定資産減価償却率"/>
        <xdr:cNvSpPr txBox="1"/>
      </xdr:nvSpPr>
      <xdr:spPr>
        <a:xfrm>
          <a:off x="14389744" y="716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121937</xdr:rowOff>
    </xdr:from>
    <xdr:ext cx="405111" cy="259045"/>
    <xdr:sp macro="" textlink="">
      <xdr:nvSpPr>
        <xdr:cNvPr id="453" name="n_3mainValue【認定こども園・幼稚園・保育所】&#10;有形固定資産減価償却率"/>
        <xdr:cNvSpPr txBox="1"/>
      </xdr:nvSpPr>
      <xdr:spPr>
        <a:xfrm>
          <a:off x="13500744" y="715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146702</xdr:rowOff>
    </xdr:from>
    <xdr:ext cx="405111" cy="259045"/>
    <xdr:sp macro="" textlink="">
      <xdr:nvSpPr>
        <xdr:cNvPr id="454" name="n_4mainValue【認定こども園・幼稚園・保育所】&#10;有形固定資産減価償却率"/>
        <xdr:cNvSpPr txBox="1"/>
      </xdr:nvSpPr>
      <xdr:spPr>
        <a:xfrm>
          <a:off x="12611744" y="700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5" name="直線コネクタ 46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6" name="テキスト ボックス 465"/>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7" name="直線コネクタ 46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8" name="テキスト ボックス 467"/>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9" name="直線コネクタ 46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0" name="テキスト ボックス 469"/>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1" name="直線コネクタ 47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2" name="テキスト ボックス 471"/>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73914</xdr:rowOff>
    </xdr:from>
    <xdr:to>
      <xdr:col>116</xdr:col>
      <xdr:colOff>62864</xdr:colOff>
      <xdr:row>41</xdr:row>
      <xdr:rowOff>105918</xdr:rowOff>
    </xdr:to>
    <xdr:cxnSp macro="">
      <xdr:nvCxnSpPr>
        <xdr:cNvPr id="476" name="直線コネクタ 475"/>
        <xdr:cNvCxnSpPr/>
      </xdr:nvCxnSpPr>
      <xdr:spPr>
        <a:xfrm flipV="1">
          <a:off x="22160864" y="5903214"/>
          <a:ext cx="0" cy="1232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109745</xdr:rowOff>
    </xdr:from>
    <xdr:ext cx="469744" cy="259045"/>
    <xdr:sp macro="" textlink="">
      <xdr:nvSpPr>
        <xdr:cNvPr id="477" name="【認定こども園・幼稚園・保育所】&#10;一人当たり面積最小値テキスト"/>
        <xdr:cNvSpPr txBox="1"/>
      </xdr:nvSpPr>
      <xdr:spPr>
        <a:xfrm>
          <a:off x="22199600" y="713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105918</xdr:rowOff>
    </xdr:from>
    <xdr:to>
      <xdr:col>116</xdr:col>
      <xdr:colOff>152400</xdr:colOff>
      <xdr:row>41</xdr:row>
      <xdr:rowOff>105918</xdr:rowOff>
    </xdr:to>
    <xdr:cxnSp macro="">
      <xdr:nvCxnSpPr>
        <xdr:cNvPr id="478" name="直線コネクタ 477"/>
        <xdr:cNvCxnSpPr/>
      </xdr:nvCxnSpPr>
      <xdr:spPr>
        <a:xfrm>
          <a:off x="22072600" y="713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20591</xdr:rowOff>
    </xdr:from>
    <xdr:ext cx="469744" cy="259045"/>
    <xdr:sp macro="" textlink="">
      <xdr:nvSpPr>
        <xdr:cNvPr id="479" name="【認定こども園・幼稚園・保育所】&#10;一人当たり面積最大値テキスト"/>
        <xdr:cNvSpPr txBox="1"/>
      </xdr:nvSpPr>
      <xdr:spPr>
        <a:xfrm>
          <a:off x="22199600" y="5678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73914</xdr:rowOff>
    </xdr:from>
    <xdr:to>
      <xdr:col>116</xdr:col>
      <xdr:colOff>152400</xdr:colOff>
      <xdr:row>34</xdr:row>
      <xdr:rowOff>73914</xdr:rowOff>
    </xdr:to>
    <xdr:cxnSp macro="">
      <xdr:nvCxnSpPr>
        <xdr:cNvPr id="480" name="直線コネクタ 479"/>
        <xdr:cNvCxnSpPr/>
      </xdr:nvCxnSpPr>
      <xdr:spPr>
        <a:xfrm>
          <a:off x="22072600" y="590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271</xdr:rowOff>
    </xdr:from>
    <xdr:ext cx="469744" cy="259045"/>
    <xdr:sp macro="" textlink="">
      <xdr:nvSpPr>
        <xdr:cNvPr id="481" name="【認定こども園・幼稚園・保育所】&#10;一人当たり面積平均値テキスト"/>
        <xdr:cNvSpPr txBox="1"/>
      </xdr:nvSpPr>
      <xdr:spPr>
        <a:xfrm>
          <a:off x="22199600" y="65153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148844</xdr:rowOff>
    </xdr:from>
    <xdr:to>
      <xdr:col>116</xdr:col>
      <xdr:colOff>114300</xdr:colOff>
      <xdr:row>39</xdr:row>
      <xdr:rowOff>78994</xdr:rowOff>
    </xdr:to>
    <xdr:sp macro="" textlink="">
      <xdr:nvSpPr>
        <xdr:cNvPr id="482" name="フローチャート: 判断 481"/>
        <xdr:cNvSpPr/>
      </xdr:nvSpPr>
      <xdr:spPr>
        <a:xfrm>
          <a:off x="22110700" y="666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9398</xdr:rowOff>
    </xdr:from>
    <xdr:to>
      <xdr:col>112</xdr:col>
      <xdr:colOff>38100</xdr:colOff>
      <xdr:row>39</xdr:row>
      <xdr:rowOff>110998</xdr:rowOff>
    </xdr:to>
    <xdr:sp macro="" textlink="">
      <xdr:nvSpPr>
        <xdr:cNvPr id="483" name="フローチャート: 判断 482"/>
        <xdr:cNvSpPr/>
      </xdr:nvSpPr>
      <xdr:spPr>
        <a:xfrm>
          <a:off x="21272500" y="669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7112</xdr:rowOff>
    </xdr:from>
    <xdr:to>
      <xdr:col>107</xdr:col>
      <xdr:colOff>101600</xdr:colOff>
      <xdr:row>39</xdr:row>
      <xdr:rowOff>108712</xdr:rowOff>
    </xdr:to>
    <xdr:sp macro="" textlink="">
      <xdr:nvSpPr>
        <xdr:cNvPr id="484" name="フローチャート: 判断 483"/>
        <xdr:cNvSpPr/>
      </xdr:nvSpPr>
      <xdr:spPr>
        <a:xfrm>
          <a:off x="20383500" y="6693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18542</xdr:rowOff>
    </xdr:from>
    <xdr:to>
      <xdr:col>102</xdr:col>
      <xdr:colOff>165100</xdr:colOff>
      <xdr:row>39</xdr:row>
      <xdr:rowOff>120142</xdr:rowOff>
    </xdr:to>
    <xdr:sp macro="" textlink="">
      <xdr:nvSpPr>
        <xdr:cNvPr id="485" name="フローチャート: 判断 484"/>
        <xdr:cNvSpPr/>
      </xdr:nvSpPr>
      <xdr:spPr>
        <a:xfrm>
          <a:off x="19494500" y="670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18542</xdr:rowOff>
    </xdr:from>
    <xdr:to>
      <xdr:col>98</xdr:col>
      <xdr:colOff>38100</xdr:colOff>
      <xdr:row>39</xdr:row>
      <xdr:rowOff>120142</xdr:rowOff>
    </xdr:to>
    <xdr:sp macro="" textlink="">
      <xdr:nvSpPr>
        <xdr:cNvPr id="486" name="フローチャート: 判断 485"/>
        <xdr:cNvSpPr/>
      </xdr:nvSpPr>
      <xdr:spPr>
        <a:xfrm>
          <a:off x="18605500" y="670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91694</xdr:rowOff>
    </xdr:from>
    <xdr:to>
      <xdr:col>116</xdr:col>
      <xdr:colOff>114300</xdr:colOff>
      <xdr:row>41</xdr:row>
      <xdr:rowOff>21844</xdr:rowOff>
    </xdr:to>
    <xdr:sp macro="" textlink="">
      <xdr:nvSpPr>
        <xdr:cNvPr id="492" name="楕円 491"/>
        <xdr:cNvSpPr/>
      </xdr:nvSpPr>
      <xdr:spPr>
        <a:xfrm>
          <a:off x="22110700" y="694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70121</xdr:rowOff>
    </xdr:from>
    <xdr:ext cx="469744" cy="259045"/>
    <xdr:sp macro="" textlink="">
      <xdr:nvSpPr>
        <xdr:cNvPr id="493" name="【認定こども園・幼稚園・保育所】&#10;一人当たり面積該当値テキスト"/>
        <xdr:cNvSpPr txBox="1"/>
      </xdr:nvSpPr>
      <xdr:spPr>
        <a:xfrm>
          <a:off x="22199600" y="6928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96266</xdr:rowOff>
    </xdr:from>
    <xdr:to>
      <xdr:col>112</xdr:col>
      <xdr:colOff>38100</xdr:colOff>
      <xdr:row>41</xdr:row>
      <xdr:rowOff>26416</xdr:rowOff>
    </xdr:to>
    <xdr:sp macro="" textlink="">
      <xdr:nvSpPr>
        <xdr:cNvPr id="494" name="楕円 493"/>
        <xdr:cNvSpPr/>
      </xdr:nvSpPr>
      <xdr:spPr>
        <a:xfrm>
          <a:off x="21272500" y="695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142494</xdr:rowOff>
    </xdr:from>
    <xdr:to>
      <xdr:col>116</xdr:col>
      <xdr:colOff>63500</xdr:colOff>
      <xdr:row>40</xdr:row>
      <xdr:rowOff>147066</xdr:rowOff>
    </xdr:to>
    <xdr:cxnSp macro="">
      <xdr:nvCxnSpPr>
        <xdr:cNvPr id="495" name="直線コネクタ 494"/>
        <xdr:cNvCxnSpPr/>
      </xdr:nvCxnSpPr>
      <xdr:spPr>
        <a:xfrm flipV="1">
          <a:off x="21323300" y="700049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100838</xdr:rowOff>
    </xdr:from>
    <xdr:to>
      <xdr:col>107</xdr:col>
      <xdr:colOff>101600</xdr:colOff>
      <xdr:row>41</xdr:row>
      <xdr:rowOff>30988</xdr:rowOff>
    </xdr:to>
    <xdr:sp macro="" textlink="">
      <xdr:nvSpPr>
        <xdr:cNvPr id="496" name="楕円 495"/>
        <xdr:cNvSpPr/>
      </xdr:nvSpPr>
      <xdr:spPr>
        <a:xfrm>
          <a:off x="20383500" y="6958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147066</xdr:rowOff>
    </xdr:from>
    <xdr:to>
      <xdr:col>111</xdr:col>
      <xdr:colOff>177800</xdr:colOff>
      <xdr:row>40</xdr:row>
      <xdr:rowOff>151638</xdr:rowOff>
    </xdr:to>
    <xdr:cxnSp macro="">
      <xdr:nvCxnSpPr>
        <xdr:cNvPr id="497" name="直線コネクタ 496"/>
        <xdr:cNvCxnSpPr/>
      </xdr:nvCxnSpPr>
      <xdr:spPr>
        <a:xfrm flipV="1">
          <a:off x="20434300" y="700506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103124</xdr:rowOff>
    </xdr:from>
    <xdr:to>
      <xdr:col>102</xdr:col>
      <xdr:colOff>165100</xdr:colOff>
      <xdr:row>41</xdr:row>
      <xdr:rowOff>33274</xdr:rowOff>
    </xdr:to>
    <xdr:sp macro="" textlink="">
      <xdr:nvSpPr>
        <xdr:cNvPr id="498" name="楕円 497"/>
        <xdr:cNvSpPr/>
      </xdr:nvSpPr>
      <xdr:spPr>
        <a:xfrm>
          <a:off x="19494500" y="696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151638</xdr:rowOff>
    </xdr:from>
    <xdr:to>
      <xdr:col>107</xdr:col>
      <xdr:colOff>50800</xdr:colOff>
      <xdr:row>40</xdr:row>
      <xdr:rowOff>153924</xdr:rowOff>
    </xdr:to>
    <xdr:cxnSp macro="">
      <xdr:nvCxnSpPr>
        <xdr:cNvPr id="499" name="直線コネクタ 498"/>
        <xdr:cNvCxnSpPr/>
      </xdr:nvCxnSpPr>
      <xdr:spPr>
        <a:xfrm flipV="1">
          <a:off x="19545300" y="700963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23114</xdr:rowOff>
    </xdr:from>
    <xdr:to>
      <xdr:col>98</xdr:col>
      <xdr:colOff>38100</xdr:colOff>
      <xdr:row>41</xdr:row>
      <xdr:rowOff>124714</xdr:rowOff>
    </xdr:to>
    <xdr:sp macro="" textlink="">
      <xdr:nvSpPr>
        <xdr:cNvPr id="500" name="楕円 499"/>
        <xdr:cNvSpPr/>
      </xdr:nvSpPr>
      <xdr:spPr>
        <a:xfrm>
          <a:off x="18605500" y="705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153924</xdr:rowOff>
    </xdr:from>
    <xdr:to>
      <xdr:col>102</xdr:col>
      <xdr:colOff>114300</xdr:colOff>
      <xdr:row>41</xdr:row>
      <xdr:rowOff>73914</xdr:rowOff>
    </xdr:to>
    <xdr:cxnSp macro="">
      <xdr:nvCxnSpPr>
        <xdr:cNvPr id="501" name="直線コネクタ 500"/>
        <xdr:cNvCxnSpPr/>
      </xdr:nvCxnSpPr>
      <xdr:spPr>
        <a:xfrm flipV="1">
          <a:off x="18656300" y="701192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127525</xdr:rowOff>
    </xdr:from>
    <xdr:ext cx="469744" cy="259045"/>
    <xdr:sp macro="" textlink="">
      <xdr:nvSpPr>
        <xdr:cNvPr id="502" name="n_1aveValue【認定こども園・幼稚園・保育所】&#10;一人当たり面積"/>
        <xdr:cNvSpPr txBox="1"/>
      </xdr:nvSpPr>
      <xdr:spPr>
        <a:xfrm>
          <a:off x="21075727" y="647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125239</xdr:rowOff>
    </xdr:from>
    <xdr:ext cx="469744" cy="259045"/>
    <xdr:sp macro="" textlink="">
      <xdr:nvSpPr>
        <xdr:cNvPr id="503" name="n_2aveValue【認定こども園・幼稚園・保育所】&#10;一人当たり面積"/>
        <xdr:cNvSpPr txBox="1"/>
      </xdr:nvSpPr>
      <xdr:spPr>
        <a:xfrm>
          <a:off x="20199427" y="6468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136669</xdr:rowOff>
    </xdr:from>
    <xdr:ext cx="469744" cy="259045"/>
    <xdr:sp macro="" textlink="">
      <xdr:nvSpPr>
        <xdr:cNvPr id="504" name="n_3aveValue【認定こども園・幼稚園・保育所】&#10;一人当たり面積"/>
        <xdr:cNvSpPr txBox="1"/>
      </xdr:nvSpPr>
      <xdr:spPr>
        <a:xfrm>
          <a:off x="19310427" y="648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136669</xdr:rowOff>
    </xdr:from>
    <xdr:ext cx="469744" cy="259045"/>
    <xdr:sp macro="" textlink="">
      <xdr:nvSpPr>
        <xdr:cNvPr id="505" name="n_4aveValue【認定こども園・幼稚園・保育所】&#10;一人当たり面積"/>
        <xdr:cNvSpPr txBox="1"/>
      </xdr:nvSpPr>
      <xdr:spPr>
        <a:xfrm>
          <a:off x="18421427" y="648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17543</xdr:rowOff>
    </xdr:from>
    <xdr:ext cx="469744" cy="259045"/>
    <xdr:sp macro="" textlink="">
      <xdr:nvSpPr>
        <xdr:cNvPr id="506" name="n_1mainValue【認定こども園・幼稚園・保育所】&#10;一人当たり面積"/>
        <xdr:cNvSpPr txBox="1"/>
      </xdr:nvSpPr>
      <xdr:spPr>
        <a:xfrm>
          <a:off x="21075727" y="7046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22115</xdr:rowOff>
    </xdr:from>
    <xdr:ext cx="469744" cy="259045"/>
    <xdr:sp macro="" textlink="">
      <xdr:nvSpPr>
        <xdr:cNvPr id="507" name="n_2mainValue【認定こども園・幼稚園・保育所】&#10;一人当たり面積"/>
        <xdr:cNvSpPr txBox="1"/>
      </xdr:nvSpPr>
      <xdr:spPr>
        <a:xfrm>
          <a:off x="20199427" y="7051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24401</xdr:rowOff>
    </xdr:from>
    <xdr:ext cx="469744" cy="259045"/>
    <xdr:sp macro="" textlink="">
      <xdr:nvSpPr>
        <xdr:cNvPr id="508" name="n_3mainValue【認定こども園・幼稚園・保育所】&#10;一人当たり面積"/>
        <xdr:cNvSpPr txBox="1"/>
      </xdr:nvSpPr>
      <xdr:spPr>
        <a:xfrm>
          <a:off x="19310427" y="705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115841</xdr:rowOff>
    </xdr:from>
    <xdr:ext cx="469744" cy="259045"/>
    <xdr:sp macro="" textlink="">
      <xdr:nvSpPr>
        <xdr:cNvPr id="509" name="n_4mainValue【認定こども園・幼稚園・保育所】&#10;一人当たり面積"/>
        <xdr:cNvSpPr txBox="1"/>
      </xdr:nvSpPr>
      <xdr:spPr>
        <a:xfrm>
          <a:off x="18421427" y="7145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1" name="直線コネクタ 52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2" name="テキスト ボックス 521"/>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3" name="直線コネクタ 52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4" name="テキスト ボックス 52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5" name="直線コネクタ 52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6" name="テキスト ボックス 52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7" name="直線コネクタ 52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8" name="テキスト ボックス 52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9" name="直線コネクタ 52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0" name="テキスト ボックス 529"/>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2" name="テキスト ボックス 531"/>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133350</xdr:rowOff>
    </xdr:from>
    <xdr:to>
      <xdr:col>85</xdr:col>
      <xdr:colOff>126364</xdr:colOff>
      <xdr:row>62</xdr:row>
      <xdr:rowOff>160020</xdr:rowOff>
    </xdr:to>
    <xdr:cxnSp macro="">
      <xdr:nvCxnSpPr>
        <xdr:cNvPr id="534" name="直線コネクタ 533"/>
        <xdr:cNvCxnSpPr/>
      </xdr:nvCxnSpPr>
      <xdr:spPr>
        <a:xfrm flipV="1">
          <a:off x="16318864" y="9734550"/>
          <a:ext cx="0" cy="1055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163847</xdr:rowOff>
    </xdr:from>
    <xdr:ext cx="405111" cy="259045"/>
    <xdr:sp macro="" textlink="">
      <xdr:nvSpPr>
        <xdr:cNvPr id="535" name="【学校施設】&#10;有形固定資産減価償却率最小値テキスト"/>
        <xdr:cNvSpPr txBox="1"/>
      </xdr:nvSpPr>
      <xdr:spPr>
        <a:xfrm>
          <a:off x="16357600" y="1079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160020</xdr:rowOff>
    </xdr:from>
    <xdr:to>
      <xdr:col>86</xdr:col>
      <xdr:colOff>25400</xdr:colOff>
      <xdr:row>62</xdr:row>
      <xdr:rowOff>160020</xdr:rowOff>
    </xdr:to>
    <xdr:cxnSp macro="">
      <xdr:nvCxnSpPr>
        <xdr:cNvPr id="536" name="直線コネクタ 535"/>
        <xdr:cNvCxnSpPr/>
      </xdr:nvCxnSpPr>
      <xdr:spPr>
        <a:xfrm>
          <a:off x="16230600" y="1078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80027</xdr:rowOff>
    </xdr:from>
    <xdr:ext cx="405111" cy="259045"/>
    <xdr:sp macro="" textlink="">
      <xdr:nvSpPr>
        <xdr:cNvPr id="537" name="【学校施設】&#10;有形固定資産減価償却率最大値テキスト"/>
        <xdr:cNvSpPr txBox="1"/>
      </xdr:nvSpPr>
      <xdr:spPr>
        <a:xfrm>
          <a:off x="16357600" y="9509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133350</xdr:rowOff>
    </xdr:from>
    <xdr:to>
      <xdr:col>86</xdr:col>
      <xdr:colOff>25400</xdr:colOff>
      <xdr:row>56</xdr:row>
      <xdr:rowOff>133350</xdr:rowOff>
    </xdr:to>
    <xdr:cxnSp macro="">
      <xdr:nvCxnSpPr>
        <xdr:cNvPr id="538" name="直線コネクタ 537"/>
        <xdr:cNvCxnSpPr/>
      </xdr:nvCxnSpPr>
      <xdr:spPr>
        <a:xfrm>
          <a:off x="16230600" y="973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139082</xdr:rowOff>
    </xdr:from>
    <xdr:ext cx="405111" cy="259045"/>
    <xdr:sp macro="" textlink="">
      <xdr:nvSpPr>
        <xdr:cNvPr id="539" name="【学校施設】&#10;有形固定資産減価償却率平均値テキスト"/>
        <xdr:cNvSpPr txBox="1"/>
      </xdr:nvSpPr>
      <xdr:spPr>
        <a:xfrm>
          <a:off x="16357600" y="10254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160655</xdr:rowOff>
    </xdr:from>
    <xdr:to>
      <xdr:col>85</xdr:col>
      <xdr:colOff>177800</xdr:colOff>
      <xdr:row>60</xdr:row>
      <xdr:rowOff>90805</xdr:rowOff>
    </xdr:to>
    <xdr:sp macro="" textlink="">
      <xdr:nvSpPr>
        <xdr:cNvPr id="540" name="フローチャート: 判断 539"/>
        <xdr:cNvSpPr/>
      </xdr:nvSpPr>
      <xdr:spPr>
        <a:xfrm>
          <a:off x="16268700" y="1027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158750</xdr:rowOff>
    </xdr:from>
    <xdr:to>
      <xdr:col>81</xdr:col>
      <xdr:colOff>101600</xdr:colOff>
      <xdr:row>60</xdr:row>
      <xdr:rowOff>88900</xdr:rowOff>
    </xdr:to>
    <xdr:sp macro="" textlink="">
      <xdr:nvSpPr>
        <xdr:cNvPr id="541" name="フローチャート: 判断 540"/>
        <xdr:cNvSpPr/>
      </xdr:nvSpPr>
      <xdr:spPr>
        <a:xfrm>
          <a:off x="15430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162560</xdr:rowOff>
    </xdr:from>
    <xdr:to>
      <xdr:col>76</xdr:col>
      <xdr:colOff>165100</xdr:colOff>
      <xdr:row>60</xdr:row>
      <xdr:rowOff>92710</xdr:rowOff>
    </xdr:to>
    <xdr:sp macro="" textlink="">
      <xdr:nvSpPr>
        <xdr:cNvPr id="542" name="フローチャート: 判断 541"/>
        <xdr:cNvSpPr/>
      </xdr:nvSpPr>
      <xdr:spPr>
        <a:xfrm>
          <a:off x="14541500" y="1027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130175</xdr:rowOff>
    </xdr:from>
    <xdr:to>
      <xdr:col>72</xdr:col>
      <xdr:colOff>38100</xdr:colOff>
      <xdr:row>60</xdr:row>
      <xdr:rowOff>60325</xdr:rowOff>
    </xdr:to>
    <xdr:sp macro="" textlink="">
      <xdr:nvSpPr>
        <xdr:cNvPr id="543" name="フローチャート: 判断 542"/>
        <xdr:cNvSpPr/>
      </xdr:nvSpPr>
      <xdr:spPr>
        <a:xfrm>
          <a:off x="13652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116840</xdr:rowOff>
    </xdr:from>
    <xdr:to>
      <xdr:col>67</xdr:col>
      <xdr:colOff>101600</xdr:colOff>
      <xdr:row>60</xdr:row>
      <xdr:rowOff>46990</xdr:rowOff>
    </xdr:to>
    <xdr:sp macro="" textlink="">
      <xdr:nvSpPr>
        <xdr:cNvPr id="544" name="フローチャート: 判断 543"/>
        <xdr:cNvSpPr/>
      </xdr:nvSpPr>
      <xdr:spPr>
        <a:xfrm>
          <a:off x="127635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5" name="テキスト ボックス 54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6" name="テキスト ボックス 54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7" name="テキスト ボックス 54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8" name="テキスト ボックス 54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9" name="テキスト ボックス 54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145415</xdr:rowOff>
    </xdr:from>
    <xdr:to>
      <xdr:col>85</xdr:col>
      <xdr:colOff>177800</xdr:colOff>
      <xdr:row>60</xdr:row>
      <xdr:rowOff>75565</xdr:rowOff>
    </xdr:to>
    <xdr:sp macro="" textlink="">
      <xdr:nvSpPr>
        <xdr:cNvPr id="550" name="楕円 549"/>
        <xdr:cNvSpPr/>
      </xdr:nvSpPr>
      <xdr:spPr>
        <a:xfrm>
          <a:off x="16268700" y="1026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168292</xdr:rowOff>
    </xdr:from>
    <xdr:ext cx="405111" cy="259045"/>
    <xdr:sp macro="" textlink="">
      <xdr:nvSpPr>
        <xdr:cNvPr id="551" name="【学校施設】&#10;有形固定資産減価償却率該当値テキスト"/>
        <xdr:cNvSpPr txBox="1"/>
      </xdr:nvSpPr>
      <xdr:spPr>
        <a:xfrm>
          <a:off x="16357600" y="10112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111125</xdr:rowOff>
    </xdr:from>
    <xdr:to>
      <xdr:col>81</xdr:col>
      <xdr:colOff>101600</xdr:colOff>
      <xdr:row>60</xdr:row>
      <xdr:rowOff>41275</xdr:rowOff>
    </xdr:to>
    <xdr:sp macro="" textlink="">
      <xdr:nvSpPr>
        <xdr:cNvPr id="552" name="楕円 551"/>
        <xdr:cNvSpPr/>
      </xdr:nvSpPr>
      <xdr:spPr>
        <a:xfrm>
          <a:off x="15430500" y="1022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161925</xdr:rowOff>
    </xdr:from>
    <xdr:to>
      <xdr:col>85</xdr:col>
      <xdr:colOff>127000</xdr:colOff>
      <xdr:row>60</xdr:row>
      <xdr:rowOff>24765</xdr:rowOff>
    </xdr:to>
    <xdr:cxnSp macro="">
      <xdr:nvCxnSpPr>
        <xdr:cNvPr id="553" name="直線コネクタ 552"/>
        <xdr:cNvCxnSpPr/>
      </xdr:nvCxnSpPr>
      <xdr:spPr>
        <a:xfrm>
          <a:off x="15481300" y="1027747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90170</xdr:rowOff>
    </xdr:from>
    <xdr:to>
      <xdr:col>76</xdr:col>
      <xdr:colOff>165100</xdr:colOff>
      <xdr:row>60</xdr:row>
      <xdr:rowOff>20320</xdr:rowOff>
    </xdr:to>
    <xdr:sp macro="" textlink="">
      <xdr:nvSpPr>
        <xdr:cNvPr id="554" name="楕円 553"/>
        <xdr:cNvSpPr/>
      </xdr:nvSpPr>
      <xdr:spPr>
        <a:xfrm>
          <a:off x="14541500" y="1020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140970</xdr:rowOff>
    </xdr:from>
    <xdr:to>
      <xdr:col>81</xdr:col>
      <xdr:colOff>50800</xdr:colOff>
      <xdr:row>59</xdr:row>
      <xdr:rowOff>161925</xdr:rowOff>
    </xdr:to>
    <xdr:cxnSp macro="">
      <xdr:nvCxnSpPr>
        <xdr:cNvPr id="555" name="直線コネクタ 554"/>
        <xdr:cNvCxnSpPr/>
      </xdr:nvCxnSpPr>
      <xdr:spPr>
        <a:xfrm>
          <a:off x="14592300" y="1025652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36830</xdr:rowOff>
    </xdr:from>
    <xdr:to>
      <xdr:col>72</xdr:col>
      <xdr:colOff>38100</xdr:colOff>
      <xdr:row>59</xdr:row>
      <xdr:rowOff>138430</xdr:rowOff>
    </xdr:to>
    <xdr:sp macro="" textlink="">
      <xdr:nvSpPr>
        <xdr:cNvPr id="556" name="楕円 555"/>
        <xdr:cNvSpPr/>
      </xdr:nvSpPr>
      <xdr:spPr>
        <a:xfrm>
          <a:off x="13652500" y="1015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87630</xdr:rowOff>
    </xdr:from>
    <xdr:to>
      <xdr:col>76</xdr:col>
      <xdr:colOff>114300</xdr:colOff>
      <xdr:row>59</xdr:row>
      <xdr:rowOff>140970</xdr:rowOff>
    </xdr:to>
    <xdr:cxnSp macro="">
      <xdr:nvCxnSpPr>
        <xdr:cNvPr id="557" name="直線コネクタ 556"/>
        <xdr:cNvCxnSpPr/>
      </xdr:nvCxnSpPr>
      <xdr:spPr>
        <a:xfrm>
          <a:off x="13703300" y="102031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80645</xdr:rowOff>
    </xdr:from>
    <xdr:to>
      <xdr:col>67</xdr:col>
      <xdr:colOff>101600</xdr:colOff>
      <xdr:row>59</xdr:row>
      <xdr:rowOff>10795</xdr:rowOff>
    </xdr:to>
    <xdr:sp macro="" textlink="">
      <xdr:nvSpPr>
        <xdr:cNvPr id="558" name="楕円 557"/>
        <xdr:cNvSpPr/>
      </xdr:nvSpPr>
      <xdr:spPr>
        <a:xfrm>
          <a:off x="12763500" y="1002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131445</xdr:rowOff>
    </xdr:from>
    <xdr:to>
      <xdr:col>71</xdr:col>
      <xdr:colOff>177800</xdr:colOff>
      <xdr:row>59</xdr:row>
      <xdr:rowOff>87630</xdr:rowOff>
    </xdr:to>
    <xdr:cxnSp macro="">
      <xdr:nvCxnSpPr>
        <xdr:cNvPr id="559" name="直線コネクタ 558"/>
        <xdr:cNvCxnSpPr/>
      </xdr:nvCxnSpPr>
      <xdr:spPr>
        <a:xfrm>
          <a:off x="12814300" y="10075545"/>
          <a:ext cx="889000" cy="12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80027</xdr:rowOff>
    </xdr:from>
    <xdr:ext cx="405111" cy="259045"/>
    <xdr:sp macro="" textlink="">
      <xdr:nvSpPr>
        <xdr:cNvPr id="560" name="n_1aveValue【学校施設】&#10;有形固定資産減価償却率"/>
        <xdr:cNvSpPr txBox="1"/>
      </xdr:nvSpPr>
      <xdr:spPr>
        <a:xfrm>
          <a:off x="15266044"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83837</xdr:rowOff>
    </xdr:from>
    <xdr:ext cx="405111" cy="259045"/>
    <xdr:sp macro="" textlink="">
      <xdr:nvSpPr>
        <xdr:cNvPr id="561" name="n_2aveValue【学校施設】&#10;有形固定資産減価償却率"/>
        <xdr:cNvSpPr txBox="1"/>
      </xdr:nvSpPr>
      <xdr:spPr>
        <a:xfrm>
          <a:off x="14389744" y="1037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51452</xdr:rowOff>
    </xdr:from>
    <xdr:ext cx="405111" cy="259045"/>
    <xdr:sp macro="" textlink="">
      <xdr:nvSpPr>
        <xdr:cNvPr id="562" name="n_3aveValue【学校施設】&#10;有形固定資産減価償却率"/>
        <xdr:cNvSpPr txBox="1"/>
      </xdr:nvSpPr>
      <xdr:spPr>
        <a:xfrm>
          <a:off x="13500744" y="1033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38117</xdr:rowOff>
    </xdr:from>
    <xdr:ext cx="405111" cy="259045"/>
    <xdr:sp macro="" textlink="">
      <xdr:nvSpPr>
        <xdr:cNvPr id="563" name="n_4aveValue【学校施設】&#10;有形固定資産減価償却率"/>
        <xdr:cNvSpPr txBox="1"/>
      </xdr:nvSpPr>
      <xdr:spPr>
        <a:xfrm>
          <a:off x="12611744" y="1032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57802</xdr:rowOff>
    </xdr:from>
    <xdr:ext cx="405111" cy="259045"/>
    <xdr:sp macro="" textlink="">
      <xdr:nvSpPr>
        <xdr:cNvPr id="564" name="n_1mainValue【学校施設】&#10;有形固定資産減価償却率"/>
        <xdr:cNvSpPr txBox="1"/>
      </xdr:nvSpPr>
      <xdr:spPr>
        <a:xfrm>
          <a:off x="15266044" y="1000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36847</xdr:rowOff>
    </xdr:from>
    <xdr:ext cx="405111" cy="259045"/>
    <xdr:sp macro="" textlink="">
      <xdr:nvSpPr>
        <xdr:cNvPr id="565" name="n_2mainValue【学校施設】&#10;有形固定資産減価償却率"/>
        <xdr:cNvSpPr txBox="1"/>
      </xdr:nvSpPr>
      <xdr:spPr>
        <a:xfrm>
          <a:off x="14389744" y="998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154957</xdr:rowOff>
    </xdr:from>
    <xdr:ext cx="405111" cy="259045"/>
    <xdr:sp macro="" textlink="">
      <xdr:nvSpPr>
        <xdr:cNvPr id="566" name="n_3mainValue【学校施設】&#10;有形固定資産減価償却率"/>
        <xdr:cNvSpPr txBox="1"/>
      </xdr:nvSpPr>
      <xdr:spPr>
        <a:xfrm>
          <a:off x="13500744" y="992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27322</xdr:rowOff>
    </xdr:from>
    <xdr:ext cx="405111" cy="259045"/>
    <xdr:sp macro="" textlink="">
      <xdr:nvSpPr>
        <xdr:cNvPr id="567" name="n_4mainValue【学校施設】&#10;有形固定資産減価償却率"/>
        <xdr:cNvSpPr txBox="1"/>
      </xdr:nvSpPr>
      <xdr:spPr>
        <a:xfrm>
          <a:off x="12611744" y="979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8" name="正方形/長方形 56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9" name="正方形/長方形 56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0" name="正方形/長方形 56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1" name="正方形/長方形 57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2" name="正方形/長方形 57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3" name="正方形/長方形 57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4" name="正方形/長方形 57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5" name="正方形/長方形 57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6" name="テキスト ボックス 57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7" name="直線コネクタ 57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8" name="直線コネクタ 57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9" name="テキスト ボックス 57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0" name="直線コネクタ 57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1" name="テキスト ボックス 58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2" name="直線コネクタ 58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3" name="テキスト ボックス 58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4" name="直線コネクタ 58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5" name="テキスト ボックス 584"/>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6" name="直線コネクタ 58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87" name="テキスト ボックス 586"/>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8" name="直線コネクタ 58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9" name="テキスト ボックス 588"/>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169164</xdr:rowOff>
    </xdr:from>
    <xdr:to>
      <xdr:col>116</xdr:col>
      <xdr:colOff>62864</xdr:colOff>
      <xdr:row>63</xdr:row>
      <xdr:rowOff>119634</xdr:rowOff>
    </xdr:to>
    <xdr:cxnSp macro="">
      <xdr:nvCxnSpPr>
        <xdr:cNvPr id="591" name="直線コネクタ 590"/>
        <xdr:cNvCxnSpPr/>
      </xdr:nvCxnSpPr>
      <xdr:spPr>
        <a:xfrm flipV="1">
          <a:off x="22160864" y="9427464"/>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123461</xdr:rowOff>
    </xdr:from>
    <xdr:ext cx="469744" cy="259045"/>
    <xdr:sp macro="" textlink="">
      <xdr:nvSpPr>
        <xdr:cNvPr id="592" name="【学校施設】&#10;一人当たり面積最小値テキスト"/>
        <xdr:cNvSpPr txBox="1"/>
      </xdr:nvSpPr>
      <xdr:spPr>
        <a:xfrm>
          <a:off x="22199600" y="10924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119634</xdr:rowOff>
    </xdr:from>
    <xdr:to>
      <xdr:col>116</xdr:col>
      <xdr:colOff>152400</xdr:colOff>
      <xdr:row>63</xdr:row>
      <xdr:rowOff>119634</xdr:rowOff>
    </xdr:to>
    <xdr:cxnSp macro="">
      <xdr:nvCxnSpPr>
        <xdr:cNvPr id="593" name="直線コネクタ 592"/>
        <xdr:cNvCxnSpPr/>
      </xdr:nvCxnSpPr>
      <xdr:spPr>
        <a:xfrm>
          <a:off x="22072600" y="10920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115841</xdr:rowOff>
    </xdr:from>
    <xdr:ext cx="534377" cy="259045"/>
    <xdr:sp macro="" textlink="">
      <xdr:nvSpPr>
        <xdr:cNvPr id="594" name="【学校施設】&#10;一人当たり面積最大値テキスト"/>
        <xdr:cNvSpPr txBox="1"/>
      </xdr:nvSpPr>
      <xdr:spPr>
        <a:xfrm>
          <a:off x="22199600" y="9202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169164</xdr:rowOff>
    </xdr:from>
    <xdr:to>
      <xdr:col>116</xdr:col>
      <xdr:colOff>152400</xdr:colOff>
      <xdr:row>54</xdr:row>
      <xdr:rowOff>169164</xdr:rowOff>
    </xdr:to>
    <xdr:cxnSp macro="">
      <xdr:nvCxnSpPr>
        <xdr:cNvPr id="595" name="直線コネクタ 594"/>
        <xdr:cNvCxnSpPr/>
      </xdr:nvCxnSpPr>
      <xdr:spPr>
        <a:xfrm>
          <a:off x="22072600" y="9427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83329</xdr:rowOff>
    </xdr:from>
    <xdr:ext cx="469744" cy="259045"/>
    <xdr:sp macro="" textlink="">
      <xdr:nvSpPr>
        <xdr:cNvPr id="596" name="【学校施設】&#10;一人当たり面積平均値テキスト"/>
        <xdr:cNvSpPr txBox="1"/>
      </xdr:nvSpPr>
      <xdr:spPr>
        <a:xfrm>
          <a:off x="22199600" y="107132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104902</xdr:rowOff>
    </xdr:from>
    <xdr:to>
      <xdr:col>116</xdr:col>
      <xdr:colOff>114300</xdr:colOff>
      <xdr:row>63</xdr:row>
      <xdr:rowOff>35052</xdr:rowOff>
    </xdr:to>
    <xdr:sp macro="" textlink="">
      <xdr:nvSpPr>
        <xdr:cNvPr id="597" name="フローチャート: 判断 596"/>
        <xdr:cNvSpPr/>
      </xdr:nvSpPr>
      <xdr:spPr>
        <a:xfrm>
          <a:off x="22110700" y="1073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124587</xdr:rowOff>
    </xdr:from>
    <xdr:to>
      <xdr:col>112</xdr:col>
      <xdr:colOff>38100</xdr:colOff>
      <xdr:row>63</xdr:row>
      <xdr:rowOff>54737</xdr:rowOff>
    </xdr:to>
    <xdr:sp macro="" textlink="">
      <xdr:nvSpPr>
        <xdr:cNvPr id="598" name="フローチャート: 判断 597"/>
        <xdr:cNvSpPr/>
      </xdr:nvSpPr>
      <xdr:spPr>
        <a:xfrm>
          <a:off x="21272500" y="1075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127127</xdr:rowOff>
    </xdr:from>
    <xdr:to>
      <xdr:col>107</xdr:col>
      <xdr:colOff>101600</xdr:colOff>
      <xdr:row>63</xdr:row>
      <xdr:rowOff>57277</xdr:rowOff>
    </xdr:to>
    <xdr:sp macro="" textlink="">
      <xdr:nvSpPr>
        <xdr:cNvPr id="599" name="フローチャート: 判断 598"/>
        <xdr:cNvSpPr/>
      </xdr:nvSpPr>
      <xdr:spPr>
        <a:xfrm>
          <a:off x="20383500" y="10757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127762</xdr:rowOff>
    </xdr:from>
    <xdr:to>
      <xdr:col>102</xdr:col>
      <xdr:colOff>165100</xdr:colOff>
      <xdr:row>63</xdr:row>
      <xdr:rowOff>57912</xdr:rowOff>
    </xdr:to>
    <xdr:sp macro="" textlink="">
      <xdr:nvSpPr>
        <xdr:cNvPr id="600" name="フローチャート: 判断 599"/>
        <xdr:cNvSpPr/>
      </xdr:nvSpPr>
      <xdr:spPr>
        <a:xfrm>
          <a:off x="19494500" y="10757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125984</xdr:rowOff>
    </xdr:from>
    <xdr:to>
      <xdr:col>98</xdr:col>
      <xdr:colOff>38100</xdr:colOff>
      <xdr:row>63</xdr:row>
      <xdr:rowOff>56134</xdr:rowOff>
    </xdr:to>
    <xdr:sp macro="" textlink="">
      <xdr:nvSpPr>
        <xdr:cNvPr id="601" name="フローチャート: 判断 600"/>
        <xdr:cNvSpPr/>
      </xdr:nvSpPr>
      <xdr:spPr>
        <a:xfrm>
          <a:off x="18605500" y="10755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2" name="テキスト ボックス 60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3" name="テキスト ボックス 60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4" name="テキスト ボックス 60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5" name="テキスト ボックス 60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6" name="テキスト ボックス 60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54610</xdr:rowOff>
    </xdr:from>
    <xdr:to>
      <xdr:col>116</xdr:col>
      <xdr:colOff>114300</xdr:colOff>
      <xdr:row>62</xdr:row>
      <xdr:rowOff>156210</xdr:rowOff>
    </xdr:to>
    <xdr:sp macro="" textlink="">
      <xdr:nvSpPr>
        <xdr:cNvPr id="607" name="楕円 606"/>
        <xdr:cNvSpPr/>
      </xdr:nvSpPr>
      <xdr:spPr>
        <a:xfrm>
          <a:off x="22110700" y="10684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77487</xdr:rowOff>
    </xdr:from>
    <xdr:ext cx="469744" cy="259045"/>
    <xdr:sp macro="" textlink="">
      <xdr:nvSpPr>
        <xdr:cNvPr id="608" name="【学校施設】&#10;一人当たり面積該当値テキスト"/>
        <xdr:cNvSpPr txBox="1"/>
      </xdr:nvSpPr>
      <xdr:spPr>
        <a:xfrm>
          <a:off x="22199600" y="10535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62103</xdr:rowOff>
    </xdr:from>
    <xdr:to>
      <xdr:col>112</xdr:col>
      <xdr:colOff>38100</xdr:colOff>
      <xdr:row>62</xdr:row>
      <xdr:rowOff>163703</xdr:rowOff>
    </xdr:to>
    <xdr:sp macro="" textlink="">
      <xdr:nvSpPr>
        <xdr:cNvPr id="609" name="楕円 608"/>
        <xdr:cNvSpPr/>
      </xdr:nvSpPr>
      <xdr:spPr>
        <a:xfrm>
          <a:off x="21272500" y="10692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105410</xdr:rowOff>
    </xdr:from>
    <xdr:to>
      <xdr:col>116</xdr:col>
      <xdr:colOff>63500</xdr:colOff>
      <xdr:row>62</xdr:row>
      <xdr:rowOff>112903</xdr:rowOff>
    </xdr:to>
    <xdr:cxnSp macro="">
      <xdr:nvCxnSpPr>
        <xdr:cNvPr id="610" name="直線コネクタ 609"/>
        <xdr:cNvCxnSpPr/>
      </xdr:nvCxnSpPr>
      <xdr:spPr>
        <a:xfrm flipV="1">
          <a:off x="21323300" y="10735310"/>
          <a:ext cx="838200" cy="7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68834</xdr:rowOff>
    </xdr:from>
    <xdr:to>
      <xdr:col>107</xdr:col>
      <xdr:colOff>101600</xdr:colOff>
      <xdr:row>62</xdr:row>
      <xdr:rowOff>170434</xdr:rowOff>
    </xdr:to>
    <xdr:sp macro="" textlink="">
      <xdr:nvSpPr>
        <xdr:cNvPr id="611" name="楕円 610"/>
        <xdr:cNvSpPr/>
      </xdr:nvSpPr>
      <xdr:spPr>
        <a:xfrm>
          <a:off x="20383500" y="1069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112903</xdr:rowOff>
    </xdr:from>
    <xdr:to>
      <xdr:col>111</xdr:col>
      <xdr:colOff>177800</xdr:colOff>
      <xdr:row>62</xdr:row>
      <xdr:rowOff>119634</xdr:rowOff>
    </xdr:to>
    <xdr:cxnSp macro="">
      <xdr:nvCxnSpPr>
        <xdr:cNvPr id="612" name="直線コネクタ 611"/>
        <xdr:cNvCxnSpPr/>
      </xdr:nvCxnSpPr>
      <xdr:spPr>
        <a:xfrm flipV="1">
          <a:off x="20434300" y="10742803"/>
          <a:ext cx="889000" cy="6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76581</xdr:rowOff>
    </xdr:from>
    <xdr:to>
      <xdr:col>102</xdr:col>
      <xdr:colOff>165100</xdr:colOff>
      <xdr:row>63</xdr:row>
      <xdr:rowOff>6731</xdr:rowOff>
    </xdr:to>
    <xdr:sp macro="" textlink="">
      <xdr:nvSpPr>
        <xdr:cNvPr id="613" name="楕円 612"/>
        <xdr:cNvSpPr/>
      </xdr:nvSpPr>
      <xdr:spPr>
        <a:xfrm>
          <a:off x="19494500" y="10706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119634</xdr:rowOff>
    </xdr:from>
    <xdr:to>
      <xdr:col>107</xdr:col>
      <xdr:colOff>50800</xdr:colOff>
      <xdr:row>62</xdr:row>
      <xdr:rowOff>127381</xdr:rowOff>
    </xdr:to>
    <xdr:cxnSp macro="">
      <xdr:nvCxnSpPr>
        <xdr:cNvPr id="614" name="直線コネクタ 613"/>
        <xdr:cNvCxnSpPr/>
      </xdr:nvCxnSpPr>
      <xdr:spPr>
        <a:xfrm flipV="1">
          <a:off x="19545300" y="10749534"/>
          <a:ext cx="889000" cy="7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119761</xdr:rowOff>
    </xdr:from>
    <xdr:to>
      <xdr:col>98</xdr:col>
      <xdr:colOff>38100</xdr:colOff>
      <xdr:row>62</xdr:row>
      <xdr:rowOff>49911</xdr:rowOff>
    </xdr:to>
    <xdr:sp macro="" textlink="">
      <xdr:nvSpPr>
        <xdr:cNvPr id="615" name="楕円 614"/>
        <xdr:cNvSpPr/>
      </xdr:nvSpPr>
      <xdr:spPr>
        <a:xfrm>
          <a:off x="18605500" y="10578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170561</xdr:rowOff>
    </xdr:from>
    <xdr:to>
      <xdr:col>102</xdr:col>
      <xdr:colOff>114300</xdr:colOff>
      <xdr:row>62</xdr:row>
      <xdr:rowOff>127381</xdr:rowOff>
    </xdr:to>
    <xdr:cxnSp macro="">
      <xdr:nvCxnSpPr>
        <xdr:cNvPr id="616" name="直線コネクタ 615"/>
        <xdr:cNvCxnSpPr/>
      </xdr:nvCxnSpPr>
      <xdr:spPr>
        <a:xfrm>
          <a:off x="18656300" y="10629011"/>
          <a:ext cx="889000" cy="128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45864</xdr:rowOff>
    </xdr:from>
    <xdr:ext cx="469744" cy="259045"/>
    <xdr:sp macro="" textlink="">
      <xdr:nvSpPr>
        <xdr:cNvPr id="617" name="n_1aveValue【学校施設】&#10;一人当たり面積"/>
        <xdr:cNvSpPr txBox="1"/>
      </xdr:nvSpPr>
      <xdr:spPr>
        <a:xfrm>
          <a:off x="21075727" y="10847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48404</xdr:rowOff>
    </xdr:from>
    <xdr:ext cx="469744" cy="259045"/>
    <xdr:sp macro="" textlink="">
      <xdr:nvSpPr>
        <xdr:cNvPr id="618" name="n_2aveValue【学校施設】&#10;一人当たり面積"/>
        <xdr:cNvSpPr txBox="1"/>
      </xdr:nvSpPr>
      <xdr:spPr>
        <a:xfrm>
          <a:off x="20199427" y="10849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49039</xdr:rowOff>
    </xdr:from>
    <xdr:ext cx="469744" cy="259045"/>
    <xdr:sp macro="" textlink="">
      <xdr:nvSpPr>
        <xdr:cNvPr id="619" name="n_3aveValue【学校施設】&#10;一人当たり面積"/>
        <xdr:cNvSpPr txBox="1"/>
      </xdr:nvSpPr>
      <xdr:spPr>
        <a:xfrm>
          <a:off x="19310427" y="10850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47261</xdr:rowOff>
    </xdr:from>
    <xdr:ext cx="469744" cy="259045"/>
    <xdr:sp macro="" textlink="">
      <xdr:nvSpPr>
        <xdr:cNvPr id="620" name="n_4aveValue【学校施設】&#10;一人当たり面積"/>
        <xdr:cNvSpPr txBox="1"/>
      </xdr:nvSpPr>
      <xdr:spPr>
        <a:xfrm>
          <a:off x="18421427" y="10848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8780</xdr:rowOff>
    </xdr:from>
    <xdr:ext cx="469744" cy="259045"/>
    <xdr:sp macro="" textlink="">
      <xdr:nvSpPr>
        <xdr:cNvPr id="621" name="n_1mainValue【学校施設】&#10;一人当たり面積"/>
        <xdr:cNvSpPr txBox="1"/>
      </xdr:nvSpPr>
      <xdr:spPr>
        <a:xfrm>
          <a:off x="21075727" y="10467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15511</xdr:rowOff>
    </xdr:from>
    <xdr:ext cx="469744" cy="259045"/>
    <xdr:sp macro="" textlink="">
      <xdr:nvSpPr>
        <xdr:cNvPr id="622" name="n_2mainValue【学校施設】&#10;一人当たり面積"/>
        <xdr:cNvSpPr txBox="1"/>
      </xdr:nvSpPr>
      <xdr:spPr>
        <a:xfrm>
          <a:off x="20199427" y="10473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23258</xdr:rowOff>
    </xdr:from>
    <xdr:ext cx="469744" cy="259045"/>
    <xdr:sp macro="" textlink="">
      <xdr:nvSpPr>
        <xdr:cNvPr id="623" name="n_3mainValue【学校施設】&#10;一人当たり面積"/>
        <xdr:cNvSpPr txBox="1"/>
      </xdr:nvSpPr>
      <xdr:spPr>
        <a:xfrm>
          <a:off x="19310427" y="10481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66438</xdr:rowOff>
    </xdr:from>
    <xdr:ext cx="469744" cy="259045"/>
    <xdr:sp macro="" textlink="">
      <xdr:nvSpPr>
        <xdr:cNvPr id="624" name="n_4mainValue【学校施設】&#10;一人当たり面積"/>
        <xdr:cNvSpPr txBox="1"/>
      </xdr:nvSpPr>
      <xdr:spPr>
        <a:xfrm>
          <a:off x="18421427" y="10353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5" name="正方形/長方形 62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6" name="正方形/長方形 62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7" name="正方形/長方形 62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8" name="正方形/長方形 62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9" name="正方形/長方形 62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0" name="正方形/長方形 62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1" name="正方形/長方形 63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2" name="正方形/長方形 63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3" name="テキスト ボックス 63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4" name="直線コネクタ 63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5" name="テキスト ボックス 634"/>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6" name="直線コネクタ 63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7" name="テキスト ボックス 636"/>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8" name="直線コネクタ 63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9" name="テキスト ボックス 63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0" name="直線コネクタ 63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1" name="テキスト ボックス 64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2" name="直線コネクタ 64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3" name="テキスト ボックス 64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4" name="直線コネクタ 64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5" name="テキスト ボックス 64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6" name="直線コネクタ 64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7" name="テキスト ボックス 646"/>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8" name="直線コネクタ 64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9"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5443</xdr:rowOff>
    </xdr:from>
    <xdr:to>
      <xdr:col>85</xdr:col>
      <xdr:colOff>126364</xdr:colOff>
      <xdr:row>86</xdr:row>
      <xdr:rowOff>168729</xdr:rowOff>
    </xdr:to>
    <xdr:cxnSp macro="">
      <xdr:nvCxnSpPr>
        <xdr:cNvPr id="650" name="直線コネクタ 649"/>
        <xdr:cNvCxnSpPr/>
      </xdr:nvCxnSpPr>
      <xdr:spPr>
        <a:xfrm flipV="1">
          <a:off x="16318864" y="13378543"/>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1"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2" name="直線コネクタ 651"/>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123570</xdr:rowOff>
    </xdr:from>
    <xdr:ext cx="340478" cy="259045"/>
    <xdr:sp macro="" textlink="">
      <xdr:nvSpPr>
        <xdr:cNvPr id="653" name="【児童館】&#10;有形固定資産減価償却率最大値テキスト"/>
        <xdr:cNvSpPr txBox="1"/>
      </xdr:nvSpPr>
      <xdr:spPr>
        <a:xfrm>
          <a:off x="16357600" y="1315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5443</xdr:rowOff>
    </xdr:from>
    <xdr:to>
      <xdr:col>86</xdr:col>
      <xdr:colOff>25400</xdr:colOff>
      <xdr:row>78</xdr:row>
      <xdr:rowOff>5443</xdr:rowOff>
    </xdr:to>
    <xdr:cxnSp macro="">
      <xdr:nvCxnSpPr>
        <xdr:cNvPr id="654" name="直線コネクタ 653"/>
        <xdr:cNvCxnSpPr/>
      </xdr:nvCxnSpPr>
      <xdr:spPr>
        <a:xfrm>
          <a:off x="16230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152235</xdr:rowOff>
    </xdr:from>
    <xdr:ext cx="405111" cy="259045"/>
    <xdr:sp macro="" textlink="">
      <xdr:nvSpPr>
        <xdr:cNvPr id="655" name="【児童館】&#10;有形固定資産減価償却率平均値テキスト"/>
        <xdr:cNvSpPr txBox="1"/>
      </xdr:nvSpPr>
      <xdr:spPr>
        <a:xfrm>
          <a:off x="16357600" y="138682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129358</xdr:rowOff>
    </xdr:from>
    <xdr:to>
      <xdr:col>85</xdr:col>
      <xdr:colOff>177800</xdr:colOff>
      <xdr:row>82</xdr:row>
      <xdr:rowOff>59508</xdr:rowOff>
    </xdr:to>
    <xdr:sp macro="" textlink="">
      <xdr:nvSpPr>
        <xdr:cNvPr id="656" name="フローチャート: 判断 655"/>
        <xdr:cNvSpPr/>
      </xdr:nvSpPr>
      <xdr:spPr>
        <a:xfrm>
          <a:off x="16268700" y="1401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135889</xdr:rowOff>
    </xdr:from>
    <xdr:to>
      <xdr:col>81</xdr:col>
      <xdr:colOff>101600</xdr:colOff>
      <xdr:row>82</xdr:row>
      <xdr:rowOff>66039</xdr:rowOff>
    </xdr:to>
    <xdr:sp macro="" textlink="">
      <xdr:nvSpPr>
        <xdr:cNvPr id="657" name="フローチャート: 判断 656"/>
        <xdr:cNvSpPr/>
      </xdr:nvSpPr>
      <xdr:spPr>
        <a:xfrm>
          <a:off x="15430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139156</xdr:rowOff>
    </xdr:from>
    <xdr:to>
      <xdr:col>76</xdr:col>
      <xdr:colOff>165100</xdr:colOff>
      <xdr:row>82</xdr:row>
      <xdr:rowOff>69306</xdr:rowOff>
    </xdr:to>
    <xdr:sp macro="" textlink="">
      <xdr:nvSpPr>
        <xdr:cNvPr id="658" name="フローチャート: 判断 657"/>
        <xdr:cNvSpPr/>
      </xdr:nvSpPr>
      <xdr:spPr>
        <a:xfrm>
          <a:off x="14541500" y="1402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119562</xdr:rowOff>
    </xdr:from>
    <xdr:to>
      <xdr:col>72</xdr:col>
      <xdr:colOff>38100</xdr:colOff>
      <xdr:row>82</xdr:row>
      <xdr:rowOff>49712</xdr:rowOff>
    </xdr:to>
    <xdr:sp macro="" textlink="">
      <xdr:nvSpPr>
        <xdr:cNvPr id="659" name="フローチャート: 判断 658"/>
        <xdr:cNvSpPr/>
      </xdr:nvSpPr>
      <xdr:spPr>
        <a:xfrm>
          <a:off x="13652500" y="1400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114663</xdr:rowOff>
    </xdr:from>
    <xdr:to>
      <xdr:col>67</xdr:col>
      <xdr:colOff>101600</xdr:colOff>
      <xdr:row>82</xdr:row>
      <xdr:rowOff>44813</xdr:rowOff>
    </xdr:to>
    <xdr:sp macro="" textlink="">
      <xdr:nvSpPr>
        <xdr:cNvPr id="660" name="フローチャート: 判断 659"/>
        <xdr:cNvSpPr/>
      </xdr:nvSpPr>
      <xdr:spPr>
        <a:xfrm>
          <a:off x="12763500" y="1400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1" name="テキスト ボックス 66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2" name="テキスト ボックス 66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3" name="テキスト ボックス 66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4" name="テキスト ボックス 66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5" name="テキスト ボックス 66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158750</xdr:rowOff>
    </xdr:from>
    <xdr:to>
      <xdr:col>85</xdr:col>
      <xdr:colOff>177800</xdr:colOff>
      <xdr:row>82</xdr:row>
      <xdr:rowOff>88900</xdr:rowOff>
    </xdr:to>
    <xdr:sp macro="" textlink="">
      <xdr:nvSpPr>
        <xdr:cNvPr id="666" name="楕円 665"/>
        <xdr:cNvSpPr/>
      </xdr:nvSpPr>
      <xdr:spPr>
        <a:xfrm>
          <a:off x="162687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137177</xdr:rowOff>
    </xdr:from>
    <xdr:ext cx="405111" cy="259045"/>
    <xdr:sp macro="" textlink="">
      <xdr:nvSpPr>
        <xdr:cNvPr id="667" name="【児童館】&#10;有形固定資産減価償却率該当値テキスト"/>
        <xdr:cNvSpPr txBox="1"/>
      </xdr:nvSpPr>
      <xdr:spPr>
        <a:xfrm>
          <a:off x="16357600" y="1402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126093</xdr:rowOff>
    </xdr:from>
    <xdr:to>
      <xdr:col>81</xdr:col>
      <xdr:colOff>101600</xdr:colOff>
      <xdr:row>82</xdr:row>
      <xdr:rowOff>56243</xdr:rowOff>
    </xdr:to>
    <xdr:sp macro="" textlink="">
      <xdr:nvSpPr>
        <xdr:cNvPr id="668" name="楕円 667"/>
        <xdr:cNvSpPr/>
      </xdr:nvSpPr>
      <xdr:spPr>
        <a:xfrm>
          <a:off x="15430500" y="1401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5443</xdr:rowOff>
    </xdr:from>
    <xdr:to>
      <xdr:col>85</xdr:col>
      <xdr:colOff>127000</xdr:colOff>
      <xdr:row>82</xdr:row>
      <xdr:rowOff>38100</xdr:rowOff>
    </xdr:to>
    <xdr:cxnSp macro="">
      <xdr:nvCxnSpPr>
        <xdr:cNvPr id="669" name="直線コネクタ 668"/>
        <xdr:cNvCxnSpPr/>
      </xdr:nvCxnSpPr>
      <xdr:spPr>
        <a:xfrm>
          <a:off x="15481300" y="140643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93436</xdr:rowOff>
    </xdr:from>
    <xdr:to>
      <xdr:col>76</xdr:col>
      <xdr:colOff>165100</xdr:colOff>
      <xdr:row>82</xdr:row>
      <xdr:rowOff>23586</xdr:rowOff>
    </xdr:to>
    <xdr:sp macro="" textlink="">
      <xdr:nvSpPr>
        <xdr:cNvPr id="670" name="楕円 669"/>
        <xdr:cNvSpPr/>
      </xdr:nvSpPr>
      <xdr:spPr>
        <a:xfrm>
          <a:off x="14541500" y="1398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144236</xdr:rowOff>
    </xdr:from>
    <xdr:to>
      <xdr:col>81</xdr:col>
      <xdr:colOff>50800</xdr:colOff>
      <xdr:row>82</xdr:row>
      <xdr:rowOff>5443</xdr:rowOff>
    </xdr:to>
    <xdr:cxnSp macro="">
      <xdr:nvCxnSpPr>
        <xdr:cNvPr id="671" name="直線コネクタ 670"/>
        <xdr:cNvCxnSpPr/>
      </xdr:nvCxnSpPr>
      <xdr:spPr>
        <a:xfrm>
          <a:off x="14592300" y="140316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60779</xdr:rowOff>
    </xdr:from>
    <xdr:to>
      <xdr:col>72</xdr:col>
      <xdr:colOff>38100</xdr:colOff>
      <xdr:row>81</xdr:row>
      <xdr:rowOff>162379</xdr:rowOff>
    </xdr:to>
    <xdr:sp macro="" textlink="">
      <xdr:nvSpPr>
        <xdr:cNvPr id="672" name="楕円 671"/>
        <xdr:cNvSpPr/>
      </xdr:nvSpPr>
      <xdr:spPr>
        <a:xfrm>
          <a:off x="13652500" y="1394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111579</xdr:rowOff>
    </xdr:from>
    <xdr:to>
      <xdr:col>76</xdr:col>
      <xdr:colOff>114300</xdr:colOff>
      <xdr:row>81</xdr:row>
      <xdr:rowOff>144236</xdr:rowOff>
    </xdr:to>
    <xdr:cxnSp macro="">
      <xdr:nvCxnSpPr>
        <xdr:cNvPr id="673" name="直線コネクタ 672"/>
        <xdr:cNvCxnSpPr/>
      </xdr:nvCxnSpPr>
      <xdr:spPr>
        <a:xfrm>
          <a:off x="13703300" y="139990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158750</xdr:rowOff>
    </xdr:from>
    <xdr:to>
      <xdr:col>67</xdr:col>
      <xdr:colOff>101600</xdr:colOff>
      <xdr:row>86</xdr:row>
      <xdr:rowOff>88900</xdr:rowOff>
    </xdr:to>
    <xdr:sp macro="" textlink="">
      <xdr:nvSpPr>
        <xdr:cNvPr id="674" name="楕円 673"/>
        <xdr:cNvSpPr/>
      </xdr:nvSpPr>
      <xdr:spPr>
        <a:xfrm>
          <a:off x="12763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111579</xdr:rowOff>
    </xdr:from>
    <xdr:to>
      <xdr:col>71</xdr:col>
      <xdr:colOff>177800</xdr:colOff>
      <xdr:row>86</xdr:row>
      <xdr:rowOff>38100</xdr:rowOff>
    </xdr:to>
    <xdr:cxnSp macro="">
      <xdr:nvCxnSpPr>
        <xdr:cNvPr id="675" name="直線コネクタ 674"/>
        <xdr:cNvCxnSpPr/>
      </xdr:nvCxnSpPr>
      <xdr:spPr>
        <a:xfrm flipV="1">
          <a:off x="12814300" y="13999029"/>
          <a:ext cx="889000" cy="783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57166</xdr:rowOff>
    </xdr:from>
    <xdr:ext cx="405111" cy="259045"/>
    <xdr:sp macro="" textlink="">
      <xdr:nvSpPr>
        <xdr:cNvPr id="676" name="n_1aveValue【児童館】&#10;有形固定資産減価償却率"/>
        <xdr:cNvSpPr txBox="1"/>
      </xdr:nvSpPr>
      <xdr:spPr>
        <a:xfrm>
          <a:off x="15266044" y="1411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60433</xdr:rowOff>
    </xdr:from>
    <xdr:ext cx="405111" cy="259045"/>
    <xdr:sp macro="" textlink="">
      <xdr:nvSpPr>
        <xdr:cNvPr id="677" name="n_2aveValue【児童館】&#10;有形固定資産減価償却率"/>
        <xdr:cNvSpPr txBox="1"/>
      </xdr:nvSpPr>
      <xdr:spPr>
        <a:xfrm>
          <a:off x="14389744" y="14119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40839</xdr:rowOff>
    </xdr:from>
    <xdr:ext cx="405111" cy="259045"/>
    <xdr:sp macro="" textlink="">
      <xdr:nvSpPr>
        <xdr:cNvPr id="678" name="n_3aveValue【児童館】&#10;有形固定資産減価償却率"/>
        <xdr:cNvSpPr txBox="1"/>
      </xdr:nvSpPr>
      <xdr:spPr>
        <a:xfrm>
          <a:off x="13500744" y="1409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61340</xdr:rowOff>
    </xdr:from>
    <xdr:ext cx="405111" cy="259045"/>
    <xdr:sp macro="" textlink="">
      <xdr:nvSpPr>
        <xdr:cNvPr id="679" name="n_4aveValue【児童館】&#10;有形固定資産減価償却率"/>
        <xdr:cNvSpPr txBox="1"/>
      </xdr:nvSpPr>
      <xdr:spPr>
        <a:xfrm>
          <a:off x="12611744" y="1377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72770</xdr:rowOff>
    </xdr:from>
    <xdr:ext cx="405111" cy="259045"/>
    <xdr:sp macro="" textlink="">
      <xdr:nvSpPr>
        <xdr:cNvPr id="680" name="n_1mainValue【児童館】&#10;有形固定資産減価償却率"/>
        <xdr:cNvSpPr txBox="1"/>
      </xdr:nvSpPr>
      <xdr:spPr>
        <a:xfrm>
          <a:off x="15266044" y="1378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40113</xdr:rowOff>
    </xdr:from>
    <xdr:ext cx="405111" cy="259045"/>
    <xdr:sp macro="" textlink="">
      <xdr:nvSpPr>
        <xdr:cNvPr id="681" name="n_2mainValue【児童館】&#10;有形固定資産減価償却率"/>
        <xdr:cNvSpPr txBox="1"/>
      </xdr:nvSpPr>
      <xdr:spPr>
        <a:xfrm>
          <a:off x="14389744" y="1375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7456</xdr:rowOff>
    </xdr:from>
    <xdr:ext cx="405111" cy="259045"/>
    <xdr:sp macro="" textlink="">
      <xdr:nvSpPr>
        <xdr:cNvPr id="682" name="n_3mainValue【児童館】&#10;有形固定資産減価償却率"/>
        <xdr:cNvSpPr txBox="1"/>
      </xdr:nvSpPr>
      <xdr:spPr>
        <a:xfrm>
          <a:off x="13500744" y="13723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86</xdr:row>
      <xdr:rowOff>80027</xdr:rowOff>
    </xdr:from>
    <xdr:ext cx="405111" cy="259045"/>
    <xdr:sp macro="" textlink="">
      <xdr:nvSpPr>
        <xdr:cNvPr id="683" name="n_4mainValue【児童館】&#10;有形固定資産減価償却率"/>
        <xdr:cNvSpPr txBox="1"/>
      </xdr:nvSpPr>
      <xdr:spPr>
        <a:xfrm>
          <a:off x="12611744" y="1482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4" name="正方形/長方形 68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5" name="正方形/長方形 68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6" name="正方形/長方形 68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7" name="正方形/長方形 68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8" name="正方形/長方形 68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9" name="正方形/長方形 68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0" name="正方形/長方形 68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1" name="正方形/長方形 69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2" name="テキスト ボックス 69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3" name="直線コネクタ 69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4" name="直線コネクタ 693"/>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5" name="テキスト ボックス 694"/>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6" name="直線コネクタ 695"/>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7" name="テキスト ボックス 696"/>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8" name="直線コネクタ 697"/>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9" name="テキスト ボックス 698"/>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00" name="直線コネクタ 699"/>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1" name="テキスト ボックス 700"/>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2" name="直線コネクタ 70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3" name="テキスト ボックス 70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4"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49530</xdr:rowOff>
    </xdr:from>
    <xdr:to>
      <xdr:col>116</xdr:col>
      <xdr:colOff>62864</xdr:colOff>
      <xdr:row>86</xdr:row>
      <xdr:rowOff>24385</xdr:rowOff>
    </xdr:to>
    <xdr:cxnSp macro="">
      <xdr:nvCxnSpPr>
        <xdr:cNvPr id="705" name="直線コネクタ 704"/>
        <xdr:cNvCxnSpPr/>
      </xdr:nvCxnSpPr>
      <xdr:spPr>
        <a:xfrm flipV="1">
          <a:off x="22160864" y="13594080"/>
          <a:ext cx="0" cy="1175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706" name="【児童館】&#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707" name="直線コネクタ 706"/>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167657</xdr:rowOff>
    </xdr:from>
    <xdr:ext cx="469744" cy="259045"/>
    <xdr:sp macro="" textlink="">
      <xdr:nvSpPr>
        <xdr:cNvPr id="708" name="【児童館】&#10;一人当たり面積最大値テキスト"/>
        <xdr:cNvSpPr txBox="1"/>
      </xdr:nvSpPr>
      <xdr:spPr>
        <a:xfrm>
          <a:off x="22199600" y="1336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49530</xdr:rowOff>
    </xdr:from>
    <xdr:to>
      <xdr:col>116</xdr:col>
      <xdr:colOff>152400</xdr:colOff>
      <xdr:row>79</xdr:row>
      <xdr:rowOff>49530</xdr:rowOff>
    </xdr:to>
    <xdr:cxnSp macro="">
      <xdr:nvCxnSpPr>
        <xdr:cNvPr id="709" name="直線コネクタ 708"/>
        <xdr:cNvCxnSpPr/>
      </xdr:nvCxnSpPr>
      <xdr:spPr>
        <a:xfrm>
          <a:off x="22072600" y="1359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7890</xdr:rowOff>
    </xdr:from>
    <xdr:ext cx="469744" cy="259045"/>
    <xdr:sp macro="" textlink="">
      <xdr:nvSpPr>
        <xdr:cNvPr id="710" name="【児童館】&#10;一人当たり面積平均値テキスト"/>
        <xdr:cNvSpPr txBox="1"/>
      </xdr:nvSpPr>
      <xdr:spPr>
        <a:xfrm>
          <a:off x="22199600" y="144096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156463</xdr:rowOff>
    </xdr:from>
    <xdr:to>
      <xdr:col>116</xdr:col>
      <xdr:colOff>114300</xdr:colOff>
      <xdr:row>85</xdr:row>
      <xdr:rowOff>86613</xdr:rowOff>
    </xdr:to>
    <xdr:sp macro="" textlink="">
      <xdr:nvSpPr>
        <xdr:cNvPr id="711" name="フローチャート: 判断 710"/>
        <xdr:cNvSpPr/>
      </xdr:nvSpPr>
      <xdr:spPr>
        <a:xfrm>
          <a:off x="22110700" y="1455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142748</xdr:rowOff>
    </xdr:from>
    <xdr:to>
      <xdr:col>112</xdr:col>
      <xdr:colOff>38100</xdr:colOff>
      <xdr:row>85</xdr:row>
      <xdr:rowOff>72898</xdr:rowOff>
    </xdr:to>
    <xdr:sp macro="" textlink="">
      <xdr:nvSpPr>
        <xdr:cNvPr id="712" name="フローチャート: 判断 711"/>
        <xdr:cNvSpPr/>
      </xdr:nvSpPr>
      <xdr:spPr>
        <a:xfrm>
          <a:off x="21272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147320</xdr:rowOff>
    </xdr:from>
    <xdr:to>
      <xdr:col>107</xdr:col>
      <xdr:colOff>101600</xdr:colOff>
      <xdr:row>85</xdr:row>
      <xdr:rowOff>77470</xdr:rowOff>
    </xdr:to>
    <xdr:sp macro="" textlink="">
      <xdr:nvSpPr>
        <xdr:cNvPr id="713" name="フローチャート: 判断 712"/>
        <xdr:cNvSpPr/>
      </xdr:nvSpPr>
      <xdr:spPr>
        <a:xfrm>
          <a:off x="203835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142748</xdr:rowOff>
    </xdr:from>
    <xdr:to>
      <xdr:col>102</xdr:col>
      <xdr:colOff>165100</xdr:colOff>
      <xdr:row>85</xdr:row>
      <xdr:rowOff>72898</xdr:rowOff>
    </xdr:to>
    <xdr:sp macro="" textlink="">
      <xdr:nvSpPr>
        <xdr:cNvPr id="714" name="フローチャート: 判断 713"/>
        <xdr:cNvSpPr/>
      </xdr:nvSpPr>
      <xdr:spPr>
        <a:xfrm>
          <a:off x="19494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165608</xdr:rowOff>
    </xdr:from>
    <xdr:to>
      <xdr:col>98</xdr:col>
      <xdr:colOff>38100</xdr:colOff>
      <xdr:row>85</xdr:row>
      <xdr:rowOff>95758</xdr:rowOff>
    </xdr:to>
    <xdr:sp macro="" textlink="">
      <xdr:nvSpPr>
        <xdr:cNvPr id="715" name="フローチャート: 判断 714"/>
        <xdr:cNvSpPr/>
      </xdr:nvSpPr>
      <xdr:spPr>
        <a:xfrm>
          <a:off x="18605500" y="1456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6" name="テキスト ボックス 71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7" name="テキスト ボックス 71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8" name="テキスト ボックス 71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9" name="テキスト ボックス 71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0" name="テキスト ボックス 71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99313</xdr:rowOff>
    </xdr:from>
    <xdr:to>
      <xdr:col>116</xdr:col>
      <xdr:colOff>114300</xdr:colOff>
      <xdr:row>86</xdr:row>
      <xdr:rowOff>29463</xdr:rowOff>
    </xdr:to>
    <xdr:sp macro="" textlink="">
      <xdr:nvSpPr>
        <xdr:cNvPr id="721" name="楕円 720"/>
        <xdr:cNvSpPr/>
      </xdr:nvSpPr>
      <xdr:spPr>
        <a:xfrm>
          <a:off x="22110700" y="1467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14240</xdr:rowOff>
    </xdr:from>
    <xdr:ext cx="469744" cy="259045"/>
    <xdr:sp macro="" textlink="">
      <xdr:nvSpPr>
        <xdr:cNvPr id="722" name="【児童館】&#10;一人当たり面積該当値テキスト"/>
        <xdr:cNvSpPr txBox="1"/>
      </xdr:nvSpPr>
      <xdr:spPr>
        <a:xfrm>
          <a:off x="22199600" y="1458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99313</xdr:rowOff>
    </xdr:from>
    <xdr:to>
      <xdr:col>112</xdr:col>
      <xdr:colOff>38100</xdr:colOff>
      <xdr:row>86</xdr:row>
      <xdr:rowOff>29463</xdr:rowOff>
    </xdr:to>
    <xdr:sp macro="" textlink="">
      <xdr:nvSpPr>
        <xdr:cNvPr id="723" name="楕円 722"/>
        <xdr:cNvSpPr/>
      </xdr:nvSpPr>
      <xdr:spPr>
        <a:xfrm>
          <a:off x="21272500" y="1467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150113</xdr:rowOff>
    </xdr:from>
    <xdr:to>
      <xdr:col>116</xdr:col>
      <xdr:colOff>63500</xdr:colOff>
      <xdr:row>85</xdr:row>
      <xdr:rowOff>150113</xdr:rowOff>
    </xdr:to>
    <xdr:cxnSp macro="">
      <xdr:nvCxnSpPr>
        <xdr:cNvPr id="724" name="直線コネクタ 723"/>
        <xdr:cNvCxnSpPr/>
      </xdr:nvCxnSpPr>
      <xdr:spPr>
        <a:xfrm>
          <a:off x="21323300" y="1472336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103887</xdr:rowOff>
    </xdr:from>
    <xdr:to>
      <xdr:col>107</xdr:col>
      <xdr:colOff>101600</xdr:colOff>
      <xdr:row>86</xdr:row>
      <xdr:rowOff>34037</xdr:rowOff>
    </xdr:to>
    <xdr:sp macro="" textlink="">
      <xdr:nvSpPr>
        <xdr:cNvPr id="725" name="楕円 724"/>
        <xdr:cNvSpPr/>
      </xdr:nvSpPr>
      <xdr:spPr>
        <a:xfrm>
          <a:off x="20383500" y="1467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150113</xdr:rowOff>
    </xdr:from>
    <xdr:to>
      <xdr:col>111</xdr:col>
      <xdr:colOff>177800</xdr:colOff>
      <xdr:row>85</xdr:row>
      <xdr:rowOff>154687</xdr:rowOff>
    </xdr:to>
    <xdr:cxnSp macro="">
      <xdr:nvCxnSpPr>
        <xdr:cNvPr id="726" name="直線コネクタ 725"/>
        <xdr:cNvCxnSpPr/>
      </xdr:nvCxnSpPr>
      <xdr:spPr>
        <a:xfrm flipV="1">
          <a:off x="20434300" y="14723363"/>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103887</xdr:rowOff>
    </xdr:from>
    <xdr:to>
      <xdr:col>102</xdr:col>
      <xdr:colOff>165100</xdr:colOff>
      <xdr:row>86</xdr:row>
      <xdr:rowOff>34037</xdr:rowOff>
    </xdr:to>
    <xdr:sp macro="" textlink="">
      <xdr:nvSpPr>
        <xdr:cNvPr id="727" name="楕円 726"/>
        <xdr:cNvSpPr/>
      </xdr:nvSpPr>
      <xdr:spPr>
        <a:xfrm>
          <a:off x="19494500" y="1467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154687</xdr:rowOff>
    </xdr:from>
    <xdr:to>
      <xdr:col>107</xdr:col>
      <xdr:colOff>50800</xdr:colOff>
      <xdr:row>85</xdr:row>
      <xdr:rowOff>154687</xdr:rowOff>
    </xdr:to>
    <xdr:cxnSp macro="">
      <xdr:nvCxnSpPr>
        <xdr:cNvPr id="728" name="直線コネクタ 727"/>
        <xdr:cNvCxnSpPr/>
      </xdr:nvCxnSpPr>
      <xdr:spPr>
        <a:xfrm>
          <a:off x="19545300" y="147279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154178</xdr:rowOff>
    </xdr:from>
    <xdr:to>
      <xdr:col>98</xdr:col>
      <xdr:colOff>38100</xdr:colOff>
      <xdr:row>86</xdr:row>
      <xdr:rowOff>84328</xdr:rowOff>
    </xdr:to>
    <xdr:sp macro="" textlink="">
      <xdr:nvSpPr>
        <xdr:cNvPr id="729" name="楕円 728"/>
        <xdr:cNvSpPr/>
      </xdr:nvSpPr>
      <xdr:spPr>
        <a:xfrm>
          <a:off x="18605500" y="14727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154687</xdr:rowOff>
    </xdr:from>
    <xdr:to>
      <xdr:col>102</xdr:col>
      <xdr:colOff>114300</xdr:colOff>
      <xdr:row>86</xdr:row>
      <xdr:rowOff>33528</xdr:rowOff>
    </xdr:to>
    <xdr:cxnSp macro="">
      <xdr:nvCxnSpPr>
        <xdr:cNvPr id="730" name="直線コネクタ 729"/>
        <xdr:cNvCxnSpPr/>
      </xdr:nvCxnSpPr>
      <xdr:spPr>
        <a:xfrm flipV="1">
          <a:off x="18656300" y="14727937"/>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89425</xdr:rowOff>
    </xdr:from>
    <xdr:ext cx="469744" cy="259045"/>
    <xdr:sp macro="" textlink="">
      <xdr:nvSpPr>
        <xdr:cNvPr id="731" name="n_1aveValue【児童館】&#10;一人当たり面積"/>
        <xdr:cNvSpPr txBox="1"/>
      </xdr:nvSpPr>
      <xdr:spPr>
        <a:xfrm>
          <a:off x="21075727" y="143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93997</xdr:rowOff>
    </xdr:from>
    <xdr:ext cx="469744" cy="259045"/>
    <xdr:sp macro="" textlink="">
      <xdr:nvSpPr>
        <xdr:cNvPr id="732" name="n_2aveValue【児童館】&#10;一人当たり面積"/>
        <xdr:cNvSpPr txBox="1"/>
      </xdr:nvSpPr>
      <xdr:spPr>
        <a:xfrm>
          <a:off x="20199427" y="1432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89425</xdr:rowOff>
    </xdr:from>
    <xdr:ext cx="469744" cy="259045"/>
    <xdr:sp macro="" textlink="">
      <xdr:nvSpPr>
        <xdr:cNvPr id="733" name="n_3aveValue【児童館】&#10;一人当たり面積"/>
        <xdr:cNvSpPr txBox="1"/>
      </xdr:nvSpPr>
      <xdr:spPr>
        <a:xfrm>
          <a:off x="19310427" y="143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112285</xdr:rowOff>
    </xdr:from>
    <xdr:ext cx="469744" cy="259045"/>
    <xdr:sp macro="" textlink="">
      <xdr:nvSpPr>
        <xdr:cNvPr id="734" name="n_4aveValue【児童館】&#10;一人当たり面積"/>
        <xdr:cNvSpPr txBox="1"/>
      </xdr:nvSpPr>
      <xdr:spPr>
        <a:xfrm>
          <a:off x="18421427" y="1434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20590</xdr:rowOff>
    </xdr:from>
    <xdr:ext cx="469744" cy="259045"/>
    <xdr:sp macro="" textlink="">
      <xdr:nvSpPr>
        <xdr:cNvPr id="735" name="n_1mainValue【児童館】&#10;一人当たり面積"/>
        <xdr:cNvSpPr txBox="1"/>
      </xdr:nvSpPr>
      <xdr:spPr>
        <a:xfrm>
          <a:off x="21075727" y="1476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25164</xdr:rowOff>
    </xdr:from>
    <xdr:ext cx="469744" cy="259045"/>
    <xdr:sp macro="" textlink="">
      <xdr:nvSpPr>
        <xdr:cNvPr id="736" name="n_2mainValue【児童館】&#10;一人当たり面積"/>
        <xdr:cNvSpPr txBox="1"/>
      </xdr:nvSpPr>
      <xdr:spPr>
        <a:xfrm>
          <a:off x="20199427" y="14769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25164</xdr:rowOff>
    </xdr:from>
    <xdr:ext cx="469744" cy="259045"/>
    <xdr:sp macro="" textlink="">
      <xdr:nvSpPr>
        <xdr:cNvPr id="737" name="n_3mainValue【児童館】&#10;一人当たり面積"/>
        <xdr:cNvSpPr txBox="1"/>
      </xdr:nvSpPr>
      <xdr:spPr>
        <a:xfrm>
          <a:off x="19310427" y="14769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75455</xdr:rowOff>
    </xdr:from>
    <xdr:ext cx="469744" cy="259045"/>
    <xdr:sp macro="" textlink="">
      <xdr:nvSpPr>
        <xdr:cNvPr id="738" name="n_4mainValue【児童館】&#10;一人当たり面積"/>
        <xdr:cNvSpPr txBox="1"/>
      </xdr:nvSpPr>
      <xdr:spPr>
        <a:xfrm>
          <a:off x="18421427" y="14820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9" name="正方形/長方形 7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0" name="正方形/長方形 73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1" name="正方形/長方形 74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2" name="正方形/長方形 74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3" name="正方形/長方形 74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4" name="正方形/長方形 74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5" name="正方形/長方形 74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6" name="正方形/長方形 74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7" name="テキスト ボックス 74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8" name="直線コネクタ 74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9" name="テキスト ボックス 74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0" name="直線コネクタ 74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1" name="テキスト ボックス 750"/>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2" name="直線コネクタ 75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3" name="テキスト ボックス 75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4" name="直線コネクタ 75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5" name="テキスト ボックス 75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6" name="直線コネクタ 75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7" name="テキスト ボックス 75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8" name="直線コネクタ 75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9" name="テキスト ボックス 758"/>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0" name="直線コネクタ 75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61" name="テキスト ボックス 760"/>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165736</xdr:rowOff>
    </xdr:from>
    <xdr:to>
      <xdr:col>85</xdr:col>
      <xdr:colOff>126364</xdr:colOff>
      <xdr:row>108</xdr:row>
      <xdr:rowOff>133350</xdr:rowOff>
    </xdr:to>
    <xdr:cxnSp macro="">
      <xdr:nvCxnSpPr>
        <xdr:cNvPr id="763" name="直線コネクタ 762"/>
        <xdr:cNvCxnSpPr/>
      </xdr:nvCxnSpPr>
      <xdr:spPr>
        <a:xfrm flipV="1">
          <a:off x="16318864" y="17139286"/>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137177</xdr:rowOff>
    </xdr:from>
    <xdr:ext cx="405111" cy="259045"/>
    <xdr:sp macro="" textlink="">
      <xdr:nvSpPr>
        <xdr:cNvPr id="764" name="【公民館】&#10;有形固定資産減価償却率最小値テキスト"/>
        <xdr:cNvSpPr txBox="1"/>
      </xdr:nvSpPr>
      <xdr:spPr>
        <a:xfrm>
          <a:off x="16357600" y="1865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133350</xdr:rowOff>
    </xdr:from>
    <xdr:to>
      <xdr:col>86</xdr:col>
      <xdr:colOff>25400</xdr:colOff>
      <xdr:row>108</xdr:row>
      <xdr:rowOff>133350</xdr:rowOff>
    </xdr:to>
    <xdr:cxnSp macro="">
      <xdr:nvCxnSpPr>
        <xdr:cNvPr id="765" name="直線コネクタ 764"/>
        <xdr:cNvCxnSpPr/>
      </xdr:nvCxnSpPr>
      <xdr:spPr>
        <a:xfrm>
          <a:off x="16230600" y="1864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112413</xdr:rowOff>
    </xdr:from>
    <xdr:ext cx="405111" cy="259045"/>
    <xdr:sp macro="" textlink="">
      <xdr:nvSpPr>
        <xdr:cNvPr id="766" name="【公民館】&#10;有形固定資産減価償却率最大値テキスト"/>
        <xdr:cNvSpPr txBox="1"/>
      </xdr:nvSpPr>
      <xdr:spPr>
        <a:xfrm>
          <a:off x="16357600" y="16914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165736</xdr:rowOff>
    </xdr:from>
    <xdr:to>
      <xdr:col>86</xdr:col>
      <xdr:colOff>25400</xdr:colOff>
      <xdr:row>99</xdr:row>
      <xdr:rowOff>165736</xdr:rowOff>
    </xdr:to>
    <xdr:cxnSp macro="">
      <xdr:nvCxnSpPr>
        <xdr:cNvPr id="767" name="直線コネクタ 766"/>
        <xdr:cNvCxnSpPr/>
      </xdr:nvCxnSpPr>
      <xdr:spPr>
        <a:xfrm>
          <a:off x="16230600" y="17139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170197</xdr:rowOff>
    </xdr:from>
    <xdr:ext cx="405111" cy="259045"/>
    <xdr:sp macro="" textlink="">
      <xdr:nvSpPr>
        <xdr:cNvPr id="768" name="【公民館】&#10;有形固定資産減価償却率平均値テキスト"/>
        <xdr:cNvSpPr txBox="1"/>
      </xdr:nvSpPr>
      <xdr:spPr>
        <a:xfrm>
          <a:off x="16357600" y="17829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147320</xdr:rowOff>
    </xdr:from>
    <xdr:to>
      <xdr:col>85</xdr:col>
      <xdr:colOff>177800</xdr:colOff>
      <xdr:row>105</xdr:row>
      <xdr:rowOff>77470</xdr:rowOff>
    </xdr:to>
    <xdr:sp macro="" textlink="">
      <xdr:nvSpPr>
        <xdr:cNvPr id="769" name="フローチャート: 判断 768"/>
        <xdr:cNvSpPr/>
      </xdr:nvSpPr>
      <xdr:spPr>
        <a:xfrm>
          <a:off x="162687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139700</xdr:rowOff>
    </xdr:from>
    <xdr:to>
      <xdr:col>81</xdr:col>
      <xdr:colOff>101600</xdr:colOff>
      <xdr:row>105</xdr:row>
      <xdr:rowOff>69850</xdr:rowOff>
    </xdr:to>
    <xdr:sp macro="" textlink="">
      <xdr:nvSpPr>
        <xdr:cNvPr id="770" name="フローチャート: 判断 769"/>
        <xdr:cNvSpPr/>
      </xdr:nvSpPr>
      <xdr:spPr>
        <a:xfrm>
          <a:off x="154305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97789</xdr:rowOff>
    </xdr:from>
    <xdr:to>
      <xdr:col>76</xdr:col>
      <xdr:colOff>165100</xdr:colOff>
      <xdr:row>105</xdr:row>
      <xdr:rowOff>27939</xdr:rowOff>
    </xdr:to>
    <xdr:sp macro="" textlink="">
      <xdr:nvSpPr>
        <xdr:cNvPr id="771" name="フローチャート: 判断 770"/>
        <xdr:cNvSpPr/>
      </xdr:nvSpPr>
      <xdr:spPr>
        <a:xfrm>
          <a:off x="145415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95886</xdr:rowOff>
    </xdr:from>
    <xdr:to>
      <xdr:col>72</xdr:col>
      <xdr:colOff>38100</xdr:colOff>
      <xdr:row>105</xdr:row>
      <xdr:rowOff>26036</xdr:rowOff>
    </xdr:to>
    <xdr:sp macro="" textlink="">
      <xdr:nvSpPr>
        <xdr:cNvPr id="772" name="フローチャート: 判断 771"/>
        <xdr:cNvSpPr/>
      </xdr:nvSpPr>
      <xdr:spPr>
        <a:xfrm>
          <a:off x="13652500" y="1792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57786</xdr:rowOff>
    </xdr:from>
    <xdr:to>
      <xdr:col>67</xdr:col>
      <xdr:colOff>101600</xdr:colOff>
      <xdr:row>104</xdr:row>
      <xdr:rowOff>159386</xdr:rowOff>
    </xdr:to>
    <xdr:sp macro="" textlink="">
      <xdr:nvSpPr>
        <xdr:cNvPr id="773" name="フローチャート: 判断 772"/>
        <xdr:cNvSpPr/>
      </xdr:nvSpPr>
      <xdr:spPr>
        <a:xfrm>
          <a:off x="127635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4" name="テキスト ボックス 77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5" name="テキスト ボックス 77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6" name="テキスト ボックス 77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7" name="テキスト ボックス 77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8" name="テキスト ボックス 77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135889</xdr:rowOff>
    </xdr:from>
    <xdr:to>
      <xdr:col>85</xdr:col>
      <xdr:colOff>177800</xdr:colOff>
      <xdr:row>108</xdr:row>
      <xdr:rowOff>66039</xdr:rowOff>
    </xdr:to>
    <xdr:sp macro="" textlink="">
      <xdr:nvSpPr>
        <xdr:cNvPr id="779" name="楕円 778"/>
        <xdr:cNvSpPr/>
      </xdr:nvSpPr>
      <xdr:spPr>
        <a:xfrm>
          <a:off x="16268700" y="1848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50816</xdr:rowOff>
    </xdr:from>
    <xdr:ext cx="405111" cy="259045"/>
    <xdr:sp macro="" textlink="">
      <xdr:nvSpPr>
        <xdr:cNvPr id="780" name="【公民館】&#10;有形固定資産減価償却率該当値テキスト"/>
        <xdr:cNvSpPr txBox="1"/>
      </xdr:nvSpPr>
      <xdr:spPr>
        <a:xfrm>
          <a:off x="16357600" y="18395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86361</xdr:rowOff>
    </xdr:from>
    <xdr:to>
      <xdr:col>81</xdr:col>
      <xdr:colOff>101600</xdr:colOff>
      <xdr:row>108</xdr:row>
      <xdr:rowOff>16511</xdr:rowOff>
    </xdr:to>
    <xdr:sp macro="" textlink="">
      <xdr:nvSpPr>
        <xdr:cNvPr id="781" name="楕円 780"/>
        <xdr:cNvSpPr/>
      </xdr:nvSpPr>
      <xdr:spPr>
        <a:xfrm>
          <a:off x="15430500" y="1843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137161</xdr:rowOff>
    </xdr:from>
    <xdr:to>
      <xdr:col>85</xdr:col>
      <xdr:colOff>127000</xdr:colOff>
      <xdr:row>108</xdr:row>
      <xdr:rowOff>15239</xdr:rowOff>
    </xdr:to>
    <xdr:cxnSp macro="">
      <xdr:nvCxnSpPr>
        <xdr:cNvPr id="782" name="直線コネクタ 781"/>
        <xdr:cNvCxnSpPr/>
      </xdr:nvCxnSpPr>
      <xdr:spPr>
        <a:xfrm>
          <a:off x="15481300" y="18482311"/>
          <a:ext cx="8382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78739</xdr:rowOff>
    </xdr:from>
    <xdr:to>
      <xdr:col>76</xdr:col>
      <xdr:colOff>165100</xdr:colOff>
      <xdr:row>108</xdr:row>
      <xdr:rowOff>8889</xdr:rowOff>
    </xdr:to>
    <xdr:sp macro="" textlink="">
      <xdr:nvSpPr>
        <xdr:cNvPr id="783" name="楕円 782"/>
        <xdr:cNvSpPr/>
      </xdr:nvSpPr>
      <xdr:spPr>
        <a:xfrm>
          <a:off x="14541500" y="1842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129539</xdr:rowOff>
    </xdr:from>
    <xdr:to>
      <xdr:col>81</xdr:col>
      <xdr:colOff>50800</xdr:colOff>
      <xdr:row>107</xdr:row>
      <xdr:rowOff>137161</xdr:rowOff>
    </xdr:to>
    <xdr:cxnSp macro="">
      <xdr:nvCxnSpPr>
        <xdr:cNvPr id="784" name="直線コネクタ 783"/>
        <xdr:cNvCxnSpPr/>
      </xdr:nvCxnSpPr>
      <xdr:spPr>
        <a:xfrm>
          <a:off x="14592300" y="1847468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53975</xdr:rowOff>
    </xdr:from>
    <xdr:to>
      <xdr:col>72</xdr:col>
      <xdr:colOff>38100</xdr:colOff>
      <xdr:row>105</xdr:row>
      <xdr:rowOff>155575</xdr:rowOff>
    </xdr:to>
    <xdr:sp macro="" textlink="">
      <xdr:nvSpPr>
        <xdr:cNvPr id="785" name="楕円 784"/>
        <xdr:cNvSpPr/>
      </xdr:nvSpPr>
      <xdr:spPr>
        <a:xfrm>
          <a:off x="13652500" y="1805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104775</xdr:rowOff>
    </xdr:from>
    <xdr:to>
      <xdr:col>76</xdr:col>
      <xdr:colOff>114300</xdr:colOff>
      <xdr:row>107</xdr:row>
      <xdr:rowOff>129539</xdr:rowOff>
    </xdr:to>
    <xdr:cxnSp macro="">
      <xdr:nvCxnSpPr>
        <xdr:cNvPr id="786" name="直線コネクタ 785"/>
        <xdr:cNvCxnSpPr/>
      </xdr:nvCxnSpPr>
      <xdr:spPr>
        <a:xfrm>
          <a:off x="13703300" y="18107025"/>
          <a:ext cx="889000" cy="367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156845</xdr:rowOff>
    </xdr:from>
    <xdr:to>
      <xdr:col>67</xdr:col>
      <xdr:colOff>101600</xdr:colOff>
      <xdr:row>105</xdr:row>
      <xdr:rowOff>86995</xdr:rowOff>
    </xdr:to>
    <xdr:sp macro="" textlink="">
      <xdr:nvSpPr>
        <xdr:cNvPr id="787" name="楕円 786"/>
        <xdr:cNvSpPr/>
      </xdr:nvSpPr>
      <xdr:spPr>
        <a:xfrm>
          <a:off x="12763500" y="1798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36195</xdr:rowOff>
    </xdr:from>
    <xdr:to>
      <xdr:col>71</xdr:col>
      <xdr:colOff>177800</xdr:colOff>
      <xdr:row>105</xdr:row>
      <xdr:rowOff>104775</xdr:rowOff>
    </xdr:to>
    <xdr:cxnSp macro="">
      <xdr:nvCxnSpPr>
        <xdr:cNvPr id="788" name="直線コネクタ 787"/>
        <xdr:cNvCxnSpPr/>
      </xdr:nvCxnSpPr>
      <xdr:spPr>
        <a:xfrm>
          <a:off x="12814300" y="18038445"/>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86377</xdr:rowOff>
    </xdr:from>
    <xdr:ext cx="405111" cy="259045"/>
    <xdr:sp macro="" textlink="">
      <xdr:nvSpPr>
        <xdr:cNvPr id="789" name="n_1aveValue【公民館】&#10;有形固定資産減価償却率"/>
        <xdr:cNvSpPr txBox="1"/>
      </xdr:nvSpPr>
      <xdr:spPr>
        <a:xfrm>
          <a:off x="15266044" y="1774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44466</xdr:rowOff>
    </xdr:from>
    <xdr:ext cx="405111" cy="259045"/>
    <xdr:sp macro="" textlink="">
      <xdr:nvSpPr>
        <xdr:cNvPr id="790" name="n_2aveValue【公民館】&#10;有形固定資産減価償却率"/>
        <xdr:cNvSpPr txBox="1"/>
      </xdr:nvSpPr>
      <xdr:spPr>
        <a:xfrm>
          <a:off x="14389744" y="1770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42563</xdr:rowOff>
    </xdr:from>
    <xdr:ext cx="405111" cy="259045"/>
    <xdr:sp macro="" textlink="">
      <xdr:nvSpPr>
        <xdr:cNvPr id="791" name="n_3aveValue【公民館】&#10;有形固定資産減価償却率"/>
        <xdr:cNvSpPr txBox="1"/>
      </xdr:nvSpPr>
      <xdr:spPr>
        <a:xfrm>
          <a:off x="13500744" y="17701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4463</xdr:rowOff>
    </xdr:from>
    <xdr:ext cx="405111" cy="259045"/>
    <xdr:sp macro="" textlink="">
      <xdr:nvSpPr>
        <xdr:cNvPr id="792" name="n_4aveValue【公民館】&#10;有形固定資産減価償却率"/>
        <xdr:cNvSpPr txBox="1"/>
      </xdr:nvSpPr>
      <xdr:spPr>
        <a:xfrm>
          <a:off x="12611744" y="1766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7638</xdr:rowOff>
    </xdr:from>
    <xdr:ext cx="405111" cy="259045"/>
    <xdr:sp macro="" textlink="">
      <xdr:nvSpPr>
        <xdr:cNvPr id="793" name="n_1mainValue【公民館】&#10;有形固定資産減価償却率"/>
        <xdr:cNvSpPr txBox="1"/>
      </xdr:nvSpPr>
      <xdr:spPr>
        <a:xfrm>
          <a:off x="15266044" y="18524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16</xdr:rowOff>
    </xdr:from>
    <xdr:ext cx="405111" cy="259045"/>
    <xdr:sp macro="" textlink="">
      <xdr:nvSpPr>
        <xdr:cNvPr id="794" name="n_2mainValue【公民館】&#10;有形固定資産減価償却率"/>
        <xdr:cNvSpPr txBox="1"/>
      </xdr:nvSpPr>
      <xdr:spPr>
        <a:xfrm>
          <a:off x="14389744" y="1851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146702</xdr:rowOff>
    </xdr:from>
    <xdr:ext cx="405111" cy="259045"/>
    <xdr:sp macro="" textlink="">
      <xdr:nvSpPr>
        <xdr:cNvPr id="795" name="n_3mainValue【公民館】&#10;有形固定資産減価償却率"/>
        <xdr:cNvSpPr txBox="1"/>
      </xdr:nvSpPr>
      <xdr:spPr>
        <a:xfrm>
          <a:off x="13500744" y="18148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78122</xdr:rowOff>
    </xdr:from>
    <xdr:ext cx="405111" cy="259045"/>
    <xdr:sp macro="" textlink="">
      <xdr:nvSpPr>
        <xdr:cNvPr id="796" name="n_4mainValue【公民館】&#10;有形固定資産減価償却率"/>
        <xdr:cNvSpPr txBox="1"/>
      </xdr:nvSpPr>
      <xdr:spPr>
        <a:xfrm>
          <a:off x="12611744" y="1808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7" name="正方形/長方形 79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8" name="正方形/長方形 79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9" name="正方形/長方形 79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0" name="正方形/長方形 79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1" name="正方形/長方形 80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2" name="正方形/長方形 80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3" name="正方形/長方形 80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4" name="正方形/長方形 80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5" name="テキスト ボックス 80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6" name="直線コネクタ 80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7" name="直線コネクタ 80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8" name="テキスト ボックス 80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9" name="直線コネクタ 80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0" name="テキスト ボックス 80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1" name="直線コネクタ 81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2" name="テキスト ボックス 81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3" name="直線コネクタ 81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4" name="テキスト ボックス 81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5" name="直線コネクタ 81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6" name="テキスト ボックス 815"/>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7" name="直線コネクタ 81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8" name="テキスト ボックス 81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102</xdr:row>
      <xdr:rowOff>40005</xdr:rowOff>
    </xdr:from>
    <xdr:to>
      <xdr:col>116</xdr:col>
      <xdr:colOff>62864</xdr:colOff>
      <xdr:row>108</xdr:row>
      <xdr:rowOff>127636</xdr:rowOff>
    </xdr:to>
    <xdr:cxnSp macro="">
      <xdr:nvCxnSpPr>
        <xdr:cNvPr id="820" name="直線コネクタ 819"/>
        <xdr:cNvCxnSpPr/>
      </xdr:nvCxnSpPr>
      <xdr:spPr>
        <a:xfrm flipV="1">
          <a:off x="22160864" y="17527905"/>
          <a:ext cx="0" cy="1116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131463</xdr:rowOff>
    </xdr:from>
    <xdr:ext cx="469744" cy="259045"/>
    <xdr:sp macro="" textlink="">
      <xdr:nvSpPr>
        <xdr:cNvPr id="821" name="【公民館】&#10;一人当たり面積最小値テキスト"/>
        <xdr:cNvSpPr txBox="1"/>
      </xdr:nvSpPr>
      <xdr:spPr>
        <a:xfrm>
          <a:off x="22199600" y="18648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127636</xdr:rowOff>
    </xdr:from>
    <xdr:to>
      <xdr:col>116</xdr:col>
      <xdr:colOff>152400</xdr:colOff>
      <xdr:row>108</xdr:row>
      <xdr:rowOff>127636</xdr:rowOff>
    </xdr:to>
    <xdr:cxnSp macro="">
      <xdr:nvCxnSpPr>
        <xdr:cNvPr id="822" name="直線コネクタ 821"/>
        <xdr:cNvCxnSpPr/>
      </xdr:nvCxnSpPr>
      <xdr:spPr>
        <a:xfrm>
          <a:off x="22072600" y="18644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158132</xdr:rowOff>
    </xdr:from>
    <xdr:ext cx="469744" cy="259045"/>
    <xdr:sp macro="" textlink="">
      <xdr:nvSpPr>
        <xdr:cNvPr id="823" name="【公民館】&#10;一人当たり面積最大値テキスト"/>
        <xdr:cNvSpPr txBox="1"/>
      </xdr:nvSpPr>
      <xdr:spPr>
        <a:xfrm>
          <a:off x="22199600" y="17303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102</xdr:row>
      <xdr:rowOff>40005</xdr:rowOff>
    </xdr:from>
    <xdr:to>
      <xdr:col>116</xdr:col>
      <xdr:colOff>152400</xdr:colOff>
      <xdr:row>102</xdr:row>
      <xdr:rowOff>40005</xdr:rowOff>
    </xdr:to>
    <xdr:cxnSp macro="">
      <xdr:nvCxnSpPr>
        <xdr:cNvPr id="824" name="直線コネクタ 823"/>
        <xdr:cNvCxnSpPr/>
      </xdr:nvCxnSpPr>
      <xdr:spPr>
        <a:xfrm>
          <a:off x="22072600" y="17527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83838</xdr:rowOff>
    </xdr:from>
    <xdr:ext cx="469744" cy="259045"/>
    <xdr:sp macro="" textlink="">
      <xdr:nvSpPr>
        <xdr:cNvPr id="825" name="【公民館】&#10;一人当たり面積平均値テキスト"/>
        <xdr:cNvSpPr txBox="1"/>
      </xdr:nvSpPr>
      <xdr:spPr>
        <a:xfrm>
          <a:off x="22199600" y="182575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105411</xdr:rowOff>
    </xdr:from>
    <xdr:to>
      <xdr:col>116</xdr:col>
      <xdr:colOff>114300</xdr:colOff>
      <xdr:row>107</xdr:row>
      <xdr:rowOff>35561</xdr:rowOff>
    </xdr:to>
    <xdr:sp macro="" textlink="">
      <xdr:nvSpPr>
        <xdr:cNvPr id="826" name="フローチャート: 判断 825"/>
        <xdr:cNvSpPr/>
      </xdr:nvSpPr>
      <xdr:spPr>
        <a:xfrm>
          <a:off x="22110700" y="1827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80645</xdr:rowOff>
    </xdr:from>
    <xdr:to>
      <xdr:col>112</xdr:col>
      <xdr:colOff>38100</xdr:colOff>
      <xdr:row>107</xdr:row>
      <xdr:rowOff>10795</xdr:rowOff>
    </xdr:to>
    <xdr:sp macro="" textlink="">
      <xdr:nvSpPr>
        <xdr:cNvPr id="827" name="フローチャート: 判断 826"/>
        <xdr:cNvSpPr/>
      </xdr:nvSpPr>
      <xdr:spPr>
        <a:xfrm>
          <a:off x="21272500" y="1825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78739</xdr:rowOff>
    </xdr:from>
    <xdr:to>
      <xdr:col>107</xdr:col>
      <xdr:colOff>101600</xdr:colOff>
      <xdr:row>107</xdr:row>
      <xdr:rowOff>8889</xdr:rowOff>
    </xdr:to>
    <xdr:sp macro="" textlink="">
      <xdr:nvSpPr>
        <xdr:cNvPr id="828" name="フローチャート: 判断 827"/>
        <xdr:cNvSpPr/>
      </xdr:nvSpPr>
      <xdr:spPr>
        <a:xfrm>
          <a:off x="20383500" y="18252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90170</xdr:rowOff>
    </xdr:from>
    <xdr:to>
      <xdr:col>102</xdr:col>
      <xdr:colOff>165100</xdr:colOff>
      <xdr:row>107</xdr:row>
      <xdr:rowOff>20320</xdr:rowOff>
    </xdr:to>
    <xdr:sp macro="" textlink="">
      <xdr:nvSpPr>
        <xdr:cNvPr id="829" name="フローチャート: 判断 828"/>
        <xdr:cNvSpPr/>
      </xdr:nvSpPr>
      <xdr:spPr>
        <a:xfrm>
          <a:off x="19494500" y="1826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93980</xdr:rowOff>
    </xdr:from>
    <xdr:to>
      <xdr:col>98</xdr:col>
      <xdr:colOff>38100</xdr:colOff>
      <xdr:row>107</xdr:row>
      <xdr:rowOff>24130</xdr:rowOff>
    </xdr:to>
    <xdr:sp macro="" textlink="">
      <xdr:nvSpPr>
        <xdr:cNvPr id="830" name="フローチャート: 判断 829"/>
        <xdr:cNvSpPr/>
      </xdr:nvSpPr>
      <xdr:spPr>
        <a:xfrm>
          <a:off x="186055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1" name="テキスト ボックス 83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2" name="テキスト ボックス 83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3" name="テキスト ボックス 83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4" name="テキスト ボックス 83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5" name="テキスト ボックス 83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101</xdr:row>
      <xdr:rowOff>160655</xdr:rowOff>
    </xdr:from>
    <xdr:to>
      <xdr:col>116</xdr:col>
      <xdr:colOff>114300</xdr:colOff>
      <xdr:row>102</xdr:row>
      <xdr:rowOff>90805</xdr:rowOff>
    </xdr:to>
    <xdr:sp macro="" textlink="">
      <xdr:nvSpPr>
        <xdr:cNvPr id="836" name="楕円 835"/>
        <xdr:cNvSpPr/>
      </xdr:nvSpPr>
      <xdr:spPr>
        <a:xfrm>
          <a:off x="22110700" y="1747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113682</xdr:rowOff>
    </xdr:from>
    <xdr:ext cx="469744" cy="259045"/>
    <xdr:sp macro="" textlink="">
      <xdr:nvSpPr>
        <xdr:cNvPr id="837" name="【公民館】&#10;一人当たり面積該当値テキスト"/>
        <xdr:cNvSpPr txBox="1"/>
      </xdr:nvSpPr>
      <xdr:spPr>
        <a:xfrm>
          <a:off x="22199600" y="17430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17780</xdr:rowOff>
    </xdr:from>
    <xdr:to>
      <xdr:col>112</xdr:col>
      <xdr:colOff>38100</xdr:colOff>
      <xdr:row>102</xdr:row>
      <xdr:rowOff>119380</xdr:rowOff>
    </xdr:to>
    <xdr:sp macro="" textlink="">
      <xdr:nvSpPr>
        <xdr:cNvPr id="838" name="楕円 837"/>
        <xdr:cNvSpPr/>
      </xdr:nvSpPr>
      <xdr:spPr>
        <a:xfrm>
          <a:off x="21272500" y="1750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40005</xdr:rowOff>
    </xdr:from>
    <xdr:to>
      <xdr:col>116</xdr:col>
      <xdr:colOff>63500</xdr:colOff>
      <xdr:row>102</xdr:row>
      <xdr:rowOff>68580</xdr:rowOff>
    </xdr:to>
    <xdr:cxnSp macro="">
      <xdr:nvCxnSpPr>
        <xdr:cNvPr id="839" name="直線コネクタ 838"/>
        <xdr:cNvCxnSpPr/>
      </xdr:nvCxnSpPr>
      <xdr:spPr>
        <a:xfrm flipV="1">
          <a:off x="21323300" y="1752790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19686</xdr:rowOff>
    </xdr:from>
    <xdr:to>
      <xdr:col>107</xdr:col>
      <xdr:colOff>101600</xdr:colOff>
      <xdr:row>102</xdr:row>
      <xdr:rowOff>121286</xdr:rowOff>
    </xdr:to>
    <xdr:sp macro="" textlink="">
      <xdr:nvSpPr>
        <xdr:cNvPr id="840" name="楕円 839"/>
        <xdr:cNvSpPr/>
      </xdr:nvSpPr>
      <xdr:spPr>
        <a:xfrm>
          <a:off x="20383500" y="17507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68580</xdr:rowOff>
    </xdr:from>
    <xdr:to>
      <xdr:col>111</xdr:col>
      <xdr:colOff>177800</xdr:colOff>
      <xdr:row>102</xdr:row>
      <xdr:rowOff>70486</xdr:rowOff>
    </xdr:to>
    <xdr:cxnSp macro="">
      <xdr:nvCxnSpPr>
        <xdr:cNvPr id="841" name="直線コネクタ 840"/>
        <xdr:cNvCxnSpPr/>
      </xdr:nvCxnSpPr>
      <xdr:spPr>
        <a:xfrm flipV="1">
          <a:off x="20434300" y="17556480"/>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100</xdr:row>
      <xdr:rowOff>135889</xdr:rowOff>
    </xdr:from>
    <xdr:to>
      <xdr:col>102</xdr:col>
      <xdr:colOff>165100</xdr:colOff>
      <xdr:row>101</xdr:row>
      <xdr:rowOff>66039</xdr:rowOff>
    </xdr:to>
    <xdr:sp macro="" textlink="">
      <xdr:nvSpPr>
        <xdr:cNvPr id="842" name="楕円 841"/>
        <xdr:cNvSpPr/>
      </xdr:nvSpPr>
      <xdr:spPr>
        <a:xfrm>
          <a:off x="19494500" y="17280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101</xdr:row>
      <xdr:rowOff>15239</xdr:rowOff>
    </xdr:from>
    <xdr:to>
      <xdr:col>107</xdr:col>
      <xdr:colOff>50800</xdr:colOff>
      <xdr:row>102</xdr:row>
      <xdr:rowOff>70486</xdr:rowOff>
    </xdr:to>
    <xdr:cxnSp macro="">
      <xdr:nvCxnSpPr>
        <xdr:cNvPr id="843" name="直線コネクタ 842"/>
        <xdr:cNvCxnSpPr/>
      </xdr:nvCxnSpPr>
      <xdr:spPr>
        <a:xfrm>
          <a:off x="19545300" y="17331689"/>
          <a:ext cx="889000" cy="226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101</xdr:row>
      <xdr:rowOff>15875</xdr:rowOff>
    </xdr:from>
    <xdr:to>
      <xdr:col>98</xdr:col>
      <xdr:colOff>38100</xdr:colOff>
      <xdr:row>101</xdr:row>
      <xdr:rowOff>117475</xdr:rowOff>
    </xdr:to>
    <xdr:sp macro="" textlink="">
      <xdr:nvSpPr>
        <xdr:cNvPr id="844" name="楕円 843"/>
        <xdr:cNvSpPr/>
      </xdr:nvSpPr>
      <xdr:spPr>
        <a:xfrm>
          <a:off x="18605500" y="1733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101</xdr:row>
      <xdr:rowOff>15239</xdr:rowOff>
    </xdr:from>
    <xdr:to>
      <xdr:col>102</xdr:col>
      <xdr:colOff>114300</xdr:colOff>
      <xdr:row>101</xdr:row>
      <xdr:rowOff>66675</xdr:rowOff>
    </xdr:to>
    <xdr:cxnSp macro="">
      <xdr:nvCxnSpPr>
        <xdr:cNvPr id="845" name="直線コネクタ 844"/>
        <xdr:cNvCxnSpPr/>
      </xdr:nvCxnSpPr>
      <xdr:spPr>
        <a:xfrm flipV="1">
          <a:off x="18656300" y="17331689"/>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1922</xdr:rowOff>
    </xdr:from>
    <xdr:ext cx="469744" cy="259045"/>
    <xdr:sp macro="" textlink="">
      <xdr:nvSpPr>
        <xdr:cNvPr id="846" name="n_1aveValue【公民館】&#10;一人当たり面積"/>
        <xdr:cNvSpPr txBox="1"/>
      </xdr:nvSpPr>
      <xdr:spPr>
        <a:xfrm>
          <a:off x="21075727" y="18347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16</xdr:rowOff>
    </xdr:from>
    <xdr:ext cx="469744" cy="259045"/>
    <xdr:sp macro="" textlink="">
      <xdr:nvSpPr>
        <xdr:cNvPr id="847" name="n_2aveValue【公民館】&#10;一人当たり面積"/>
        <xdr:cNvSpPr txBox="1"/>
      </xdr:nvSpPr>
      <xdr:spPr>
        <a:xfrm>
          <a:off x="20199427" y="18345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11447</xdr:rowOff>
    </xdr:from>
    <xdr:ext cx="469744" cy="259045"/>
    <xdr:sp macro="" textlink="">
      <xdr:nvSpPr>
        <xdr:cNvPr id="848" name="n_3aveValue【公民館】&#10;一人当たり面積"/>
        <xdr:cNvSpPr txBox="1"/>
      </xdr:nvSpPr>
      <xdr:spPr>
        <a:xfrm>
          <a:off x="19310427" y="1835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15257</xdr:rowOff>
    </xdr:from>
    <xdr:ext cx="469744" cy="259045"/>
    <xdr:sp macro="" textlink="">
      <xdr:nvSpPr>
        <xdr:cNvPr id="849" name="n_4aveValue【公民館】&#10;一人当たり面積"/>
        <xdr:cNvSpPr txBox="1"/>
      </xdr:nvSpPr>
      <xdr:spPr>
        <a:xfrm>
          <a:off x="18421427"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100</xdr:row>
      <xdr:rowOff>135907</xdr:rowOff>
    </xdr:from>
    <xdr:ext cx="469744" cy="259045"/>
    <xdr:sp macro="" textlink="">
      <xdr:nvSpPr>
        <xdr:cNvPr id="850" name="n_1mainValue【公民館】&#10;一人当たり面積"/>
        <xdr:cNvSpPr txBox="1"/>
      </xdr:nvSpPr>
      <xdr:spPr>
        <a:xfrm>
          <a:off x="21075727" y="1728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137813</xdr:rowOff>
    </xdr:from>
    <xdr:ext cx="469744" cy="259045"/>
    <xdr:sp macro="" textlink="">
      <xdr:nvSpPr>
        <xdr:cNvPr id="851" name="n_2mainValue【公民館】&#10;一人当たり面積"/>
        <xdr:cNvSpPr txBox="1"/>
      </xdr:nvSpPr>
      <xdr:spPr>
        <a:xfrm>
          <a:off x="20199427" y="17282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99</xdr:row>
      <xdr:rowOff>82566</xdr:rowOff>
    </xdr:from>
    <xdr:ext cx="469744" cy="259045"/>
    <xdr:sp macro="" textlink="">
      <xdr:nvSpPr>
        <xdr:cNvPr id="852" name="n_3mainValue【公民館】&#10;一人当たり面積"/>
        <xdr:cNvSpPr txBox="1"/>
      </xdr:nvSpPr>
      <xdr:spPr>
        <a:xfrm>
          <a:off x="19310427" y="17056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99</xdr:row>
      <xdr:rowOff>134002</xdr:rowOff>
    </xdr:from>
    <xdr:ext cx="469744" cy="259045"/>
    <xdr:sp macro="" textlink="">
      <xdr:nvSpPr>
        <xdr:cNvPr id="853" name="n_4mainValue【公民館】&#10;一人当たり面積"/>
        <xdr:cNvSpPr txBox="1"/>
      </xdr:nvSpPr>
      <xdr:spPr>
        <a:xfrm>
          <a:off x="18421427" y="17107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4" name="正方形/長方形 85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5" name="正方形/長方形 85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6" name="テキスト ボックス 85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年度の施設類型別でみると、上記事業資産（施設）のうち有形固定資産減価償却率が類似団体平均値を大きく上回っているのは、公営住宅、保育所、公民館等であり、下回っているのは、学校施設と橋りょう・トンネルである。</a:t>
          </a:r>
          <a:endParaRPr lang="ja-JP" altLang="ja-JP" sz="1050">
            <a:effectLst/>
            <a:latin typeface="ＭＳ Ｐゴシック" panose="020B0600070205080204" pitchFamily="50" charset="-128"/>
            <a:ea typeface="ＭＳ Ｐゴシック" panose="020B0600070205080204" pitchFamily="50" charset="-128"/>
          </a:endParaRPr>
        </a:p>
        <a:p>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認定こども園・幼稚園・保育所</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における有形固定資産減価償却率は、類似団体平均値より特に高くなっており、一人当たり面積は特に低くなっている。これは、市で管理する保育所の数が少なく、老朽化が大幅に進んでいることが考えられる。現在、幼稚園・保育所（園）の再編に関する市の方針を基に再編整備を行っている。</a:t>
          </a:r>
          <a:endParaRPr lang="ja-JP" altLang="ja-JP" sz="1050">
            <a:effectLst/>
            <a:latin typeface="ＭＳ Ｐゴシック" panose="020B0600070205080204" pitchFamily="50" charset="-128"/>
            <a:ea typeface="ＭＳ Ｐゴシック" panose="020B0600070205080204" pitchFamily="50" charset="-128"/>
          </a:endParaRPr>
        </a:p>
        <a:p>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公営住宅</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における有形固定資産減価償却率は、類似団体平均値と比較して大きく上回っている。これは、公営住宅の多くが昭和</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年代から</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年代の間に建設されているためである。長寿命化計画等に基づきながら、日々の維持管理や更新計画を進めている状況である。</a:t>
          </a:r>
          <a:endParaRPr lang="ja-JP" altLang="ja-JP" sz="1050">
            <a:effectLst/>
            <a:latin typeface="ＭＳ Ｐゴシック" panose="020B0600070205080204" pitchFamily="50" charset="-128"/>
            <a:ea typeface="ＭＳ Ｐゴシック" panose="020B0600070205080204" pitchFamily="50" charset="-128"/>
          </a:endParaRPr>
        </a:p>
        <a:p>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児童館</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における有形固定資産減価償却率は、類似団体平均値と比較して大きく上回っていたが、平均値に近い数値になった。これは、小学校の統合から新たな学童クラブの建設等が行われたためである。</a:t>
          </a:r>
          <a:endParaRPr lang="ja-JP" altLang="ja-JP" sz="1050">
            <a:effectLst/>
            <a:latin typeface="ＭＳ Ｐゴシック" panose="020B0600070205080204" pitchFamily="50" charset="-128"/>
            <a:ea typeface="ＭＳ Ｐゴシック" panose="020B0600070205080204" pitchFamily="50" charset="-128"/>
          </a:endParaRPr>
        </a:p>
        <a:p>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公民館</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における有形固定資産減価償却率は、類似団体平均値と比較して特に高くなっており、一人当たりの面積も大幅に上回っている状況である。これは、総合福祉センターの台帳登録状況に修正があり変化が生じたものと、当市の地理的な特色から各地に多く点在していることに起因しているためと考えられる。</a:t>
          </a:r>
          <a:endParaRPr lang="ja-JP" altLang="ja-JP" sz="1050">
            <a:effectLst/>
            <a:latin typeface="ＭＳ Ｐゴシック" panose="020B0600070205080204" pitchFamily="50" charset="-128"/>
            <a:ea typeface="ＭＳ Ｐゴシック" panose="020B0600070205080204" pitchFamily="50" charset="-128"/>
          </a:endParaRPr>
        </a:p>
        <a:p>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学校施設</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における有形固定資産減価償却率は、類似団体平均値と比較して下回っている。これは、平成</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年度から行ってきた小中学校適正配置事業で小学校</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校、中学校</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校に集約されたためである。</a:t>
          </a:r>
          <a:endParaRPr lang="ja-JP" altLang="ja-JP" sz="1050">
            <a:effectLst/>
            <a:latin typeface="ＭＳ Ｐゴシック" panose="020B0600070205080204" pitchFamily="50" charset="-128"/>
            <a:ea typeface="ＭＳ Ｐゴシック" panose="020B0600070205080204" pitchFamily="50" charset="-128"/>
          </a:endParaRPr>
        </a:p>
        <a:p>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橋りょう・トンネル</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における有形固定資産減価償却率は、類似団体平均値と比較して下回っているものの、一人当たりの有形固定資産（償却資産）額は大幅に上回っている状況である。これは、市が管理する道路法上の橋りょうだけでも</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269</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橋、トンネルも</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本あり、当市の地理的な特色に起因しているためと考えられる。</a:t>
          </a:r>
          <a:endParaRPr lang="ja-JP" altLang="ja-JP" sz="105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山梨県大月市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23,183
22,945
280.25
16,528,283
15,993,578
386,124
8,012,737
16,038,710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15.3
104.0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61504</xdr:rowOff>
    </xdr:from>
    <xdr:to>
      <xdr:col>24</xdr:col>
      <xdr:colOff>62865</xdr:colOff>
      <xdr:row>42</xdr:row>
      <xdr:rowOff>92528</xdr:rowOff>
    </xdr:to>
    <xdr:cxnSp macro="">
      <xdr:nvCxnSpPr>
        <xdr:cNvPr id="58" name="直線コネクタ 57"/>
        <xdr:cNvCxnSpPr/>
      </xdr:nvCxnSpPr>
      <xdr:spPr>
        <a:xfrm flipV="1">
          <a:off x="4634865" y="5719354"/>
          <a:ext cx="0" cy="1574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8181</xdr:rowOff>
    </xdr:from>
    <xdr:ext cx="340478" cy="259045"/>
    <xdr:sp macro="" textlink="">
      <xdr:nvSpPr>
        <xdr:cNvPr id="61" name="【図書館】&#10;有形固定資産減価償却率最大値テキスト"/>
        <xdr:cNvSpPr txBox="1"/>
      </xdr:nvSpPr>
      <xdr:spPr>
        <a:xfrm>
          <a:off x="4673600" y="54945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61504</xdr:rowOff>
    </xdr:from>
    <xdr:to>
      <xdr:col>24</xdr:col>
      <xdr:colOff>152400</xdr:colOff>
      <xdr:row>33</xdr:row>
      <xdr:rowOff>61504</xdr:rowOff>
    </xdr:to>
    <xdr:cxnSp macro="">
      <xdr:nvCxnSpPr>
        <xdr:cNvPr id="62" name="直線コネクタ 61"/>
        <xdr:cNvCxnSpPr/>
      </xdr:nvCxnSpPr>
      <xdr:spPr>
        <a:xfrm>
          <a:off x="4546600" y="571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65876</xdr:rowOff>
    </xdr:from>
    <xdr:ext cx="405111" cy="259045"/>
    <xdr:sp macro="" textlink="">
      <xdr:nvSpPr>
        <xdr:cNvPr id="63" name="【図書館】&#10;有形固定資産減価償却率平均値テキスト"/>
        <xdr:cNvSpPr txBox="1"/>
      </xdr:nvSpPr>
      <xdr:spPr>
        <a:xfrm>
          <a:off x="4673600" y="64095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87449</xdr:rowOff>
    </xdr:from>
    <xdr:to>
      <xdr:col>24</xdr:col>
      <xdr:colOff>114300</xdr:colOff>
      <xdr:row>38</xdr:row>
      <xdr:rowOff>17599</xdr:rowOff>
    </xdr:to>
    <xdr:sp macro="" textlink="">
      <xdr:nvSpPr>
        <xdr:cNvPr id="64" name="フローチャート: 判断 63"/>
        <xdr:cNvSpPr/>
      </xdr:nvSpPr>
      <xdr:spPr>
        <a:xfrm>
          <a:off x="45847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76019</xdr:rowOff>
    </xdr:from>
    <xdr:to>
      <xdr:col>20</xdr:col>
      <xdr:colOff>38100</xdr:colOff>
      <xdr:row>38</xdr:row>
      <xdr:rowOff>6169</xdr:rowOff>
    </xdr:to>
    <xdr:sp macro="" textlink="">
      <xdr:nvSpPr>
        <xdr:cNvPr id="65" name="フローチャート: 判断 64"/>
        <xdr:cNvSpPr/>
      </xdr:nvSpPr>
      <xdr:spPr>
        <a:xfrm>
          <a:off x="3746500" y="641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72753</xdr:rowOff>
    </xdr:from>
    <xdr:to>
      <xdr:col>15</xdr:col>
      <xdr:colOff>101600</xdr:colOff>
      <xdr:row>38</xdr:row>
      <xdr:rowOff>2903</xdr:rowOff>
    </xdr:to>
    <xdr:sp macro="" textlink="">
      <xdr:nvSpPr>
        <xdr:cNvPr id="66" name="フローチャート: 判断 65"/>
        <xdr:cNvSpPr/>
      </xdr:nvSpPr>
      <xdr:spPr>
        <a:xfrm>
          <a:off x="2857500" y="641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35197</xdr:rowOff>
    </xdr:from>
    <xdr:to>
      <xdr:col>10</xdr:col>
      <xdr:colOff>165100</xdr:colOff>
      <xdr:row>37</xdr:row>
      <xdr:rowOff>136797</xdr:rowOff>
    </xdr:to>
    <xdr:sp macro="" textlink="">
      <xdr:nvSpPr>
        <xdr:cNvPr id="67" name="フローチャート: 判断 66"/>
        <xdr:cNvSpPr/>
      </xdr:nvSpPr>
      <xdr:spPr>
        <a:xfrm>
          <a:off x="1968500" y="637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151130</xdr:rowOff>
    </xdr:from>
    <xdr:to>
      <xdr:col>6</xdr:col>
      <xdr:colOff>38100</xdr:colOff>
      <xdr:row>37</xdr:row>
      <xdr:rowOff>81280</xdr:rowOff>
    </xdr:to>
    <xdr:sp macro="" textlink="">
      <xdr:nvSpPr>
        <xdr:cNvPr id="68" name="フローチャート: 判断 67"/>
        <xdr:cNvSpPr/>
      </xdr:nvSpPr>
      <xdr:spPr>
        <a:xfrm>
          <a:off x="1079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56424</xdr:rowOff>
    </xdr:from>
    <xdr:to>
      <xdr:col>24</xdr:col>
      <xdr:colOff>114300</xdr:colOff>
      <xdr:row>37</xdr:row>
      <xdr:rowOff>158024</xdr:rowOff>
    </xdr:to>
    <xdr:sp macro="" textlink="">
      <xdr:nvSpPr>
        <xdr:cNvPr id="74" name="楕円 73"/>
        <xdr:cNvSpPr/>
      </xdr:nvSpPr>
      <xdr:spPr>
        <a:xfrm>
          <a:off x="4584700" y="640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79301</xdr:rowOff>
    </xdr:from>
    <xdr:ext cx="405111" cy="259045"/>
    <xdr:sp macro="" textlink="">
      <xdr:nvSpPr>
        <xdr:cNvPr id="75" name="【図書館】&#10;有形固定資産減価償却率該当値テキスト"/>
        <xdr:cNvSpPr txBox="1"/>
      </xdr:nvSpPr>
      <xdr:spPr>
        <a:xfrm>
          <a:off x="4673600" y="6251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20501</xdr:rowOff>
    </xdr:from>
    <xdr:to>
      <xdr:col>20</xdr:col>
      <xdr:colOff>38100</xdr:colOff>
      <xdr:row>37</xdr:row>
      <xdr:rowOff>122101</xdr:rowOff>
    </xdr:to>
    <xdr:sp macro="" textlink="">
      <xdr:nvSpPr>
        <xdr:cNvPr id="76" name="楕円 75"/>
        <xdr:cNvSpPr/>
      </xdr:nvSpPr>
      <xdr:spPr>
        <a:xfrm>
          <a:off x="3746500" y="636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71301</xdr:rowOff>
    </xdr:from>
    <xdr:to>
      <xdr:col>24</xdr:col>
      <xdr:colOff>63500</xdr:colOff>
      <xdr:row>37</xdr:row>
      <xdr:rowOff>107224</xdr:rowOff>
    </xdr:to>
    <xdr:cxnSp macro="">
      <xdr:nvCxnSpPr>
        <xdr:cNvPr id="77" name="直線コネクタ 76"/>
        <xdr:cNvCxnSpPr/>
      </xdr:nvCxnSpPr>
      <xdr:spPr>
        <a:xfrm>
          <a:off x="3797300" y="6414951"/>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156028</xdr:rowOff>
    </xdr:from>
    <xdr:to>
      <xdr:col>15</xdr:col>
      <xdr:colOff>101600</xdr:colOff>
      <xdr:row>37</xdr:row>
      <xdr:rowOff>86178</xdr:rowOff>
    </xdr:to>
    <xdr:sp macro="" textlink="">
      <xdr:nvSpPr>
        <xdr:cNvPr id="78" name="楕円 77"/>
        <xdr:cNvSpPr/>
      </xdr:nvSpPr>
      <xdr:spPr>
        <a:xfrm>
          <a:off x="2857500" y="632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35378</xdr:rowOff>
    </xdr:from>
    <xdr:to>
      <xdr:col>19</xdr:col>
      <xdr:colOff>177800</xdr:colOff>
      <xdr:row>37</xdr:row>
      <xdr:rowOff>71301</xdr:rowOff>
    </xdr:to>
    <xdr:cxnSp macro="">
      <xdr:nvCxnSpPr>
        <xdr:cNvPr id="79" name="直線コネクタ 78"/>
        <xdr:cNvCxnSpPr/>
      </xdr:nvCxnSpPr>
      <xdr:spPr>
        <a:xfrm>
          <a:off x="2908300" y="6379028"/>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120106</xdr:rowOff>
    </xdr:from>
    <xdr:to>
      <xdr:col>10</xdr:col>
      <xdr:colOff>165100</xdr:colOff>
      <xdr:row>37</xdr:row>
      <xdr:rowOff>50256</xdr:rowOff>
    </xdr:to>
    <xdr:sp macro="" textlink="">
      <xdr:nvSpPr>
        <xdr:cNvPr id="80" name="楕円 79"/>
        <xdr:cNvSpPr/>
      </xdr:nvSpPr>
      <xdr:spPr>
        <a:xfrm>
          <a:off x="1968500" y="629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170906</xdr:rowOff>
    </xdr:from>
    <xdr:to>
      <xdr:col>15</xdr:col>
      <xdr:colOff>50800</xdr:colOff>
      <xdr:row>37</xdr:row>
      <xdr:rowOff>35378</xdr:rowOff>
    </xdr:to>
    <xdr:cxnSp macro="">
      <xdr:nvCxnSpPr>
        <xdr:cNvPr id="81" name="直線コネクタ 80"/>
        <xdr:cNvCxnSpPr/>
      </xdr:nvCxnSpPr>
      <xdr:spPr>
        <a:xfrm>
          <a:off x="2019300" y="6343106"/>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95613</xdr:rowOff>
    </xdr:from>
    <xdr:to>
      <xdr:col>6</xdr:col>
      <xdr:colOff>38100</xdr:colOff>
      <xdr:row>37</xdr:row>
      <xdr:rowOff>25763</xdr:rowOff>
    </xdr:to>
    <xdr:sp macro="" textlink="">
      <xdr:nvSpPr>
        <xdr:cNvPr id="82" name="楕円 81"/>
        <xdr:cNvSpPr/>
      </xdr:nvSpPr>
      <xdr:spPr>
        <a:xfrm>
          <a:off x="1079500" y="626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146413</xdr:rowOff>
    </xdr:from>
    <xdr:to>
      <xdr:col>10</xdr:col>
      <xdr:colOff>114300</xdr:colOff>
      <xdr:row>36</xdr:row>
      <xdr:rowOff>170906</xdr:rowOff>
    </xdr:to>
    <xdr:cxnSp macro="">
      <xdr:nvCxnSpPr>
        <xdr:cNvPr id="83" name="直線コネクタ 82"/>
        <xdr:cNvCxnSpPr/>
      </xdr:nvCxnSpPr>
      <xdr:spPr>
        <a:xfrm>
          <a:off x="1130300" y="6318613"/>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168746</xdr:rowOff>
    </xdr:from>
    <xdr:ext cx="405111" cy="259045"/>
    <xdr:sp macro="" textlink="">
      <xdr:nvSpPr>
        <xdr:cNvPr id="84" name="n_1aveValue【図書館】&#10;有形固定資産減価償却率"/>
        <xdr:cNvSpPr txBox="1"/>
      </xdr:nvSpPr>
      <xdr:spPr>
        <a:xfrm>
          <a:off x="3582044" y="651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165480</xdr:rowOff>
    </xdr:from>
    <xdr:ext cx="405111" cy="259045"/>
    <xdr:sp macro="" textlink="">
      <xdr:nvSpPr>
        <xdr:cNvPr id="85" name="n_2aveValue【図書館】&#10;有形固定資産減価償却率"/>
        <xdr:cNvSpPr txBox="1"/>
      </xdr:nvSpPr>
      <xdr:spPr>
        <a:xfrm>
          <a:off x="2705744" y="6509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127924</xdr:rowOff>
    </xdr:from>
    <xdr:ext cx="405111" cy="259045"/>
    <xdr:sp macro="" textlink="">
      <xdr:nvSpPr>
        <xdr:cNvPr id="86" name="n_3aveValue【図書館】&#10;有形固定資産減価償却率"/>
        <xdr:cNvSpPr txBox="1"/>
      </xdr:nvSpPr>
      <xdr:spPr>
        <a:xfrm>
          <a:off x="1816744" y="6471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72407</xdr:rowOff>
    </xdr:from>
    <xdr:ext cx="405111" cy="259045"/>
    <xdr:sp macro="" textlink="">
      <xdr:nvSpPr>
        <xdr:cNvPr id="87" name="n_4aveValue【図書館】&#10;有形固定資産減価償却率"/>
        <xdr:cNvSpPr txBox="1"/>
      </xdr:nvSpPr>
      <xdr:spPr>
        <a:xfrm>
          <a:off x="927744" y="641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138628</xdr:rowOff>
    </xdr:from>
    <xdr:ext cx="405111" cy="259045"/>
    <xdr:sp macro="" textlink="">
      <xdr:nvSpPr>
        <xdr:cNvPr id="88" name="n_1mainValue【図書館】&#10;有形固定資産減価償却率"/>
        <xdr:cNvSpPr txBox="1"/>
      </xdr:nvSpPr>
      <xdr:spPr>
        <a:xfrm>
          <a:off x="3582044" y="613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102705</xdr:rowOff>
    </xdr:from>
    <xdr:ext cx="405111" cy="259045"/>
    <xdr:sp macro="" textlink="">
      <xdr:nvSpPr>
        <xdr:cNvPr id="89" name="n_2mainValue【図書館】&#10;有形固定資産減価償却率"/>
        <xdr:cNvSpPr txBox="1"/>
      </xdr:nvSpPr>
      <xdr:spPr>
        <a:xfrm>
          <a:off x="2705744" y="6103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66783</xdr:rowOff>
    </xdr:from>
    <xdr:ext cx="405111" cy="259045"/>
    <xdr:sp macro="" textlink="">
      <xdr:nvSpPr>
        <xdr:cNvPr id="90" name="n_3mainValue【図書館】&#10;有形固定資産減価償却率"/>
        <xdr:cNvSpPr txBox="1"/>
      </xdr:nvSpPr>
      <xdr:spPr>
        <a:xfrm>
          <a:off x="1816744" y="606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42290</xdr:rowOff>
    </xdr:from>
    <xdr:ext cx="405111" cy="259045"/>
    <xdr:sp macro="" textlink="">
      <xdr:nvSpPr>
        <xdr:cNvPr id="91" name="n_4mainValue【図書館】&#10;有形固定資産減価償却率"/>
        <xdr:cNvSpPr txBox="1"/>
      </xdr:nvSpPr>
      <xdr:spPr>
        <a:xfrm>
          <a:off x="927744" y="604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167640</xdr:rowOff>
    </xdr:from>
    <xdr:to>
      <xdr:col>54</xdr:col>
      <xdr:colOff>189865</xdr:colOff>
      <xdr:row>41</xdr:row>
      <xdr:rowOff>140970</xdr:rowOff>
    </xdr:to>
    <xdr:cxnSp macro="">
      <xdr:nvCxnSpPr>
        <xdr:cNvPr id="115" name="直線コネクタ 114"/>
        <xdr:cNvCxnSpPr/>
      </xdr:nvCxnSpPr>
      <xdr:spPr>
        <a:xfrm flipV="1">
          <a:off x="10476865" y="599694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144797</xdr:rowOff>
    </xdr:from>
    <xdr:ext cx="469744" cy="259045"/>
    <xdr:sp macro="" textlink="">
      <xdr:nvSpPr>
        <xdr:cNvPr id="116" name="【図書館】&#10;一人当たり面積最小値テキスト"/>
        <xdr:cNvSpPr txBox="1"/>
      </xdr:nvSpPr>
      <xdr:spPr>
        <a:xfrm>
          <a:off x="10515600" y="717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140970</xdr:rowOff>
    </xdr:from>
    <xdr:to>
      <xdr:col>55</xdr:col>
      <xdr:colOff>88900</xdr:colOff>
      <xdr:row>41</xdr:row>
      <xdr:rowOff>140970</xdr:rowOff>
    </xdr:to>
    <xdr:cxnSp macro="">
      <xdr:nvCxnSpPr>
        <xdr:cNvPr id="117" name="直線コネクタ 116"/>
        <xdr:cNvCxnSpPr/>
      </xdr:nvCxnSpPr>
      <xdr:spPr>
        <a:xfrm>
          <a:off x="10388600" y="717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114317</xdr:rowOff>
    </xdr:from>
    <xdr:ext cx="469744" cy="259045"/>
    <xdr:sp macro="" textlink="">
      <xdr:nvSpPr>
        <xdr:cNvPr id="118" name="【図書館】&#10;一人当たり面積最大値テキスト"/>
        <xdr:cNvSpPr txBox="1"/>
      </xdr:nvSpPr>
      <xdr:spPr>
        <a:xfrm>
          <a:off x="10515600" y="5772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167640</xdr:rowOff>
    </xdr:from>
    <xdr:to>
      <xdr:col>55</xdr:col>
      <xdr:colOff>88900</xdr:colOff>
      <xdr:row>34</xdr:row>
      <xdr:rowOff>167640</xdr:rowOff>
    </xdr:to>
    <xdr:cxnSp macro="">
      <xdr:nvCxnSpPr>
        <xdr:cNvPr id="119" name="直線コネクタ 118"/>
        <xdr:cNvCxnSpPr/>
      </xdr:nvCxnSpPr>
      <xdr:spPr>
        <a:xfrm>
          <a:off x="10388600" y="5996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22877</xdr:rowOff>
    </xdr:from>
    <xdr:ext cx="469744" cy="259045"/>
    <xdr:sp macro="" textlink="">
      <xdr:nvSpPr>
        <xdr:cNvPr id="120" name="【図書館】&#10;一人当たり面積平均値テキスト"/>
        <xdr:cNvSpPr txBox="1"/>
      </xdr:nvSpPr>
      <xdr:spPr>
        <a:xfrm>
          <a:off x="10515600" y="6709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44450</xdr:rowOff>
    </xdr:from>
    <xdr:to>
      <xdr:col>55</xdr:col>
      <xdr:colOff>50800</xdr:colOff>
      <xdr:row>39</xdr:row>
      <xdr:rowOff>146050</xdr:rowOff>
    </xdr:to>
    <xdr:sp macro="" textlink="">
      <xdr:nvSpPr>
        <xdr:cNvPr id="121" name="フローチャート: 判断 120"/>
        <xdr:cNvSpPr/>
      </xdr:nvSpPr>
      <xdr:spPr>
        <a:xfrm>
          <a:off x="104267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44450</xdr:rowOff>
    </xdr:from>
    <xdr:to>
      <xdr:col>50</xdr:col>
      <xdr:colOff>165100</xdr:colOff>
      <xdr:row>39</xdr:row>
      <xdr:rowOff>146050</xdr:rowOff>
    </xdr:to>
    <xdr:sp macro="" textlink="">
      <xdr:nvSpPr>
        <xdr:cNvPr id="122" name="フローチャート: 判断 121"/>
        <xdr:cNvSpPr/>
      </xdr:nvSpPr>
      <xdr:spPr>
        <a:xfrm>
          <a:off x="9588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59690</xdr:rowOff>
    </xdr:from>
    <xdr:to>
      <xdr:col>46</xdr:col>
      <xdr:colOff>38100</xdr:colOff>
      <xdr:row>39</xdr:row>
      <xdr:rowOff>161290</xdr:rowOff>
    </xdr:to>
    <xdr:sp macro="" textlink="">
      <xdr:nvSpPr>
        <xdr:cNvPr id="123" name="フローチャート: 判断 122"/>
        <xdr:cNvSpPr/>
      </xdr:nvSpPr>
      <xdr:spPr>
        <a:xfrm>
          <a:off x="8699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74930</xdr:rowOff>
    </xdr:from>
    <xdr:to>
      <xdr:col>41</xdr:col>
      <xdr:colOff>101600</xdr:colOff>
      <xdr:row>40</xdr:row>
      <xdr:rowOff>5080</xdr:rowOff>
    </xdr:to>
    <xdr:sp macro="" textlink="">
      <xdr:nvSpPr>
        <xdr:cNvPr id="124" name="フローチャート: 判断 123"/>
        <xdr:cNvSpPr/>
      </xdr:nvSpPr>
      <xdr:spPr>
        <a:xfrm>
          <a:off x="7810500" y="67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36830</xdr:rowOff>
    </xdr:from>
    <xdr:to>
      <xdr:col>36</xdr:col>
      <xdr:colOff>165100</xdr:colOff>
      <xdr:row>39</xdr:row>
      <xdr:rowOff>138430</xdr:rowOff>
    </xdr:to>
    <xdr:sp macro="" textlink="">
      <xdr:nvSpPr>
        <xdr:cNvPr id="125" name="フローチャート: 判断 124"/>
        <xdr:cNvSpPr/>
      </xdr:nvSpPr>
      <xdr:spPr>
        <a:xfrm>
          <a:off x="6921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90170</xdr:rowOff>
    </xdr:from>
    <xdr:to>
      <xdr:col>55</xdr:col>
      <xdr:colOff>50800</xdr:colOff>
      <xdr:row>38</xdr:row>
      <xdr:rowOff>20320</xdr:rowOff>
    </xdr:to>
    <xdr:sp macro="" textlink="">
      <xdr:nvSpPr>
        <xdr:cNvPr id="131" name="楕円 130"/>
        <xdr:cNvSpPr/>
      </xdr:nvSpPr>
      <xdr:spPr>
        <a:xfrm>
          <a:off x="10426700" y="643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113047</xdr:rowOff>
    </xdr:from>
    <xdr:ext cx="469744" cy="259045"/>
    <xdr:sp macro="" textlink="">
      <xdr:nvSpPr>
        <xdr:cNvPr id="132" name="【図書館】&#10;一人当たり面積該当値テキスト"/>
        <xdr:cNvSpPr txBox="1"/>
      </xdr:nvSpPr>
      <xdr:spPr>
        <a:xfrm>
          <a:off x="10515600" y="628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113030</xdr:rowOff>
    </xdr:from>
    <xdr:to>
      <xdr:col>50</xdr:col>
      <xdr:colOff>165100</xdr:colOff>
      <xdr:row>38</xdr:row>
      <xdr:rowOff>43180</xdr:rowOff>
    </xdr:to>
    <xdr:sp macro="" textlink="">
      <xdr:nvSpPr>
        <xdr:cNvPr id="133" name="楕円 132"/>
        <xdr:cNvSpPr/>
      </xdr:nvSpPr>
      <xdr:spPr>
        <a:xfrm>
          <a:off x="9588500" y="645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140970</xdr:rowOff>
    </xdr:from>
    <xdr:to>
      <xdr:col>55</xdr:col>
      <xdr:colOff>0</xdr:colOff>
      <xdr:row>37</xdr:row>
      <xdr:rowOff>163830</xdr:rowOff>
    </xdr:to>
    <xdr:cxnSp macro="">
      <xdr:nvCxnSpPr>
        <xdr:cNvPr id="134" name="直線コネクタ 133"/>
        <xdr:cNvCxnSpPr/>
      </xdr:nvCxnSpPr>
      <xdr:spPr>
        <a:xfrm flipV="1">
          <a:off x="9639300" y="64846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128270</xdr:rowOff>
    </xdr:from>
    <xdr:to>
      <xdr:col>46</xdr:col>
      <xdr:colOff>38100</xdr:colOff>
      <xdr:row>38</xdr:row>
      <xdr:rowOff>58420</xdr:rowOff>
    </xdr:to>
    <xdr:sp macro="" textlink="">
      <xdr:nvSpPr>
        <xdr:cNvPr id="135" name="楕円 134"/>
        <xdr:cNvSpPr/>
      </xdr:nvSpPr>
      <xdr:spPr>
        <a:xfrm>
          <a:off x="86995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163830</xdr:rowOff>
    </xdr:from>
    <xdr:to>
      <xdr:col>50</xdr:col>
      <xdr:colOff>114300</xdr:colOff>
      <xdr:row>38</xdr:row>
      <xdr:rowOff>7620</xdr:rowOff>
    </xdr:to>
    <xdr:cxnSp macro="">
      <xdr:nvCxnSpPr>
        <xdr:cNvPr id="136" name="直線コネクタ 135"/>
        <xdr:cNvCxnSpPr/>
      </xdr:nvCxnSpPr>
      <xdr:spPr>
        <a:xfrm flipV="1">
          <a:off x="8750300" y="65074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143510</xdr:rowOff>
    </xdr:from>
    <xdr:to>
      <xdr:col>41</xdr:col>
      <xdr:colOff>101600</xdr:colOff>
      <xdr:row>38</xdr:row>
      <xdr:rowOff>73660</xdr:rowOff>
    </xdr:to>
    <xdr:sp macro="" textlink="">
      <xdr:nvSpPr>
        <xdr:cNvPr id="137" name="楕円 136"/>
        <xdr:cNvSpPr/>
      </xdr:nvSpPr>
      <xdr:spPr>
        <a:xfrm>
          <a:off x="7810500" y="648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7620</xdr:rowOff>
    </xdr:from>
    <xdr:to>
      <xdr:col>45</xdr:col>
      <xdr:colOff>177800</xdr:colOff>
      <xdr:row>38</xdr:row>
      <xdr:rowOff>22860</xdr:rowOff>
    </xdr:to>
    <xdr:cxnSp macro="">
      <xdr:nvCxnSpPr>
        <xdr:cNvPr id="138" name="直線コネクタ 137"/>
        <xdr:cNvCxnSpPr/>
      </xdr:nvCxnSpPr>
      <xdr:spPr>
        <a:xfrm flipV="1">
          <a:off x="7861300" y="65227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33</xdr:row>
      <xdr:rowOff>90170</xdr:rowOff>
    </xdr:from>
    <xdr:to>
      <xdr:col>36</xdr:col>
      <xdr:colOff>165100</xdr:colOff>
      <xdr:row>34</xdr:row>
      <xdr:rowOff>20320</xdr:rowOff>
    </xdr:to>
    <xdr:sp macro="" textlink="">
      <xdr:nvSpPr>
        <xdr:cNvPr id="139" name="楕円 138"/>
        <xdr:cNvSpPr/>
      </xdr:nvSpPr>
      <xdr:spPr>
        <a:xfrm>
          <a:off x="6921500" y="574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33</xdr:row>
      <xdr:rowOff>140970</xdr:rowOff>
    </xdr:from>
    <xdr:to>
      <xdr:col>41</xdr:col>
      <xdr:colOff>50800</xdr:colOff>
      <xdr:row>38</xdr:row>
      <xdr:rowOff>22860</xdr:rowOff>
    </xdr:to>
    <xdr:cxnSp macro="">
      <xdr:nvCxnSpPr>
        <xdr:cNvPr id="140" name="直線コネクタ 139"/>
        <xdr:cNvCxnSpPr/>
      </xdr:nvCxnSpPr>
      <xdr:spPr>
        <a:xfrm>
          <a:off x="6972300" y="5798820"/>
          <a:ext cx="889000" cy="739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137177</xdr:rowOff>
    </xdr:from>
    <xdr:ext cx="469744" cy="259045"/>
    <xdr:sp macro="" textlink="">
      <xdr:nvSpPr>
        <xdr:cNvPr id="141" name="n_1aveValue【図書館】&#10;一人当たり面積"/>
        <xdr:cNvSpPr txBox="1"/>
      </xdr:nvSpPr>
      <xdr:spPr>
        <a:xfrm>
          <a:off x="9391727" y="682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152417</xdr:rowOff>
    </xdr:from>
    <xdr:ext cx="469744" cy="259045"/>
    <xdr:sp macro="" textlink="">
      <xdr:nvSpPr>
        <xdr:cNvPr id="142" name="n_2aveValue【図書館】&#10;一人当たり面積"/>
        <xdr:cNvSpPr txBox="1"/>
      </xdr:nvSpPr>
      <xdr:spPr>
        <a:xfrm>
          <a:off x="8515427" y="683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167657</xdr:rowOff>
    </xdr:from>
    <xdr:ext cx="469744" cy="259045"/>
    <xdr:sp macro="" textlink="">
      <xdr:nvSpPr>
        <xdr:cNvPr id="143" name="n_3aveValue【図書館】&#10;一人当たり面積"/>
        <xdr:cNvSpPr txBox="1"/>
      </xdr:nvSpPr>
      <xdr:spPr>
        <a:xfrm>
          <a:off x="7626427" y="685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129557</xdr:rowOff>
    </xdr:from>
    <xdr:ext cx="469744" cy="259045"/>
    <xdr:sp macro="" textlink="">
      <xdr:nvSpPr>
        <xdr:cNvPr id="144" name="n_4aveValue【図書館】&#10;一人当たり面積"/>
        <xdr:cNvSpPr txBox="1"/>
      </xdr:nvSpPr>
      <xdr:spPr>
        <a:xfrm>
          <a:off x="6737427" y="681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59707</xdr:rowOff>
    </xdr:from>
    <xdr:ext cx="469744" cy="259045"/>
    <xdr:sp macro="" textlink="">
      <xdr:nvSpPr>
        <xdr:cNvPr id="145" name="n_1mainValue【図書館】&#10;一人当たり面積"/>
        <xdr:cNvSpPr txBox="1"/>
      </xdr:nvSpPr>
      <xdr:spPr>
        <a:xfrm>
          <a:off x="9391727" y="623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74947</xdr:rowOff>
    </xdr:from>
    <xdr:ext cx="469744" cy="259045"/>
    <xdr:sp macro="" textlink="">
      <xdr:nvSpPr>
        <xdr:cNvPr id="146" name="n_2mainValue【図書館】&#10;一人当たり面積"/>
        <xdr:cNvSpPr txBox="1"/>
      </xdr:nvSpPr>
      <xdr:spPr>
        <a:xfrm>
          <a:off x="851542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90187</xdr:rowOff>
    </xdr:from>
    <xdr:ext cx="469744" cy="259045"/>
    <xdr:sp macro="" textlink="">
      <xdr:nvSpPr>
        <xdr:cNvPr id="147" name="n_3mainValue【図書館】&#10;一人当たり面積"/>
        <xdr:cNvSpPr txBox="1"/>
      </xdr:nvSpPr>
      <xdr:spPr>
        <a:xfrm>
          <a:off x="7626427" y="6262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32</xdr:row>
      <xdr:rowOff>36847</xdr:rowOff>
    </xdr:from>
    <xdr:ext cx="469744" cy="259045"/>
    <xdr:sp macro="" textlink="">
      <xdr:nvSpPr>
        <xdr:cNvPr id="148" name="n_4mainValue【図書館】&#10;一人当たり面積"/>
        <xdr:cNvSpPr txBox="1"/>
      </xdr:nvSpPr>
      <xdr:spPr>
        <a:xfrm>
          <a:off x="6737427" y="55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0</xdr:rowOff>
    </xdr:from>
    <xdr:to>
      <xdr:col>24</xdr:col>
      <xdr:colOff>62865</xdr:colOff>
      <xdr:row>64</xdr:row>
      <xdr:rowOff>68580</xdr:rowOff>
    </xdr:to>
    <xdr:cxnSp macro="">
      <xdr:nvCxnSpPr>
        <xdr:cNvPr id="173" name="直線コネクタ 172"/>
        <xdr:cNvCxnSpPr/>
      </xdr:nvCxnSpPr>
      <xdr:spPr>
        <a:xfrm flipV="1">
          <a:off x="4634865" y="960120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72407</xdr:rowOff>
    </xdr:from>
    <xdr:ext cx="405111" cy="259045"/>
    <xdr:sp macro="" textlink="">
      <xdr:nvSpPr>
        <xdr:cNvPr id="174" name="【体育館・プール】&#10;有形固定資産減価償却率最小値テキスト"/>
        <xdr:cNvSpPr txBox="1"/>
      </xdr:nvSpPr>
      <xdr:spPr>
        <a:xfrm>
          <a:off x="4673600" y="1104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68580</xdr:rowOff>
    </xdr:from>
    <xdr:to>
      <xdr:col>24</xdr:col>
      <xdr:colOff>152400</xdr:colOff>
      <xdr:row>64</xdr:row>
      <xdr:rowOff>68580</xdr:rowOff>
    </xdr:to>
    <xdr:cxnSp macro="">
      <xdr:nvCxnSpPr>
        <xdr:cNvPr id="175" name="直線コネクタ 174"/>
        <xdr:cNvCxnSpPr/>
      </xdr:nvCxnSpPr>
      <xdr:spPr>
        <a:xfrm>
          <a:off x="4546600" y="1104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118127</xdr:rowOff>
    </xdr:from>
    <xdr:ext cx="405111" cy="259045"/>
    <xdr:sp macro="" textlink="">
      <xdr:nvSpPr>
        <xdr:cNvPr id="176" name="【体育館・プール】&#10;有形固定資産減価償却率最大値テキスト"/>
        <xdr:cNvSpPr txBox="1"/>
      </xdr:nvSpPr>
      <xdr:spPr>
        <a:xfrm>
          <a:off x="4673600" y="937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0</xdr:rowOff>
    </xdr:from>
    <xdr:to>
      <xdr:col>24</xdr:col>
      <xdr:colOff>152400</xdr:colOff>
      <xdr:row>56</xdr:row>
      <xdr:rowOff>0</xdr:rowOff>
    </xdr:to>
    <xdr:cxnSp macro="">
      <xdr:nvCxnSpPr>
        <xdr:cNvPr id="177" name="直線コネクタ 176"/>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95902</xdr:rowOff>
    </xdr:from>
    <xdr:ext cx="405111" cy="259045"/>
    <xdr:sp macro="" textlink="">
      <xdr:nvSpPr>
        <xdr:cNvPr id="178" name="【体育館・プール】&#10;有形固定資産減価償却率平均値テキスト"/>
        <xdr:cNvSpPr txBox="1"/>
      </xdr:nvSpPr>
      <xdr:spPr>
        <a:xfrm>
          <a:off x="4673600" y="102114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73025</xdr:rowOff>
    </xdr:from>
    <xdr:to>
      <xdr:col>24</xdr:col>
      <xdr:colOff>114300</xdr:colOff>
      <xdr:row>61</xdr:row>
      <xdr:rowOff>3175</xdr:rowOff>
    </xdr:to>
    <xdr:sp macro="" textlink="">
      <xdr:nvSpPr>
        <xdr:cNvPr id="179" name="フローチャート: 判断 178"/>
        <xdr:cNvSpPr/>
      </xdr:nvSpPr>
      <xdr:spPr>
        <a:xfrm>
          <a:off x="4584700" y="1036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82550</xdr:rowOff>
    </xdr:from>
    <xdr:to>
      <xdr:col>20</xdr:col>
      <xdr:colOff>38100</xdr:colOff>
      <xdr:row>61</xdr:row>
      <xdr:rowOff>12700</xdr:rowOff>
    </xdr:to>
    <xdr:sp macro="" textlink="">
      <xdr:nvSpPr>
        <xdr:cNvPr id="180" name="フローチャート: 判断 179"/>
        <xdr:cNvSpPr/>
      </xdr:nvSpPr>
      <xdr:spPr>
        <a:xfrm>
          <a:off x="3746500" y="1036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33020</xdr:rowOff>
    </xdr:from>
    <xdr:to>
      <xdr:col>15</xdr:col>
      <xdr:colOff>101600</xdr:colOff>
      <xdr:row>60</xdr:row>
      <xdr:rowOff>134620</xdr:rowOff>
    </xdr:to>
    <xdr:sp macro="" textlink="">
      <xdr:nvSpPr>
        <xdr:cNvPr id="181" name="フローチャート: 判断 180"/>
        <xdr:cNvSpPr/>
      </xdr:nvSpPr>
      <xdr:spPr>
        <a:xfrm>
          <a:off x="2857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126365</xdr:rowOff>
    </xdr:from>
    <xdr:to>
      <xdr:col>10</xdr:col>
      <xdr:colOff>165100</xdr:colOff>
      <xdr:row>60</xdr:row>
      <xdr:rowOff>56515</xdr:rowOff>
    </xdr:to>
    <xdr:sp macro="" textlink="">
      <xdr:nvSpPr>
        <xdr:cNvPr id="182" name="フローチャート: 判断 181"/>
        <xdr:cNvSpPr/>
      </xdr:nvSpPr>
      <xdr:spPr>
        <a:xfrm>
          <a:off x="1968500" y="1024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107315</xdr:rowOff>
    </xdr:from>
    <xdr:to>
      <xdr:col>6</xdr:col>
      <xdr:colOff>38100</xdr:colOff>
      <xdr:row>60</xdr:row>
      <xdr:rowOff>37465</xdr:rowOff>
    </xdr:to>
    <xdr:sp macro="" textlink="">
      <xdr:nvSpPr>
        <xdr:cNvPr id="183" name="フローチャート: 判断 182"/>
        <xdr:cNvSpPr/>
      </xdr:nvSpPr>
      <xdr:spPr>
        <a:xfrm>
          <a:off x="1079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59690</xdr:rowOff>
    </xdr:from>
    <xdr:to>
      <xdr:col>24</xdr:col>
      <xdr:colOff>114300</xdr:colOff>
      <xdr:row>62</xdr:row>
      <xdr:rowOff>161290</xdr:rowOff>
    </xdr:to>
    <xdr:sp macro="" textlink="">
      <xdr:nvSpPr>
        <xdr:cNvPr id="189" name="楕円 188"/>
        <xdr:cNvSpPr/>
      </xdr:nvSpPr>
      <xdr:spPr>
        <a:xfrm>
          <a:off x="4584700" y="1068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38117</xdr:rowOff>
    </xdr:from>
    <xdr:ext cx="405111" cy="259045"/>
    <xdr:sp macro="" textlink="">
      <xdr:nvSpPr>
        <xdr:cNvPr id="190" name="【体育館・プール】&#10;有形固定資産減価償却率該当値テキスト"/>
        <xdr:cNvSpPr txBox="1"/>
      </xdr:nvSpPr>
      <xdr:spPr>
        <a:xfrm>
          <a:off x="4673600" y="10668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17780</xdr:rowOff>
    </xdr:from>
    <xdr:to>
      <xdr:col>20</xdr:col>
      <xdr:colOff>38100</xdr:colOff>
      <xdr:row>62</xdr:row>
      <xdr:rowOff>119380</xdr:rowOff>
    </xdr:to>
    <xdr:sp macro="" textlink="">
      <xdr:nvSpPr>
        <xdr:cNvPr id="191" name="楕円 190"/>
        <xdr:cNvSpPr/>
      </xdr:nvSpPr>
      <xdr:spPr>
        <a:xfrm>
          <a:off x="37465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68580</xdr:rowOff>
    </xdr:from>
    <xdr:to>
      <xdr:col>24</xdr:col>
      <xdr:colOff>63500</xdr:colOff>
      <xdr:row>62</xdr:row>
      <xdr:rowOff>110490</xdr:rowOff>
    </xdr:to>
    <xdr:cxnSp macro="">
      <xdr:nvCxnSpPr>
        <xdr:cNvPr id="192" name="直線コネクタ 191"/>
        <xdr:cNvCxnSpPr/>
      </xdr:nvCxnSpPr>
      <xdr:spPr>
        <a:xfrm>
          <a:off x="3797300" y="1069848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147320</xdr:rowOff>
    </xdr:from>
    <xdr:to>
      <xdr:col>15</xdr:col>
      <xdr:colOff>101600</xdr:colOff>
      <xdr:row>62</xdr:row>
      <xdr:rowOff>77470</xdr:rowOff>
    </xdr:to>
    <xdr:sp macro="" textlink="">
      <xdr:nvSpPr>
        <xdr:cNvPr id="193" name="楕円 192"/>
        <xdr:cNvSpPr/>
      </xdr:nvSpPr>
      <xdr:spPr>
        <a:xfrm>
          <a:off x="2857500" y="1060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26670</xdr:rowOff>
    </xdr:from>
    <xdr:to>
      <xdr:col>19</xdr:col>
      <xdr:colOff>177800</xdr:colOff>
      <xdr:row>62</xdr:row>
      <xdr:rowOff>68580</xdr:rowOff>
    </xdr:to>
    <xdr:cxnSp macro="">
      <xdr:nvCxnSpPr>
        <xdr:cNvPr id="194" name="直線コネクタ 193"/>
        <xdr:cNvCxnSpPr/>
      </xdr:nvCxnSpPr>
      <xdr:spPr>
        <a:xfrm>
          <a:off x="2908300" y="106565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105410</xdr:rowOff>
    </xdr:from>
    <xdr:to>
      <xdr:col>10</xdr:col>
      <xdr:colOff>165100</xdr:colOff>
      <xdr:row>62</xdr:row>
      <xdr:rowOff>35560</xdr:rowOff>
    </xdr:to>
    <xdr:sp macro="" textlink="">
      <xdr:nvSpPr>
        <xdr:cNvPr id="195" name="楕円 194"/>
        <xdr:cNvSpPr/>
      </xdr:nvSpPr>
      <xdr:spPr>
        <a:xfrm>
          <a:off x="1968500" y="1056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156210</xdr:rowOff>
    </xdr:from>
    <xdr:to>
      <xdr:col>15</xdr:col>
      <xdr:colOff>50800</xdr:colOff>
      <xdr:row>62</xdr:row>
      <xdr:rowOff>26670</xdr:rowOff>
    </xdr:to>
    <xdr:cxnSp macro="">
      <xdr:nvCxnSpPr>
        <xdr:cNvPr id="196" name="直線コネクタ 195"/>
        <xdr:cNvCxnSpPr/>
      </xdr:nvCxnSpPr>
      <xdr:spPr>
        <a:xfrm>
          <a:off x="2019300" y="1061466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63500</xdr:rowOff>
    </xdr:from>
    <xdr:to>
      <xdr:col>6</xdr:col>
      <xdr:colOff>38100</xdr:colOff>
      <xdr:row>61</xdr:row>
      <xdr:rowOff>165100</xdr:rowOff>
    </xdr:to>
    <xdr:sp macro="" textlink="">
      <xdr:nvSpPr>
        <xdr:cNvPr id="197" name="楕円 196"/>
        <xdr:cNvSpPr/>
      </xdr:nvSpPr>
      <xdr:spPr>
        <a:xfrm>
          <a:off x="1079500" y="1052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114300</xdr:rowOff>
    </xdr:from>
    <xdr:to>
      <xdr:col>10</xdr:col>
      <xdr:colOff>114300</xdr:colOff>
      <xdr:row>61</xdr:row>
      <xdr:rowOff>156210</xdr:rowOff>
    </xdr:to>
    <xdr:cxnSp macro="">
      <xdr:nvCxnSpPr>
        <xdr:cNvPr id="198" name="直線コネクタ 197"/>
        <xdr:cNvCxnSpPr/>
      </xdr:nvCxnSpPr>
      <xdr:spPr>
        <a:xfrm>
          <a:off x="1130300" y="1057275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29227</xdr:rowOff>
    </xdr:from>
    <xdr:ext cx="405111" cy="259045"/>
    <xdr:sp macro="" textlink="">
      <xdr:nvSpPr>
        <xdr:cNvPr id="199" name="n_1aveValue【体育館・プール】&#10;有形固定資産減価償却率"/>
        <xdr:cNvSpPr txBox="1"/>
      </xdr:nvSpPr>
      <xdr:spPr>
        <a:xfrm>
          <a:off x="3582044" y="1014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151147</xdr:rowOff>
    </xdr:from>
    <xdr:ext cx="405111" cy="259045"/>
    <xdr:sp macro="" textlink="">
      <xdr:nvSpPr>
        <xdr:cNvPr id="200" name="n_2aveValue【体育館・プール】&#10;有形固定資産減価償却率"/>
        <xdr:cNvSpPr txBox="1"/>
      </xdr:nvSpPr>
      <xdr:spPr>
        <a:xfrm>
          <a:off x="2705744" y="1009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73042</xdr:rowOff>
    </xdr:from>
    <xdr:ext cx="405111" cy="259045"/>
    <xdr:sp macro="" textlink="">
      <xdr:nvSpPr>
        <xdr:cNvPr id="201" name="n_3aveValue【体育館・プール】&#10;有形固定資産減価償却率"/>
        <xdr:cNvSpPr txBox="1"/>
      </xdr:nvSpPr>
      <xdr:spPr>
        <a:xfrm>
          <a:off x="1816744" y="1001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53992</xdr:rowOff>
    </xdr:from>
    <xdr:ext cx="405111" cy="259045"/>
    <xdr:sp macro="" textlink="">
      <xdr:nvSpPr>
        <xdr:cNvPr id="202" name="n_4aveValue【体育館・プール】&#10;有形固定資産減価償却率"/>
        <xdr:cNvSpPr txBox="1"/>
      </xdr:nvSpPr>
      <xdr:spPr>
        <a:xfrm>
          <a:off x="927744" y="999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110507</xdr:rowOff>
    </xdr:from>
    <xdr:ext cx="405111" cy="259045"/>
    <xdr:sp macro="" textlink="">
      <xdr:nvSpPr>
        <xdr:cNvPr id="203" name="n_1mainValue【体育館・プール】&#10;有形固定資産減価償却率"/>
        <xdr:cNvSpPr txBox="1"/>
      </xdr:nvSpPr>
      <xdr:spPr>
        <a:xfrm>
          <a:off x="3582044" y="1074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68597</xdr:rowOff>
    </xdr:from>
    <xdr:ext cx="405111" cy="259045"/>
    <xdr:sp macro="" textlink="">
      <xdr:nvSpPr>
        <xdr:cNvPr id="204" name="n_2mainValue【体育館・プール】&#10;有形固定資産減価償却率"/>
        <xdr:cNvSpPr txBox="1"/>
      </xdr:nvSpPr>
      <xdr:spPr>
        <a:xfrm>
          <a:off x="2705744" y="1069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26687</xdr:rowOff>
    </xdr:from>
    <xdr:ext cx="405111" cy="259045"/>
    <xdr:sp macro="" textlink="">
      <xdr:nvSpPr>
        <xdr:cNvPr id="205" name="n_3mainValue【体育館・プール】&#10;有形固定資産減価償却率"/>
        <xdr:cNvSpPr txBox="1"/>
      </xdr:nvSpPr>
      <xdr:spPr>
        <a:xfrm>
          <a:off x="1816744" y="10656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156227</xdr:rowOff>
    </xdr:from>
    <xdr:ext cx="405111" cy="259045"/>
    <xdr:sp macro="" textlink="">
      <xdr:nvSpPr>
        <xdr:cNvPr id="206" name="n_4mainValue【体育館・プール】&#10;有形固定資産減価償却率"/>
        <xdr:cNvSpPr txBox="1"/>
      </xdr:nvSpPr>
      <xdr:spPr>
        <a:xfrm>
          <a:off x="927744" y="1061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8" name="テキスト ボックス 217"/>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0" name="テキスト ボックス 219"/>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2" name="テキスト ボックス 221"/>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4" name="テキスト ボックス 223"/>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6" name="テキスト ボックス 225"/>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139446</xdr:rowOff>
    </xdr:from>
    <xdr:to>
      <xdr:col>54</xdr:col>
      <xdr:colOff>189865</xdr:colOff>
      <xdr:row>64</xdr:row>
      <xdr:rowOff>61722</xdr:rowOff>
    </xdr:to>
    <xdr:cxnSp macro="">
      <xdr:nvCxnSpPr>
        <xdr:cNvPr id="230" name="直線コネクタ 229"/>
        <xdr:cNvCxnSpPr/>
      </xdr:nvCxnSpPr>
      <xdr:spPr>
        <a:xfrm flipV="1">
          <a:off x="10476865" y="9569196"/>
          <a:ext cx="0" cy="1465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65549</xdr:rowOff>
    </xdr:from>
    <xdr:ext cx="469744" cy="259045"/>
    <xdr:sp macro="" textlink="">
      <xdr:nvSpPr>
        <xdr:cNvPr id="231" name="【体育館・プール】&#10;一人当たり面積最小値テキスト"/>
        <xdr:cNvSpPr txBox="1"/>
      </xdr:nvSpPr>
      <xdr:spPr>
        <a:xfrm>
          <a:off x="10515600" y="11038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61722</xdr:rowOff>
    </xdr:from>
    <xdr:to>
      <xdr:col>55</xdr:col>
      <xdr:colOff>88900</xdr:colOff>
      <xdr:row>64</xdr:row>
      <xdr:rowOff>61722</xdr:rowOff>
    </xdr:to>
    <xdr:cxnSp macro="">
      <xdr:nvCxnSpPr>
        <xdr:cNvPr id="232" name="直線コネクタ 231"/>
        <xdr:cNvCxnSpPr/>
      </xdr:nvCxnSpPr>
      <xdr:spPr>
        <a:xfrm>
          <a:off x="10388600" y="11034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86123</xdr:rowOff>
    </xdr:from>
    <xdr:ext cx="469744" cy="259045"/>
    <xdr:sp macro="" textlink="">
      <xdr:nvSpPr>
        <xdr:cNvPr id="233" name="【体育館・プール】&#10;一人当たり面積最大値テキスト"/>
        <xdr:cNvSpPr txBox="1"/>
      </xdr:nvSpPr>
      <xdr:spPr>
        <a:xfrm>
          <a:off x="10515600" y="934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139446</xdr:rowOff>
    </xdr:from>
    <xdr:to>
      <xdr:col>55</xdr:col>
      <xdr:colOff>88900</xdr:colOff>
      <xdr:row>55</xdr:row>
      <xdr:rowOff>139446</xdr:rowOff>
    </xdr:to>
    <xdr:cxnSp macro="">
      <xdr:nvCxnSpPr>
        <xdr:cNvPr id="234" name="直線コネクタ 233"/>
        <xdr:cNvCxnSpPr/>
      </xdr:nvCxnSpPr>
      <xdr:spPr>
        <a:xfrm>
          <a:off x="10388600" y="956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145051</xdr:rowOff>
    </xdr:from>
    <xdr:ext cx="469744" cy="259045"/>
    <xdr:sp macro="" textlink="">
      <xdr:nvSpPr>
        <xdr:cNvPr id="235" name="【体育館・プール】&#10;一人当たり面積平均値テキスト"/>
        <xdr:cNvSpPr txBox="1"/>
      </xdr:nvSpPr>
      <xdr:spPr>
        <a:xfrm>
          <a:off x="10515600" y="106035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122174</xdr:rowOff>
    </xdr:from>
    <xdr:to>
      <xdr:col>55</xdr:col>
      <xdr:colOff>50800</xdr:colOff>
      <xdr:row>63</xdr:row>
      <xdr:rowOff>52324</xdr:rowOff>
    </xdr:to>
    <xdr:sp macro="" textlink="">
      <xdr:nvSpPr>
        <xdr:cNvPr id="236" name="フローチャート: 判断 235"/>
        <xdr:cNvSpPr/>
      </xdr:nvSpPr>
      <xdr:spPr>
        <a:xfrm>
          <a:off x="10426700" y="10752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147320</xdr:rowOff>
    </xdr:from>
    <xdr:to>
      <xdr:col>50</xdr:col>
      <xdr:colOff>165100</xdr:colOff>
      <xdr:row>63</xdr:row>
      <xdr:rowOff>77470</xdr:rowOff>
    </xdr:to>
    <xdr:sp macro="" textlink="">
      <xdr:nvSpPr>
        <xdr:cNvPr id="237" name="フローチャート: 判断 236"/>
        <xdr:cNvSpPr/>
      </xdr:nvSpPr>
      <xdr:spPr>
        <a:xfrm>
          <a:off x="9588500" y="1077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154178</xdr:rowOff>
    </xdr:from>
    <xdr:to>
      <xdr:col>46</xdr:col>
      <xdr:colOff>38100</xdr:colOff>
      <xdr:row>63</xdr:row>
      <xdr:rowOff>84328</xdr:rowOff>
    </xdr:to>
    <xdr:sp macro="" textlink="">
      <xdr:nvSpPr>
        <xdr:cNvPr id="238" name="フローチャート: 判断 237"/>
        <xdr:cNvSpPr/>
      </xdr:nvSpPr>
      <xdr:spPr>
        <a:xfrm>
          <a:off x="8699500" y="10784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153416</xdr:rowOff>
    </xdr:from>
    <xdr:to>
      <xdr:col>41</xdr:col>
      <xdr:colOff>101600</xdr:colOff>
      <xdr:row>63</xdr:row>
      <xdr:rowOff>83566</xdr:rowOff>
    </xdr:to>
    <xdr:sp macro="" textlink="">
      <xdr:nvSpPr>
        <xdr:cNvPr id="239" name="フローチャート: 判断 238"/>
        <xdr:cNvSpPr/>
      </xdr:nvSpPr>
      <xdr:spPr>
        <a:xfrm>
          <a:off x="7810500" y="10783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138938</xdr:rowOff>
    </xdr:from>
    <xdr:to>
      <xdr:col>36</xdr:col>
      <xdr:colOff>165100</xdr:colOff>
      <xdr:row>63</xdr:row>
      <xdr:rowOff>69088</xdr:rowOff>
    </xdr:to>
    <xdr:sp macro="" textlink="">
      <xdr:nvSpPr>
        <xdr:cNvPr id="240" name="フローチャート: 判断 239"/>
        <xdr:cNvSpPr/>
      </xdr:nvSpPr>
      <xdr:spPr>
        <a:xfrm>
          <a:off x="6921500" y="10768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20828</xdr:rowOff>
    </xdr:from>
    <xdr:to>
      <xdr:col>55</xdr:col>
      <xdr:colOff>50800</xdr:colOff>
      <xdr:row>63</xdr:row>
      <xdr:rowOff>122428</xdr:rowOff>
    </xdr:to>
    <xdr:sp macro="" textlink="">
      <xdr:nvSpPr>
        <xdr:cNvPr id="246" name="楕円 245"/>
        <xdr:cNvSpPr/>
      </xdr:nvSpPr>
      <xdr:spPr>
        <a:xfrm>
          <a:off x="10426700" y="10822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170705</xdr:rowOff>
    </xdr:from>
    <xdr:ext cx="469744" cy="259045"/>
    <xdr:sp macro="" textlink="">
      <xdr:nvSpPr>
        <xdr:cNvPr id="247" name="【体育館・プール】&#10;一人当たり面積該当値テキスト"/>
        <xdr:cNvSpPr txBox="1"/>
      </xdr:nvSpPr>
      <xdr:spPr>
        <a:xfrm>
          <a:off x="10515600" y="10800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25400</xdr:rowOff>
    </xdr:from>
    <xdr:to>
      <xdr:col>50</xdr:col>
      <xdr:colOff>165100</xdr:colOff>
      <xdr:row>63</xdr:row>
      <xdr:rowOff>127000</xdr:rowOff>
    </xdr:to>
    <xdr:sp macro="" textlink="">
      <xdr:nvSpPr>
        <xdr:cNvPr id="248" name="楕円 247"/>
        <xdr:cNvSpPr/>
      </xdr:nvSpPr>
      <xdr:spPr>
        <a:xfrm>
          <a:off x="9588500" y="1082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71628</xdr:rowOff>
    </xdr:from>
    <xdr:to>
      <xdr:col>55</xdr:col>
      <xdr:colOff>0</xdr:colOff>
      <xdr:row>63</xdr:row>
      <xdr:rowOff>76200</xdr:rowOff>
    </xdr:to>
    <xdr:cxnSp macro="">
      <xdr:nvCxnSpPr>
        <xdr:cNvPr id="249" name="直線コネクタ 248"/>
        <xdr:cNvCxnSpPr/>
      </xdr:nvCxnSpPr>
      <xdr:spPr>
        <a:xfrm flipV="1">
          <a:off x="9639300" y="1087297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29210</xdr:rowOff>
    </xdr:from>
    <xdr:to>
      <xdr:col>46</xdr:col>
      <xdr:colOff>38100</xdr:colOff>
      <xdr:row>63</xdr:row>
      <xdr:rowOff>130810</xdr:rowOff>
    </xdr:to>
    <xdr:sp macro="" textlink="">
      <xdr:nvSpPr>
        <xdr:cNvPr id="250" name="楕円 249"/>
        <xdr:cNvSpPr/>
      </xdr:nvSpPr>
      <xdr:spPr>
        <a:xfrm>
          <a:off x="8699500" y="108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76200</xdr:rowOff>
    </xdr:from>
    <xdr:to>
      <xdr:col>50</xdr:col>
      <xdr:colOff>114300</xdr:colOff>
      <xdr:row>63</xdr:row>
      <xdr:rowOff>80010</xdr:rowOff>
    </xdr:to>
    <xdr:cxnSp macro="">
      <xdr:nvCxnSpPr>
        <xdr:cNvPr id="251" name="直線コネクタ 250"/>
        <xdr:cNvCxnSpPr/>
      </xdr:nvCxnSpPr>
      <xdr:spPr>
        <a:xfrm flipV="1">
          <a:off x="8750300" y="108775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33020</xdr:rowOff>
    </xdr:from>
    <xdr:to>
      <xdr:col>41</xdr:col>
      <xdr:colOff>101600</xdr:colOff>
      <xdr:row>63</xdr:row>
      <xdr:rowOff>134620</xdr:rowOff>
    </xdr:to>
    <xdr:sp macro="" textlink="">
      <xdr:nvSpPr>
        <xdr:cNvPr id="252" name="楕円 251"/>
        <xdr:cNvSpPr/>
      </xdr:nvSpPr>
      <xdr:spPr>
        <a:xfrm>
          <a:off x="7810500" y="1083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80010</xdr:rowOff>
    </xdr:from>
    <xdr:to>
      <xdr:col>45</xdr:col>
      <xdr:colOff>177800</xdr:colOff>
      <xdr:row>63</xdr:row>
      <xdr:rowOff>83820</xdr:rowOff>
    </xdr:to>
    <xdr:cxnSp macro="">
      <xdr:nvCxnSpPr>
        <xdr:cNvPr id="253" name="直線コネクタ 252"/>
        <xdr:cNvCxnSpPr/>
      </xdr:nvCxnSpPr>
      <xdr:spPr>
        <a:xfrm flipV="1">
          <a:off x="7861300" y="108813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4064</xdr:rowOff>
    </xdr:from>
    <xdr:to>
      <xdr:col>36</xdr:col>
      <xdr:colOff>165100</xdr:colOff>
      <xdr:row>63</xdr:row>
      <xdr:rowOff>105664</xdr:rowOff>
    </xdr:to>
    <xdr:sp macro="" textlink="">
      <xdr:nvSpPr>
        <xdr:cNvPr id="254" name="楕円 253"/>
        <xdr:cNvSpPr/>
      </xdr:nvSpPr>
      <xdr:spPr>
        <a:xfrm>
          <a:off x="6921500" y="10805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54864</xdr:rowOff>
    </xdr:from>
    <xdr:to>
      <xdr:col>41</xdr:col>
      <xdr:colOff>50800</xdr:colOff>
      <xdr:row>63</xdr:row>
      <xdr:rowOff>83820</xdr:rowOff>
    </xdr:to>
    <xdr:cxnSp macro="">
      <xdr:nvCxnSpPr>
        <xdr:cNvPr id="255" name="直線コネクタ 254"/>
        <xdr:cNvCxnSpPr/>
      </xdr:nvCxnSpPr>
      <xdr:spPr>
        <a:xfrm>
          <a:off x="6972300" y="1085621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93997</xdr:rowOff>
    </xdr:from>
    <xdr:ext cx="469744" cy="259045"/>
    <xdr:sp macro="" textlink="">
      <xdr:nvSpPr>
        <xdr:cNvPr id="256" name="n_1aveValue【体育館・プール】&#10;一人当たり面積"/>
        <xdr:cNvSpPr txBox="1"/>
      </xdr:nvSpPr>
      <xdr:spPr>
        <a:xfrm>
          <a:off x="9391727" y="10552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100855</xdr:rowOff>
    </xdr:from>
    <xdr:ext cx="469744" cy="259045"/>
    <xdr:sp macro="" textlink="">
      <xdr:nvSpPr>
        <xdr:cNvPr id="257" name="n_2aveValue【体育館・プール】&#10;一人当たり面積"/>
        <xdr:cNvSpPr txBox="1"/>
      </xdr:nvSpPr>
      <xdr:spPr>
        <a:xfrm>
          <a:off x="8515427" y="10559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100093</xdr:rowOff>
    </xdr:from>
    <xdr:ext cx="469744" cy="259045"/>
    <xdr:sp macro="" textlink="">
      <xdr:nvSpPr>
        <xdr:cNvPr id="258" name="n_3aveValue【体育館・プール】&#10;一人当たり面積"/>
        <xdr:cNvSpPr txBox="1"/>
      </xdr:nvSpPr>
      <xdr:spPr>
        <a:xfrm>
          <a:off x="7626427" y="10558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85615</xdr:rowOff>
    </xdr:from>
    <xdr:ext cx="469744" cy="259045"/>
    <xdr:sp macro="" textlink="">
      <xdr:nvSpPr>
        <xdr:cNvPr id="259" name="n_4aveValue【体育館・プール】&#10;一人当たり面積"/>
        <xdr:cNvSpPr txBox="1"/>
      </xdr:nvSpPr>
      <xdr:spPr>
        <a:xfrm>
          <a:off x="6737427" y="10544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118127</xdr:rowOff>
    </xdr:from>
    <xdr:ext cx="469744" cy="259045"/>
    <xdr:sp macro="" textlink="">
      <xdr:nvSpPr>
        <xdr:cNvPr id="260" name="n_1mainValue【体育館・プール】&#10;一人当たり面積"/>
        <xdr:cNvSpPr txBox="1"/>
      </xdr:nvSpPr>
      <xdr:spPr>
        <a:xfrm>
          <a:off x="9391727" y="1091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121937</xdr:rowOff>
    </xdr:from>
    <xdr:ext cx="469744" cy="259045"/>
    <xdr:sp macro="" textlink="">
      <xdr:nvSpPr>
        <xdr:cNvPr id="261" name="n_2mainValue【体育館・プール】&#10;一人当たり面積"/>
        <xdr:cNvSpPr txBox="1"/>
      </xdr:nvSpPr>
      <xdr:spPr>
        <a:xfrm>
          <a:off x="8515427" y="1092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125747</xdr:rowOff>
    </xdr:from>
    <xdr:ext cx="469744" cy="259045"/>
    <xdr:sp macro="" textlink="">
      <xdr:nvSpPr>
        <xdr:cNvPr id="262" name="n_3mainValue【体育館・プール】&#10;一人当たり面積"/>
        <xdr:cNvSpPr txBox="1"/>
      </xdr:nvSpPr>
      <xdr:spPr>
        <a:xfrm>
          <a:off x="7626427" y="1092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96791</xdr:rowOff>
    </xdr:from>
    <xdr:ext cx="469744" cy="259045"/>
    <xdr:sp macro="" textlink="">
      <xdr:nvSpPr>
        <xdr:cNvPr id="263" name="n_4mainValue【体育館・プール】&#10;一人当たり面積"/>
        <xdr:cNvSpPr txBox="1"/>
      </xdr:nvSpPr>
      <xdr:spPr>
        <a:xfrm>
          <a:off x="6737427" y="1089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66675</xdr:rowOff>
    </xdr:from>
    <xdr:to>
      <xdr:col>24</xdr:col>
      <xdr:colOff>62865</xdr:colOff>
      <xdr:row>86</xdr:row>
      <xdr:rowOff>108586</xdr:rowOff>
    </xdr:to>
    <xdr:cxnSp macro="">
      <xdr:nvCxnSpPr>
        <xdr:cNvPr id="288" name="直線コネクタ 287"/>
        <xdr:cNvCxnSpPr/>
      </xdr:nvCxnSpPr>
      <xdr:spPr>
        <a:xfrm flipV="1">
          <a:off x="4634865" y="13268325"/>
          <a:ext cx="0" cy="1584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112413</xdr:rowOff>
    </xdr:from>
    <xdr:ext cx="405111" cy="259045"/>
    <xdr:sp macro="" textlink="">
      <xdr:nvSpPr>
        <xdr:cNvPr id="289" name="【福祉施設】&#10;有形固定資産減価償却率最小値テキスト"/>
        <xdr:cNvSpPr txBox="1"/>
      </xdr:nvSpPr>
      <xdr:spPr>
        <a:xfrm>
          <a:off x="4673600" y="1485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108586</xdr:rowOff>
    </xdr:from>
    <xdr:to>
      <xdr:col>24</xdr:col>
      <xdr:colOff>152400</xdr:colOff>
      <xdr:row>86</xdr:row>
      <xdr:rowOff>108586</xdr:rowOff>
    </xdr:to>
    <xdr:cxnSp macro="">
      <xdr:nvCxnSpPr>
        <xdr:cNvPr id="290" name="直線コネクタ 289"/>
        <xdr:cNvCxnSpPr/>
      </xdr:nvCxnSpPr>
      <xdr:spPr>
        <a:xfrm>
          <a:off x="4546600" y="1485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13352</xdr:rowOff>
    </xdr:from>
    <xdr:ext cx="405111" cy="259045"/>
    <xdr:sp macro="" textlink="">
      <xdr:nvSpPr>
        <xdr:cNvPr id="291" name="【福祉施設】&#10;有形固定資産減価償却率最大値テキスト"/>
        <xdr:cNvSpPr txBox="1"/>
      </xdr:nvSpPr>
      <xdr:spPr>
        <a:xfrm>
          <a:off x="4673600" y="13043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66675</xdr:rowOff>
    </xdr:from>
    <xdr:to>
      <xdr:col>24</xdr:col>
      <xdr:colOff>152400</xdr:colOff>
      <xdr:row>77</xdr:row>
      <xdr:rowOff>66675</xdr:rowOff>
    </xdr:to>
    <xdr:cxnSp macro="">
      <xdr:nvCxnSpPr>
        <xdr:cNvPr id="292" name="直線コネクタ 291"/>
        <xdr:cNvCxnSpPr/>
      </xdr:nvCxnSpPr>
      <xdr:spPr>
        <a:xfrm>
          <a:off x="4546600" y="13268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68597</xdr:rowOff>
    </xdr:from>
    <xdr:ext cx="405111" cy="259045"/>
    <xdr:sp macro="" textlink="">
      <xdr:nvSpPr>
        <xdr:cNvPr id="293" name="【福祉施設】&#10;有形固定資産減価償却率平均値テキスト"/>
        <xdr:cNvSpPr txBox="1"/>
      </xdr:nvSpPr>
      <xdr:spPr>
        <a:xfrm>
          <a:off x="4673600" y="1395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90170</xdr:rowOff>
    </xdr:from>
    <xdr:to>
      <xdr:col>24</xdr:col>
      <xdr:colOff>114300</xdr:colOff>
      <xdr:row>82</xdr:row>
      <xdr:rowOff>20320</xdr:rowOff>
    </xdr:to>
    <xdr:sp macro="" textlink="">
      <xdr:nvSpPr>
        <xdr:cNvPr id="294" name="フローチャート: 判断 293"/>
        <xdr:cNvSpPr/>
      </xdr:nvSpPr>
      <xdr:spPr>
        <a:xfrm>
          <a:off x="45847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93980</xdr:rowOff>
    </xdr:from>
    <xdr:to>
      <xdr:col>20</xdr:col>
      <xdr:colOff>38100</xdr:colOff>
      <xdr:row>82</xdr:row>
      <xdr:rowOff>24130</xdr:rowOff>
    </xdr:to>
    <xdr:sp macro="" textlink="">
      <xdr:nvSpPr>
        <xdr:cNvPr id="295" name="フローチャート: 判断 294"/>
        <xdr:cNvSpPr/>
      </xdr:nvSpPr>
      <xdr:spPr>
        <a:xfrm>
          <a:off x="3746500" y="1398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80645</xdr:rowOff>
    </xdr:from>
    <xdr:to>
      <xdr:col>15</xdr:col>
      <xdr:colOff>101600</xdr:colOff>
      <xdr:row>82</xdr:row>
      <xdr:rowOff>10795</xdr:rowOff>
    </xdr:to>
    <xdr:sp macro="" textlink="">
      <xdr:nvSpPr>
        <xdr:cNvPr id="296" name="フローチャート: 判断 295"/>
        <xdr:cNvSpPr/>
      </xdr:nvSpPr>
      <xdr:spPr>
        <a:xfrm>
          <a:off x="2857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19686</xdr:rowOff>
    </xdr:from>
    <xdr:to>
      <xdr:col>10</xdr:col>
      <xdr:colOff>165100</xdr:colOff>
      <xdr:row>81</xdr:row>
      <xdr:rowOff>121286</xdr:rowOff>
    </xdr:to>
    <xdr:sp macro="" textlink="">
      <xdr:nvSpPr>
        <xdr:cNvPr id="297" name="フローチャート: 判断 296"/>
        <xdr:cNvSpPr/>
      </xdr:nvSpPr>
      <xdr:spPr>
        <a:xfrm>
          <a:off x="1968500" y="139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636</xdr:rowOff>
    </xdr:from>
    <xdr:to>
      <xdr:col>6</xdr:col>
      <xdr:colOff>38100</xdr:colOff>
      <xdr:row>81</xdr:row>
      <xdr:rowOff>102236</xdr:rowOff>
    </xdr:to>
    <xdr:sp macro="" textlink="">
      <xdr:nvSpPr>
        <xdr:cNvPr id="298" name="フローチャート: 判断 297"/>
        <xdr:cNvSpPr/>
      </xdr:nvSpPr>
      <xdr:spPr>
        <a:xfrm>
          <a:off x="1079500" y="1388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139700</xdr:rowOff>
    </xdr:from>
    <xdr:to>
      <xdr:col>24</xdr:col>
      <xdr:colOff>114300</xdr:colOff>
      <xdr:row>81</xdr:row>
      <xdr:rowOff>69850</xdr:rowOff>
    </xdr:to>
    <xdr:sp macro="" textlink="">
      <xdr:nvSpPr>
        <xdr:cNvPr id="304" name="楕円 303"/>
        <xdr:cNvSpPr/>
      </xdr:nvSpPr>
      <xdr:spPr>
        <a:xfrm>
          <a:off x="4584700" y="1385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162577</xdr:rowOff>
    </xdr:from>
    <xdr:ext cx="405111" cy="259045"/>
    <xdr:sp macro="" textlink="">
      <xdr:nvSpPr>
        <xdr:cNvPr id="305" name="【福祉施設】&#10;有形固定資産減価償却率該当値テキスト"/>
        <xdr:cNvSpPr txBox="1"/>
      </xdr:nvSpPr>
      <xdr:spPr>
        <a:xfrm>
          <a:off x="4673600"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101600</xdr:rowOff>
    </xdr:from>
    <xdr:to>
      <xdr:col>20</xdr:col>
      <xdr:colOff>38100</xdr:colOff>
      <xdr:row>81</xdr:row>
      <xdr:rowOff>31750</xdr:rowOff>
    </xdr:to>
    <xdr:sp macro="" textlink="">
      <xdr:nvSpPr>
        <xdr:cNvPr id="306" name="楕円 305"/>
        <xdr:cNvSpPr/>
      </xdr:nvSpPr>
      <xdr:spPr>
        <a:xfrm>
          <a:off x="37465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152400</xdr:rowOff>
    </xdr:from>
    <xdr:to>
      <xdr:col>24</xdr:col>
      <xdr:colOff>63500</xdr:colOff>
      <xdr:row>81</xdr:row>
      <xdr:rowOff>19050</xdr:rowOff>
    </xdr:to>
    <xdr:cxnSp macro="">
      <xdr:nvCxnSpPr>
        <xdr:cNvPr id="307" name="直線コネクタ 306"/>
        <xdr:cNvCxnSpPr/>
      </xdr:nvCxnSpPr>
      <xdr:spPr>
        <a:xfrm>
          <a:off x="3797300" y="138684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63500</xdr:rowOff>
    </xdr:from>
    <xdr:to>
      <xdr:col>15</xdr:col>
      <xdr:colOff>101600</xdr:colOff>
      <xdr:row>80</xdr:row>
      <xdr:rowOff>165100</xdr:rowOff>
    </xdr:to>
    <xdr:sp macro="" textlink="">
      <xdr:nvSpPr>
        <xdr:cNvPr id="308" name="楕円 307"/>
        <xdr:cNvSpPr/>
      </xdr:nvSpPr>
      <xdr:spPr>
        <a:xfrm>
          <a:off x="2857500" y="1377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114300</xdr:rowOff>
    </xdr:from>
    <xdr:to>
      <xdr:col>19</xdr:col>
      <xdr:colOff>177800</xdr:colOff>
      <xdr:row>80</xdr:row>
      <xdr:rowOff>152400</xdr:rowOff>
    </xdr:to>
    <xdr:cxnSp macro="">
      <xdr:nvCxnSpPr>
        <xdr:cNvPr id="309" name="直線コネクタ 308"/>
        <xdr:cNvCxnSpPr/>
      </xdr:nvCxnSpPr>
      <xdr:spPr>
        <a:xfrm>
          <a:off x="2908300" y="13830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25400</xdr:rowOff>
    </xdr:from>
    <xdr:to>
      <xdr:col>10</xdr:col>
      <xdr:colOff>165100</xdr:colOff>
      <xdr:row>80</xdr:row>
      <xdr:rowOff>127000</xdr:rowOff>
    </xdr:to>
    <xdr:sp macro="" textlink="">
      <xdr:nvSpPr>
        <xdr:cNvPr id="310" name="楕円 309"/>
        <xdr:cNvSpPr/>
      </xdr:nvSpPr>
      <xdr:spPr>
        <a:xfrm>
          <a:off x="1968500" y="1374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76200</xdr:rowOff>
    </xdr:from>
    <xdr:to>
      <xdr:col>15</xdr:col>
      <xdr:colOff>50800</xdr:colOff>
      <xdr:row>80</xdr:row>
      <xdr:rowOff>114300</xdr:rowOff>
    </xdr:to>
    <xdr:cxnSp macro="">
      <xdr:nvCxnSpPr>
        <xdr:cNvPr id="311" name="直線コネクタ 310"/>
        <xdr:cNvCxnSpPr/>
      </xdr:nvCxnSpPr>
      <xdr:spPr>
        <a:xfrm>
          <a:off x="2019300" y="13792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6350</xdr:rowOff>
    </xdr:from>
    <xdr:to>
      <xdr:col>6</xdr:col>
      <xdr:colOff>38100</xdr:colOff>
      <xdr:row>80</xdr:row>
      <xdr:rowOff>107950</xdr:rowOff>
    </xdr:to>
    <xdr:sp macro="" textlink="">
      <xdr:nvSpPr>
        <xdr:cNvPr id="312" name="楕円 311"/>
        <xdr:cNvSpPr/>
      </xdr:nvSpPr>
      <xdr:spPr>
        <a:xfrm>
          <a:off x="1079500" y="1372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57150</xdr:rowOff>
    </xdr:from>
    <xdr:to>
      <xdr:col>10</xdr:col>
      <xdr:colOff>114300</xdr:colOff>
      <xdr:row>80</xdr:row>
      <xdr:rowOff>76200</xdr:rowOff>
    </xdr:to>
    <xdr:cxnSp macro="">
      <xdr:nvCxnSpPr>
        <xdr:cNvPr id="313" name="直線コネクタ 312"/>
        <xdr:cNvCxnSpPr/>
      </xdr:nvCxnSpPr>
      <xdr:spPr>
        <a:xfrm>
          <a:off x="1130300" y="137731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15257</xdr:rowOff>
    </xdr:from>
    <xdr:ext cx="405111" cy="259045"/>
    <xdr:sp macro="" textlink="">
      <xdr:nvSpPr>
        <xdr:cNvPr id="314" name="n_1aveValue【福祉施設】&#10;有形固定資産減価償却率"/>
        <xdr:cNvSpPr txBox="1"/>
      </xdr:nvSpPr>
      <xdr:spPr>
        <a:xfrm>
          <a:off x="3582044" y="1407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1922</xdr:rowOff>
    </xdr:from>
    <xdr:ext cx="405111" cy="259045"/>
    <xdr:sp macro="" textlink="">
      <xdr:nvSpPr>
        <xdr:cNvPr id="315" name="n_2aveValue【福祉施設】&#10;有形固定資産減価償却率"/>
        <xdr:cNvSpPr txBox="1"/>
      </xdr:nvSpPr>
      <xdr:spPr>
        <a:xfrm>
          <a:off x="2705744" y="1406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112413</xdr:rowOff>
    </xdr:from>
    <xdr:ext cx="405111" cy="259045"/>
    <xdr:sp macro="" textlink="">
      <xdr:nvSpPr>
        <xdr:cNvPr id="316" name="n_3aveValue【福祉施設】&#10;有形固定資産減価償却率"/>
        <xdr:cNvSpPr txBox="1"/>
      </xdr:nvSpPr>
      <xdr:spPr>
        <a:xfrm>
          <a:off x="1816744" y="13999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93363</xdr:rowOff>
    </xdr:from>
    <xdr:ext cx="405111" cy="259045"/>
    <xdr:sp macro="" textlink="">
      <xdr:nvSpPr>
        <xdr:cNvPr id="317" name="n_4aveValue【福祉施設】&#10;有形固定資産減価償却率"/>
        <xdr:cNvSpPr txBox="1"/>
      </xdr:nvSpPr>
      <xdr:spPr>
        <a:xfrm>
          <a:off x="927744" y="13980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48277</xdr:rowOff>
    </xdr:from>
    <xdr:ext cx="405111" cy="259045"/>
    <xdr:sp macro="" textlink="">
      <xdr:nvSpPr>
        <xdr:cNvPr id="318" name="n_1mainValue【福祉施設】&#10;有形固定資産減価償却率"/>
        <xdr:cNvSpPr txBox="1"/>
      </xdr:nvSpPr>
      <xdr:spPr>
        <a:xfrm>
          <a:off x="3582044" y="1359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10177</xdr:rowOff>
    </xdr:from>
    <xdr:ext cx="405111" cy="259045"/>
    <xdr:sp macro="" textlink="">
      <xdr:nvSpPr>
        <xdr:cNvPr id="319" name="n_2mainValue【福祉施設】&#10;有形固定資産減価償却率"/>
        <xdr:cNvSpPr txBox="1"/>
      </xdr:nvSpPr>
      <xdr:spPr>
        <a:xfrm>
          <a:off x="2705744" y="1355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143527</xdr:rowOff>
    </xdr:from>
    <xdr:ext cx="405111" cy="259045"/>
    <xdr:sp macro="" textlink="">
      <xdr:nvSpPr>
        <xdr:cNvPr id="320" name="n_3mainValue【福祉施設】&#10;有形固定資産減価償却率"/>
        <xdr:cNvSpPr txBox="1"/>
      </xdr:nvSpPr>
      <xdr:spPr>
        <a:xfrm>
          <a:off x="1816744" y="1351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124477</xdr:rowOff>
    </xdr:from>
    <xdr:ext cx="405111" cy="259045"/>
    <xdr:sp macro="" textlink="">
      <xdr:nvSpPr>
        <xdr:cNvPr id="321" name="n_4mainValue【福祉施設】&#10;有形固定資産減価償却率"/>
        <xdr:cNvSpPr txBox="1"/>
      </xdr:nvSpPr>
      <xdr:spPr>
        <a:xfrm>
          <a:off x="927744" y="1349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2" name="直線コネクタ 331"/>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3" name="テキスト ボックス 332"/>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4" name="直線コネクタ 333"/>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5" name="テキスト ボックス 334"/>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6" name="直線コネクタ 335"/>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7" name="テキスト ボックス 336"/>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8" name="直線コネクタ 337"/>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9" name="テキスト ボックス 338"/>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170687</xdr:rowOff>
    </xdr:from>
    <xdr:to>
      <xdr:col>54</xdr:col>
      <xdr:colOff>189865</xdr:colOff>
      <xdr:row>86</xdr:row>
      <xdr:rowOff>36728</xdr:rowOff>
    </xdr:to>
    <xdr:cxnSp macro="">
      <xdr:nvCxnSpPr>
        <xdr:cNvPr id="343" name="直線コネクタ 342"/>
        <xdr:cNvCxnSpPr/>
      </xdr:nvCxnSpPr>
      <xdr:spPr>
        <a:xfrm flipV="1">
          <a:off x="10476865" y="13715237"/>
          <a:ext cx="0" cy="1066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40555</xdr:rowOff>
    </xdr:from>
    <xdr:ext cx="469744" cy="259045"/>
    <xdr:sp macro="" textlink="">
      <xdr:nvSpPr>
        <xdr:cNvPr id="344" name="【福祉施設】&#10;一人当たり面積最小値テキスト"/>
        <xdr:cNvSpPr txBox="1"/>
      </xdr:nvSpPr>
      <xdr:spPr>
        <a:xfrm>
          <a:off x="10515600" y="14785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36728</xdr:rowOff>
    </xdr:from>
    <xdr:to>
      <xdr:col>55</xdr:col>
      <xdr:colOff>88900</xdr:colOff>
      <xdr:row>86</xdr:row>
      <xdr:rowOff>36728</xdr:rowOff>
    </xdr:to>
    <xdr:cxnSp macro="">
      <xdr:nvCxnSpPr>
        <xdr:cNvPr id="345" name="直線コネクタ 344"/>
        <xdr:cNvCxnSpPr/>
      </xdr:nvCxnSpPr>
      <xdr:spPr>
        <a:xfrm>
          <a:off x="10388600" y="1478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117364</xdr:rowOff>
    </xdr:from>
    <xdr:ext cx="469744" cy="259045"/>
    <xdr:sp macro="" textlink="">
      <xdr:nvSpPr>
        <xdr:cNvPr id="346" name="【福祉施設】&#10;一人当たり面積最大値テキスト"/>
        <xdr:cNvSpPr txBox="1"/>
      </xdr:nvSpPr>
      <xdr:spPr>
        <a:xfrm>
          <a:off x="10515600" y="13490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170687</xdr:rowOff>
    </xdr:from>
    <xdr:to>
      <xdr:col>55</xdr:col>
      <xdr:colOff>88900</xdr:colOff>
      <xdr:row>79</xdr:row>
      <xdr:rowOff>170687</xdr:rowOff>
    </xdr:to>
    <xdr:cxnSp macro="">
      <xdr:nvCxnSpPr>
        <xdr:cNvPr id="347" name="直線コネクタ 346"/>
        <xdr:cNvCxnSpPr/>
      </xdr:nvCxnSpPr>
      <xdr:spPr>
        <a:xfrm>
          <a:off x="10388600" y="13715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95674</xdr:rowOff>
    </xdr:from>
    <xdr:ext cx="469744" cy="259045"/>
    <xdr:sp macro="" textlink="">
      <xdr:nvSpPr>
        <xdr:cNvPr id="348" name="【福祉施設】&#10;一人当たり面積平均値テキスト"/>
        <xdr:cNvSpPr txBox="1"/>
      </xdr:nvSpPr>
      <xdr:spPr>
        <a:xfrm>
          <a:off x="10515600" y="14497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72797</xdr:rowOff>
    </xdr:from>
    <xdr:to>
      <xdr:col>55</xdr:col>
      <xdr:colOff>50800</xdr:colOff>
      <xdr:row>86</xdr:row>
      <xdr:rowOff>2947</xdr:rowOff>
    </xdr:to>
    <xdr:sp macro="" textlink="">
      <xdr:nvSpPr>
        <xdr:cNvPr id="349" name="フローチャート: 判断 348"/>
        <xdr:cNvSpPr/>
      </xdr:nvSpPr>
      <xdr:spPr>
        <a:xfrm>
          <a:off x="10426700" y="1464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90170</xdr:rowOff>
    </xdr:from>
    <xdr:to>
      <xdr:col>50</xdr:col>
      <xdr:colOff>165100</xdr:colOff>
      <xdr:row>86</xdr:row>
      <xdr:rowOff>20320</xdr:rowOff>
    </xdr:to>
    <xdr:sp macro="" textlink="">
      <xdr:nvSpPr>
        <xdr:cNvPr id="350" name="フローチャート: 判断 349"/>
        <xdr:cNvSpPr/>
      </xdr:nvSpPr>
      <xdr:spPr>
        <a:xfrm>
          <a:off x="9588500" y="1466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98858</xdr:rowOff>
    </xdr:from>
    <xdr:to>
      <xdr:col>46</xdr:col>
      <xdr:colOff>38100</xdr:colOff>
      <xdr:row>86</xdr:row>
      <xdr:rowOff>29008</xdr:rowOff>
    </xdr:to>
    <xdr:sp macro="" textlink="">
      <xdr:nvSpPr>
        <xdr:cNvPr id="351" name="フローチャート: 判断 350"/>
        <xdr:cNvSpPr/>
      </xdr:nvSpPr>
      <xdr:spPr>
        <a:xfrm>
          <a:off x="8699500" y="14672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96571</xdr:rowOff>
    </xdr:from>
    <xdr:to>
      <xdr:col>41</xdr:col>
      <xdr:colOff>101600</xdr:colOff>
      <xdr:row>86</xdr:row>
      <xdr:rowOff>26721</xdr:rowOff>
    </xdr:to>
    <xdr:sp macro="" textlink="">
      <xdr:nvSpPr>
        <xdr:cNvPr id="352" name="フローチャート: 判断 351"/>
        <xdr:cNvSpPr/>
      </xdr:nvSpPr>
      <xdr:spPr>
        <a:xfrm>
          <a:off x="7810500" y="14669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83769</xdr:rowOff>
    </xdr:from>
    <xdr:to>
      <xdr:col>36</xdr:col>
      <xdr:colOff>165100</xdr:colOff>
      <xdr:row>86</xdr:row>
      <xdr:rowOff>13919</xdr:rowOff>
    </xdr:to>
    <xdr:sp macro="" textlink="">
      <xdr:nvSpPr>
        <xdr:cNvPr id="353" name="フローチャート: 判断 352"/>
        <xdr:cNvSpPr/>
      </xdr:nvSpPr>
      <xdr:spPr>
        <a:xfrm>
          <a:off x="6921500" y="14657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107086</xdr:rowOff>
    </xdr:from>
    <xdr:to>
      <xdr:col>55</xdr:col>
      <xdr:colOff>50800</xdr:colOff>
      <xdr:row>86</xdr:row>
      <xdr:rowOff>37236</xdr:rowOff>
    </xdr:to>
    <xdr:sp macro="" textlink="">
      <xdr:nvSpPr>
        <xdr:cNvPr id="359" name="楕円 358"/>
        <xdr:cNvSpPr/>
      </xdr:nvSpPr>
      <xdr:spPr>
        <a:xfrm>
          <a:off x="10426700" y="14680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51223</xdr:rowOff>
    </xdr:from>
    <xdr:ext cx="469744" cy="259045"/>
    <xdr:sp macro="" textlink="">
      <xdr:nvSpPr>
        <xdr:cNvPr id="360" name="【福祉施設】&#10;一人当たり面積該当値テキスト"/>
        <xdr:cNvSpPr txBox="1"/>
      </xdr:nvSpPr>
      <xdr:spPr>
        <a:xfrm>
          <a:off x="10515600" y="14624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108458</xdr:rowOff>
    </xdr:from>
    <xdr:to>
      <xdr:col>50</xdr:col>
      <xdr:colOff>165100</xdr:colOff>
      <xdr:row>86</xdr:row>
      <xdr:rowOff>38608</xdr:rowOff>
    </xdr:to>
    <xdr:sp macro="" textlink="">
      <xdr:nvSpPr>
        <xdr:cNvPr id="361" name="楕円 360"/>
        <xdr:cNvSpPr/>
      </xdr:nvSpPr>
      <xdr:spPr>
        <a:xfrm>
          <a:off x="9588500" y="1468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157886</xdr:rowOff>
    </xdr:from>
    <xdr:to>
      <xdr:col>55</xdr:col>
      <xdr:colOff>0</xdr:colOff>
      <xdr:row>85</xdr:row>
      <xdr:rowOff>159258</xdr:rowOff>
    </xdr:to>
    <xdr:cxnSp macro="">
      <xdr:nvCxnSpPr>
        <xdr:cNvPr id="362" name="直線コネクタ 361"/>
        <xdr:cNvCxnSpPr/>
      </xdr:nvCxnSpPr>
      <xdr:spPr>
        <a:xfrm flipV="1">
          <a:off x="9639300" y="14731136"/>
          <a:ext cx="8382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119887</xdr:rowOff>
    </xdr:from>
    <xdr:to>
      <xdr:col>46</xdr:col>
      <xdr:colOff>38100</xdr:colOff>
      <xdr:row>86</xdr:row>
      <xdr:rowOff>50037</xdr:rowOff>
    </xdr:to>
    <xdr:sp macro="" textlink="">
      <xdr:nvSpPr>
        <xdr:cNvPr id="363" name="楕円 362"/>
        <xdr:cNvSpPr/>
      </xdr:nvSpPr>
      <xdr:spPr>
        <a:xfrm>
          <a:off x="8699500" y="1469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159258</xdr:rowOff>
    </xdr:from>
    <xdr:to>
      <xdr:col>50</xdr:col>
      <xdr:colOff>114300</xdr:colOff>
      <xdr:row>85</xdr:row>
      <xdr:rowOff>170687</xdr:rowOff>
    </xdr:to>
    <xdr:cxnSp macro="">
      <xdr:nvCxnSpPr>
        <xdr:cNvPr id="364" name="直線コネクタ 363"/>
        <xdr:cNvCxnSpPr/>
      </xdr:nvCxnSpPr>
      <xdr:spPr>
        <a:xfrm flipV="1">
          <a:off x="8750300" y="14732508"/>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108916</xdr:rowOff>
    </xdr:from>
    <xdr:to>
      <xdr:col>41</xdr:col>
      <xdr:colOff>101600</xdr:colOff>
      <xdr:row>86</xdr:row>
      <xdr:rowOff>39066</xdr:rowOff>
    </xdr:to>
    <xdr:sp macro="" textlink="">
      <xdr:nvSpPr>
        <xdr:cNvPr id="365" name="楕円 364"/>
        <xdr:cNvSpPr/>
      </xdr:nvSpPr>
      <xdr:spPr>
        <a:xfrm>
          <a:off x="7810500" y="14682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159716</xdr:rowOff>
    </xdr:from>
    <xdr:to>
      <xdr:col>45</xdr:col>
      <xdr:colOff>177800</xdr:colOff>
      <xdr:row>85</xdr:row>
      <xdr:rowOff>170687</xdr:rowOff>
    </xdr:to>
    <xdr:cxnSp macro="">
      <xdr:nvCxnSpPr>
        <xdr:cNvPr id="366" name="直線コネクタ 365"/>
        <xdr:cNvCxnSpPr/>
      </xdr:nvCxnSpPr>
      <xdr:spPr>
        <a:xfrm>
          <a:off x="7861300" y="14732966"/>
          <a:ext cx="889000" cy="10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165608</xdr:rowOff>
    </xdr:from>
    <xdr:to>
      <xdr:col>36</xdr:col>
      <xdr:colOff>165100</xdr:colOff>
      <xdr:row>85</xdr:row>
      <xdr:rowOff>95758</xdr:rowOff>
    </xdr:to>
    <xdr:sp macro="" textlink="">
      <xdr:nvSpPr>
        <xdr:cNvPr id="367" name="楕円 366"/>
        <xdr:cNvSpPr/>
      </xdr:nvSpPr>
      <xdr:spPr>
        <a:xfrm>
          <a:off x="6921500" y="1456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44958</xdr:rowOff>
    </xdr:from>
    <xdr:to>
      <xdr:col>41</xdr:col>
      <xdr:colOff>50800</xdr:colOff>
      <xdr:row>85</xdr:row>
      <xdr:rowOff>159716</xdr:rowOff>
    </xdr:to>
    <xdr:cxnSp macro="">
      <xdr:nvCxnSpPr>
        <xdr:cNvPr id="368" name="直線コネクタ 367"/>
        <xdr:cNvCxnSpPr/>
      </xdr:nvCxnSpPr>
      <xdr:spPr>
        <a:xfrm>
          <a:off x="6972300" y="14618208"/>
          <a:ext cx="889000" cy="114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36847</xdr:rowOff>
    </xdr:from>
    <xdr:ext cx="469744" cy="259045"/>
    <xdr:sp macro="" textlink="">
      <xdr:nvSpPr>
        <xdr:cNvPr id="369" name="n_1aveValue【福祉施設】&#10;一人当たり面積"/>
        <xdr:cNvSpPr txBox="1"/>
      </xdr:nvSpPr>
      <xdr:spPr>
        <a:xfrm>
          <a:off x="9391727" y="1443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45535</xdr:rowOff>
    </xdr:from>
    <xdr:ext cx="469744" cy="259045"/>
    <xdr:sp macro="" textlink="">
      <xdr:nvSpPr>
        <xdr:cNvPr id="370" name="n_2aveValue【福祉施設】&#10;一人当たり面積"/>
        <xdr:cNvSpPr txBox="1"/>
      </xdr:nvSpPr>
      <xdr:spPr>
        <a:xfrm>
          <a:off x="8515427" y="14447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43248</xdr:rowOff>
    </xdr:from>
    <xdr:ext cx="469744" cy="259045"/>
    <xdr:sp macro="" textlink="">
      <xdr:nvSpPr>
        <xdr:cNvPr id="371" name="n_3aveValue【福祉施設】&#10;一人当たり面積"/>
        <xdr:cNvSpPr txBox="1"/>
      </xdr:nvSpPr>
      <xdr:spPr>
        <a:xfrm>
          <a:off x="7626427" y="14445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5046</xdr:rowOff>
    </xdr:from>
    <xdr:ext cx="469744" cy="259045"/>
    <xdr:sp macro="" textlink="">
      <xdr:nvSpPr>
        <xdr:cNvPr id="372" name="n_4aveValue【福祉施設】&#10;一人当たり面積"/>
        <xdr:cNvSpPr txBox="1"/>
      </xdr:nvSpPr>
      <xdr:spPr>
        <a:xfrm>
          <a:off x="6737427" y="14749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29735</xdr:rowOff>
    </xdr:from>
    <xdr:ext cx="469744" cy="259045"/>
    <xdr:sp macro="" textlink="">
      <xdr:nvSpPr>
        <xdr:cNvPr id="373" name="n_1mainValue【福祉施設】&#10;一人当たり面積"/>
        <xdr:cNvSpPr txBox="1"/>
      </xdr:nvSpPr>
      <xdr:spPr>
        <a:xfrm>
          <a:off x="9391727" y="14774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41164</xdr:rowOff>
    </xdr:from>
    <xdr:ext cx="469744" cy="259045"/>
    <xdr:sp macro="" textlink="">
      <xdr:nvSpPr>
        <xdr:cNvPr id="374" name="n_2mainValue【福祉施設】&#10;一人当たり面積"/>
        <xdr:cNvSpPr txBox="1"/>
      </xdr:nvSpPr>
      <xdr:spPr>
        <a:xfrm>
          <a:off x="8515427" y="14785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30193</xdr:rowOff>
    </xdr:from>
    <xdr:ext cx="469744" cy="259045"/>
    <xdr:sp macro="" textlink="">
      <xdr:nvSpPr>
        <xdr:cNvPr id="375" name="n_3mainValue【福祉施設】&#10;一人当たり面積"/>
        <xdr:cNvSpPr txBox="1"/>
      </xdr:nvSpPr>
      <xdr:spPr>
        <a:xfrm>
          <a:off x="7626427" y="14774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112285</xdr:rowOff>
    </xdr:from>
    <xdr:ext cx="469744" cy="259045"/>
    <xdr:sp macro="" textlink="">
      <xdr:nvSpPr>
        <xdr:cNvPr id="376" name="n_4mainValue【福祉施設】&#10;一人当たり面積"/>
        <xdr:cNvSpPr txBox="1"/>
      </xdr:nvSpPr>
      <xdr:spPr>
        <a:xfrm>
          <a:off x="6737427" y="1434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5" name="テキスト ボックス 38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6" name="直線コネクタ 38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7" name="テキスト ボックス 386"/>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8" name="直線コネクタ 387"/>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9" name="テキスト ボックス 388"/>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0" name="直線コネクタ 389"/>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1" name="テキスト ボックス 390"/>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2" name="直線コネクタ 391"/>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3" name="テキスト ボックス 392"/>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4" name="直線コネクタ 393"/>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5" name="テキスト ボックス 394"/>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6" name="直線コネクタ 395"/>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7" name="テキスト ボックス 396"/>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8" name="直線コネクタ 397"/>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9" name="テキスト ボックス 398"/>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0" name="直線コネクタ 39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1"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53339</xdr:rowOff>
    </xdr:from>
    <xdr:to>
      <xdr:col>24</xdr:col>
      <xdr:colOff>62865</xdr:colOff>
      <xdr:row>108</xdr:row>
      <xdr:rowOff>95794</xdr:rowOff>
    </xdr:to>
    <xdr:cxnSp macro="">
      <xdr:nvCxnSpPr>
        <xdr:cNvPr id="402" name="直線コネクタ 401"/>
        <xdr:cNvCxnSpPr/>
      </xdr:nvCxnSpPr>
      <xdr:spPr>
        <a:xfrm flipV="1">
          <a:off x="4634865" y="17198339"/>
          <a:ext cx="0" cy="141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99621</xdr:rowOff>
    </xdr:from>
    <xdr:ext cx="405111" cy="259045"/>
    <xdr:sp macro="" textlink="">
      <xdr:nvSpPr>
        <xdr:cNvPr id="403" name="【市民会館】&#10;有形固定資産減価償却率最小値テキスト"/>
        <xdr:cNvSpPr txBox="1"/>
      </xdr:nvSpPr>
      <xdr:spPr>
        <a:xfrm>
          <a:off x="4673600" y="18616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95794</xdr:rowOff>
    </xdr:from>
    <xdr:to>
      <xdr:col>24</xdr:col>
      <xdr:colOff>152400</xdr:colOff>
      <xdr:row>108</xdr:row>
      <xdr:rowOff>95794</xdr:rowOff>
    </xdr:to>
    <xdr:cxnSp macro="">
      <xdr:nvCxnSpPr>
        <xdr:cNvPr id="404" name="直線コネクタ 403"/>
        <xdr:cNvCxnSpPr/>
      </xdr:nvCxnSpPr>
      <xdr:spPr>
        <a:xfrm>
          <a:off x="4546600" y="1861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16</xdr:rowOff>
    </xdr:from>
    <xdr:ext cx="340478" cy="259045"/>
    <xdr:sp macro="" textlink="">
      <xdr:nvSpPr>
        <xdr:cNvPr id="405" name="【市民会館】&#10;有形固定資産減価償却率最大値テキスト"/>
        <xdr:cNvSpPr txBox="1"/>
      </xdr:nvSpPr>
      <xdr:spPr>
        <a:xfrm>
          <a:off x="4673600" y="169735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53339</xdr:rowOff>
    </xdr:from>
    <xdr:to>
      <xdr:col>24</xdr:col>
      <xdr:colOff>152400</xdr:colOff>
      <xdr:row>100</xdr:row>
      <xdr:rowOff>53339</xdr:rowOff>
    </xdr:to>
    <xdr:cxnSp macro="">
      <xdr:nvCxnSpPr>
        <xdr:cNvPr id="406" name="直線コネクタ 405"/>
        <xdr:cNvCxnSpPr/>
      </xdr:nvCxnSpPr>
      <xdr:spPr>
        <a:xfrm>
          <a:off x="4546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123389</xdr:rowOff>
    </xdr:from>
    <xdr:ext cx="405111" cy="259045"/>
    <xdr:sp macro="" textlink="">
      <xdr:nvSpPr>
        <xdr:cNvPr id="407" name="【市民会館】&#10;有形固定資産減価償却率平均値テキスト"/>
        <xdr:cNvSpPr txBox="1"/>
      </xdr:nvSpPr>
      <xdr:spPr>
        <a:xfrm>
          <a:off x="4673600" y="177827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100512</xdr:rowOff>
    </xdr:from>
    <xdr:to>
      <xdr:col>24</xdr:col>
      <xdr:colOff>114300</xdr:colOff>
      <xdr:row>105</xdr:row>
      <xdr:rowOff>30662</xdr:rowOff>
    </xdr:to>
    <xdr:sp macro="" textlink="">
      <xdr:nvSpPr>
        <xdr:cNvPr id="408" name="フローチャート: 判断 407"/>
        <xdr:cNvSpPr/>
      </xdr:nvSpPr>
      <xdr:spPr>
        <a:xfrm>
          <a:off x="45847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111942</xdr:rowOff>
    </xdr:from>
    <xdr:to>
      <xdr:col>20</xdr:col>
      <xdr:colOff>38100</xdr:colOff>
      <xdr:row>105</xdr:row>
      <xdr:rowOff>42092</xdr:rowOff>
    </xdr:to>
    <xdr:sp macro="" textlink="">
      <xdr:nvSpPr>
        <xdr:cNvPr id="409" name="フローチャート: 判断 408"/>
        <xdr:cNvSpPr/>
      </xdr:nvSpPr>
      <xdr:spPr>
        <a:xfrm>
          <a:off x="3746500" y="179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58057</xdr:rowOff>
    </xdr:from>
    <xdr:to>
      <xdr:col>15</xdr:col>
      <xdr:colOff>101600</xdr:colOff>
      <xdr:row>104</xdr:row>
      <xdr:rowOff>159657</xdr:rowOff>
    </xdr:to>
    <xdr:sp macro="" textlink="">
      <xdr:nvSpPr>
        <xdr:cNvPr id="410" name="フローチャート: 判断 409"/>
        <xdr:cNvSpPr/>
      </xdr:nvSpPr>
      <xdr:spPr>
        <a:xfrm>
          <a:off x="28575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67855</xdr:rowOff>
    </xdr:from>
    <xdr:to>
      <xdr:col>10</xdr:col>
      <xdr:colOff>165100</xdr:colOff>
      <xdr:row>104</xdr:row>
      <xdr:rowOff>169455</xdr:rowOff>
    </xdr:to>
    <xdr:sp macro="" textlink="">
      <xdr:nvSpPr>
        <xdr:cNvPr id="411" name="フローチャート: 判断 410"/>
        <xdr:cNvSpPr/>
      </xdr:nvSpPr>
      <xdr:spPr>
        <a:xfrm>
          <a:off x="19685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66221</xdr:rowOff>
    </xdr:from>
    <xdr:to>
      <xdr:col>6</xdr:col>
      <xdr:colOff>38100</xdr:colOff>
      <xdr:row>104</xdr:row>
      <xdr:rowOff>167821</xdr:rowOff>
    </xdr:to>
    <xdr:sp macro="" textlink="">
      <xdr:nvSpPr>
        <xdr:cNvPr id="412" name="フローチャート: 判断 411"/>
        <xdr:cNvSpPr/>
      </xdr:nvSpPr>
      <xdr:spPr>
        <a:xfrm>
          <a:off x="1079500" y="178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3" name="テキスト ボックス 41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4" name="テキスト ボックス 41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5" name="テキスト ボックス 41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6" name="テキスト ボックス 41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7" name="テキスト ボックス 41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907</xdr:rowOff>
    </xdr:from>
    <xdr:to>
      <xdr:col>24</xdr:col>
      <xdr:colOff>114300</xdr:colOff>
      <xdr:row>107</xdr:row>
      <xdr:rowOff>102507</xdr:rowOff>
    </xdr:to>
    <xdr:sp macro="" textlink="">
      <xdr:nvSpPr>
        <xdr:cNvPr id="418" name="楕円 417"/>
        <xdr:cNvSpPr/>
      </xdr:nvSpPr>
      <xdr:spPr>
        <a:xfrm>
          <a:off x="4584700" y="1834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150784</xdr:rowOff>
    </xdr:from>
    <xdr:ext cx="405111" cy="259045"/>
    <xdr:sp macro="" textlink="">
      <xdr:nvSpPr>
        <xdr:cNvPr id="419" name="【市民会館】&#10;有形固定資産減価償却率該当値テキスト"/>
        <xdr:cNvSpPr txBox="1"/>
      </xdr:nvSpPr>
      <xdr:spPr>
        <a:xfrm>
          <a:off x="4673600" y="18324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139700</xdr:rowOff>
    </xdr:from>
    <xdr:to>
      <xdr:col>20</xdr:col>
      <xdr:colOff>38100</xdr:colOff>
      <xdr:row>107</xdr:row>
      <xdr:rowOff>69850</xdr:rowOff>
    </xdr:to>
    <xdr:sp macro="" textlink="">
      <xdr:nvSpPr>
        <xdr:cNvPr id="420" name="楕円 419"/>
        <xdr:cNvSpPr/>
      </xdr:nvSpPr>
      <xdr:spPr>
        <a:xfrm>
          <a:off x="3746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19050</xdr:rowOff>
    </xdr:from>
    <xdr:to>
      <xdr:col>24</xdr:col>
      <xdr:colOff>63500</xdr:colOff>
      <xdr:row>107</xdr:row>
      <xdr:rowOff>51707</xdr:rowOff>
    </xdr:to>
    <xdr:cxnSp macro="">
      <xdr:nvCxnSpPr>
        <xdr:cNvPr id="421" name="直線コネクタ 420"/>
        <xdr:cNvCxnSpPr/>
      </xdr:nvCxnSpPr>
      <xdr:spPr>
        <a:xfrm>
          <a:off x="3797300" y="183642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107043</xdr:rowOff>
    </xdr:from>
    <xdr:to>
      <xdr:col>15</xdr:col>
      <xdr:colOff>101600</xdr:colOff>
      <xdr:row>107</xdr:row>
      <xdr:rowOff>37193</xdr:rowOff>
    </xdr:to>
    <xdr:sp macro="" textlink="">
      <xdr:nvSpPr>
        <xdr:cNvPr id="422" name="楕円 421"/>
        <xdr:cNvSpPr/>
      </xdr:nvSpPr>
      <xdr:spPr>
        <a:xfrm>
          <a:off x="2857500" y="1828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157843</xdr:rowOff>
    </xdr:from>
    <xdr:to>
      <xdr:col>19</xdr:col>
      <xdr:colOff>177800</xdr:colOff>
      <xdr:row>107</xdr:row>
      <xdr:rowOff>19050</xdr:rowOff>
    </xdr:to>
    <xdr:cxnSp macro="">
      <xdr:nvCxnSpPr>
        <xdr:cNvPr id="423" name="直線コネクタ 422"/>
        <xdr:cNvCxnSpPr/>
      </xdr:nvCxnSpPr>
      <xdr:spPr>
        <a:xfrm>
          <a:off x="2908300" y="183315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74386</xdr:rowOff>
    </xdr:from>
    <xdr:to>
      <xdr:col>10</xdr:col>
      <xdr:colOff>165100</xdr:colOff>
      <xdr:row>107</xdr:row>
      <xdr:rowOff>4536</xdr:rowOff>
    </xdr:to>
    <xdr:sp macro="" textlink="">
      <xdr:nvSpPr>
        <xdr:cNvPr id="424" name="楕円 423"/>
        <xdr:cNvSpPr/>
      </xdr:nvSpPr>
      <xdr:spPr>
        <a:xfrm>
          <a:off x="1968500" y="1824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125186</xdr:rowOff>
    </xdr:from>
    <xdr:to>
      <xdr:col>15</xdr:col>
      <xdr:colOff>50800</xdr:colOff>
      <xdr:row>106</xdr:row>
      <xdr:rowOff>157843</xdr:rowOff>
    </xdr:to>
    <xdr:cxnSp macro="">
      <xdr:nvCxnSpPr>
        <xdr:cNvPr id="425" name="直線コネクタ 424"/>
        <xdr:cNvCxnSpPr/>
      </xdr:nvCxnSpPr>
      <xdr:spPr>
        <a:xfrm>
          <a:off x="2019300" y="182988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35198</xdr:rowOff>
    </xdr:from>
    <xdr:to>
      <xdr:col>6</xdr:col>
      <xdr:colOff>38100</xdr:colOff>
      <xdr:row>106</xdr:row>
      <xdr:rowOff>136798</xdr:rowOff>
    </xdr:to>
    <xdr:sp macro="" textlink="">
      <xdr:nvSpPr>
        <xdr:cNvPr id="426" name="楕円 425"/>
        <xdr:cNvSpPr/>
      </xdr:nvSpPr>
      <xdr:spPr>
        <a:xfrm>
          <a:off x="1079500" y="1820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85998</xdr:rowOff>
    </xdr:from>
    <xdr:to>
      <xdr:col>10</xdr:col>
      <xdr:colOff>114300</xdr:colOff>
      <xdr:row>106</xdr:row>
      <xdr:rowOff>125186</xdr:rowOff>
    </xdr:to>
    <xdr:cxnSp macro="">
      <xdr:nvCxnSpPr>
        <xdr:cNvPr id="427" name="直線コネクタ 426"/>
        <xdr:cNvCxnSpPr/>
      </xdr:nvCxnSpPr>
      <xdr:spPr>
        <a:xfrm>
          <a:off x="1130300" y="18259698"/>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58619</xdr:rowOff>
    </xdr:from>
    <xdr:ext cx="405111" cy="259045"/>
    <xdr:sp macro="" textlink="">
      <xdr:nvSpPr>
        <xdr:cNvPr id="428" name="n_1aveValue【市民会館】&#10;有形固定資産減価償却率"/>
        <xdr:cNvSpPr txBox="1"/>
      </xdr:nvSpPr>
      <xdr:spPr>
        <a:xfrm>
          <a:off x="3582044" y="1771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4734</xdr:rowOff>
    </xdr:from>
    <xdr:ext cx="405111" cy="259045"/>
    <xdr:sp macro="" textlink="">
      <xdr:nvSpPr>
        <xdr:cNvPr id="429" name="n_2aveValue【市民会館】&#10;有形固定資産減価償却率"/>
        <xdr:cNvSpPr txBox="1"/>
      </xdr:nvSpPr>
      <xdr:spPr>
        <a:xfrm>
          <a:off x="2705744" y="1766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14532</xdr:rowOff>
    </xdr:from>
    <xdr:ext cx="405111" cy="259045"/>
    <xdr:sp macro="" textlink="">
      <xdr:nvSpPr>
        <xdr:cNvPr id="430" name="n_3aveValue【市民会館】&#10;有形固定資産減価償却率"/>
        <xdr:cNvSpPr txBox="1"/>
      </xdr:nvSpPr>
      <xdr:spPr>
        <a:xfrm>
          <a:off x="1816744" y="1767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12898</xdr:rowOff>
    </xdr:from>
    <xdr:ext cx="405111" cy="259045"/>
    <xdr:sp macro="" textlink="">
      <xdr:nvSpPr>
        <xdr:cNvPr id="431" name="n_4aveValue【市民会館】&#10;有形固定資産減価償却率"/>
        <xdr:cNvSpPr txBox="1"/>
      </xdr:nvSpPr>
      <xdr:spPr>
        <a:xfrm>
          <a:off x="927744" y="17672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60977</xdr:rowOff>
    </xdr:from>
    <xdr:ext cx="405111" cy="259045"/>
    <xdr:sp macro="" textlink="">
      <xdr:nvSpPr>
        <xdr:cNvPr id="432" name="n_1mainValue【市民会館】&#10;有形固定資産減価償却率"/>
        <xdr:cNvSpPr txBox="1"/>
      </xdr:nvSpPr>
      <xdr:spPr>
        <a:xfrm>
          <a:off x="3582044" y="1840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28320</xdr:rowOff>
    </xdr:from>
    <xdr:ext cx="405111" cy="259045"/>
    <xdr:sp macro="" textlink="">
      <xdr:nvSpPr>
        <xdr:cNvPr id="433" name="n_2mainValue【市民会館】&#10;有形固定資産減価償却率"/>
        <xdr:cNvSpPr txBox="1"/>
      </xdr:nvSpPr>
      <xdr:spPr>
        <a:xfrm>
          <a:off x="2705744" y="1837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167113</xdr:rowOff>
    </xdr:from>
    <xdr:ext cx="405111" cy="259045"/>
    <xdr:sp macro="" textlink="">
      <xdr:nvSpPr>
        <xdr:cNvPr id="434" name="n_3mainValue【市民会館】&#10;有形固定資産減価償却率"/>
        <xdr:cNvSpPr txBox="1"/>
      </xdr:nvSpPr>
      <xdr:spPr>
        <a:xfrm>
          <a:off x="1816744" y="18340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127925</xdr:rowOff>
    </xdr:from>
    <xdr:ext cx="405111" cy="259045"/>
    <xdr:sp macro="" textlink="">
      <xdr:nvSpPr>
        <xdr:cNvPr id="435" name="n_4mainValue【市民会館】&#10;有形固定資産減価償却率"/>
        <xdr:cNvSpPr txBox="1"/>
      </xdr:nvSpPr>
      <xdr:spPr>
        <a:xfrm>
          <a:off x="927744" y="18301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4" name="テキスト ボックス 44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6" name="直線コネクタ 445"/>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47" name="テキスト ボックス 446"/>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8" name="直線コネクタ 447"/>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49" name="テキスト ボックス 448"/>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0" name="直線コネクタ 449"/>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51" name="テキスト ボックス 450"/>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2" name="直線コネクタ 451"/>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3" name="テキスト ボックス 452"/>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4" name="直線コネクタ 45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5" name="テキスト ボックス 454"/>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6"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102</xdr:row>
      <xdr:rowOff>11277</xdr:rowOff>
    </xdr:from>
    <xdr:to>
      <xdr:col>54</xdr:col>
      <xdr:colOff>189865</xdr:colOff>
      <xdr:row>108</xdr:row>
      <xdr:rowOff>68884</xdr:rowOff>
    </xdr:to>
    <xdr:cxnSp macro="">
      <xdr:nvCxnSpPr>
        <xdr:cNvPr id="457" name="直線コネクタ 456"/>
        <xdr:cNvCxnSpPr/>
      </xdr:nvCxnSpPr>
      <xdr:spPr>
        <a:xfrm flipV="1">
          <a:off x="10476865" y="17499177"/>
          <a:ext cx="0" cy="10863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72711</xdr:rowOff>
    </xdr:from>
    <xdr:ext cx="469744" cy="259045"/>
    <xdr:sp macro="" textlink="">
      <xdr:nvSpPr>
        <xdr:cNvPr id="458" name="【市民会館】&#10;一人当たり面積最小値テキスト"/>
        <xdr:cNvSpPr txBox="1"/>
      </xdr:nvSpPr>
      <xdr:spPr>
        <a:xfrm>
          <a:off x="10515600" y="18589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68884</xdr:rowOff>
    </xdr:from>
    <xdr:to>
      <xdr:col>55</xdr:col>
      <xdr:colOff>88900</xdr:colOff>
      <xdr:row>108</xdr:row>
      <xdr:rowOff>68884</xdr:rowOff>
    </xdr:to>
    <xdr:cxnSp macro="">
      <xdr:nvCxnSpPr>
        <xdr:cNvPr id="459" name="直線コネクタ 458"/>
        <xdr:cNvCxnSpPr/>
      </xdr:nvCxnSpPr>
      <xdr:spPr>
        <a:xfrm>
          <a:off x="10388600" y="18585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129404</xdr:rowOff>
    </xdr:from>
    <xdr:ext cx="469744" cy="259045"/>
    <xdr:sp macro="" textlink="">
      <xdr:nvSpPr>
        <xdr:cNvPr id="460" name="【市民会館】&#10;一人当たり面積最大値テキスト"/>
        <xdr:cNvSpPr txBox="1"/>
      </xdr:nvSpPr>
      <xdr:spPr>
        <a:xfrm>
          <a:off x="10515600" y="17274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102</xdr:row>
      <xdr:rowOff>11277</xdr:rowOff>
    </xdr:from>
    <xdr:to>
      <xdr:col>55</xdr:col>
      <xdr:colOff>88900</xdr:colOff>
      <xdr:row>102</xdr:row>
      <xdr:rowOff>11277</xdr:rowOff>
    </xdr:to>
    <xdr:cxnSp macro="">
      <xdr:nvCxnSpPr>
        <xdr:cNvPr id="461" name="直線コネクタ 460"/>
        <xdr:cNvCxnSpPr/>
      </xdr:nvCxnSpPr>
      <xdr:spPr>
        <a:xfrm>
          <a:off x="10388600" y="17499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76064</xdr:rowOff>
    </xdr:from>
    <xdr:ext cx="469744" cy="259045"/>
    <xdr:sp macro="" textlink="">
      <xdr:nvSpPr>
        <xdr:cNvPr id="462" name="【市民会館】&#10;一人当たり面積平均値テキスト"/>
        <xdr:cNvSpPr txBox="1"/>
      </xdr:nvSpPr>
      <xdr:spPr>
        <a:xfrm>
          <a:off x="10515600" y="184212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97637</xdr:rowOff>
    </xdr:from>
    <xdr:to>
      <xdr:col>55</xdr:col>
      <xdr:colOff>50800</xdr:colOff>
      <xdr:row>108</xdr:row>
      <xdr:rowOff>27787</xdr:rowOff>
    </xdr:to>
    <xdr:sp macro="" textlink="">
      <xdr:nvSpPr>
        <xdr:cNvPr id="463" name="フローチャート: 判断 462"/>
        <xdr:cNvSpPr/>
      </xdr:nvSpPr>
      <xdr:spPr>
        <a:xfrm>
          <a:off x="10426700" y="1844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114554</xdr:rowOff>
    </xdr:from>
    <xdr:to>
      <xdr:col>50</xdr:col>
      <xdr:colOff>165100</xdr:colOff>
      <xdr:row>108</xdr:row>
      <xdr:rowOff>44704</xdr:rowOff>
    </xdr:to>
    <xdr:sp macro="" textlink="">
      <xdr:nvSpPr>
        <xdr:cNvPr id="464" name="フローチャート: 判断 463"/>
        <xdr:cNvSpPr/>
      </xdr:nvSpPr>
      <xdr:spPr>
        <a:xfrm>
          <a:off x="9588500" y="18459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111810</xdr:rowOff>
    </xdr:from>
    <xdr:to>
      <xdr:col>46</xdr:col>
      <xdr:colOff>38100</xdr:colOff>
      <xdr:row>108</xdr:row>
      <xdr:rowOff>41960</xdr:rowOff>
    </xdr:to>
    <xdr:sp macro="" textlink="">
      <xdr:nvSpPr>
        <xdr:cNvPr id="465" name="フローチャート: 判断 464"/>
        <xdr:cNvSpPr/>
      </xdr:nvSpPr>
      <xdr:spPr>
        <a:xfrm>
          <a:off x="8699500" y="184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112268</xdr:rowOff>
    </xdr:from>
    <xdr:to>
      <xdr:col>41</xdr:col>
      <xdr:colOff>101600</xdr:colOff>
      <xdr:row>108</xdr:row>
      <xdr:rowOff>42418</xdr:rowOff>
    </xdr:to>
    <xdr:sp macro="" textlink="">
      <xdr:nvSpPr>
        <xdr:cNvPr id="466" name="フローチャート: 判断 465"/>
        <xdr:cNvSpPr/>
      </xdr:nvSpPr>
      <xdr:spPr>
        <a:xfrm>
          <a:off x="7810500" y="18457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115469</xdr:rowOff>
    </xdr:from>
    <xdr:to>
      <xdr:col>36</xdr:col>
      <xdr:colOff>165100</xdr:colOff>
      <xdr:row>108</xdr:row>
      <xdr:rowOff>45619</xdr:rowOff>
    </xdr:to>
    <xdr:sp macro="" textlink="">
      <xdr:nvSpPr>
        <xdr:cNvPr id="467" name="フローチャート: 判断 466"/>
        <xdr:cNvSpPr/>
      </xdr:nvSpPr>
      <xdr:spPr>
        <a:xfrm>
          <a:off x="6921500" y="18460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8" name="テキスト ボックス 46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9" name="テキスト ボックス 46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0" name="テキスト ボックス 46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1" name="テキスト ボックス 47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2" name="テキスト ボックス 47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93066</xdr:rowOff>
    </xdr:from>
    <xdr:to>
      <xdr:col>55</xdr:col>
      <xdr:colOff>50800</xdr:colOff>
      <xdr:row>108</xdr:row>
      <xdr:rowOff>23216</xdr:rowOff>
    </xdr:to>
    <xdr:sp macro="" textlink="">
      <xdr:nvSpPr>
        <xdr:cNvPr id="473" name="楕円 472"/>
        <xdr:cNvSpPr/>
      </xdr:nvSpPr>
      <xdr:spPr>
        <a:xfrm>
          <a:off x="10426700" y="18438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52443</xdr:rowOff>
    </xdr:from>
    <xdr:ext cx="469744" cy="259045"/>
    <xdr:sp macro="" textlink="">
      <xdr:nvSpPr>
        <xdr:cNvPr id="474" name="【市民会館】&#10;一人当たり面積該当値テキスト"/>
        <xdr:cNvSpPr txBox="1"/>
      </xdr:nvSpPr>
      <xdr:spPr>
        <a:xfrm>
          <a:off x="10515600" y="18226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95352</xdr:rowOff>
    </xdr:from>
    <xdr:to>
      <xdr:col>50</xdr:col>
      <xdr:colOff>165100</xdr:colOff>
      <xdr:row>108</xdr:row>
      <xdr:rowOff>25502</xdr:rowOff>
    </xdr:to>
    <xdr:sp macro="" textlink="">
      <xdr:nvSpPr>
        <xdr:cNvPr id="475" name="楕円 474"/>
        <xdr:cNvSpPr/>
      </xdr:nvSpPr>
      <xdr:spPr>
        <a:xfrm>
          <a:off x="9588500" y="18440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143866</xdr:rowOff>
    </xdr:from>
    <xdr:to>
      <xdr:col>55</xdr:col>
      <xdr:colOff>0</xdr:colOff>
      <xdr:row>107</xdr:row>
      <xdr:rowOff>146152</xdr:rowOff>
    </xdr:to>
    <xdr:cxnSp macro="">
      <xdr:nvCxnSpPr>
        <xdr:cNvPr id="476" name="直線コネクタ 475"/>
        <xdr:cNvCxnSpPr/>
      </xdr:nvCxnSpPr>
      <xdr:spPr>
        <a:xfrm flipV="1">
          <a:off x="9639300" y="18489016"/>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97637</xdr:rowOff>
    </xdr:from>
    <xdr:to>
      <xdr:col>46</xdr:col>
      <xdr:colOff>38100</xdr:colOff>
      <xdr:row>108</xdr:row>
      <xdr:rowOff>27787</xdr:rowOff>
    </xdr:to>
    <xdr:sp macro="" textlink="">
      <xdr:nvSpPr>
        <xdr:cNvPr id="477" name="楕円 476"/>
        <xdr:cNvSpPr/>
      </xdr:nvSpPr>
      <xdr:spPr>
        <a:xfrm>
          <a:off x="8699500" y="18442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146152</xdr:rowOff>
    </xdr:from>
    <xdr:to>
      <xdr:col>50</xdr:col>
      <xdr:colOff>114300</xdr:colOff>
      <xdr:row>107</xdr:row>
      <xdr:rowOff>148437</xdr:rowOff>
    </xdr:to>
    <xdr:cxnSp macro="">
      <xdr:nvCxnSpPr>
        <xdr:cNvPr id="478" name="直線コネクタ 477"/>
        <xdr:cNvCxnSpPr/>
      </xdr:nvCxnSpPr>
      <xdr:spPr>
        <a:xfrm flipV="1">
          <a:off x="8750300" y="18491302"/>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100381</xdr:rowOff>
    </xdr:from>
    <xdr:to>
      <xdr:col>41</xdr:col>
      <xdr:colOff>101600</xdr:colOff>
      <xdr:row>108</xdr:row>
      <xdr:rowOff>30531</xdr:rowOff>
    </xdr:to>
    <xdr:sp macro="" textlink="">
      <xdr:nvSpPr>
        <xdr:cNvPr id="479" name="楕円 478"/>
        <xdr:cNvSpPr/>
      </xdr:nvSpPr>
      <xdr:spPr>
        <a:xfrm>
          <a:off x="7810500" y="18445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148437</xdr:rowOff>
    </xdr:from>
    <xdr:to>
      <xdr:col>45</xdr:col>
      <xdr:colOff>177800</xdr:colOff>
      <xdr:row>107</xdr:row>
      <xdr:rowOff>151181</xdr:rowOff>
    </xdr:to>
    <xdr:cxnSp macro="">
      <xdr:nvCxnSpPr>
        <xdr:cNvPr id="480" name="直線コネクタ 479"/>
        <xdr:cNvCxnSpPr/>
      </xdr:nvCxnSpPr>
      <xdr:spPr>
        <a:xfrm flipV="1">
          <a:off x="7861300" y="18493587"/>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90323</xdr:rowOff>
    </xdr:from>
    <xdr:to>
      <xdr:col>36</xdr:col>
      <xdr:colOff>165100</xdr:colOff>
      <xdr:row>108</xdr:row>
      <xdr:rowOff>20473</xdr:rowOff>
    </xdr:to>
    <xdr:sp macro="" textlink="">
      <xdr:nvSpPr>
        <xdr:cNvPr id="481" name="楕円 480"/>
        <xdr:cNvSpPr/>
      </xdr:nvSpPr>
      <xdr:spPr>
        <a:xfrm>
          <a:off x="6921500" y="18435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141123</xdr:rowOff>
    </xdr:from>
    <xdr:to>
      <xdr:col>41</xdr:col>
      <xdr:colOff>50800</xdr:colOff>
      <xdr:row>107</xdr:row>
      <xdr:rowOff>151181</xdr:rowOff>
    </xdr:to>
    <xdr:cxnSp macro="">
      <xdr:nvCxnSpPr>
        <xdr:cNvPr id="482" name="直線コネクタ 481"/>
        <xdr:cNvCxnSpPr/>
      </xdr:nvCxnSpPr>
      <xdr:spPr>
        <a:xfrm>
          <a:off x="6972300" y="18486273"/>
          <a:ext cx="8890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108</xdr:row>
      <xdr:rowOff>35831</xdr:rowOff>
    </xdr:from>
    <xdr:ext cx="469744" cy="259045"/>
    <xdr:sp macro="" textlink="">
      <xdr:nvSpPr>
        <xdr:cNvPr id="483" name="n_1aveValue【市民会館】&#10;一人当たり面積"/>
        <xdr:cNvSpPr txBox="1"/>
      </xdr:nvSpPr>
      <xdr:spPr>
        <a:xfrm>
          <a:off x="9391727" y="1855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33087</xdr:rowOff>
    </xdr:from>
    <xdr:ext cx="469744" cy="259045"/>
    <xdr:sp macro="" textlink="">
      <xdr:nvSpPr>
        <xdr:cNvPr id="484" name="n_2aveValue【市民会館】&#10;一人当たり面積"/>
        <xdr:cNvSpPr txBox="1"/>
      </xdr:nvSpPr>
      <xdr:spPr>
        <a:xfrm>
          <a:off x="8515427" y="18549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33545</xdr:rowOff>
    </xdr:from>
    <xdr:ext cx="469744" cy="259045"/>
    <xdr:sp macro="" textlink="">
      <xdr:nvSpPr>
        <xdr:cNvPr id="485" name="n_3aveValue【市民会館】&#10;一人当たり面積"/>
        <xdr:cNvSpPr txBox="1"/>
      </xdr:nvSpPr>
      <xdr:spPr>
        <a:xfrm>
          <a:off x="7626427" y="1855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36746</xdr:rowOff>
    </xdr:from>
    <xdr:ext cx="469744" cy="259045"/>
    <xdr:sp macro="" textlink="">
      <xdr:nvSpPr>
        <xdr:cNvPr id="486" name="n_4aveValue【市民会館】&#10;一人当たり面積"/>
        <xdr:cNvSpPr txBox="1"/>
      </xdr:nvSpPr>
      <xdr:spPr>
        <a:xfrm>
          <a:off x="6737427" y="18553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42029</xdr:rowOff>
    </xdr:from>
    <xdr:ext cx="469744" cy="259045"/>
    <xdr:sp macro="" textlink="">
      <xdr:nvSpPr>
        <xdr:cNvPr id="487" name="n_1mainValue【市民会館】&#10;一人当たり面積"/>
        <xdr:cNvSpPr txBox="1"/>
      </xdr:nvSpPr>
      <xdr:spPr>
        <a:xfrm>
          <a:off x="9391727" y="18215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44314</xdr:rowOff>
    </xdr:from>
    <xdr:ext cx="469744" cy="259045"/>
    <xdr:sp macro="" textlink="">
      <xdr:nvSpPr>
        <xdr:cNvPr id="488" name="n_2mainValue【市民会館】&#10;一人当たり面積"/>
        <xdr:cNvSpPr txBox="1"/>
      </xdr:nvSpPr>
      <xdr:spPr>
        <a:xfrm>
          <a:off x="8515427" y="18218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47058</xdr:rowOff>
    </xdr:from>
    <xdr:ext cx="469744" cy="259045"/>
    <xdr:sp macro="" textlink="">
      <xdr:nvSpPr>
        <xdr:cNvPr id="489" name="n_3mainValue【市民会館】&#10;一人当たり面積"/>
        <xdr:cNvSpPr txBox="1"/>
      </xdr:nvSpPr>
      <xdr:spPr>
        <a:xfrm>
          <a:off x="7626427" y="18220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37000</xdr:rowOff>
    </xdr:from>
    <xdr:ext cx="469744" cy="259045"/>
    <xdr:sp macro="" textlink="">
      <xdr:nvSpPr>
        <xdr:cNvPr id="490" name="n_4mainValue【市民会館】&#10;一人当たり面積"/>
        <xdr:cNvSpPr txBox="1"/>
      </xdr:nvSpPr>
      <xdr:spPr>
        <a:xfrm>
          <a:off x="6737427" y="18210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1" name="正方形/長方形 4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2" name="正方形/長方形 49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3" name="正方形/長方形 49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4" name="正方形/長方形 49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5" name="正方形/長方形 49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6" name="正方形/長方形 49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7" name="正方形/長方形 49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8" name="正方形/長方形 49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9" name="テキスト ボックス 49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0" name="直線コネクタ 49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1" name="テキスト ボックス 50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2" name="直線コネクタ 50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3" name="テキスト ボックス 502"/>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4" name="直線コネクタ 50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5" name="テキスト ボックス 50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6" name="直線コネクタ 50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7" name="テキスト ボックス 50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8" name="直線コネクタ 50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9" name="テキスト ボックス 50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0" name="直線コネクタ 50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1" name="テキスト ボックス 51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2" name="直線コネクタ 51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3" name="テキスト ボックス 512"/>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4" name="直線コネクタ 51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5"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37011</xdr:rowOff>
    </xdr:from>
    <xdr:to>
      <xdr:col>85</xdr:col>
      <xdr:colOff>126364</xdr:colOff>
      <xdr:row>42</xdr:row>
      <xdr:rowOff>14151</xdr:rowOff>
    </xdr:to>
    <xdr:cxnSp macro="">
      <xdr:nvCxnSpPr>
        <xdr:cNvPr id="516" name="直線コネクタ 515"/>
        <xdr:cNvCxnSpPr/>
      </xdr:nvCxnSpPr>
      <xdr:spPr>
        <a:xfrm flipV="1">
          <a:off x="16318864" y="5866311"/>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17978</xdr:rowOff>
    </xdr:from>
    <xdr:ext cx="405111" cy="259045"/>
    <xdr:sp macro="" textlink="">
      <xdr:nvSpPr>
        <xdr:cNvPr id="517" name="【一般廃棄物処理施設】&#10;有形固定資産減価償却率最小値テキスト"/>
        <xdr:cNvSpPr txBox="1"/>
      </xdr:nvSpPr>
      <xdr:spPr>
        <a:xfrm>
          <a:off x="16357600" y="7218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14151</xdr:rowOff>
    </xdr:from>
    <xdr:to>
      <xdr:col>86</xdr:col>
      <xdr:colOff>25400</xdr:colOff>
      <xdr:row>42</xdr:row>
      <xdr:rowOff>14151</xdr:rowOff>
    </xdr:to>
    <xdr:cxnSp macro="">
      <xdr:nvCxnSpPr>
        <xdr:cNvPr id="518" name="直線コネクタ 517"/>
        <xdr:cNvCxnSpPr/>
      </xdr:nvCxnSpPr>
      <xdr:spPr>
        <a:xfrm>
          <a:off x="16230600" y="721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155138</xdr:rowOff>
    </xdr:from>
    <xdr:ext cx="405111" cy="259045"/>
    <xdr:sp macro="" textlink="">
      <xdr:nvSpPr>
        <xdr:cNvPr id="519" name="【一般廃棄物処理施設】&#10;有形固定資産減価償却率最大値テキスト"/>
        <xdr:cNvSpPr txBox="1"/>
      </xdr:nvSpPr>
      <xdr:spPr>
        <a:xfrm>
          <a:off x="16357600" y="5641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37011</xdr:rowOff>
    </xdr:from>
    <xdr:to>
      <xdr:col>86</xdr:col>
      <xdr:colOff>25400</xdr:colOff>
      <xdr:row>34</xdr:row>
      <xdr:rowOff>37011</xdr:rowOff>
    </xdr:to>
    <xdr:cxnSp macro="">
      <xdr:nvCxnSpPr>
        <xdr:cNvPr id="520" name="直線コネクタ 519"/>
        <xdr:cNvCxnSpPr/>
      </xdr:nvCxnSpPr>
      <xdr:spPr>
        <a:xfrm>
          <a:off x="16230600" y="5866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111958</xdr:rowOff>
    </xdr:from>
    <xdr:ext cx="405111" cy="259045"/>
    <xdr:sp macro="" textlink="">
      <xdr:nvSpPr>
        <xdr:cNvPr id="521" name="【一般廃棄物処理施設】&#10;有形固定資産減価償却率平均値テキスト"/>
        <xdr:cNvSpPr txBox="1"/>
      </xdr:nvSpPr>
      <xdr:spPr>
        <a:xfrm>
          <a:off x="16357600" y="64556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89081</xdr:rowOff>
    </xdr:from>
    <xdr:to>
      <xdr:col>85</xdr:col>
      <xdr:colOff>177800</xdr:colOff>
      <xdr:row>39</xdr:row>
      <xdr:rowOff>19231</xdr:rowOff>
    </xdr:to>
    <xdr:sp macro="" textlink="">
      <xdr:nvSpPr>
        <xdr:cNvPr id="522" name="フローチャート: 判断 521"/>
        <xdr:cNvSpPr/>
      </xdr:nvSpPr>
      <xdr:spPr>
        <a:xfrm>
          <a:off x="16268700" y="660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138067</xdr:rowOff>
    </xdr:from>
    <xdr:to>
      <xdr:col>81</xdr:col>
      <xdr:colOff>101600</xdr:colOff>
      <xdr:row>38</xdr:row>
      <xdr:rowOff>68218</xdr:rowOff>
    </xdr:to>
    <xdr:sp macro="" textlink="">
      <xdr:nvSpPr>
        <xdr:cNvPr id="523" name="フローチャート: 判断 522"/>
        <xdr:cNvSpPr/>
      </xdr:nvSpPr>
      <xdr:spPr>
        <a:xfrm>
          <a:off x="15430500" y="648171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142966</xdr:rowOff>
    </xdr:from>
    <xdr:to>
      <xdr:col>76</xdr:col>
      <xdr:colOff>165100</xdr:colOff>
      <xdr:row>38</xdr:row>
      <xdr:rowOff>73116</xdr:rowOff>
    </xdr:to>
    <xdr:sp macro="" textlink="">
      <xdr:nvSpPr>
        <xdr:cNvPr id="524" name="フローチャート: 判断 523"/>
        <xdr:cNvSpPr/>
      </xdr:nvSpPr>
      <xdr:spPr>
        <a:xfrm>
          <a:off x="14541500" y="648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138067</xdr:rowOff>
    </xdr:from>
    <xdr:to>
      <xdr:col>72</xdr:col>
      <xdr:colOff>38100</xdr:colOff>
      <xdr:row>38</xdr:row>
      <xdr:rowOff>68218</xdr:rowOff>
    </xdr:to>
    <xdr:sp macro="" textlink="">
      <xdr:nvSpPr>
        <xdr:cNvPr id="525" name="フローチャート: 判断 524"/>
        <xdr:cNvSpPr/>
      </xdr:nvSpPr>
      <xdr:spPr>
        <a:xfrm>
          <a:off x="13652500" y="648171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77651</xdr:rowOff>
    </xdr:from>
    <xdr:to>
      <xdr:col>67</xdr:col>
      <xdr:colOff>101600</xdr:colOff>
      <xdr:row>38</xdr:row>
      <xdr:rowOff>7801</xdr:rowOff>
    </xdr:to>
    <xdr:sp macro="" textlink="">
      <xdr:nvSpPr>
        <xdr:cNvPr id="526" name="フローチャート: 判断 525"/>
        <xdr:cNvSpPr/>
      </xdr:nvSpPr>
      <xdr:spPr>
        <a:xfrm>
          <a:off x="12763500" y="642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7" name="テキスト ボックス 52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8" name="テキスト ボックス 52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9" name="テキスト ボックス 52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0" name="テキスト ボックス 52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1" name="テキスト ボックス 53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82550</xdr:rowOff>
    </xdr:from>
    <xdr:to>
      <xdr:col>85</xdr:col>
      <xdr:colOff>177800</xdr:colOff>
      <xdr:row>40</xdr:row>
      <xdr:rowOff>12700</xdr:rowOff>
    </xdr:to>
    <xdr:sp macro="" textlink="">
      <xdr:nvSpPr>
        <xdr:cNvPr id="532" name="楕円 531"/>
        <xdr:cNvSpPr/>
      </xdr:nvSpPr>
      <xdr:spPr>
        <a:xfrm>
          <a:off x="162687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60977</xdr:rowOff>
    </xdr:from>
    <xdr:ext cx="405111" cy="259045"/>
    <xdr:sp macro="" textlink="">
      <xdr:nvSpPr>
        <xdr:cNvPr id="533" name="【一般廃棄物処理施設】&#10;有形固定資産減価償却率該当値テキスト"/>
        <xdr:cNvSpPr txBox="1"/>
      </xdr:nvSpPr>
      <xdr:spPr>
        <a:xfrm>
          <a:off x="16357600" y="674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38463</xdr:rowOff>
    </xdr:from>
    <xdr:to>
      <xdr:col>81</xdr:col>
      <xdr:colOff>101600</xdr:colOff>
      <xdr:row>39</xdr:row>
      <xdr:rowOff>140063</xdr:rowOff>
    </xdr:to>
    <xdr:sp macro="" textlink="">
      <xdr:nvSpPr>
        <xdr:cNvPr id="534" name="楕円 533"/>
        <xdr:cNvSpPr/>
      </xdr:nvSpPr>
      <xdr:spPr>
        <a:xfrm>
          <a:off x="15430500" y="672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89263</xdr:rowOff>
    </xdr:from>
    <xdr:to>
      <xdr:col>85</xdr:col>
      <xdr:colOff>127000</xdr:colOff>
      <xdr:row>39</xdr:row>
      <xdr:rowOff>133350</xdr:rowOff>
    </xdr:to>
    <xdr:cxnSp macro="">
      <xdr:nvCxnSpPr>
        <xdr:cNvPr id="535" name="直線コネクタ 534"/>
        <xdr:cNvCxnSpPr/>
      </xdr:nvCxnSpPr>
      <xdr:spPr>
        <a:xfrm>
          <a:off x="15481300" y="6775813"/>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165826</xdr:rowOff>
    </xdr:from>
    <xdr:to>
      <xdr:col>76</xdr:col>
      <xdr:colOff>165100</xdr:colOff>
      <xdr:row>39</xdr:row>
      <xdr:rowOff>95976</xdr:rowOff>
    </xdr:to>
    <xdr:sp macro="" textlink="">
      <xdr:nvSpPr>
        <xdr:cNvPr id="536" name="楕円 535"/>
        <xdr:cNvSpPr/>
      </xdr:nvSpPr>
      <xdr:spPr>
        <a:xfrm>
          <a:off x="14541500" y="668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45176</xdr:rowOff>
    </xdr:from>
    <xdr:to>
      <xdr:col>81</xdr:col>
      <xdr:colOff>50800</xdr:colOff>
      <xdr:row>39</xdr:row>
      <xdr:rowOff>89263</xdr:rowOff>
    </xdr:to>
    <xdr:cxnSp macro="">
      <xdr:nvCxnSpPr>
        <xdr:cNvPr id="537" name="直線コネクタ 536"/>
        <xdr:cNvCxnSpPr/>
      </xdr:nvCxnSpPr>
      <xdr:spPr>
        <a:xfrm>
          <a:off x="14592300" y="6731726"/>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121738</xdr:rowOff>
    </xdr:from>
    <xdr:to>
      <xdr:col>72</xdr:col>
      <xdr:colOff>38100</xdr:colOff>
      <xdr:row>39</xdr:row>
      <xdr:rowOff>51888</xdr:rowOff>
    </xdr:to>
    <xdr:sp macro="" textlink="">
      <xdr:nvSpPr>
        <xdr:cNvPr id="538" name="楕円 537"/>
        <xdr:cNvSpPr/>
      </xdr:nvSpPr>
      <xdr:spPr>
        <a:xfrm>
          <a:off x="13652500" y="663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1088</xdr:rowOff>
    </xdr:from>
    <xdr:to>
      <xdr:col>76</xdr:col>
      <xdr:colOff>114300</xdr:colOff>
      <xdr:row>39</xdr:row>
      <xdr:rowOff>45176</xdr:rowOff>
    </xdr:to>
    <xdr:cxnSp macro="">
      <xdr:nvCxnSpPr>
        <xdr:cNvPr id="539" name="直線コネクタ 538"/>
        <xdr:cNvCxnSpPr/>
      </xdr:nvCxnSpPr>
      <xdr:spPr>
        <a:xfrm>
          <a:off x="13703300" y="6687638"/>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84744</xdr:rowOff>
    </xdr:from>
    <xdr:ext cx="405111" cy="259045"/>
    <xdr:sp macro="" textlink="">
      <xdr:nvSpPr>
        <xdr:cNvPr id="540" name="n_1aveValue【一般廃棄物処理施設】&#10;有形固定資産減価償却率"/>
        <xdr:cNvSpPr txBox="1"/>
      </xdr:nvSpPr>
      <xdr:spPr>
        <a:xfrm>
          <a:off x="15266044" y="625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89643</xdr:rowOff>
    </xdr:from>
    <xdr:ext cx="405111" cy="259045"/>
    <xdr:sp macro="" textlink="">
      <xdr:nvSpPr>
        <xdr:cNvPr id="541" name="n_2aveValue【一般廃棄物処理施設】&#10;有形固定資産減価償却率"/>
        <xdr:cNvSpPr txBox="1"/>
      </xdr:nvSpPr>
      <xdr:spPr>
        <a:xfrm>
          <a:off x="14389744" y="6261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84744</xdr:rowOff>
    </xdr:from>
    <xdr:ext cx="405111" cy="259045"/>
    <xdr:sp macro="" textlink="">
      <xdr:nvSpPr>
        <xdr:cNvPr id="542" name="n_3aveValue【一般廃棄物処理施設】&#10;有形固定資産減価償却率"/>
        <xdr:cNvSpPr txBox="1"/>
      </xdr:nvSpPr>
      <xdr:spPr>
        <a:xfrm>
          <a:off x="13500744" y="625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24328</xdr:rowOff>
    </xdr:from>
    <xdr:ext cx="405111" cy="259045"/>
    <xdr:sp macro="" textlink="">
      <xdr:nvSpPr>
        <xdr:cNvPr id="543" name="n_4aveValue【一般廃棄物処理施設】&#10;有形固定資産減価償却率"/>
        <xdr:cNvSpPr txBox="1"/>
      </xdr:nvSpPr>
      <xdr:spPr>
        <a:xfrm>
          <a:off x="12611744" y="619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131190</xdr:rowOff>
    </xdr:from>
    <xdr:ext cx="405111" cy="259045"/>
    <xdr:sp macro="" textlink="">
      <xdr:nvSpPr>
        <xdr:cNvPr id="544" name="n_1mainValue【一般廃棄物処理施設】&#10;有形固定資産減価償却率"/>
        <xdr:cNvSpPr txBox="1"/>
      </xdr:nvSpPr>
      <xdr:spPr>
        <a:xfrm>
          <a:off x="15266044" y="681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87103</xdr:rowOff>
    </xdr:from>
    <xdr:ext cx="405111" cy="259045"/>
    <xdr:sp macro="" textlink="">
      <xdr:nvSpPr>
        <xdr:cNvPr id="545" name="n_2mainValue【一般廃棄物処理施設】&#10;有形固定資産減価償却率"/>
        <xdr:cNvSpPr txBox="1"/>
      </xdr:nvSpPr>
      <xdr:spPr>
        <a:xfrm>
          <a:off x="14389744" y="677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43015</xdr:rowOff>
    </xdr:from>
    <xdr:ext cx="405111" cy="259045"/>
    <xdr:sp macro="" textlink="">
      <xdr:nvSpPr>
        <xdr:cNvPr id="546" name="n_3mainValue【一般廃棄物処理施設】&#10;有形固定資産減価償却率"/>
        <xdr:cNvSpPr txBox="1"/>
      </xdr:nvSpPr>
      <xdr:spPr>
        <a:xfrm>
          <a:off x="13500744" y="6729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7" name="正方形/長方形 54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8" name="正方形/長方形 54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9" name="正方形/長方形 54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0" name="正方形/長方形 54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1" name="正方形/長方形 55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2" name="正方形/長方形 55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3" name="正方形/長方形 55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4" name="正方形/長方形 55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5" name="テキスト ボックス 55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6" name="直線コネクタ 55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57" name="直線コネクタ 556"/>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58" name="テキスト ボックス 557"/>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59" name="直線コネクタ 558"/>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560" name="テキスト ボックス 559"/>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1" name="直線コネクタ 560"/>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562" name="テキスト ボックス 561"/>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3" name="直線コネクタ 562"/>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564" name="テキスト ボックス 563"/>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65" name="直線コネクタ 564"/>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66" name="テキスト ボックス 565"/>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67" name="直線コネクタ 566"/>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68" name="テキスト ボックス 567"/>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9" name="直線コネクタ 56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0" name="テキスト ボックス 569"/>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85984</xdr:rowOff>
    </xdr:from>
    <xdr:to>
      <xdr:col>116</xdr:col>
      <xdr:colOff>62864</xdr:colOff>
      <xdr:row>42</xdr:row>
      <xdr:rowOff>91957</xdr:rowOff>
    </xdr:to>
    <xdr:cxnSp macro="">
      <xdr:nvCxnSpPr>
        <xdr:cNvPr id="572" name="直線コネクタ 571"/>
        <xdr:cNvCxnSpPr/>
      </xdr:nvCxnSpPr>
      <xdr:spPr>
        <a:xfrm flipV="1">
          <a:off x="22160864" y="5743834"/>
          <a:ext cx="0" cy="1549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95784</xdr:rowOff>
    </xdr:from>
    <xdr:ext cx="378565" cy="259045"/>
    <xdr:sp macro="" textlink="">
      <xdr:nvSpPr>
        <xdr:cNvPr id="573" name="【一般廃棄物処理施設】&#10;一人当たり有形固定資産（償却資産）額最小値テキスト"/>
        <xdr:cNvSpPr txBox="1"/>
      </xdr:nvSpPr>
      <xdr:spPr>
        <a:xfrm>
          <a:off x="22199600" y="7296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91957</xdr:rowOff>
    </xdr:from>
    <xdr:to>
      <xdr:col>116</xdr:col>
      <xdr:colOff>152400</xdr:colOff>
      <xdr:row>42</xdr:row>
      <xdr:rowOff>91957</xdr:rowOff>
    </xdr:to>
    <xdr:cxnSp macro="">
      <xdr:nvCxnSpPr>
        <xdr:cNvPr id="574" name="直線コネクタ 573"/>
        <xdr:cNvCxnSpPr/>
      </xdr:nvCxnSpPr>
      <xdr:spPr>
        <a:xfrm>
          <a:off x="22072600" y="7292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32661</xdr:rowOff>
    </xdr:from>
    <xdr:ext cx="599010" cy="259045"/>
    <xdr:sp macro="" textlink="">
      <xdr:nvSpPr>
        <xdr:cNvPr id="575" name="【一般廃棄物処理施設】&#10;一人当たり有形固定資産（償却資産）額最大値テキスト"/>
        <xdr:cNvSpPr txBox="1"/>
      </xdr:nvSpPr>
      <xdr:spPr>
        <a:xfrm>
          <a:off x="22199600" y="5519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85984</xdr:rowOff>
    </xdr:from>
    <xdr:to>
      <xdr:col>116</xdr:col>
      <xdr:colOff>152400</xdr:colOff>
      <xdr:row>33</xdr:row>
      <xdr:rowOff>85984</xdr:rowOff>
    </xdr:to>
    <xdr:cxnSp macro="">
      <xdr:nvCxnSpPr>
        <xdr:cNvPr id="576" name="直線コネクタ 575"/>
        <xdr:cNvCxnSpPr/>
      </xdr:nvCxnSpPr>
      <xdr:spPr>
        <a:xfrm>
          <a:off x="22072600" y="574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85552</xdr:rowOff>
    </xdr:from>
    <xdr:ext cx="534377" cy="259045"/>
    <xdr:sp macro="" textlink="">
      <xdr:nvSpPr>
        <xdr:cNvPr id="577" name="【一般廃棄物処理施設】&#10;一人当たり有形固定資産（償却資産）額平均値テキスト"/>
        <xdr:cNvSpPr txBox="1"/>
      </xdr:nvSpPr>
      <xdr:spPr>
        <a:xfrm>
          <a:off x="22199600" y="67721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62675</xdr:rowOff>
    </xdr:from>
    <xdr:to>
      <xdr:col>116</xdr:col>
      <xdr:colOff>114300</xdr:colOff>
      <xdr:row>40</xdr:row>
      <xdr:rowOff>164275</xdr:rowOff>
    </xdr:to>
    <xdr:sp macro="" textlink="">
      <xdr:nvSpPr>
        <xdr:cNvPr id="578" name="フローチャート: 判断 577"/>
        <xdr:cNvSpPr/>
      </xdr:nvSpPr>
      <xdr:spPr>
        <a:xfrm>
          <a:off x="22110700" y="692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91798</xdr:rowOff>
    </xdr:from>
    <xdr:to>
      <xdr:col>112</xdr:col>
      <xdr:colOff>38100</xdr:colOff>
      <xdr:row>41</xdr:row>
      <xdr:rowOff>21948</xdr:rowOff>
    </xdr:to>
    <xdr:sp macro="" textlink="">
      <xdr:nvSpPr>
        <xdr:cNvPr id="579" name="フローチャート: 判断 578"/>
        <xdr:cNvSpPr/>
      </xdr:nvSpPr>
      <xdr:spPr>
        <a:xfrm>
          <a:off x="21272500" y="6949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123978</xdr:rowOff>
    </xdr:from>
    <xdr:to>
      <xdr:col>107</xdr:col>
      <xdr:colOff>101600</xdr:colOff>
      <xdr:row>41</xdr:row>
      <xdr:rowOff>54128</xdr:rowOff>
    </xdr:to>
    <xdr:sp macro="" textlink="">
      <xdr:nvSpPr>
        <xdr:cNvPr id="580" name="フローチャート: 判断 579"/>
        <xdr:cNvSpPr/>
      </xdr:nvSpPr>
      <xdr:spPr>
        <a:xfrm>
          <a:off x="20383500" y="6981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139605</xdr:rowOff>
    </xdr:from>
    <xdr:to>
      <xdr:col>102</xdr:col>
      <xdr:colOff>165100</xdr:colOff>
      <xdr:row>41</xdr:row>
      <xdr:rowOff>69755</xdr:rowOff>
    </xdr:to>
    <xdr:sp macro="" textlink="">
      <xdr:nvSpPr>
        <xdr:cNvPr id="581" name="フローチャート: 判断 580"/>
        <xdr:cNvSpPr/>
      </xdr:nvSpPr>
      <xdr:spPr>
        <a:xfrm>
          <a:off x="19494500" y="699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114016</xdr:rowOff>
    </xdr:from>
    <xdr:to>
      <xdr:col>98</xdr:col>
      <xdr:colOff>38100</xdr:colOff>
      <xdr:row>41</xdr:row>
      <xdr:rowOff>44166</xdr:rowOff>
    </xdr:to>
    <xdr:sp macro="" textlink="">
      <xdr:nvSpPr>
        <xdr:cNvPr id="582" name="フローチャート: 判断 581"/>
        <xdr:cNvSpPr/>
      </xdr:nvSpPr>
      <xdr:spPr>
        <a:xfrm>
          <a:off x="18605500" y="697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3" name="テキスト ボックス 58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4" name="テキスト ボックス 58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5" name="テキスト ボックス 58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6" name="テキスト ボックス 58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7" name="テキスト ボックス 58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145405</xdr:rowOff>
    </xdr:from>
    <xdr:to>
      <xdr:col>116</xdr:col>
      <xdr:colOff>114300</xdr:colOff>
      <xdr:row>41</xdr:row>
      <xdr:rowOff>75555</xdr:rowOff>
    </xdr:to>
    <xdr:sp macro="" textlink="">
      <xdr:nvSpPr>
        <xdr:cNvPr id="588" name="楕円 587"/>
        <xdr:cNvSpPr/>
      </xdr:nvSpPr>
      <xdr:spPr>
        <a:xfrm>
          <a:off x="22110700" y="700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123832</xdr:rowOff>
    </xdr:from>
    <xdr:ext cx="534377" cy="259045"/>
    <xdr:sp macro="" textlink="">
      <xdr:nvSpPr>
        <xdr:cNvPr id="589" name="【一般廃棄物処理施設】&#10;一人当たり有形固定資産（償却資産）額該当値テキスト"/>
        <xdr:cNvSpPr txBox="1"/>
      </xdr:nvSpPr>
      <xdr:spPr>
        <a:xfrm>
          <a:off x="22199600" y="6981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146721</xdr:rowOff>
    </xdr:from>
    <xdr:to>
      <xdr:col>112</xdr:col>
      <xdr:colOff>38100</xdr:colOff>
      <xdr:row>41</xdr:row>
      <xdr:rowOff>76871</xdr:rowOff>
    </xdr:to>
    <xdr:sp macro="" textlink="">
      <xdr:nvSpPr>
        <xdr:cNvPr id="590" name="楕円 589"/>
        <xdr:cNvSpPr/>
      </xdr:nvSpPr>
      <xdr:spPr>
        <a:xfrm>
          <a:off x="21272500" y="7004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24755</xdr:rowOff>
    </xdr:from>
    <xdr:to>
      <xdr:col>116</xdr:col>
      <xdr:colOff>63500</xdr:colOff>
      <xdr:row>41</xdr:row>
      <xdr:rowOff>26071</xdr:rowOff>
    </xdr:to>
    <xdr:cxnSp macro="">
      <xdr:nvCxnSpPr>
        <xdr:cNvPr id="591" name="直線コネクタ 590"/>
        <xdr:cNvCxnSpPr/>
      </xdr:nvCxnSpPr>
      <xdr:spPr>
        <a:xfrm flipV="1">
          <a:off x="21323300" y="7054205"/>
          <a:ext cx="838200" cy="1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146777</xdr:rowOff>
    </xdr:from>
    <xdr:to>
      <xdr:col>107</xdr:col>
      <xdr:colOff>101600</xdr:colOff>
      <xdr:row>41</xdr:row>
      <xdr:rowOff>76927</xdr:rowOff>
    </xdr:to>
    <xdr:sp macro="" textlink="">
      <xdr:nvSpPr>
        <xdr:cNvPr id="592" name="楕円 591"/>
        <xdr:cNvSpPr/>
      </xdr:nvSpPr>
      <xdr:spPr>
        <a:xfrm>
          <a:off x="20383500" y="7004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26071</xdr:rowOff>
    </xdr:from>
    <xdr:to>
      <xdr:col>111</xdr:col>
      <xdr:colOff>177800</xdr:colOff>
      <xdr:row>41</xdr:row>
      <xdr:rowOff>26127</xdr:rowOff>
    </xdr:to>
    <xdr:cxnSp macro="">
      <xdr:nvCxnSpPr>
        <xdr:cNvPr id="593" name="直線コネクタ 592"/>
        <xdr:cNvCxnSpPr/>
      </xdr:nvCxnSpPr>
      <xdr:spPr>
        <a:xfrm flipV="1">
          <a:off x="20434300" y="7055521"/>
          <a:ext cx="889000" cy="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142247</xdr:rowOff>
    </xdr:from>
    <xdr:to>
      <xdr:col>102</xdr:col>
      <xdr:colOff>165100</xdr:colOff>
      <xdr:row>41</xdr:row>
      <xdr:rowOff>72397</xdr:rowOff>
    </xdr:to>
    <xdr:sp macro="" textlink="">
      <xdr:nvSpPr>
        <xdr:cNvPr id="594" name="楕円 593"/>
        <xdr:cNvSpPr/>
      </xdr:nvSpPr>
      <xdr:spPr>
        <a:xfrm>
          <a:off x="19494500" y="7000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21597</xdr:rowOff>
    </xdr:from>
    <xdr:to>
      <xdr:col>107</xdr:col>
      <xdr:colOff>50800</xdr:colOff>
      <xdr:row>41</xdr:row>
      <xdr:rowOff>26127</xdr:rowOff>
    </xdr:to>
    <xdr:cxnSp macro="">
      <xdr:nvCxnSpPr>
        <xdr:cNvPr id="595" name="直線コネクタ 594"/>
        <xdr:cNvCxnSpPr/>
      </xdr:nvCxnSpPr>
      <xdr:spPr>
        <a:xfrm>
          <a:off x="19545300" y="7051047"/>
          <a:ext cx="889000" cy="4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38475</xdr:rowOff>
    </xdr:from>
    <xdr:ext cx="534377" cy="259045"/>
    <xdr:sp macro="" textlink="">
      <xdr:nvSpPr>
        <xdr:cNvPr id="596" name="n_1aveValue【一般廃棄物処理施設】&#10;一人当たり有形固定資産（償却資産）額"/>
        <xdr:cNvSpPr txBox="1"/>
      </xdr:nvSpPr>
      <xdr:spPr>
        <a:xfrm>
          <a:off x="21043411" y="6725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70655</xdr:rowOff>
    </xdr:from>
    <xdr:ext cx="534377" cy="259045"/>
    <xdr:sp macro="" textlink="">
      <xdr:nvSpPr>
        <xdr:cNvPr id="597" name="n_2aveValue【一般廃棄物処理施設】&#10;一人当たり有形固定資産（償却資産）額"/>
        <xdr:cNvSpPr txBox="1"/>
      </xdr:nvSpPr>
      <xdr:spPr>
        <a:xfrm>
          <a:off x="20167111" y="6757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86282</xdr:rowOff>
    </xdr:from>
    <xdr:ext cx="534377" cy="259045"/>
    <xdr:sp macro="" textlink="">
      <xdr:nvSpPr>
        <xdr:cNvPr id="598" name="n_3aveValue【一般廃棄物処理施設】&#10;一人当たり有形固定資産（償却資産）額"/>
        <xdr:cNvSpPr txBox="1"/>
      </xdr:nvSpPr>
      <xdr:spPr>
        <a:xfrm>
          <a:off x="19278111" y="677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60693</xdr:rowOff>
    </xdr:from>
    <xdr:ext cx="534377" cy="259045"/>
    <xdr:sp macro="" textlink="">
      <xdr:nvSpPr>
        <xdr:cNvPr id="599" name="n_4aveValue【一般廃棄物処理施設】&#10;一人当たり有形固定資産（償却資産）額"/>
        <xdr:cNvSpPr txBox="1"/>
      </xdr:nvSpPr>
      <xdr:spPr>
        <a:xfrm>
          <a:off x="18389111" y="674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67998</xdr:rowOff>
    </xdr:from>
    <xdr:ext cx="534377" cy="259045"/>
    <xdr:sp macro="" textlink="">
      <xdr:nvSpPr>
        <xdr:cNvPr id="600" name="n_1mainValue【一般廃棄物処理施設】&#10;一人当たり有形固定資産（償却資産）額"/>
        <xdr:cNvSpPr txBox="1"/>
      </xdr:nvSpPr>
      <xdr:spPr>
        <a:xfrm>
          <a:off x="21043411" y="7097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68054</xdr:rowOff>
    </xdr:from>
    <xdr:ext cx="534377" cy="259045"/>
    <xdr:sp macro="" textlink="">
      <xdr:nvSpPr>
        <xdr:cNvPr id="601" name="n_2mainValue【一般廃棄物処理施設】&#10;一人当たり有形固定資産（償却資産）額"/>
        <xdr:cNvSpPr txBox="1"/>
      </xdr:nvSpPr>
      <xdr:spPr>
        <a:xfrm>
          <a:off x="20167111" y="7097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63524</xdr:rowOff>
    </xdr:from>
    <xdr:ext cx="534377" cy="259045"/>
    <xdr:sp macro="" textlink="">
      <xdr:nvSpPr>
        <xdr:cNvPr id="602" name="n_3mainValue【一般廃棄物処理施設】&#10;一人当たり有形固定資産（償却資産）額"/>
        <xdr:cNvSpPr txBox="1"/>
      </xdr:nvSpPr>
      <xdr:spPr>
        <a:xfrm>
          <a:off x="19278111" y="7092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3" name="正方形/長方形 60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4" name="正方形/長方形 60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5" name="正方形/長方形 60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6" name="正方形/長方形 60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7" name="正方形/長方形 60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8" name="正方形/長方形 60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9" name="正方形/長方形 60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0" name="正方形/長方形 60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1" name="テキスト ボックス 61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2" name="直線コネクタ 61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3" name="テキスト ボックス 61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4" name="直線コネクタ 61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5" name="テキスト ボックス 614"/>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6" name="直線コネクタ 61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17" name="テキスト ボックス 61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18" name="直線コネクタ 61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19" name="テキスト ボックス 61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0" name="直線コネクタ 61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1" name="テキスト ボックス 62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2" name="直線コネクタ 62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3" name="テキスト ボックス 62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4" name="直線コネクタ 62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5" name="テキスト ボックス 624"/>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6" name="直線コネクタ 62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114300</xdr:rowOff>
    </xdr:to>
    <xdr:cxnSp macro="">
      <xdr:nvCxnSpPr>
        <xdr:cNvPr id="628" name="直線コネクタ 627"/>
        <xdr:cNvCxnSpPr/>
      </xdr:nvCxnSpPr>
      <xdr:spPr>
        <a:xfrm flipV="1">
          <a:off x="16318864" y="9470572"/>
          <a:ext cx="0" cy="1445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118127</xdr:rowOff>
    </xdr:from>
    <xdr:ext cx="405111" cy="259045"/>
    <xdr:sp macro="" textlink="">
      <xdr:nvSpPr>
        <xdr:cNvPr id="629" name="【保健センター・保健所】&#10;有形固定資産減価償却率最小値テキスト"/>
        <xdr:cNvSpPr txBox="1"/>
      </xdr:nvSpPr>
      <xdr:spPr>
        <a:xfrm>
          <a:off x="16357600" y="1091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114300</xdr:rowOff>
    </xdr:from>
    <xdr:to>
      <xdr:col>86</xdr:col>
      <xdr:colOff>25400</xdr:colOff>
      <xdr:row>63</xdr:row>
      <xdr:rowOff>114300</xdr:rowOff>
    </xdr:to>
    <xdr:cxnSp macro="">
      <xdr:nvCxnSpPr>
        <xdr:cNvPr id="630" name="直線コネクタ 629"/>
        <xdr:cNvCxnSpPr/>
      </xdr:nvCxnSpPr>
      <xdr:spPr>
        <a:xfrm>
          <a:off x="16230600" y="1091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340478" cy="259045"/>
    <xdr:sp macro="" textlink="">
      <xdr:nvSpPr>
        <xdr:cNvPr id="631" name="【保健センター・保健所】&#10;有形固定資産減価償却率最大値テキスト"/>
        <xdr:cNvSpPr txBox="1"/>
      </xdr:nvSpPr>
      <xdr:spPr>
        <a:xfrm>
          <a:off x="16357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632" name="直線コネクタ 631"/>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125565</xdr:rowOff>
    </xdr:from>
    <xdr:ext cx="405111" cy="259045"/>
    <xdr:sp macro="" textlink="">
      <xdr:nvSpPr>
        <xdr:cNvPr id="633" name="【保健センター・保健所】&#10;有形固定資産減価償却率平均値テキスト"/>
        <xdr:cNvSpPr txBox="1"/>
      </xdr:nvSpPr>
      <xdr:spPr>
        <a:xfrm>
          <a:off x="16357600" y="100696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102688</xdr:rowOff>
    </xdr:from>
    <xdr:to>
      <xdr:col>85</xdr:col>
      <xdr:colOff>177800</xdr:colOff>
      <xdr:row>60</xdr:row>
      <xdr:rowOff>32838</xdr:rowOff>
    </xdr:to>
    <xdr:sp macro="" textlink="">
      <xdr:nvSpPr>
        <xdr:cNvPr id="634" name="フローチャート: 判断 633"/>
        <xdr:cNvSpPr/>
      </xdr:nvSpPr>
      <xdr:spPr>
        <a:xfrm>
          <a:off x="16268700" y="10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91259</xdr:rowOff>
    </xdr:from>
    <xdr:to>
      <xdr:col>81</xdr:col>
      <xdr:colOff>101600</xdr:colOff>
      <xdr:row>60</xdr:row>
      <xdr:rowOff>21409</xdr:rowOff>
    </xdr:to>
    <xdr:sp macro="" textlink="">
      <xdr:nvSpPr>
        <xdr:cNvPr id="635" name="フローチャート: 判断 634"/>
        <xdr:cNvSpPr/>
      </xdr:nvSpPr>
      <xdr:spPr>
        <a:xfrm>
          <a:off x="15430500" y="1020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84727</xdr:rowOff>
    </xdr:from>
    <xdr:to>
      <xdr:col>76</xdr:col>
      <xdr:colOff>165100</xdr:colOff>
      <xdr:row>60</xdr:row>
      <xdr:rowOff>14877</xdr:rowOff>
    </xdr:to>
    <xdr:sp macro="" textlink="">
      <xdr:nvSpPr>
        <xdr:cNvPr id="636" name="フローチャート: 判断 635"/>
        <xdr:cNvSpPr/>
      </xdr:nvSpPr>
      <xdr:spPr>
        <a:xfrm>
          <a:off x="14541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73297</xdr:rowOff>
    </xdr:from>
    <xdr:to>
      <xdr:col>72</xdr:col>
      <xdr:colOff>38100</xdr:colOff>
      <xdr:row>60</xdr:row>
      <xdr:rowOff>3447</xdr:rowOff>
    </xdr:to>
    <xdr:sp macro="" textlink="">
      <xdr:nvSpPr>
        <xdr:cNvPr id="637" name="フローチャート: 判断 636"/>
        <xdr:cNvSpPr/>
      </xdr:nvSpPr>
      <xdr:spPr>
        <a:xfrm>
          <a:off x="13652500" y="1018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61867</xdr:rowOff>
    </xdr:from>
    <xdr:to>
      <xdr:col>67</xdr:col>
      <xdr:colOff>101600</xdr:colOff>
      <xdr:row>59</xdr:row>
      <xdr:rowOff>163467</xdr:rowOff>
    </xdr:to>
    <xdr:sp macro="" textlink="">
      <xdr:nvSpPr>
        <xdr:cNvPr id="638" name="フローチャート: 判断 637"/>
        <xdr:cNvSpPr/>
      </xdr:nvSpPr>
      <xdr:spPr>
        <a:xfrm>
          <a:off x="12763500" y="101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9" name="テキスト ボックス 63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0" name="テキスト ボックス 63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1" name="テキスト ボックス 64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2" name="テキスト ボックス 64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3" name="テキスト ボックス 64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120650</xdr:rowOff>
    </xdr:from>
    <xdr:to>
      <xdr:col>85</xdr:col>
      <xdr:colOff>177800</xdr:colOff>
      <xdr:row>60</xdr:row>
      <xdr:rowOff>50800</xdr:rowOff>
    </xdr:to>
    <xdr:sp macro="" textlink="">
      <xdr:nvSpPr>
        <xdr:cNvPr id="644" name="楕円 643"/>
        <xdr:cNvSpPr/>
      </xdr:nvSpPr>
      <xdr:spPr>
        <a:xfrm>
          <a:off x="162687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99077</xdr:rowOff>
    </xdr:from>
    <xdr:ext cx="405111" cy="259045"/>
    <xdr:sp macro="" textlink="">
      <xdr:nvSpPr>
        <xdr:cNvPr id="645" name="【保健センター・保健所】&#10;有形固定資産減価償却率該当値テキスト"/>
        <xdr:cNvSpPr txBox="1"/>
      </xdr:nvSpPr>
      <xdr:spPr>
        <a:xfrm>
          <a:off x="16357600" y="1021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87993</xdr:rowOff>
    </xdr:from>
    <xdr:to>
      <xdr:col>81</xdr:col>
      <xdr:colOff>101600</xdr:colOff>
      <xdr:row>60</xdr:row>
      <xdr:rowOff>18143</xdr:rowOff>
    </xdr:to>
    <xdr:sp macro="" textlink="">
      <xdr:nvSpPr>
        <xdr:cNvPr id="646" name="楕円 645"/>
        <xdr:cNvSpPr/>
      </xdr:nvSpPr>
      <xdr:spPr>
        <a:xfrm>
          <a:off x="15430500" y="102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138793</xdr:rowOff>
    </xdr:from>
    <xdr:to>
      <xdr:col>85</xdr:col>
      <xdr:colOff>127000</xdr:colOff>
      <xdr:row>60</xdr:row>
      <xdr:rowOff>0</xdr:rowOff>
    </xdr:to>
    <xdr:cxnSp macro="">
      <xdr:nvCxnSpPr>
        <xdr:cNvPr id="647" name="直線コネクタ 646"/>
        <xdr:cNvCxnSpPr/>
      </xdr:nvCxnSpPr>
      <xdr:spPr>
        <a:xfrm>
          <a:off x="15481300" y="102543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55335</xdr:rowOff>
    </xdr:from>
    <xdr:to>
      <xdr:col>76</xdr:col>
      <xdr:colOff>165100</xdr:colOff>
      <xdr:row>59</xdr:row>
      <xdr:rowOff>156935</xdr:rowOff>
    </xdr:to>
    <xdr:sp macro="" textlink="">
      <xdr:nvSpPr>
        <xdr:cNvPr id="648" name="楕円 647"/>
        <xdr:cNvSpPr/>
      </xdr:nvSpPr>
      <xdr:spPr>
        <a:xfrm>
          <a:off x="14541500" y="1017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106135</xdr:rowOff>
    </xdr:from>
    <xdr:to>
      <xdr:col>81</xdr:col>
      <xdr:colOff>50800</xdr:colOff>
      <xdr:row>59</xdr:row>
      <xdr:rowOff>138793</xdr:rowOff>
    </xdr:to>
    <xdr:cxnSp macro="">
      <xdr:nvCxnSpPr>
        <xdr:cNvPr id="649" name="直線コネクタ 648"/>
        <xdr:cNvCxnSpPr/>
      </xdr:nvCxnSpPr>
      <xdr:spPr>
        <a:xfrm>
          <a:off x="14592300" y="102216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22678</xdr:rowOff>
    </xdr:from>
    <xdr:to>
      <xdr:col>72</xdr:col>
      <xdr:colOff>38100</xdr:colOff>
      <xdr:row>59</xdr:row>
      <xdr:rowOff>124278</xdr:rowOff>
    </xdr:to>
    <xdr:sp macro="" textlink="">
      <xdr:nvSpPr>
        <xdr:cNvPr id="650" name="楕円 649"/>
        <xdr:cNvSpPr/>
      </xdr:nvSpPr>
      <xdr:spPr>
        <a:xfrm>
          <a:off x="13652500" y="1013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73478</xdr:rowOff>
    </xdr:from>
    <xdr:to>
      <xdr:col>76</xdr:col>
      <xdr:colOff>114300</xdr:colOff>
      <xdr:row>59</xdr:row>
      <xdr:rowOff>106135</xdr:rowOff>
    </xdr:to>
    <xdr:cxnSp macro="">
      <xdr:nvCxnSpPr>
        <xdr:cNvPr id="651" name="直線コネクタ 650"/>
        <xdr:cNvCxnSpPr/>
      </xdr:nvCxnSpPr>
      <xdr:spPr>
        <a:xfrm>
          <a:off x="13703300" y="101890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12536</xdr:rowOff>
    </xdr:from>
    <xdr:ext cx="405111" cy="259045"/>
    <xdr:sp macro="" textlink="">
      <xdr:nvSpPr>
        <xdr:cNvPr id="652" name="n_1aveValue【保健センター・保健所】&#10;有形固定資産減価償却率"/>
        <xdr:cNvSpPr txBox="1"/>
      </xdr:nvSpPr>
      <xdr:spPr>
        <a:xfrm>
          <a:off x="15266044" y="10299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6004</xdr:rowOff>
    </xdr:from>
    <xdr:ext cx="405111" cy="259045"/>
    <xdr:sp macro="" textlink="">
      <xdr:nvSpPr>
        <xdr:cNvPr id="653" name="n_2aveValue【保健センター・保健所】&#10;有形固定資産減価償却率"/>
        <xdr:cNvSpPr txBox="1"/>
      </xdr:nvSpPr>
      <xdr:spPr>
        <a:xfrm>
          <a:off x="14389744" y="1029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166024</xdr:rowOff>
    </xdr:from>
    <xdr:ext cx="405111" cy="259045"/>
    <xdr:sp macro="" textlink="">
      <xdr:nvSpPr>
        <xdr:cNvPr id="654" name="n_3aveValue【保健センター・保健所】&#10;有形固定資産減価償却率"/>
        <xdr:cNvSpPr txBox="1"/>
      </xdr:nvSpPr>
      <xdr:spPr>
        <a:xfrm>
          <a:off x="13500744" y="10281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8544</xdr:rowOff>
    </xdr:from>
    <xdr:ext cx="405111" cy="259045"/>
    <xdr:sp macro="" textlink="">
      <xdr:nvSpPr>
        <xdr:cNvPr id="655" name="n_4aveValue【保健センター・保健所】&#10;有形固定資産減価償却率"/>
        <xdr:cNvSpPr txBox="1"/>
      </xdr:nvSpPr>
      <xdr:spPr>
        <a:xfrm>
          <a:off x="12611744" y="9952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34670</xdr:rowOff>
    </xdr:from>
    <xdr:ext cx="405111" cy="259045"/>
    <xdr:sp macro="" textlink="">
      <xdr:nvSpPr>
        <xdr:cNvPr id="656" name="n_1mainValue【保健センター・保健所】&#10;有形固定資産減価償却率"/>
        <xdr:cNvSpPr txBox="1"/>
      </xdr:nvSpPr>
      <xdr:spPr>
        <a:xfrm>
          <a:off x="15266044" y="997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2012</xdr:rowOff>
    </xdr:from>
    <xdr:ext cx="405111" cy="259045"/>
    <xdr:sp macro="" textlink="">
      <xdr:nvSpPr>
        <xdr:cNvPr id="657" name="n_2mainValue【保健センター・保健所】&#10;有形固定資産減価償却率"/>
        <xdr:cNvSpPr txBox="1"/>
      </xdr:nvSpPr>
      <xdr:spPr>
        <a:xfrm>
          <a:off x="143897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140805</xdr:rowOff>
    </xdr:from>
    <xdr:ext cx="405111" cy="259045"/>
    <xdr:sp macro="" textlink="">
      <xdr:nvSpPr>
        <xdr:cNvPr id="658" name="n_3mainValue【保健センター・保健所】&#10;有形固定資産減価償却率"/>
        <xdr:cNvSpPr txBox="1"/>
      </xdr:nvSpPr>
      <xdr:spPr>
        <a:xfrm>
          <a:off x="13500744" y="9913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9" name="正方形/長方形 65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0" name="正方形/長方形 65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1" name="正方形/長方形 66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2" name="正方形/長方形 66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3" name="正方形/長方形 66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4" name="正方形/長方形 66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5" name="正方形/長方形 66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6" name="正方形/長方形 66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7" name="テキスト ボックス 66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8" name="直線コネクタ 66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69" name="直線コネクタ 66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0" name="テキスト ボックス 66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1" name="直線コネクタ 67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2" name="テキスト ボックス 67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3" name="直線コネクタ 67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4" name="テキスト ボックス 67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5" name="直線コネクタ 67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76" name="テキスト ボックス 67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77" name="直線コネクタ 67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78" name="テキスト ボックス 67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9" name="直線コネクタ 67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0" name="テキスト ボックス 67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110490</xdr:rowOff>
    </xdr:from>
    <xdr:to>
      <xdr:col>116</xdr:col>
      <xdr:colOff>62864</xdr:colOff>
      <xdr:row>64</xdr:row>
      <xdr:rowOff>26670</xdr:rowOff>
    </xdr:to>
    <xdr:cxnSp macro="">
      <xdr:nvCxnSpPr>
        <xdr:cNvPr id="682" name="直線コネクタ 681"/>
        <xdr:cNvCxnSpPr/>
      </xdr:nvCxnSpPr>
      <xdr:spPr>
        <a:xfrm flipV="1">
          <a:off x="22160864" y="9540240"/>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30497</xdr:rowOff>
    </xdr:from>
    <xdr:ext cx="469744" cy="259045"/>
    <xdr:sp macro="" textlink="">
      <xdr:nvSpPr>
        <xdr:cNvPr id="683" name="【保健センター・保健所】&#10;一人当たり面積最小値テキスト"/>
        <xdr:cNvSpPr txBox="1"/>
      </xdr:nvSpPr>
      <xdr:spPr>
        <a:xfrm>
          <a:off x="22199600" y="1100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26670</xdr:rowOff>
    </xdr:from>
    <xdr:to>
      <xdr:col>116</xdr:col>
      <xdr:colOff>152400</xdr:colOff>
      <xdr:row>64</xdr:row>
      <xdr:rowOff>26670</xdr:rowOff>
    </xdr:to>
    <xdr:cxnSp macro="">
      <xdr:nvCxnSpPr>
        <xdr:cNvPr id="684" name="直線コネクタ 683"/>
        <xdr:cNvCxnSpPr/>
      </xdr:nvCxnSpPr>
      <xdr:spPr>
        <a:xfrm>
          <a:off x="22072600" y="1099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57167</xdr:rowOff>
    </xdr:from>
    <xdr:ext cx="469744" cy="259045"/>
    <xdr:sp macro="" textlink="">
      <xdr:nvSpPr>
        <xdr:cNvPr id="685" name="【保健センター・保健所】&#10;一人当たり面積最大値テキスト"/>
        <xdr:cNvSpPr txBox="1"/>
      </xdr:nvSpPr>
      <xdr:spPr>
        <a:xfrm>
          <a:off x="22199600" y="931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110490</xdr:rowOff>
    </xdr:from>
    <xdr:to>
      <xdr:col>116</xdr:col>
      <xdr:colOff>152400</xdr:colOff>
      <xdr:row>55</xdr:row>
      <xdr:rowOff>110490</xdr:rowOff>
    </xdr:to>
    <xdr:cxnSp macro="">
      <xdr:nvCxnSpPr>
        <xdr:cNvPr id="686" name="直線コネクタ 685"/>
        <xdr:cNvCxnSpPr/>
      </xdr:nvCxnSpPr>
      <xdr:spPr>
        <a:xfrm>
          <a:off x="22072600" y="954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2557</xdr:rowOff>
    </xdr:from>
    <xdr:ext cx="469744" cy="259045"/>
    <xdr:sp macro="" textlink="">
      <xdr:nvSpPr>
        <xdr:cNvPr id="687" name="【保健センター・保健所】&#10;一人当たり面積平均値テキスト"/>
        <xdr:cNvSpPr txBox="1"/>
      </xdr:nvSpPr>
      <xdr:spPr>
        <a:xfrm>
          <a:off x="22199600" y="106324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151130</xdr:rowOff>
    </xdr:from>
    <xdr:to>
      <xdr:col>116</xdr:col>
      <xdr:colOff>114300</xdr:colOff>
      <xdr:row>63</xdr:row>
      <xdr:rowOff>81280</xdr:rowOff>
    </xdr:to>
    <xdr:sp macro="" textlink="">
      <xdr:nvSpPr>
        <xdr:cNvPr id="688" name="フローチャート: 判断 687"/>
        <xdr:cNvSpPr/>
      </xdr:nvSpPr>
      <xdr:spPr>
        <a:xfrm>
          <a:off x="22110700" y="1078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166370</xdr:rowOff>
    </xdr:from>
    <xdr:to>
      <xdr:col>112</xdr:col>
      <xdr:colOff>38100</xdr:colOff>
      <xdr:row>63</xdr:row>
      <xdr:rowOff>96520</xdr:rowOff>
    </xdr:to>
    <xdr:sp macro="" textlink="">
      <xdr:nvSpPr>
        <xdr:cNvPr id="689" name="フローチャート: 判断 688"/>
        <xdr:cNvSpPr/>
      </xdr:nvSpPr>
      <xdr:spPr>
        <a:xfrm>
          <a:off x="21272500" y="1079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13970</xdr:rowOff>
    </xdr:from>
    <xdr:to>
      <xdr:col>107</xdr:col>
      <xdr:colOff>101600</xdr:colOff>
      <xdr:row>63</xdr:row>
      <xdr:rowOff>115570</xdr:rowOff>
    </xdr:to>
    <xdr:sp macro="" textlink="">
      <xdr:nvSpPr>
        <xdr:cNvPr id="690" name="フローチャート: 判断 689"/>
        <xdr:cNvSpPr/>
      </xdr:nvSpPr>
      <xdr:spPr>
        <a:xfrm>
          <a:off x="20383500" y="1081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17780</xdr:rowOff>
    </xdr:from>
    <xdr:to>
      <xdr:col>102</xdr:col>
      <xdr:colOff>165100</xdr:colOff>
      <xdr:row>63</xdr:row>
      <xdr:rowOff>119380</xdr:rowOff>
    </xdr:to>
    <xdr:sp macro="" textlink="">
      <xdr:nvSpPr>
        <xdr:cNvPr id="691" name="フローチャート: 判断 690"/>
        <xdr:cNvSpPr/>
      </xdr:nvSpPr>
      <xdr:spPr>
        <a:xfrm>
          <a:off x="19494500" y="10819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6350</xdr:rowOff>
    </xdr:from>
    <xdr:to>
      <xdr:col>98</xdr:col>
      <xdr:colOff>38100</xdr:colOff>
      <xdr:row>63</xdr:row>
      <xdr:rowOff>107950</xdr:rowOff>
    </xdr:to>
    <xdr:sp macro="" textlink="">
      <xdr:nvSpPr>
        <xdr:cNvPr id="692" name="フローチャート: 判断 691"/>
        <xdr:cNvSpPr/>
      </xdr:nvSpPr>
      <xdr:spPr>
        <a:xfrm>
          <a:off x="18605500" y="1080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3" name="テキスト ボックス 69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4" name="テキスト ボックス 69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5" name="テキスト ボックス 69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6" name="テキスト ボックス 69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7" name="テキスト ボックス 69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105410</xdr:rowOff>
    </xdr:from>
    <xdr:to>
      <xdr:col>116</xdr:col>
      <xdr:colOff>114300</xdr:colOff>
      <xdr:row>64</xdr:row>
      <xdr:rowOff>35560</xdr:rowOff>
    </xdr:to>
    <xdr:sp macro="" textlink="">
      <xdr:nvSpPr>
        <xdr:cNvPr id="698" name="楕円 697"/>
        <xdr:cNvSpPr/>
      </xdr:nvSpPr>
      <xdr:spPr>
        <a:xfrm>
          <a:off x="22110700" y="1090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20337</xdr:rowOff>
    </xdr:from>
    <xdr:ext cx="469744" cy="259045"/>
    <xdr:sp macro="" textlink="">
      <xdr:nvSpPr>
        <xdr:cNvPr id="699" name="【保健センター・保健所】&#10;一人当たり面積該当値テキスト"/>
        <xdr:cNvSpPr txBox="1"/>
      </xdr:nvSpPr>
      <xdr:spPr>
        <a:xfrm>
          <a:off x="22199600" y="10821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109220</xdr:rowOff>
    </xdr:from>
    <xdr:to>
      <xdr:col>112</xdr:col>
      <xdr:colOff>38100</xdr:colOff>
      <xdr:row>64</xdr:row>
      <xdr:rowOff>39370</xdr:rowOff>
    </xdr:to>
    <xdr:sp macro="" textlink="">
      <xdr:nvSpPr>
        <xdr:cNvPr id="700" name="楕円 699"/>
        <xdr:cNvSpPr/>
      </xdr:nvSpPr>
      <xdr:spPr>
        <a:xfrm>
          <a:off x="21272500" y="1091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156210</xdr:rowOff>
    </xdr:from>
    <xdr:to>
      <xdr:col>116</xdr:col>
      <xdr:colOff>63500</xdr:colOff>
      <xdr:row>63</xdr:row>
      <xdr:rowOff>160020</xdr:rowOff>
    </xdr:to>
    <xdr:cxnSp macro="">
      <xdr:nvCxnSpPr>
        <xdr:cNvPr id="701" name="直線コネクタ 700"/>
        <xdr:cNvCxnSpPr/>
      </xdr:nvCxnSpPr>
      <xdr:spPr>
        <a:xfrm flipV="1">
          <a:off x="21323300" y="1095756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109220</xdr:rowOff>
    </xdr:from>
    <xdr:to>
      <xdr:col>107</xdr:col>
      <xdr:colOff>101600</xdr:colOff>
      <xdr:row>64</xdr:row>
      <xdr:rowOff>39370</xdr:rowOff>
    </xdr:to>
    <xdr:sp macro="" textlink="">
      <xdr:nvSpPr>
        <xdr:cNvPr id="702" name="楕円 701"/>
        <xdr:cNvSpPr/>
      </xdr:nvSpPr>
      <xdr:spPr>
        <a:xfrm>
          <a:off x="20383500" y="1091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160020</xdr:rowOff>
    </xdr:from>
    <xdr:to>
      <xdr:col>111</xdr:col>
      <xdr:colOff>177800</xdr:colOff>
      <xdr:row>63</xdr:row>
      <xdr:rowOff>160020</xdr:rowOff>
    </xdr:to>
    <xdr:cxnSp macro="">
      <xdr:nvCxnSpPr>
        <xdr:cNvPr id="703" name="直線コネクタ 702"/>
        <xdr:cNvCxnSpPr/>
      </xdr:nvCxnSpPr>
      <xdr:spPr>
        <a:xfrm>
          <a:off x="20434300" y="109613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113030</xdr:rowOff>
    </xdr:from>
    <xdr:to>
      <xdr:col>102</xdr:col>
      <xdr:colOff>165100</xdr:colOff>
      <xdr:row>64</xdr:row>
      <xdr:rowOff>43180</xdr:rowOff>
    </xdr:to>
    <xdr:sp macro="" textlink="">
      <xdr:nvSpPr>
        <xdr:cNvPr id="704" name="楕円 703"/>
        <xdr:cNvSpPr/>
      </xdr:nvSpPr>
      <xdr:spPr>
        <a:xfrm>
          <a:off x="19494500" y="1091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160020</xdr:rowOff>
    </xdr:from>
    <xdr:to>
      <xdr:col>107</xdr:col>
      <xdr:colOff>50800</xdr:colOff>
      <xdr:row>63</xdr:row>
      <xdr:rowOff>163830</xdr:rowOff>
    </xdr:to>
    <xdr:cxnSp macro="">
      <xdr:nvCxnSpPr>
        <xdr:cNvPr id="705" name="直線コネクタ 704"/>
        <xdr:cNvCxnSpPr/>
      </xdr:nvCxnSpPr>
      <xdr:spPr>
        <a:xfrm flipV="1">
          <a:off x="19545300" y="109613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113047</xdr:rowOff>
    </xdr:from>
    <xdr:ext cx="469744" cy="259045"/>
    <xdr:sp macro="" textlink="">
      <xdr:nvSpPr>
        <xdr:cNvPr id="706" name="n_1aveValue【保健センター・保健所】&#10;一人当たり面積"/>
        <xdr:cNvSpPr txBox="1"/>
      </xdr:nvSpPr>
      <xdr:spPr>
        <a:xfrm>
          <a:off x="21075727" y="10571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132097</xdr:rowOff>
    </xdr:from>
    <xdr:ext cx="469744" cy="259045"/>
    <xdr:sp macro="" textlink="">
      <xdr:nvSpPr>
        <xdr:cNvPr id="707" name="n_2aveValue【保健センター・保健所】&#10;一人当たり面積"/>
        <xdr:cNvSpPr txBox="1"/>
      </xdr:nvSpPr>
      <xdr:spPr>
        <a:xfrm>
          <a:off x="20199427" y="1059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135907</xdr:rowOff>
    </xdr:from>
    <xdr:ext cx="469744" cy="259045"/>
    <xdr:sp macro="" textlink="">
      <xdr:nvSpPr>
        <xdr:cNvPr id="708" name="n_3aveValue【保健センター・保健所】&#10;一人当たり面積"/>
        <xdr:cNvSpPr txBox="1"/>
      </xdr:nvSpPr>
      <xdr:spPr>
        <a:xfrm>
          <a:off x="19310427" y="10594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124477</xdr:rowOff>
    </xdr:from>
    <xdr:ext cx="469744" cy="259045"/>
    <xdr:sp macro="" textlink="">
      <xdr:nvSpPr>
        <xdr:cNvPr id="709" name="n_4aveValue【保健センター・保健所】&#10;一人当たり面積"/>
        <xdr:cNvSpPr txBox="1"/>
      </xdr:nvSpPr>
      <xdr:spPr>
        <a:xfrm>
          <a:off x="18421427" y="1058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30497</xdr:rowOff>
    </xdr:from>
    <xdr:ext cx="469744" cy="259045"/>
    <xdr:sp macro="" textlink="">
      <xdr:nvSpPr>
        <xdr:cNvPr id="710" name="n_1mainValue【保健センター・保健所】&#10;一人当たり面積"/>
        <xdr:cNvSpPr txBox="1"/>
      </xdr:nvSpPr>
      <xdr:spPr>
        <a:xfrm>
          <a:off x="21075727" y="1100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30497</xdr:rowOff>
    </xdr:from>
    <xdr:ext cx="469744" cy="259045"/>
    <xdr:sp macro="" textlink="">
      <xdr:nvSpPr>
        <xdr:cNvPr id="711" name="n_2mainValue【保健センター・保健所】&#10;一人当たり面積"/>
        <xdr:cNvSpPr txBox="1"/>
      </xdr:nvSpPr>
      <xdr:spPr>
        <a:xfrm>
          <a:off x="20199427" y="1100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34307</xdr:rowOff>
    </xdr:from>
    <xdr:ext cx="469744" cy="259045"/>
    <xdr:sp macro="" textlink="">
      <xdr:nvSpPr>
        <xdr:cNvPr id="712" name="n_3mainValue【保健センター・保健所】&#10;一人当たり面積"/>
        <xdr:cNvSpPr txBox="1"/>
      </xdr:nvSpPr>
      <xdr:spPr>
        <a:xfrm>
          <a:off x="19310427" y="1100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3" name="正方形/長方形 71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4" name="正方形/長方形 71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5" name="正方形/長方形 71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6" name="正方形/長方形 71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7" name="正方形/長方形 71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8" name="正方形/長方形 71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9" name="正方形/長方形 71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0" name="正方形/長方形 71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1" name="テキスト ボックス 72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2" name="直線コネクタ 72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3" name="テキスト ボックス 72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24" name="直線コネクタ 723"/>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25" name="テキスト ボックス 724"/>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26" name="直線コネクタ 725"/>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27" name="テキスト ボックス 726"/>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28" name="直線コネクタ 727"/>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29" name="テキスト ボックス 728"/>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30" name="直線コネクタ 729"/>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1" name="テキスト ボックス 730"/>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2" name="直線コネクタ 731"/>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33" name="テキスト ボックス 732"/>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4" name="直線コネクタ 73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35" name="テキスト ボックス 734"/>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3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150495</xdr:rowOff>
    </xdr:from>
    <xdr:to>
      <xdr:col>85</xdr:col>
      <xdr:colOff>126364</xdr:colOff>
      <xdr:row>86</xdr:row>
      <xdr:rowOff>34289</xdr:rowOff>
    </xdr:to>
    <xdr:cxnSp macro="">
      <xdr:nvCxnSpPr>
        <xdr:cNvPr id="737" name="直線コネクタ 736"/>
        <xdr:cNvCxnSpPr/>
      </xdr:nvCxnSpPr>
      <xdr:spPr>
        <a:xfrm flipV="1">
          <a:off x="16318864" y="13352145"/>
          <a:ext cx="0" cy="1426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38116</xdr:rowOff>
    </xdr:from>
    <xdr:ext cx="405111" cy="259045"/>
    <xdr:sp macro="" textlink="">
      <xdr:nvSpPr>
        <xdr:cNvPr id="738" name="【消防施設】&#10;有形固定資産減価償却率最小値テキスト"/>
        <xdr:cNvSpPr txBox="1"/>
      </xdr:nvSpPr>
      <xdr:spPr>
        <a:xfrm>
          <a:off x="16357600" y="1478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34289</xdr:rowOff>
    </xdr:from>
    <xdr:to>
      <xdr:col>86</xdr:col>
      <xdr:colOff>25400</xdr:colOff>
      <xdr:row>86</xdr:row>
      <xdr:rowOff>34289</xdr:rowOff>
    </xdr:to>
    <xdr:cxnSp macro="">
      <xdr:nvCxnSpPr>
        <xdr:cNvPr id="739" name="直線コネクタ 738"/>
        <xdr:cNvCxnSpPr/>
      </xdr:nvCxnSpPr>
      <xdr:spPr>
        <a:xfrm>
          <a:off x="16230600" y="14778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97172</xdr:rowOff>
    </xdr:from>
    <xdr:ext cx="405111" cy="259045"/>
    <xdr:sp macro="" textlink="">
      <xdr:nvSpPr>
        <xdr:cNvPr id="740" name="【消防施設】&#10;有形固定資産減価償却率最大値テキスト"/>
        <xdr:cNvSpPr txBox="1"/>
      </xdr:nvSpPr>
      <xdr:spPr>
        <a:xfrm>
          <a:off x="16357600" y="1312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150495</xdr:rowOff>
    </xdr:from>
    <xdr:to>
      <xdr:col>86</xdr:col>
      <xdr:colOff>25400</xdr:colOff>
      <xdr:row>77</xdr:row>
      <xdr:rowOff>150495</xdr:rowOff>
    </xdr:to>
    <xdr:cxnSp macro="">
      <xdr:nvCxnSpPr>
        <xdr:cNvPr id="741" name="直線コネクタ 740"/>
        <xdr:cNvCxnSpPr/>
      </xdr:nvCxnSpPr>
      <xdr:spPr>
        <a:xfrm>
          <a:off x="16230600" y="13352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170197</xdr:rowOff>
    </xdr:from>
    <xdr:ext cx="405111" cy="259045"/>
    <xdr:sp macro="" textlink="">
      <xdr:nvSpPr>
        <xdr:cNvPr id="742" name="【消防施設】&#10;有形固定資産減価償却率平均値テキスト"/>
        <xdr:cNvSpPr txBox="1"/>
      </xdr:nvSpPr>
      <xdr:spPr>
        <a:xfrm>
          <a:off x="16357600" y="13886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147320</xdr:rowOff>
    </xdr:from>
    <xdr:to>
      <xdr:col>85</xdr:col>
      <xdr:colOff>177800</xdr:colOff>
      <xdr:row>82</xdr:row>
      <xdr:rowOff>77470</xdr:rowOff>
    </xdr:to>
    <xdr:sp macro="" textlink="">
      <xdr:nvSpPr>
        <xdr:cNvPr id="743" name="フローチャート: 判断 742"/>
        <xdr:cNvSpPr/>
      </xdr:nvSpPr>
      <xdr:spPr>
        <a:xfrm>
          <a:off x="162687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101600</xdr:rowOff>
    </xdr:from>
    <xdr:to>
      <xdr:col>81</xdr:col>
      <xdr:colOff>101600</xdr:colOff>
      <xdr:row>82</xdr:row>
      <xdr:rowOff>31750</xdr:rowOff>
    </xdr:to>
    <xdr:sp macro="" textlink="">
      <xdr:nvSpPr>
        <xdr:cNvPr id="744" name="フローチャート: 判断 743"/>
        <xdr:cNvSpPr/>
      </xdr:nvSpPr>
      <xdr:spPr>
        <a:xfrm>
          <a:off x="154305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57786</xdr:rowOff>
    </xdr:from>
    <xdr:to>
      <xdr:col>76</xdr:col>
      <xdr:colOff>165100</xdr:colOff>
      <xdr:row>81</xdr:row>
      <xdr:rowOff>159386</xdr:rowOff>
    </xdr:to>
    <xdr:sp macro="" textlink="">
      <xdr:nvSpPr>
        <xdr:cNvPr id="745" name="フローチャート: 判断 744"/>
        <xdr:cNvSpPr/>
      </xdr:nvSpPr>
      <xdr:spPr>
        <a:xfrm>
          <a:off x="14541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63500</xdr:rowOff>
    </xdr:from>
    <xdr:to>
      <xdr:col>72</xdr:col>
      <xdr:colOff>38100</xdr:colOff>
      <xdr:row>81</xdr:row>
      <xdr:rowOff>165100</xdr:rowOff>
    </xdr:to>
    <xdr:sp macro="" textlink="">
      <xdr:nvSpPr>
        <xdr:cNvPr id="746" name="フローチャート: 判断 745"/>
        <xdr:cNvSpPr/>
      </xdr:nvSpPr>
      <xdr:spPr>
        <a:xfrm>
          <a:off x="13652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84455</xdr:rowOff>
    </xdr:from>
    <xdr:to>
      <xdr:col>67</xdr:col>
      <xdr:colOff>101600</xdr:colOff>
      <xdr:row>82</xdr:row>
      <xdr:rowOff>14605</xdr:rowOff>
    </xdr:to>
    <xdr:sp macro="" textlink="">
      <xdr:nvSpPr>
        <xdr:cNvPr id="747" name="フローチャート: 判断 746"/>
        <xdr:cNvSpPr/>
      </xdr:nvSpPr>
      <xdr:spPr>
        <a:xfrm>
          <a:off x="12763500" y="1397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48" name="テキスト ボックス 74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49" name="テキスト ボックス 74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0" name="テキスト ボックス 74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1" name="テキスト ボックス 75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2" name="テキスト ボックス 75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76836</xdr:rowOff>
    </xdr:from>
    <xdr:to>
      <xdr:col>85</xdr:col>
      <xdr:colOff>177800</xdr:colOff>
      <xdr:row>86</xdr:row>
      <xdr:rowOff>6986</xdr:rowOff>
    </xdr:to>
    <xdr:sp macro="" textlink="">
      <xdr:nvSpPr>
        <xdr:cNvPr id="753" name="楕円 752"/>
        <xdr:cNvSpPr/>
      </xdr:nvSpPr>
      <xdr:spPr>
        <a:xfrm>
          <a:off x="16268700" y="1465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163213</xdr:rowOff>
    </xdr:from>
    <xdr:ext cx="405111" cy="259045"/>
    <xdr:sp macro="" textlink="">
      <xdr:nvSpPr>
        <xdr:cNvPr id="754" name="【消防施設】&#10;有形固定資産減価償却率該当値テキスト"/>
        <xdr:cNvSpPr txBox="1"/>
      </xdr:nvSpPr>
      <xdr:spPr>
        <a:xfrm>
          <a:off x="16357600" y="14565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67311</xdr:rowOff>
    </xdr:from>
    <xdr:to>
      <xdr:col>81</xdr:col>
      <xdr:colOff>101600</xdr:colOff>
      <xdr:row>85</xdr:row>
      <xdr:rowOff>168911</xdr:rowOff>
    </xdr:to>
    <xdr:sp macro="" textlink="">
      <xdr:nvSpPr>
        <xdr:cNvPr id="755" name="楕円 754"/>
        <xdr:cNvSpPr/>
      </xdr:nvSpPr>
      <xdr:spPr>
        <a:xfrm>
          <a:off x="154305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118111</xdr:rowOff>
    </xdr:from>
    <xdr:to>
      <xdr:col>85</xdr:col>
      <xdr:colOff>127000</xdr:colOff>
      <xdr:row>85</xdr:row>
      <xdr:rowOff>127636</xdr:rowOff>
    </xdr:to>
    <xdr:cxnSp macro="">
      <xdr:nvCxnSpPr>
        <xdr:cNvPr id="756" name="直線コネクタ 755"/>
        <xdr:cNvCxnSpPr/>
      </xdr:nvCxnSpPr>
      <xdr:spPr>
        <a:xfrm>
          <a:off x="15481300" y="14691361"/>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25400</xdr:rowOff>
    </xdr:from>
    <xdr:to>
      <xdr:col>76</xdr:col>
      <xdr:colOff>165100</xdr:colOff>
      <xdr:row>85</xdr:row>
      <xdr:rowOff>127000</xdr:rowOff>
    </xdr:to>
    <xdr:sp macro="" textlink="">
      <xdr:nvSpPr>
        <xdr:cNvPr id="757" name="楕円 756"/>
        <xdr:cNvSpPr/>
      </xdr:nvSpPr>
      <xdr:spPr>
        <a:xfrm>
          <a:off x="14541500" y="1459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76200</xdr:rowOff>
    </xdr:from>
    <xdr:to>
      <xdr:col>81</xdr:col>
      <xdr:colOff>50800</xdr:colOff>
      <xdr:row>85</xdr:row>
      <xdr:rowOff>118111</xdr:rowOff>
    </xdr:to>
    <xdr:cxnSp macro="">
      <xdr:nvCxnSpPr>
        <xdr:cNvPr id="758" name="直線コネクタ 757"/>
        <xdr:cNvCxnSpPr/>
      </xdr:nvCxnSpPr>
      <xdr:spPr>
        <a:xfrm>
          <a:off x="14592300" y="14649450"/>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154939</xdr:rowOff>
    </xdr:from>
    <xdr:to>
      <xdr:col>72</xdr:col>
      <xdr:colOff>38100</xdr:colOff>
      <xdr:row>85</xdr:row>
      <xdr:rowOff>85089</xdr:rowOff>
    </xdr:to>
    <xdr:sp macro="" textlink="">
      <xdr:nvSpPr>
        <xdr:cNvPr id="759" name="楕円 758"/>
        <xdr:cNvSpPr/>
      </xdr:nvSpPr>
      <xdr:spPr>
        <a:xfrm>
          <a:off x="13652500" y="1455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34289</xdr:rowOff>
    </xdr:from>
    <xdr:to>
      <xdr:col>76</xdr:col>
      <xdr:colOff>114300</xdr:colOff>
      <xdr:row>85</xdr:row>
      <xdr:rowOff>76200</xdr:rowOff>
    </xdr:to>
    <xdr:cxnSp macro="">
      <xdr:nvCxnSpPr>
        <xdr:cNvPr id="760" name="直線コネクタ 759"/>
        <xdr:cNvCxnSpPr/>
      </xdr:nvCxnSpPr>
      <xdr:spPr>
        <a:xfrm>
          <a:off x="13703300" y="1460753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15875</xdr:rowOff>
    </xdr:from>
    <xdr:to>
      <xdr:col>67</xdr:col>
      <xdr:colOff>101600</xdr:colOff>
      <xdr:row>83</xdr:row>
      <xdr:rowOff>117475</xdr:rowOff>
    </xdr:to>
    <xdr:sp macro="" textlink="">
      <xdr:nvSpPr>
        <xdr:cNvPr id="761" name="楕円 760"/>
        <xdr:cNvSpPr/>
      </xdr:nvSpPr>
      <xdr:spPr>
        <a:xfrm>
          <a:off x="12763500" y="1424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66675</xdr:rowOff>
    </xdr:from>
    <xdr:to>
      <xdr:col>71</xdr:col>
      <xdr:colOff>177800</xdr:colOff>
      <xdr:row>85</xdr:row>
      <xdr:rowOff>34289</xdr:rowOff>
    </xdr:to>
    <xdr:cxnSp macro="">
      <xdr:nvCxnSpPr>
        <xdr:cNvPr id="762" name="直線コネクタ 761"/>
        <xdr:cNvCxnSpPr/>
      </xdr:nvCxnSpPr>
      <xdr:spPr>
        <a:xfrm>
          <a:off x="12814300" y="14297025"/>
          <a:ext cx="889000" cy="310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48277</xdr:rowOff>
    </xdr:from>
    <xdr:ext cx="405111" cy="259045"/>
    <xdr:sp macro="" textlink="">
      <xdr:nvSpPr>
        <xdr:cNvPr id="763" name="n_1aveValue【消防施設】&#10;有形固定資産減価償却率"/>
        <xdr:cNvSpPr txBox="1"/>
      </xdr:nvSpPr>
      <xdr:spPr>
        <a:xfrm>
          <a:off x="15266044" y="1376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4463</xdr:rowOff>
    </xdr:from>
    <xdr:ext cx="405111" cy="259045"/>
    <xdr:sp macro="" textlink="">
      <xdr:nvSpPr>
        <xdr:cNvPr id="764" name="n_2aveValue【消防施設】&#10;有形固定資産減価償却率"/>
        <xdr:cNvSpPr txBox="1"/>
      </xdr:nvSpPr>
      <xdr:spPr>
        <a:xfrm>
          <a:off x="14389744" y="1372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10177</xdr:rowOff>
    </xdr:from>
    <xdr:ext cx="405111" cy="259045"/>
    <xdr:sp macro="" textlink="">
      <xdr:nvSpPr>
        <xdr:cNvPr id="765" name="n_3aveValue【消防施設】&#10;有形固定資産減価償却率"/>
        <xdr:cNvSpPr txBox="1"/>
      </xdr:nvSpPr>
      <xdr:spPr>
        <a:xfrm>
          <a:off x="13500744"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31132</xdr:rowOff>
    </xdr:from>
    <xdr:ext cx="405111" cy="259045"/>
    <xdr:sp macro="" textlink="">
      <xdr:nvSpPr>
        <xdr:cNvPr id="766" name="n_4aveValue【消防施設】&#10;有形固定資産減価償却率"/>
        <xdr:cNvSpPr txBox="1"/>
      </xdr:nvSpPr>
      <xdr:spPr>
        <a:xfrm>
          <a:off x="12611744" y="1374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160038</xdr:rowOff>
    </xdr:from>
    <xdr:ext cx="405111" cy="259045"/>
    <xdr:sp macro="" textlink="">
      <xdr:nvSpPr>
        <xdr:cNvPr id="767" name="n_1mainValue【消防施設】&#10;有形固定資産減価償却率"/>
        <xdr:cNvSpPr txBox="1"/>
      </xdr:nvSpPr>
      <xdr:spPr>
        <a:xfrm>
          <a:off x="15266044" y="1473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118127</xdr:rowOff>
    </xdr:from>
    <xdr:ext cx="405111" cy="259045"/>
    <xdr:sp macro="" textlink="">
      <xdr:nvSpPr>
        <xdr:cNvPr id="768" name="n_2mainValue【消防施設】&#10;有形固定資産減価償却率"/>
        <xdr:cNvSpPr txBox="1"/>
      </xdr:nvSpPr>
      <xdr:spPr>
        <a:xfrm>
          <a:off x="14389744" y="1469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76216</xdr:rowOff>
    </xdr:from>
    <xdr:ext cx="405111" cy="259045"/>
    <xdr:sp macro="" textlink="">
      <xdr:nvSpPr>
        <xdr:cNvPr id="769" name="n_3mainValue【消防施設】&#10;有形固定資産減価償却率"/>
        <xdr:cNvSpPr txBox="1"/>
      </xdr:nvSpPr>
      <xdr:spPr>
        <a:xfrm>
          <a:off x="13500744" y="14649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108602</xdr:rowOff>
    </xdr:from>
    <xdr:ext cx="405111" cy="259045"/>
    <xdr:sp macro="" textlink="">
      <xdr:nvSpPr>
        <xdr:cNvPr id="770" name="n_4mainValue【消防施設】&#10;有形固定資産減価償却率"/>
        <xdr:cNvSpPr txBox="1"/>
      </xdr:nvSpPr>
      <xdr:spPr>
        <a:xfrm>
          <a:off x="12611744" y="14338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1" name="正方形/長方形 77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2" name="正方形/長方形 77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3" name="正方形/長方形 77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4" name="正方形/長方形 77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5" name="正方形/長方形 77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6" name="正方形/長方形 77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7" name="正方形/長方形 77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8" name="正方形/長方形 77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79" name="テキスト ボックス 77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0" name="直線コネクタ 77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81" name="直線コネクタ 780"/>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82" name="テキスト ボックス 781"/>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83" name="直線コネクタ 782"/>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84" name="テキスト ボックス 783"/>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85" name="直線コネクタ 784"/>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86" name="テキスト ボックス 785"/>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87" name="直線コネクタ 786"/>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88" name="テキスト ボックス 787"/>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89" name="直線コネクタ 788"/>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90" name="テキスト ボックス 789"/>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91" name="直線コネクタ 790"/>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92" name="テキスト ボックス 791"/>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3" name="直線コネクタ 79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4" name="テキスト ボックス 79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51163</xdr:rowOff>
    </xdr:from>
    <xdr:to>
      <xdr:col>116</xdr:col>
      <xdr:colOff>62864</xdr:colOff>
      <xdr:row>86</xdr:row>
      <xdr:rowOff>157843</xdr:rowOff>
    </xdr:to>
    <xdr:cxnSp macro="">
      <xdr:nvCxnSpPr>
        <xdr:cNvPr id="796" name="直線コネクタ 795"/>
        <xdr:cNvCxnSpPr/>
      </xdr:nvCxnSpPr>
      <xdr:spPr>
        <a:xfrm flipV="1">
          <a:off x="22160864" y="13424263"/>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161670</xdr:rowOff>
    </xdr:from>
    <xdr:ext cx="469744" cy="259045"/>
    <xdr:sp macro="" textlink="">
      <xdr:nvSpPr>
        <xdr:cNvPr id="797" name="【消防施設】&#10;一人当たり面積最小値テキスト"/>
        <xdr:cNvSpPr txBox="1"/>
      </xdr:nvSpPr>
      <xdr:spPr>
        <a:xfrm>
          <a:off x="22199600" y="1490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157843</xdr:rowOff>
    </xdr:from>
    <xdr:to>
      <xdr:col>116</xdr:col>
      <xdr:colOff>152400</xdr:colOff>
      <xdr:row>86</xdr:row>
      <xdr:rowOff>157843</xdr:rowOff>
    </xdr:to>
    <xdr:cxnSp macro="">
      <xdr:nvCxnSpPr>
        <xdr:cNvPr id="798" name="直線コネクタ 797"/>
        <xdr:cNvCxnSpPr/>
      </xdr:nvCxnSpPr>
      <xdr:spPr>
        <a:xfrm>
          <a:off x="22072600" y="1490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169290</xdr:rowOff>
    </xdr:from>
    <xdr:ext cx="469744" cy="259045"/>
    <xdr:sp macro="" textlink="">
      <xdr:nvSpPr>
        <xdr:cNvPr id="799" name="【消防施設】&#10;一人当たり面積最大値テキスト"/>
        <xdr:cNvSpPr txBox="1"/>
      </xdr:nvSpPr>
      <xdr:spPr>
        <a:xfrm>
          <a:off x="22199600" y="13199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51163</xdr:rowOff>
    </xdr:from>
    <xdr:to>
      <xdr:col>116</xdr:col>
      <xdr:colOff>152400</xdr:colOff>
      <xdr:row>78</xdr:row>
      <xdr:rowOff>51163</xdr:rowOff>
    </xdr:to>
    <xdr:cxnSp macro="">
      <xdr:nvCxnSpPr>
        <xdr:cNvPr id="800" name="直線コネクタ 799"/>
        <xdr:cNvCxnSpPr/>
      </xdr:nvCxnSpPr>
      <xdr:spPr>
        <a:xfrm>
          <a:off x="22072600" y="1342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118671</xdr:rowOff>
    </xdr:from>
    <xdr:ext cx="469744" cy="259045"/>
    <xdr:sp macro="" textlink="">
      <xdr:nvSpPr>
        <xdr:cNvPr id="801" name="【消防施設】&#10;一人当たり面積平均値テキスト"/>
        <xdr:cNvSpPr txBox="1"/>
      </xdr:nvSpPr>
      <xdr:spPr>
        <a:xfrm>
          <a:off x="22199600" y="146919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140244</xdr:rowOff>
    </xdr:from>
    <xdr:to>
      <xdr:col>116</xdr:col>
      <xdr:colOff>114300</xdr:colOff>
      <xdr:row>86</xdr:row>
      <xdr:rowOff>70394</xdr:rowOff>
    </xdr:to>
    <xdr:sp macro="" textlink="">
      <xdr:nvSpPr>
        <xdr:cNvPr id="802" name="フローチャート: 判断 801"/>
        <xdr:cNvSpPr/>
      </xdr:nvSpPr>
      <xdr:spPr>
        <a:xfrm>
          <a:off x="22110700" y="14713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162016</xdr:rowOff>
    </xdr:from>
    <xdr:to>
      <xdr:col>112</xdr:col>
      <xdr:colOff>38100</xdr:colOff>
      <xdr:row>86</xdr:row>
      <xdr:rowOff>92166</xdr:rowOff>
    </xdr:to>
    <xdr:sp macro="" textlink="">
      <xdr:nvSpPr>
        <xdr:cNvPr id="803" name="フローチャート: 判断 802"/>
        <xdr:cNvSpPr/>
      </xdr:nvSpPr>
      <xdr:spPr>
        <a:xfrm>
          <a:off x="21272500" y="1473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163105</xdr:rowOff>
    </xdr:from>
    <xdr:to>
      <xdr:col>107</xdr:col>
      <xdr:colOff>101600</xdr:colOff>
      <xdr:row>86</xdr:row>
      <xdr:rowOff>93255</xdr:rowOff>
    </xdr:to>
    <xdr:sp macro="" textlink="">
      <xdr:nvSpPr>
        <xdr:cNvPr id="804" name="フローチャート: 判断 803"/>
        <xdr:cNvSpPr/>
      </xdr:nvSpPr>
      <xdr:spPr>
        <a:xfrm>
          <a:off x="20383500" y="1473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160927</xdr:rowOff>
    </xdr:from>
    <xdr:to>
      <xdr:col>102</xdr:col>
      <xdr:colOff>165100</xdr:colOff>
      <xdr:row>86</xdr:row>
      <xdr:rowOff>91077</xdr:rowOff>
    </xdr:to>
    <xdr:sp macro="" textlink="">
      <xdr:nvSpPr>
        <xdr:cNvPr id="805" name="フローチャート: 判断 804"/>
        <xdr:cNvSpPr/>
      </xdr:nvSpPr>
      <xdr:spPr>
        <a:xfrm>
          <a:off x="19494500" y="14734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3629</xdr:rowOff>
    </xdr:from>
    <xdr:to>
      <xdr:col>98</xdr:col>
      <xdr:colOff>38100</xdr:colOff>
      <xdr:row>86</xdr:row>
      <xdr:rowOff>105229</xdr:rowOff>
    </xdr:to>
    <xdr:sp macro="" textlink="">
      <xdr:nvSpPr>
        <xdr:cNvPr id="806" name="フローチャート: 判断 805"/>
        <xdr:cNvSpPr/>
      </xdr:nvSpPr>
      <xdr:spPr>
        <a:xfrm>
          <a:off x="18605500" y="1474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7" name="テキスト ボックス 80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8" name="テキスト ボックス 80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9" name="テキスト ボックス 80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0" name="テキスト ボックス 80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1" name="テキスト ボックス 81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136979</xdr:rowOff>
    </xdr:from>
    <xdr:to>
      <xdr:col>116</xdr:col>
      <xdr:colOff>114300</xdr:colOff>
      <xdr:row>86</xdr:row>
      <xdr:rowOff>67129</xdr:rowOff>
    </xdr:to>
    <xdr:sp macro="" textlink="">
      <xdr:nvSpPr>
        <xdr:cNvPr id="812" name="楕円 811"/>
        <xdr:cNvSpPr/>
      </xdr:nvSpPr>
      <xdr:spPr>
        <a:xfrm>
          <a:off x="22110700" y="14710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159856</xdr:rowOff>
    </xdr:from>
    <xdr:ext cx="469744" cy="259045"/>
    <xdr:sp macro="" textlink="">
      <xdr:nvSpPr>
        <xdr:cNvPr id="813" name="【消防施設】&#10;一人当たり面積該当値テキスト"/>
        <xdr:cNvSpPr txBox="1"/>
      </xdr:nvSpPr>
      <xdr:spPr>
        <a:xfrm>
          <a:off x="22199600" y="14561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140244</xdr:rowOff>
    </xdr:from>
    <xdr:to>
      <xdr:col>112</xdr:col>
      <xdr:colOff>38100</xdr:colOff>
      <xdr:row>86</xdr:row>
      <xdr:rowOff>70394</xdr:rowOff>
    </xdr:to>
    <xdr:sp macro="" textlink="">
      <xdr:nvSpPr>
        <xdr:cNvPr id="814" name="楕円 813"/>
        <xdr:cNvSpPr/>
      </xdr:nvSpPr>
      <xdr:spPr>
        <a:xfrm>
          <a:off x="21272500" y="14713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16329</xdr:rowOff>
    </xdr:from>
    <xdr:to>
      <xdr:col>116</xdr:col>
      <xdr:colOff>63500</xdr:colOff>
      <xdr:row>86</xdr:row>
      <xdr:rowOff>19594</xdr:rowOff>
    </xdr:to>
    <xdr:cxnSp macro="">
      <xdr:nvCxnSpPr>
        <xdr:cNvPr id="815" name="直線コネクタ 814"/>
        <xdr:cNvCxnSpPr/>
      </xdr:nvCxnSpPr>
      <xdr:spPr>
        <a:xfrm flipV="1">
          <a:off x="21323300" y="14761029"/>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143511</xdr:rowOff>
    </xdr:from>
    <xdr:to>
      <xdr:col>107</xdr:col>
      <xdr:colOff>101600</xdr:colOff>
      <xdr:row>86</xdr:row>
      <xdr:rowOff>73661</xdr:rowOff>
    </xdr:to>
    <xdr:sp macro="" textlink="">
      <xdr:nvSpPr>
        <xdr:cNvPr id="816" name="楕円 815"/>
        <xdr:cNvSpPr/>
      </xdr:nvSpPr>
      <xdr:spPr>
        <a:xfrm>
          <a:off x="20383500" y="1471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19594</xdr:rowOff>
    </xdr:from>
    <xdr:to>
      <xdr:col>111</xdr:col>
      <xdr:colOff>177800</xdr:colOff>
      <xdr:row>86</xdr:row>
      <xdr:rowOff>22861</xdr:rowOff>
    </xdr:to>
    <xdr:cxnSp macro="">
      <xdr:nvCxnSpPr>
        <xdr:cNvPr id="817" name="直線コネクタ 816"/>
        <xdr:cNvCxnSpPr/>
      </xdr:nvCxnSpPr>
      <xdr:spPr>
        <a:xfrm flipV="1">
          <a:off x="20434300" y="14764294"/>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146776</xdr:rowOff>
    </xdr:from>
    <xdr:to>
      <xdr:col>102</xdr:col>
      <xdr:colOff>165100</xdr:colOff>
      <xdr:row>86</xdr:row>
      <xdr:rowOff>76926</xdr:rowOff>
    </xdr:to>
    <xdr:sp macro="" textlink="">
      <xdr:nvSpPr>
        <xdr:cNvPr id="818" name="楕円 817"/>
        <xdr:cNvSpPr/>
      </xdr:nvSpPr>
      <xdr:spPr>
        <a:xfrm>
          <a:off x="19494500" y="14720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22861</xdr:rowOff>
    </xdr:from>
    <xdr:to>
      <xdr:col>107</xdr:col>
      <xdr:colOff>50800</xdr:colOff>
      <xdr:row>86</xdr:row>
      <xdr:rowOff>26126</xdr:rowOff>
    </xdr:to>
    <xdr:cxnSp macro="">
      <xdr:nvCxnSpPr>
        <xdr:cNvPr id="819" name="直線コネクタ 818"/>
        <xdr:cNvCxnSpPr/>
      </xdr:nvCxnSpPr>
      <xdr:spPr>
        <a:xfrm flipV="1">
          <a:off x="19545300" y="14767561"/>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81</xdr:row>
      <xdr:rowOff>74930</xdr:rowOff>
    </xdr:from>
    <xdr:to>
      <xdr:col>98</xdr:col>
      <xdr:colOff>38100</xdr:colOff>
      <xdr:row>82</xdr:row>
      <xdr:rowOff>5080</xdr:rowOff>
    </xdr:to>
    <xdr:sp macro="" textlink="">
      <xdr:nvSpPr>
        <xdr:cNvPr id="820" name="楕円 819"/>
        <xdr:cNvSpPr/>
      </xdr:nvSpPr>
      <xdr:spPr>
        <a:xfrm>
          <a:off x="18605500" y="1396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81</xdr:row>
      <xdr:rowOff>125730</xdr:rowOff>
    </xdr:from>
    <xdr:to>
      <xdr:col>102</xdr:col>
      <xdr:colOff>114300</xdr:colOff>
      <xdr:row>86</xdr:row>
      <xdr:rowOff>26126</xdr:rowOff>
    </xdr:to>
    <xdr:cxnSp macro="">
      <xdr:nvCxnSpPr>
        <xdr:cNvPr id="821" name="直線コネクタ 820"/>
        <xdr:cNvCxnSpPr/>
      </xdr:nvCxnSpPr>
      <xdr:spPr>
        <a:xfrm>
          <a:off x="18656300" y="14013180"/>
          <a:ext cx="889000" cy="757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83293</xdr:rowOff>
    </xdr:from>
    <xdr:ext cx="469744" cy="259045"/>
    <xdr:sp macro="" textlink="">
      <xdr:nvSpPr>
        <xdr:cNvPr id="822" name="n_1aveValue【消防施設】&#10;一人当たり面積"/>
        <xdr:cNvSpPr txBox="1"/>
      </xdr:nvSpPr>
      <xdr:spPr>
        <a:xfrm>
          <a:off x="21075727" y="14827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84382</xdr:rowOff>
    </xdr:from>
    <xdr:ext cx="469744" cy="259045"/>
    <xdr:sp macro="" textlink="">
      <xdr:nvSpPr>
        <xdr:cNvPr id="823" name="n_2aveValue【消防施設】&#10;一人当たり面積"/>
        <xdr:cNvSpPr txBox="1"/>
      </xdr:nvSpPr>
      <xdr:spPr>
        <a:xfrm>
          <a:off x="20199427" y="14829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82204</xdr:rowOff>
    </xdr:from>
    <xdr:ext cx="469744" cy="259045"/>
    <xdr:sp macro="" textlink="">
      <xdr:nvSpPr>
        <xdr:cNvPr id="824" name="n_3aveValue【消防施設】&#10;一人当たり面積"/>
        <xdr:cNvSpPr txBox="1"/>
      </xdr:nvSpPr>
      <xdr:spPr>
        <a:xfrm>
          <a:off x="19310427" y="14826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96356</xdr:rowOff>
    </xdr:from>
    <xdr:ext cx="469744" cy="259045"/>
    <xdr:sp macro="" textlink="">
      <xdr:nvSpPr>
        <xdr:cNvPr id="825" name="n_4aveValue【消防施設】&#10;一人当たり面積"/>
        <xdr:cNvSpPr txBox="1"/>
      </xdr:nvSpPr>
      <xdr:spPr>
        <a:xfrm>
          <a:off x="18421427" y="14841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86921</xdr:rowOff>
    </xdr:from>
    <xdr:ext cx="469744" cy="259045"/>
    <xdr:sp macro="" textlink="">
      <xdr:nvSpPr>
        <xdr:cNvPr id="826" name="n_1mainValue【消防施設】&#10;一人当たり面積"/>
        <xdr:cNvSpPr txBox="1"/>
      </xdr:nvSpPr>
      <xdr:spPr>
        <a:xfrm>
          <a:off x="21075727" y="14488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90188</xdr:rowOff>
    </xdr:from>
    <xdr:ext cx="469744" cy="259045"/>
    <xdr:sp macro="" textlink="">
      <xdr:nvSpPr>
        <xdr:cNvPr id="827" name="n_2mainValue【消防施設】&#10;一人当たり面積"/>
        <xdr:cNvSpPr txBox="1"/>
      </xdr:nvSpPr>
      <xdr:spPr>
        <a:xfrm>
          <a:off x="20199427" y="14491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93453</xdr:rowOff>
    </xdr:from>
    <xdr:ext cx="469744" cy="259045"/>
    <xdr:sp macro="" textlink="">
      <xdr:nvSpPr>
        <xdr:cNvPr id="828" name="n_3mainValue【消防施設】&#10;一人当たり面積"/>
        <xdr:cNvSpPr txBox="1"/>
      </xdr:nvSpPr>
      <xdr:spPr>
        <a:xfrm>
          <a:off x="19310427" y="14495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21607</xdr:rowOff>
    </xdr:from>
    <xdr:ext cx="469744" cy="259045"/>
    <xdr:sp macro="" textlink="">
      <xdr:nvSpPr>
        <xdr:cNvPr id="829" name="n_4mainValue【消防施設】&#10;一人当たり面積"/>
        <xdr:cNvSpPr txBox="1"/>
      </xdr:nvSpPr>
      <xdr:spPr>
        <a:xfrm>
          <a:off x="18421427" y="13737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0" name="正方形/長方形 82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1" name="正方形/長方形 83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2" name="正方形/長方形 83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3" name="正方形/長方形 83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4" name="正方形/長方形 83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5" name="正方形/長方形 83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6" name="正方形/長方形 83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7" name="正方形/長方形 83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8" name="テキスト ボックス 83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9" name="直線コネクタ 83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0" name="テキスト ボックス 83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1" name="直線コネクタ 84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2" name="テキスト ボックス 841"/>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3" name="直線コネクタ 84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4" name="テキスト ボックス 84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5" name="直線コネクタ 84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6" name="テキスト ボックス 84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7" name="直線コネクタ 84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48" name="テキスト ボックス 84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49" name="直線コネクタ 84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0" name="テキスト ボックス 84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1" name="直線コネクタ 85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2" name="テキスト ボックス 851"/>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3" name="直線コネクタ 85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19050</xdr:rowOff>
    </xdr:from>
    <xdr:to>
      <xdr:col>85</xdr:col>
      <xdr:colOff>126364</xdr:colOff>
      <xdr:row>109</xdr:row>
      <xdr:rowOff>30480</xdr:rowOff>
    </xdr:to>
    <xdr:cxnSp macro="">
      <xdr:nvCxnSpPr>
        <xdr:cNvPr id="855" name="直線コネクタ 854"/>
        <xdr:cNvCxnSpPr/>
      </xdr:nvCxnSpPr>
      <xdr:spPr>
        <a:xfrm flipV="1">
          <a:off x="16318864" y="17164050"/>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34307</xdr:rowOff>
    </xdr:from>
    <xdr:ext cx="405111" cy="259045"/>
    <xdr:sp macro="" textlink="">
      <xdr:nvSpPr>
        <xdr:cNvPr id="856" name="【庁舎】&#10;有形固定資産減価償却率最小値テキスト"/>
        <xdr:cNvSpPr txBox="1"/>
      </xdr:nvSpPr>
      <xdr:spPr>
        <a:xfrm>
          <a:off x="16357600" y="187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30480</xdr:rowOff>
    </xdr:from>
    <xdr:to>
      <xdr:col>86</xdr:col>
      <xdr:colOff>25400</xdr:colOff>
      <xdr:row>109</xdr:row>
      <xdr:rowOff>30480</xdr:rowOff>
    </xdr:to>
    <xdr:cxnSp macro="">
      <xdr:nvCxnSpPr>
        <xdr:cNvPr id="857" name="直線コネクタ 856"/>
        <xdr:cNvCxnSpPr/>
      </xdr:nvCxnSpPr>
      <xdr:spPr>
        <a:xfrm>
          <a:off x="16230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137177</xdr:rowOff>
    </xdr:from>
    <xdr:ext cx="340478" cy="259045"/>
    <xdr:sp macro="" textlink="">
      <xdr:nvSpPr>
        <xdr:cNvPr id="858" name="【庁舎】&#10;有形固定資産減価償却率最大値テキスト"/>
        <xdr:cNvSpPr txBox="1"/>
      </xdr:nvSpPr>
      <xdr:spPr>
        <a:xfrm>
          <a:off x="16357600" y="1693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19050</xdr:rowOff>
    </xdr:from>
    <xdr:to>
      <xdr:col>86</xdr:col>
      <xdr:colOff>25400</xdr:colOff>
      <xdr:row>100</xdr:row>
      <xdr:rowOff>19050</xdr:rowOff>
    </xdr:to>
    <xdr:cxnSp macro="">
      <xdr:nvCxnSpPr>
        <xdr:cNvPr id="859" name="直線コネクタ 858"/>
        <xdr:cNvCxnSpPr/>
      </xdr:nvCxnSpPr>
      <xdr:spPr>
        <a:xfrm>
          <a:off x="16230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90732</xdr:rowOff>
    </xdr:from>
    <xdr:ext cx="405111" cy="259045"/>
    <xdr:sp macro="" textlink="">
      <xdr:nvSpPr>
        <xdr:cNvPr id="860" name="【庁舎】&#10;有形固定資産減価償却率平均値テキスト"/>
        <xdr:cNvSpPr txBox="1"/>
      </xdr:nvSpPr>
      <xdr:spPr>
        <a:xfrm>
          <a:off x="16357600" y="17750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67855</xdr:rowOff>
    </xdr:from>
    <xdr:to>
      <xdr:col>85</xdr:col>
      <xdr:colOff>177800</xdr:colOff>
      <xdr:row>104</xdr:row>
      <xdr:rowOff>169455</xdr:rowOff>
    </xdr:to>
    <xdr:sp macro="" textlink="">
      <xdr:nvSpPr>
        <xdr:cNvPr id="861" name="フローチャート: 判断 860"/>
        <xdr:cNvSpPr/>
      </xdr:nvSpPr>
      <xdr:spPr>
        <a:xfrm>
          <a:off x="162687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46627</xdr:rowOff>
    </xdr:from>
    <xdr:to>
      <xdr:col>81</xdr:col>
      <xdr:colOff>101600</xdr:colOff>
      <xdr:row>104</xdr:row>
      <xdr:rowOff>148227</xdr:rowOff>
    </xdr:to>
    <xdr:sp macro="" textlink="">
      <xdr:nvSpPr>
        <xdr:cNvPr id="862" name="フローチャート: 判断 861"/>
        <xdr:cNvSpPr/>
      </xdr:nvSpPr>
      <xdr:spPr>
        <a:xfrm>
          <a:off x="154305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27032</xdr:rowOff>
    </xdr:from>
    <xdr:to>
      <xdr:col>76</xdr:col>
      <xdr:colOff>165100</xdr:colOff>
      <xdr:row>105</xdr:row>
      <xdr:rowOff>128632</xdr:rowOff>
    </xdr:to>
    <xdr:sp macro="" textlink="">
      <xdr:nvSpPr>
        <xdr:cNvPr id="863" name="フローチャート: 判断 862"/>
        <xdr:cNvSpPr/>
      </xdr:nvSpPr>
      <xdr:spPr>
        <a:xfrm>
          <a:off x="145415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5806</xdr:rowOff>
    </xdr:from>
    <xdr:to>
      <xdr:col>72</xdr:col>
      <xdr:colOff>38100</xdr:colOff>
      <xdr:row>105</xdr:row>
      <xdr:rowOff>107406</xdr:rowOff>
    </xdr:to>
    <xdr:sp macro="" textlink="">
      <xdr:nvSpPr>
        <xdr:cNvPr id="864" name="フローチャート: 判断 863"/>
        <xdr:cNvSpPr/>
      </xdr:nvSpPr>
      <xdr:spPr>
        <a:xfrm>
          <a:off x="13652500" y="1800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40095</xdr:rowOff>
    </xdr:from>
    <xdr:to>
      <xdr:col>67</xdr:col>
      <xdr:colOff>101600</xdr:colOff>
      <xdr:row>105</xdr:row>
      <xdr:rowOff>141695</xdr:rowOff>
    </xdr:to>
    <xdr:sp macro="" textlink="">
      <xdr:nvSpPr>
        <xdr:cNvPr id="865" name="フローチャート: 判断 864"/>
        <xdr:cNvSpPr/>
      </xdr:nvSpPr>
      <xdr:spPr>
        <a:xfrm>
          <a:off x="12763500" y="180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6" name="テキスト ボックス 86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7" name="テキスト ボックス 86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8" name="テキスト ボックス 86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9" name="テキスト ボックス 86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0" name="テキスト ボックス 86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108676</xdr:rowOff>
    </xdr:from>
    <xdr:to>
      <xdr:col>85</xdr:col>
      <xdr:colOff>177800</xdr:colOff>
      <xdr:row>108</xdr:row>
      <xdr:rowOff>38826</xdr:rowOff>
    </xdr:to>
    <xdr:sp macro="" textlink="">
      <xdr:nvSpPr>
        <xdr:cNvPr id="871" name="楕円 870"/>
        <xdr:cNvSpPr/>
      </xdr:nvSpPr>
      <xdr:spPr>
        <a:xfrm>
          <a:off x="16268700" y="1845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87103</xdr:rowOff>
    </xdr:from>
    <xdr:ext cx="405111" cy="259045"/>
    <xdr:sp macro="" textlink="">
      <xdr:nvSpPr>
        <xdr:cNvPr id="872" name="【庁舎】&#10;有形固定資産減価償却率該当値テキスト"/>
        <xdr:cNvSpPr txBox="1"/>
      </xdr:nvSpPr>
      <xdr:spPr>
        <a:xfrm>
          <a:off x="16357600" y="1843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90714</xdr:rowOff>
    </xdr:from>
    <xdr:to>
      <xdr:col>81</xdr:col>
      <xdr:colOff>101600</xdr:colOff>
      <xdr:row>108</xdr:row>
      <xdr:rowOff>20864</xdr:rowOff>
    </xdr:to>
    <xdr:sp macro="" textlink="">
      <xdr:nvSpPr>
        <xdr:cNvPr id="873" name="楕円 872"/>
        <xdr:cNvSpPr/>
      </xdr:nvSpPr>
      <xdr:spPr>
        <a:xfrm>
          <a:off x="15430500" y="1843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141514</xdr:rowOff>
    </xdr:from>
    <xdr:to>
      <xdr:col>85</xdr:col>
      <xdr:colOff>127000</xdr:colOff>
      <xdr:row>107</xdr:row>
      <xdr:rowOff>159476</xdr:rowOff>
    </xdr:to>
    <xdr:cxnSp macro="">
      <xdr:nvCxnSpPr>
        <xdr:cNvPr id="874" name="直線コネクタ 873"/>
        <xdr:cNvCxnSpPr/>
      </xdr:nvCxnSpPr>
      <xdr:spPr>
        <a:xfrm>
          <a:off x="15481300" y="18486664"/>
          <a:ext cx="8382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67855</xdr:rowOff>
    </xdr:from>
    <xdr:to>
      <xdr:col>76</xdr:col>
      <xdr:colOff>165100</xdr:colOff>
      <xdr:row>107</xdr:row>
      <xdr:rowOff>169455</xdr:rowOff>
    </xdr:to>
    <xdr:sp macro="" textlink="">
      <xdr:nvSpPr>
        <xdr:cNvPr id="875" name="楕円 874"/>
        <xdr:cNvSpPr/>
      </xdr:nvSpPr>
      <xdr:spPr>
        <a:xfrm>
          <a:off x="14541500" y="1841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118655</xdr:rowOff>
    </xdr:from>
    <xdr:to>
      <xdr:col>81</xdr:col>
      <xdr:colOff>50800</xdr:colOff>
      <xdr:row>107</xdr:row>
      <xdr:rowOff>141514</xdr:rowOff>
    </xdr:to>
    <xdr:cxnSp macro="">
      <xdr:nvCxnSpPr>
        <xdr:cNvPr id="876" name="直線コネクタ 875"/>
        <xdr:cNvCxnSpPr/>
      </xdr:nvCxnSpPr>
      <xdr:spPr>
        <a:xfrm>
          <a:off x="14592300" y="18463805"/>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48261</xdr:rowOff>
    </xdr:from>
    <xdr:to>
      <xdr:col>72</xdr:col>
      <xdr:colOff>38100</xdr:colOff>
      <xdr:row>107</xdr:row>
      <xdr:rowOff>149861</xdr:rowOff>
    </xdr:to>
    <xdr:sp macro="" textlink="">
      <xdr:nvSpPr>
        <xdr:cNvPr id="877" name="楕円 876"/>
        <xdr:cNvSpPr/>
      </xdr:nvSpPr>
      <xdr:spPr>
        <a:xfrm>
          <a:off x="13652500" y="1839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99061</xdr:rowOff>
    </xdr:from>
    <xdr:to>
      <xdr:col>76</xdr:col>
      <xdr:colOff>114300</xdr:colOff>
      <xdr:row>107</xdr:row>
      <xdr:rowOff>118655</xdr:rowOff>
    </xdr:to>
    <xdr:cxnSp macro="">
      <xdr:nvCxnSpPr>
        <xdr:cNvPr id="878" name="直線コネクタ 877"/>
        <xdr:cNvCxnSpPr/>
      </xdr:nvCxnSpPr>
      <xdr:spPr>
        <a:xfrm>
          <a:off x="13703300" y="18444211"/>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92348</xdr:rowOff>
    </xdr:from>
    <xdr:to>
      <xdr:col>67</xdr:col>
      <xdr:colOff>101600</xdr:colOff>
      <xdr:row>107</xdr:row>
      <xdr:rowOff>22498</xdr:rowOff>
    </xdr:to>
    <xdr:sp macro="" textlink="">
      <xdr:nvSpPr>
        <xdr:cNvPr id="879" name="楕円 878"/>
        <xdr:cNvSpPr/>
      </xdr:nvSpPr>
      <xdr:spPr>
        <a:xfrm>
          <a:off x="12763500" y="1826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143148</xdr:rowOff>
    </xdr:from>
    <xdr:to>
      <xdr:col>71</xdr:col>
      <xdr:colOff>177800</xdr:colOff>
      <xdr:row>107</xdr:row>
      <xdr:rowOff>99061</xdr:rowOff>
    </xdr:to>
    <xdr:cxnSp macro="">
      <xdr:nvCxnSpPr>
        <xdr:cNvPr id="880" name="直線コネクタ 879"/>
        <xdr:cNvCxnSpPr/>
      </xdr:nvCxnSpPr>
      <xdr:spPr>
        <a:xfrm>
          <a:off x="12814300" y="18316848"/>
          <a:ext cx="889000" cy="12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164754</xdr:rowOff>
    </xdr:from>
    <xdr:ext cx="405111" cy="259045"/>
    <xdr:sp macro="" textlink="">
      <xdr:nvSpPr>
        <xdr:cNvPr id="881" name="n_1aveValue【庁舎】&#10;有形固定資産減価償却率"/>
        <xdr:cNvSpPr txBox="1"/>
      </xdr:nvSpPr>
      <xdr:spPr>
        <a:xfrm>
          <a:off x="15266044" y="1765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145159</xdr:rowOff>
    </xdr:from>
    <xdr:ext cx="405111" cy="259045"/>
    <xdr:sp macro="" textlink="">
      <xdr:nvSpPr>
        <xdr:cNvPr id="882" name="n_2aveValue【庁舎】&#10;有形固定資産減価償却率"/>
        <xdr:cNvSpPr txBox="1"/>
      </xdr:nvSpPr>
      <xdr:spPr>
        <a:xfrm>
          <a:off x="14389744" y="1780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123933</xdr:rowOff>
    </xdr:from>
    <xdr:ext cx="405111" cy="259045"/>
    <xdr:sp macro="" textlink="">
      <xdr:nvSpPr>
        <xdr:cNvPr id="883" name="n_3aveValue【庁舎】&#10;有形固定資産減価償却率"/>
        <xdr:cNvSpPr txBox="1"/>
      </xdr:nvSpPr>
      <xdr:spPr>
        <a:xfrm>
          <a:off x="13500744" y="1778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158222</xdr:rowOff>
    </xdr:from>
    <xdr:ext cx="405111" cy="259045"/>
    <xdr:sp macro="" textlink="">
      <xdr:nvSpPr>
        <xdr:cNvPr id="884" name="n_4aveValue【庁舎】&#10;有形固定資産減価償却率"/>
        <xdr:cNvSpPr txBox="1"/>
      </xdr:nvSpPr>
      <xdr:spPr>
        <a:xfrm>
          <a:off x="12611744" y="1781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11991</xdr:rowOff>
    </xdr:from>
    <xdr:ext cx="405111" cy="259045"/>
    <xdr:sp macro="" textlink="">
      <xdr:nvSpPr>
        <xdr:cNvPr id="885" name="n_1mainValue【庁舎】&#10;有形固定資産減価償却率"/>
        <xdr:cNvSpPr txBox="1"/>
      </xdr:nvSpPr>
      <xdr:spPr>
        <a:xfrm>
          <a:off x="15266044" y="18528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160582</xdr:rowOff>
    </xdr:from>
    <xdr:ext cx="405111" cy="259045"/>
    <xdr:sp macro="" textlink="">
      <xdr:nvSpPr>
        <xdr:cNvPr id="886" name="n_2mainValue【庁舎】&#10;有形固定資産減価償却率"/>
        <xdr:cNvSpPr txBox="1"/>
      </xdr:nvSpPr>
      <xdr:spPr>
        <a:xfrm>
          <a:off x="14389744" y="18505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140988</xdr:rowOff>
    </xdr:from>
    <xdr:ext cx="405111" cy="259045"/>
    <xdr:sp macro="" textlink="">
      <xdr:nvSpPr>
        <xdr:cNvPr id="887" name="n_3mainValue【庁舎】&#10;有形固定資産減価償却率"/>
        <xdr:cNvSpPr txBox="1"/>
      </xdr:nvSpPr>
      <xdr:spPr>
        <a:xfrm>
          <a:off x="13500744" y="18486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13625</xdr:rowOff>
    </xdr:from>
    <xdr:ext cx="405111" cy="259045"/>
    <xdr:sp macro="" textlink="">
      <xdr:nvSpPr>
        <xdr:cNvPr id="888" name="n_4mainValue【庁舎】&#10;有形固定資産減価償却率"/>
        <xdr:cNvSpPr txBox="1"/>
      </xdr:nvSpPr>
      <xdr:spPr>
        <a:xfrm>
          <a:off x="12611744" y="18358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9" name="正方形/長方形 88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0" name="正方形/長方形 88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1" name="正方形/長方形 89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2" name="正方形/長方形 89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3" name="正方形/長方形 89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4" name="正方形/長方形 89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5" name="正方形/長方形 89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6" name="正方形/長方形 89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7" name="テキスト ボックス 89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8" name="直線コネクタ 89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99" name="直線コネクタ 89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00" name="テキスト ボックス 89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01" name="直線コネクタ 90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02" name="テキスト ボックス 90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03" name="直線コネクタ 90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04" name="テキスト ボックス 90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05" name="直線コネクタ 90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06" name="テキスト ボックス 90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07" name="直線コネクタ 90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08" name="テキスト ボックス 90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9" name="直線コネクタ 90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0" name="テキスト ボックス 90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105</xdr:row>
      <xdr:rowOff>14478</xdr:rowOff>
    </xdr:from>
    <xdr:to>
      <xdr:col>116</xdr:col>
      <xdr:colOff>62864</xdr:colOff>
      <xdr:row>108</xdr:row>
      <xdr:rowOff>143256</xdr:rowOff>
    </xdr:to>
    <xdr:cxnSp macro="">
      <xdr:nvCxnSpPr>
        <xdr:cNvPr id="912" name="直線コネクタ 911"/>
        <xdr:cNvCxnSpPr/>
      </xdr:nvCxnSpPr>
      <xdr:spPr>
        <a:xfrm flipV="1">
          <a:off x="22160864" y="18016728"/>
          <a:ext cx="0" cy="643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147083</xdr:rowOff>
    </xdr:from>
    <xdr:ext cx="469744" cy="259045"/>
    <xdr:sp macro="" textlink="">
      <xdr:nvSpPr>
        <xdr:cNvPr id="913" name="【庁舎】&#10;一人当たり面積最小値テキスト"/>
        <xdr:cNvSpPr txBox="1"/>
      </xdr:nvSpPr>
      <xdr:spPr>
        <a:xfrm>
          <a:off x="22199600" y="18663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143256</xdr:rowOff>
    </xdr:from>
    <xdr:to>
      <xdr:col>116</xdr:col>
      <xdr:colOff>152400</xdr:colOff>
      <xdr:row>108</xdr:row>
      <xdr:rowOff>143256</xdr:rowOff>
    </xdr:to>
    <xdr:cxnSp macro="">
      <xdr:nvCxnSpPr>
        <xdr:cNvPr id="914" name="直線コネクタ 913"/>
        <xdr:cNvCxnSpPr/>
      </xdr:nvCxnSpPr>
      <xdr:spPr>
        <a:xfrm>
          <a:off x="22072600" y="18659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132605</xdr:rowOff>
    </xdr:from>
    <xdr:ext cx="469744" cy="259045"/>
    <xdr:sp macro="" textlink="">
      <xdr:nvSpPr>
        <xdr:cNvPr id="915" name="【庁舎】&#10;一人当たり面積最大値テキスト"/>
        <xdr:cNvSpPr txBox="1"/>
      </xdr:nvSpPr>
      <xdr:spPr>
        <a:xfrm>
          <a:off x="22199600" y="17791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105</xdr:row>
      <xdr:rowOff>14478</xdr:rowOff>
    </xdr:from>
    <xdr:to>
      <xdr:col>116</xdr:col>
      <xdr:colOff>152400</xdr:colOff>
      <xdr:row>105</xdr:row>
      <xdr:rowOff>14478</xdr:rowOff>
    </xdr:to>
    <xdr:cxnSp macro="">
      <xdr:nvCxnSpPr>
        <xdr:cNvPr id="916" name="直線コネクタ 915"/>
        <xdr:cNvCxnSpPr/>
      </xdr:nvCxnSpPr>
      <xdr:spPr>
        <a:xfrm>
          <a:off x="22072600" y="18016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4081</xdr:rowOff>
    </xdr:from>
    <xdr:ext cx="469744" cy="259045"/>
    <xdr:sp macro="" textlink="">
      <xdr:nvSpPr>
        <xdr:cNvPr id="917" name="【庁舎】&#10;一人当たり面積平均値テキスト"/>
        <xdr:cNvSpPr txBox="1"/>
      </xdr:nvSpPr>
      <xdr:spPr>
        <a:xfrm>
          <a:off x="22199600" y="183492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152654</xdr:rowOff>
    </xdr:from>
    <xdr:to>
      <xdr:col>116</xdr:col>
      <xdr:colOff>114300</xdr:colOff>
      <xdr:row>108</xdr:row>
      <xdr:rowOff>82804</xdr:rowOff>
    </xdr:to>
    <xdr:sp macro="" textlink="">
      <xdr:nvSpPr>
        <xdr:cNvPr id="918" name="フローチャート: 判断 917"/>
        <xdr:cNvSpPr/>
      </xdr:nvSpPr>
      <xdr:spPr>
        <a:xfrm>
          <a:off x="22110700" y="18497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254</xdr:rowOff>
    </xdr:from>
    <xdr:to>
      <xdr:col>112</xdr:col>
      <xdr:colOff>38100</xdr:colOff>
      <xdr:row>108</xdr:row>
      <xdr:rowOff>101854</xdr:rowOff>
    </xdr:to>
    <xdr:sp macro="" textlink="">
      <xdr:nvSpPr>
        <xdr:cNvPr id="919" name="フローチャート: 判断 918"/>
        <xdr:cNvSpPr/>
      </xdr:nvSpPr>
      <xdr:spPr>
        <a:xfrm>
          <a:off x="21272500" y="18516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7493</xdr:rowOff>
    </xdr:from>
    <xdr:to>
      <xdr:col>107</xdr:col>
      <xdr:colOff>101600</xdr:colOff>
      <xdr:row>108</xdr:row>
      <xdr:rowOff>109093</xdr:rowOff>
    </xdr:to>
    <xdr:sp macro="" textlink="">
      <xdr:nvSpPr>
        <xdr:cNvPr id="920" name="フローチャート: 判断 919"/>
        <xdr:cNvSpPr/>
      </xdr:nvSpPr>
      <xdr:spPr>
        <a:xfrm>
          <a:off x="20383500" y="18524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8637</xdr:rowOff>
    </xdr:from>
    <xdr:to>
      <xdr:col>102</xdr:col>
      <xdr:colOff>165100</xdr:colOff>
      <xdr:row>108</xdr:row>
      <xdr:rowOff>110237</xdr:rowOff>
    </xdr:to>
    <xdr:sp macro="" textlink="">
      <xdr:nvSpPr>
        <xdr:cNvPr id="921" name="フローチャート: 判断 920"/>
        <xdr:cNvSpPr/>
      </xdr:nvSpPr>
      <xdr:spPr>
        <a:xfrm>
          <a:off x="19494500" y="1852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161417</xdr:rowOff>
    </xdr:from>
    <xdr:to>
      <xdr:col>98</xdr:col>
      <xdr:colOff>38100</xdr:colOff>
      <xdr:row>108</xdr:row>
      <xdr:rowOff>91567</xdr:rowOff>
    </xdr:to>
    <xdr:sp macro="" textlink="">
      <xdr:nvSpPr>
        <xdr:cNvPr id="922" name="フローチャート: 判断 921"/>
        <xdr:cNvSpPr/>
      </xdr:nvSpPr>
      <xdr:spPr>
        <a:xfrm>
          <a:off x="18605500" y="18506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3" name="テキスト ボックス 92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4" name="テキスト ボックス 92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5" name="テキスト ボックス 92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6" name="テキスト ボックス 92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7" name="テキスト ボックス 92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156845</xdr:rowOff>
    </xdr:from>
    <xdr:to>
      <xdr:col>116</xdr:col>
      <xdr:colOff>114300</xdr:colOff>
      <xdr:row>108</xdr:row>
      <xdr:rowOff>86995</xdr:rowOff>
    </xdr:to>
    <xdr:sp macro="" textlink="">
      <xdr:nvSpPr>
        <xdr:cNvPr id="928" name="楕円 927"/>
        <xdr:cNvSpPr/>
      </xdr:nvSpPr>
      <xdr:spPr>
        <a:xfrm>
          <a:off x="22110700" y="1850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131081</xdr:rowOff>
    </xdr:from>
    <xdr:ext cx="469744" cy="259045"/>
    <xdr:sp macro="" textlink="">
      <xdr:nvSpPr>
        <xdr:cNvPr id="929" name="【庁舎】&#10;一人当たり面積該当値テキスト"/>
        <xdr:cNvSpPr txBox="1"/>
      </xdr:nvSpPr>
      <xdr:spPr>
        <a:xfrm>
          <a:off x="22199600" y="18476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159513</xdr:rowOff>
    </xdr:from>
    <xdr:to>
      <xdr:col>112</xdr:col>
      <xdr:colOff>38100</xdr:colOff>
      <xdr:row>108</xdr:row>
      <xdr:rowOff>89663</xdr:rowOff>
    </xdr:to>
    <xdr:sp macro="" textlink="">
      <xdr:nvSpPr>
        <xdr:cNvPr id="930" name="楕円 929"/>
        <xdr:cNvSpPr/>
      </xdr:nvSpPr>
      <xdr:spPr>
        <a:xfrm>
          <a:off x="21272500" y="18504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36195</xdr:rowOff>
    </xdr:from>
    <xdr:to>
      <xdr:col>116</xdr:col>
      <xdr:colOff>63500</xdr:colOff>
      <xdr:row>108</xdr:row>
      <xdr:rowOff>38863</xdr:rowOff>
    </xdr:to>
    <xdr:cxnSp macro="">
      <xdr:nvCxnSpPr>
        <xdr:cNvPr id="931" name="直線コネクタ 930"/>
        <xdr:cNvCxnSpPr/>
      </xdr:nvCxnSpPr>
      <xdr:spPr>
        <a:xfrm flipV="1">
          <a:off x="21323300" y="18552795"/>
          <a:ext cx="838200" cy="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137413</xdr:rowOff>
    </xdr:from>
    <xdr:to>
      <xdr:col>107</xdr:col>
      <xdr:colOff>101600</xdr:colOff>
      <xdr:row>108</xdr:row>
      <xdr:rowOff>67563</xdr:rowOff>
    </xdr:to>
    <xdr:sp macro="" textlink="">
      <xdr:nvSpPr>
        <xdr:cNvPr id="932" name="楕円 931"/>
        <xdr:cNvSpPr/>
      </xdr:nvSpPr>
      <xdr:spPr>
        <a:xfrm>
          <a:off x="20383500" y="1848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16763</xdr:rowOff>
    </xdr:from>
    <xdr:to>
      <xdr:col>111</xdr:col>
      <xdr:colOff>177800</xdr:colOff>
      <xdr:row>108</xdr:row>
      <xdr:rowOff>38863</xdr:rowOff>
    </xdr:to>
    <xdr:cxnSp macro="">
      <xdr:nvCxnSpPr>
        <xdr:cNvPr id="933" name="直線コネクタ 932"/>
        <xdr:cNvCxnSpPr/>
      </xdr:nvCxnSpPr>
      <xdr:spPr>
        <a:xfrm>
          <a:off x="20434300" y="18533363"/>
          <a:ext cx="889000" cy="22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140843</xdr:rowOff>
    </xdr:from>
    <xdr:to>
      <xdr:col>102</xdr:col>
      <xdr:colOff>165100</xdr:colOff>
      <xdr:row>108</xdr:row>
      <xdr:rowOff>70993</xdr:rowOff>
    </xdr:to>
    <xdr:sp macro="" textlink="">
      <xdr:nvSpPr>
        <xdr:cNvPr id="934" name="楕円 933"/>
        <xdr:cNvSpPr/>
      </xdr:nvSpPr>
      <xdr:spPr>
        <a:xfrm>
          <a:off x="19494500" y="18485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16763</xdr:rowOff>
    </xdr:from>
    <xdr:to>
      <xdr:col>107</xdr:col>
      <xdr:colOff>50800</xdr:colOff>
      <xdr:row>108</xdr:row>
      <xdr:rowOff>20193</xdr:rowOff>
    </xdr:to>
    <xdr:cxnSp macro="">
      <xdr:nvCxnSpPr>
        <xdr:cNvPr id="935" name="直線コネクタ 934"/>
        <xdr:cNvCxnSpPr/>
      </xdr:nvCxnSpPr>
      <xdr:spPr>
        <a:xfrm flipV="1">
          <a:off x="19545300" y="18533363"/>
          <a:ext cx="889000" cy="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100</xdr:row>
      <xdr:rowOff>157987</xdr:rowOff>
    </xdr:from>
    <xdr:to>
      <xdr:col>98</xdr:col>
      <xdr:colOff>38100</xdr:colOff>
      <xdr:row>101</xdr:row>
      <xdr:rowOff>88137</xdr:rowOff>
    </xdr:to>
    <xdr:sp macro="" textlink="">
      <xdr:nvSpPr>
        <xdr:cNvPr id="936" name="楕円 935"/>
        <xdr:cNvSpPr/>
      </xdr:nvSpPr>
      <xdr:spPr>
        <a:xfrm>
          <a:off x="18605500" y="17302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101</xdr:row>
      <xdr:rowOff>37337</xdr:rowOff>
    </xdr:from>
    <xdr:to>
      <xdr:col>102</xdr:col>
      <xdr:colOff>114300</xdr:colOff>
      <xdr:row>108</xdr:row>
      <xdr:rowOff>20193</xdr:rowOff>
    </xdr:to>
    <xdr:cxnSp macro="">
      <xdr:nvCxnSpPr>
        <xdr:cNvPr id="937" name="直線コネクタ 936"/>
        <xdr:cNvCxnSpPr/>
      </xdr:nvCxnSpPr>
      <xdr:spPr>
        <a:xfrm>
          <a:off x="18656300" y="17353787"/>
          <a:ext cx="889000" cy="1183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92981</xdr:rowOff>
    </xdr:from>
    <xdr:ext cx="469744" cy="259045"/>
    <xdr:sp macro="" textlink="">
      <xdr:nvSpPr>
        <xdr:cNvPr id="938" name="n_1aveValue【庁舎】&#10;一人当たり面積"/>
        <xdr:cNvSpPr txBox="1"/>
      </xdr:nvSpPr>
      <xdr:spPr>
        <a:xfrm>
          <a:off x="21075727" y="18609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100220</xdr:rowOff>
    </xdr:from>
    <xdr:ext cx="469744" cy="259045"/>
    <xdr:sp macro="" textlink="">
      <xdr:nvSpPr>
        <xdr:cNvPr id="939" name="n_2aveValue【庁舎】&#10;一人当たり面積"/>
        <xdr:cNvSpPr txBox="1"/>
      </xdr:nvSpPr>
      <xdr:spPr>
        <a:xfrm>
          <a:off x="20199427" y="18616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101364</xdr:rowOff>
    </xdr:from>
    <xdr:ext cx="469744" cy="259045"/>
    <xdr:sp macro="" textlink="">
      <xdr:nvSpPr>
        <xdr:cNvPr id="940" name="n_3aveValue【庁舎】&#10;一人当たり面積"/>
        <xdr:cNvSpPr txBox="1"/>
      </xdr:nvSpPr>
      <xdr:spPr>
        <a:xfrm>
          <a:off x="19310427" y="18617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82694</xdr:rowOff>
    </xdr:from>
    <xdr:ext cx="469744" cy="259045"/>
    <xdr:sp macro="" textlink="">
      <xdr:nvSpPr>
        <xdr:cNvPr id="941" name="n_4aveValue【庁舎】&#10;一人当たり面積"/>
        <xdr:cNvSpPr txBox="1"/>
      </xdr:nvSpPr>
      <xdr:spPr>
        <a:xfrm>
          <a:off x="18421427" y="18599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106190</xdr:rowOff>
    </xdr:from>
    <xdr:ext cx="469744" cy="259045"/>
    <xdr:sp macro="" textlink="">
      <xdr:nvSpPr>
        <xdr:cNvPr id="942" name="n_1mainValue【庁舎】&#10;一人当たり面積"/>
        <xdr:cNvSpPr txBox="1"/>
      </xdr:nvSpPr>
      <xdr:spPr>
        <a:xfrm>
          <a:off x="21075727" y="18279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84090</xdr:rowOff>
    </xdr:from>
    <xdr:ext cx="469744" cy="259045"/>
    <xdr:sp macro="" textlink="">
      <xdr:nvSpPr>
        <xdr:cNvPr id="943" name="n_2mainValue【庁舎】&#10;一人当たり面積"/>
        <xdr:cNvSpPr txBox="1"/>
      </xdr:nvSpPr>
      <xdr:spPr>
        <a:xfrm>
          <a:off x="20199427" y="1825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87520</xdr:rowOff>
    </xdr:from>
    <xdr:ext cx="469744" cy="259045"/>
    <xdr:sp macro="" textlink="">
      <xdr:nvSpPr>
        <xdr:cNvPr id="944" name="n_3mainValue【庁舎】&#10;一人当たり面積"/>
        <xdr:cNvSpPr txBox="1"/>
      </xdr:nvSpPr>
      <xdr:spPr>
        <a:xfrm>
          <a:off x="19310427" y="18261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99</xdr:row>
      <xdr:rowOff>104664</xdr:rowOff>
    </xdr:from>
    <xdr:ext cx="469744" cy="259045"/>
    <xdr:sp macro="" textlink="">
      <xdr:nvSpPr>
        <xdr:cNvPr id="945" name="n_4mainValue【庁舎】&#10;一人当たり面積"/>
        <xdr:cNvSpPr txBox="1"/>
      </xdr:nvSpPr>
      <xdr:spPr>
        <a:xfrm>
          <a:off x="18421427" y="17078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6" name="正方形/長方形 94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7" name="正方形/長方形 94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8" name="テキスト ボックス 94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年度の施設類型別でみると、上記事業資産（施設）のうち有形固定資産減価償却率が類似団体平均値を下回っているのは、福祉施設と図書館である。それ以外の公共施設については、類型団体の平均値を上回っており、全体的に老朽化していることが考えられる。</a:t>
          </a:r>
          <a:endParaRPr lang="ja-JP" altLang="ja-JP" sz="1050">
            <a:effectLst/>
            <a:latin typeface="ＭＳ Ｐゴシック" panose="020B0600070205080204" pitchFamily="50" charset="-128"/>
            <a:ea typeface="ＭＳ Ｐゴシック" panose="020B0600070205080204" pitchFamily="50" charset="-128"/>
          </a:endParaRPr>
        </a:p>
        <a:p>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図書館</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における有形固定資産減価償却率は、類型団体内平均値を少し下回っているが、一人当たりの面積が大きく上回っている。一人当たりの面積が大きく維持管理にかかる経費が多くなるため、長期的改修計画を策定し長寿命化を図り、利用者拡大のため利用者のニーズを把握して利用者増加を図っていく。</a:t>
          </a:r>
          <a:endParaRPr lang="ja-JP" altLang="ja-JP" sz="1050">
            <a:effectLst/>
            <a:latin typeface="ＭＳ Ｐゴシック" panose="020B0600070205080204" pitchFamily="50" charset="-128"/>
            <a:ea typeface="ＭＳ Ｐゴシック" panose="020B0600070205080204" pitchFamily="50" charset="-128"/>
          </a:endParaRPr>
        </a:p>
        <a:p>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庁舎・消防施設</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における有形固定資産減価償却率は、類型団体内平均値を大きく上回っている。これは、当市の庁舎が</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カ所に存在し、</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カ所は消防施設を併設しているためであると考えられる。両施設とも老朽化が進んでいるため、今後の在り方について慎重に検討していく必要がある</a:t>
          </a:r>
          <a:endParaRPr lang="ja-JP" altLang="ja-JP" sz="1050">
            <a:effectLst/>
            <a:latin typeface="ＭＳ Ｐゴシック" panose="020B0600070205080204" pitchFamily="50" charset="-128"/>
            <a:ea typeface="ＭＳ Ｐゴシック" panose="020B0600070205080204" pitchFamily="50" charset="-128"/>
          </a:endParaRPr>
        </a:p>
        <a:p>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分析表①と合わせて全体では、有形固定資産減価償却率がインフラ資産を含め非常に高い状況にあるため、</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年度に作成した公共施設等総合管理計画に掲げた目標を着実に実行に移し、施設の再配置計画を定めていき、計画的な更新・長寿命化を実施していく必要がある。</a:t>
          </a:r>
          <a:endParaRPr lang="ja-JP" altLang="ja-JP" sz="105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山梨県大月市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23,183
22,945
280.25
16,528,283
15,993,578
386,124
8,012,737
16,038,710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15.3
104.0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5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5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前年度と比較すると、</a:t>
          </a:r>
          <a:r>
            <a:rPr kumimoji="1" lang="ja-JP" altLang="en-US" sz="115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０．０１</a:t>
          </a:r>
          <a:r>
            <a:rPr kumimoji="1" lang="ja-JP" altLang="ja-JP" sz="115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ポイント数値が減少している。５年間を通してみても同数値程度の推移となっており、大きな変化はない。</a:t>
          </a:r>
          <a:r>
            <a:rPr kumimoji="1" lang="ja-JP" altLang="en-US" sz="115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また、類似団体内平均値は過去５年を見ても上回っている状況である。</a:t>
          </a:r>
          <a:endParaRPr lang="ja-JP" altLang="ja-JP" sz="115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5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当市の特徴として、市税の多くを固定資産税の償却資産が占めており、減価償却があるため毎年減少が見込まれている。</a:t>
          </a:r>
          <a:endParaRPr lang="ja-JP" altLang="ja-JP" sz="115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5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市税の減少は見込まれているが、物件費や扶助費は増加の傾向にあるため、　</a:t>
          </a:r>
          <a:endParaRPr lang="ja-JP" altLang="ja-JP" sz="115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5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今後も引続き、歳出削減を積極的に進めるとともに、市税の徴収率向上を図り自主財源の確保に努めていく。</a:t>
          </a:r>
          <a:endParaRPr lang="ja-JP" altLang="ja-JP" sz="115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165100</xdr:rowOff>
    </xdr:to>
    <xdr:cxnSp macro="">
      <xdr:nvCxnSpPr>
        <xdr:cNvPr id="64" name="直線コネクタ 63"/>
        <xdr:cNvCxnSpPr/>
      </xdr:nvCxnSpPr>
      <xdr:spPr>
        <a:xfrm flipV="1">
          <a:off x="4953000" y="614045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157692</xdr:rowOff>
    </xdr:from>
    <xdr:to>
      <xdr:col>23</xdr:col>
      <xdr:colOff>133350</xdr:colOff>
      <xdr:row>40</xdr:row>
      <xdr:rowOff>6350</xdr:rowOff>
    </xdr:to>
    <xdr:cxnSp macro="">
      <xdr:nvCxnSpPr>
        <xdr:cNvPr id="69" name="直線コネクタ 68"/>
        <xdr:cNvCxnSpPr/>
      </xdr:nvCxnSpPr>
      <xdr:spPr>
        <a:xfrm>
          <a:off x="4114800" y="6844242"/>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108602</xdr:rowOff>
    </xdr:from>
    <xdr:ext cx="762000" cy="259045"/>
    <xdr:sp macro="" textlink="">
      <xdr:nvSpPr>
        <xdr:cNvPr id="70" name="財政力平均値テキスト"/>
        <xdr:cNvSpPr txBox="1"/>
      </xdr:nvSpPr>
      <xdr:spPr>
        <a:xfrm>
          <a:off x="5041900" y="6966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136525</xdr:rowOff>
    </xdr:from>
    <xdr:to>
      <xdr:col>23</xdr:col>
      <xdr:colOff>184150</xdr:colOff>
      <xdr:row>41</xdr:row>
      <xdr:rowOff>66675</xdr:rowOff>
    </xdr:to>
    <xdr:sp macro="" textlink="">
      <xdr:nvSpPr>
        <xdr:cNvPr id="71" name="フローチャート: 判断 70"/>
        <xdr:cNvSpPr/>
      </xdr:nvSpPr>
      <xdr:spPr>
        <a:xfrm>
          <a:off x="49022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137583</xdr:rowOff>
    </xdr:from>
    <xdr:to>
      <xdr:col>19</xdr:col>
      <xdr:colOff>133350</xdr:colOff>
      <xdr:row>39</xdr:row>
      <xdr:rowOff>157692</xdr:rowOff>
    </xdr:to>
    <xdr:cxnSp macro="">
      <xdr:nvCxnSpPr>
        <xdr:cNvPr id="72" name="直線コネクタ 71"/>
        <xdr:cNvCxnSpPr/>
      </xdr:nvCxnSpPr>
      <xdr:spPr>
        <a:xfrm>
          <a:off x="3225800" y="68241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136525</xdr:rowOff>
    </xdr:from>
    <xdr:to>
      <xdr:col>19</xdr:col>
      <xdr:colOff>184150</xdr:colOff>
      <xdr:row>41</xdr:row>
      <xdr:rowOff>66675</xdr:rowOff>
    </xdr:to>
    <xdr:sp macro="" textlink="">
      <xdr:nvSpPr>
        <xdr:cNvPr id="73" name="フローチャート: 判断 72"/>
        <xdr:cNvSpPr/>
      </xdr:nvSpPr>
      <xdr:spPr>
        <a:xfrm>
          <a:off x="4064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51452</xdr:rowOff>
    </xdr:from>
    <xdr:ext cx="736600" cy="259045"/>
    <xdr:sp macro="" textlink="">
      <xdr:nvSpPr>
        <xdr:cNvPr id="74" name="テキスト ボックス 73"/>
        <xdr:cNvSpPr txBox="1"/>
      </xdr:nvSpPr>
      <xdr:spPr>
        <a:xfrm>
          <a:off x="3733800" y="7080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137583</xdr:rowOff>
    </xdr:from>
    <xdr:to>
      <xdr:col>15</xdr:col>
      <xdr:colOff>82550</xdr:colOff>
      <xdr:row>39</xdr:row>
      <xdr:rowOff>137583</xdr:rowOff>
    </xdr:to>
    <xdr:cxnSp macro="">
      <xdr:nvCxnSpPr>
        <xdr:cNvPr id="75" name="直線コネクタ 74"/>
        <xdr:cNvCxnSpPr/>
      </xdr:nvCxnSpPr>
      <xdr:spPr>
        <a:xfrm>
          <a:off x="2336800" y="68241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116417</xdr:rowOff>
    </xdr:from>
    <xdr:to>
      <xdr:col>15</xdr:col>
      <xdr:colOff>133350</xdr:colOff>
      <xdr:row>41</xdr:row>
      <xdr:rowOff>46567</xdr:rowOff>
    </xdr:to>
    <xdr:sp macro="" textlink="">
      <xdr:nvSpPr>
        <xdr:cNvPr id="76" name="フローチャート: 判断 75"/>
        <xdr:cNvSpPr/>
      </xdr:nvSpPr>
      <xdr:spPr>
        <a:xfrm>
          <a:off x="3175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31344</xdr:rowOff>
    </xdr:from>
    <xdr:ext cx="762000" cy="259045"/>
    <xdr:sp macro="" textlink="">
      <xdr:nvSpPr>
        <xdr:cNvPr id="77" name="テキスト ボックス 76"/>
        <xdr:cNvSpPr txBox="1"/>
      </xdr:nvSpPr>
      <xdr:spPr>
        <a:xfrm>
          <a:off x="2844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137583</xdr:rowOff>
    </xdr:from>
    <xdr:to>
      <xdr:col>11</xdr:col>
      <xdr:colOff>31750</xdr:colOff>
      <xdr:row>39</xdr:row>
      <xdr:rowOff>157692</xdr:rowOff>
    </xdr:to>
    <xdr:cxnSp macro="">
      <xdr:nvCxnSpPr>
        <xdr:cNvPr id="78" name="直線コネクタ 77"/>
        <xdr:cNvCxnSpPr/>
      </xdr:nvCxnSpPr>
      <xdr:spPr>
        <a:xfrm flipV="1">
          <a:off x="1447800" y="68241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116417</xdr:rowOff>
    </xdr:from>
    <xdr:to>
      <xdr:col>11</xdr:col>
      <xdr:colOff>82550</xdr:colOff>
      <xdr:row>41</xdr:row>
      <xdr:rowOff>46567</xdr:rowOff>
    </xdr:to>
    <xdr:sp macro="" textlink="">
      <xdr:nvSpPr>
        <xdr:cNvPr id="79" name="フローチャート: 判断 78"/>
        <xdr:cNvSpPr/>
      </xdr:nvSpPr>
      <xdr:spPr>
        <a:xfrm>
          <a:off x="2286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31344</xdr:rowOff>
    </xdr:from>
    <xdr:ext cx="762000" cy="259045"/>
    <xdr:sp macro="" textlink="">
      <xdr:nvSpPr>
        <xdr:cNvPr id="80" name="テキスト ボックス 79"/>
        <xdr:cNvSpPr txBox="1"/>
      </xdr:nvSpPr>
      <xdr:spPr>
        <a:xfrm>
          <a:off x="1955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136525</xdr:rowOff>
    </xdr:from>
    <xdr:to>
      <xdr:col>7</xdr:col>
      <xdr:colOff>31750</xdr:colOff>
      <xdr:row>41</xdr:row>
      <xdr:rowOff>66675</xdr:rowOff>
    </xdr:to>
    <xdr:sp macro="" textlink="">
      <xdr:nvSpPr>
        <xdr:cNvPr id="81" name="フローチャート: 判断 80"/>
        <xdr:cNvSpPr/>
      </xdr:nvSpPr>
      <xdr:spPr>
        <a:xfrm>
          <a:off x="1397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51452</xdr:rowOff>
    </xdr:from>
    <xdr:ext cx="762000" cy="259045"/>
    <xdr:sp macro="" textlink="">
      <xdr:nvSpPr>
        <xdr:cNvPr id="82" name="テキスト ボックス 81"/>
        <xdr:cNvSpPr txBox="1"/>
      </xdr:nvSpPr>
      <xdr:spPr>
        <a:xfrm>
          <a:off x="1066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127000</xdr:rowOff>
    </xdr:from>
    <xdr:to>
      <xdr:col>23</xdr:col>
      <xdr:colOff>184150</xdr:colOff>
      <xdr:row>40</xdr:row>
      <xdr:rowOff>57150</xdr:rowOff>
    </xdr:to>
    <xdr:sp macro="" textlink="">
      <xdr:nvSpPr>
        <xdr:cNvPr id="88" name="楕円 87"/>
        <xdr:cNvSpPr/>
      </xdr:nvSpPr>
      <xdr:spPr>
        <a:xfrm>
          <a:off x="49022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143527</xdr:rowOff>
    </xdr:from>
    <xdr:ext cx="762000" cy="259045"/>
    <xdr:sp macro="" textlink="">
      <xdr:nvSpPr>
        <xdr:cNvPr id="89" name="財政力該当値テキスト"/>
        <xdr:cNvSpPr txBox="1"/>
      </xdr:nvSpPr>
      <xdr:spPr>
        <a:xfrm>
          <a:off x="5041900" y="665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106892</xdr:rowOff>
    </xdr:from>
    <xdr:to>
      <xdr:col>19</xdr:col>
      <xdr:colOff>184150</xdr:colOff>
      <xdr:row>40</xdr:row>
      <xdr:rowOff>37042</xdr:rowOff>
    </xdr:to>
    <xdr:sp macro="" textlink="">
      <xdr:nvSpPr>
        <xdr:cNvPr id="90" name="楕円 89"/>
        <xdr:cNvSpPr/>
      </xdr:nvSpPr>
      <xdr:spPr>
        <a:xfrm>
          <a:off x="4064000" y="679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47219</xdr:rowOff>
    </xdr:from>
    <xdr:ext cx="736600" cy="259045"/>
    <xdr:sp macro="" textlink="">
      <xdr:nvSpPr>
        <xdr:cNvPr id="91" name="テキスト ボックス 90"/>
        <xdr:cNvSpPr txBox="1"/>
      </xdr:nvSpPr>
      <xdr:spPr>
        <a:xfrm>
          <a:off x="3733800" y="65623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86783</xdr:rowOff>
    </xdr:from>
    <xdr:to>
      <xdr:col>15</xdr:col>
      <xdr:colOff>133350</xdr:colOff>
      <xdr:row>40</xdr:row>
      <xdr:rowOff>16933</xdr:rowOff>
    </xdr:to>
    <xdr:sp macro="" textlink="">
      <xdr:nvSpPr>
        <xdr:cNvPr id="92" name="楕円 91"/>
        <xdr:cNvSpPr/>
      </xdr:nvSpPr>
      <xdr:spPr>
        <a:xfrm>
          <a:off x="3175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27110</xdr:rowOff>
    </xdr:from>
    <xdr:ext cx="762000" cy="259045"/>
    <xdr:sp macro="" textlink="">
      <xdr:nvSpPr>
        <xdr:cNvPr id="93" name="テキスト ボックス 92"/>
        <xdr:cNvSpPr txBox="1"/>
      </xdr:nvSpPr>
      <xdr:spPr>
        <a:xfrm>
          <a:off x="2844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86783</xdr:rowOff>
    </xdr:from>
    <xdr:to>
      <xdr:col>11</xdr:col>
      <xdr:colOff>82550</xdr:colOff>
      <xdr:row>40</xdr:row>
      <xdr:rowOff>16933</xdr:rowOff>
    </xdr:to>
    <xdr:sp macro="" textlink="">
      <xdr:nvSpPr>
        <xdr:cNvPr id="94" name="楕円 93"/>
        <xdr:cNvSpPr/>
      </xdr:nvSpPr>
      <xdr:spPr>
        <a:xfrm>
          <a:off x="2286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27110</xdr:rowOff>
    </xdr:from>
    <xdr:ext cx="762000" cy="259045"/>
    <xdr:sp macro="" textlink="">
      <xdr:nvSpPr>
        <xdr:cNvPr id="95" name="テキスト ボックス 94"/>
        <xdr:cNvSpPr txBox="1"/>
      </xdr:nvSpPr>
      <xdr:spPr>
        <a:xfrm>
          <a:off x="1955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106892</xdr:rowOff>
    </xdr:from>
    <xdr:to>
      <xdr:col>7</xdr:col>
      <xdr:colOff>31750</xdr:colOff>
      <xdr:row>40</xdr:row>
      <xdr:rowOff>37042</xdr:rowOff>
    </xdr:to>
    <xdr:sp macro="" textlink="">
      <xdr:nvSpPr>
        <xdr:cNvPr id="96" name="楕円 95"/>
        <xdr:cNvSpPr/>
      </xdr:nvSpPr>
      <xdr:spPr>
        <a:xfrm>
          <a:off x="1397000" y="679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47219</xdr:rowOff>
    </xdr:from>
    <xdr:ext cx="762000" cy="259045"/>
    <xdr:sp macro="" textlink="">
      <xdr:nvSpPr>
        <xdr:cNvPr id="97" name="テキスト ボックス 96"/>
        <xdr:cNvSpPr txBox="1"/>
      </xdr:nvSpPr>
      <xdr:spPr>
        <a:xfrm>
          <a:off x="1066800" y="656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50">
              <a:solidFill>
                <a:srgbClr val="FF0000"/>
              </a:solidFill>
              <a:effectLst/>
              <a:latin typeface="ＭＳ Ｐゴシック" panose="020B0600070205080204" pitchFamily="50" charset="-128"/>
              <a:ea typeface="ＭＳ Ｐゴシック" panose="020B0600070205080204" pitchFamily="50" charset="-128"/>
              <a:cs typeface="+mn-cs"/>
            </a:rPr>
            <a:t>　</a:t>
          </a:r>
          <a:r>
            <a:rPr lang="ja-JP" altLang="ja-JP" sz="115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前年度と比較すると、</a:t>
          </a:r>
          <a:r>
            <a:rPr lang="ja-JP" altLang="en-US" sz="1150">
              <a:solidFill>
                <a:sysClr val="windowText" lastClr="000000"/>
              </a:solidFill>
              <a:effectLst/>
              <a:latin typeface="ＭＳ Ｐゴシック" panose="020B0600070205080204" pitchFamily="50" charset="-128"/>
              <a:ea typeface="ＭＳ Ｐゴシック" panose="020B0600070205080204" pitchFamily="50" charset="-128"/>
              <a:cs typeface="+mn-cs"/>
            </a:rPr>
            <a:t>２．９</a:t>
          </a:r>
          <a:r>
            <a:rPr lang="ja-JP" altLang="ja-JP" sz="115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ポイント改善され、類似団体内平均よりも</a:t>
          </a:r>
          <a:r>
            <a:rPr lang="ja-JP" altLang="en-US" sz="1150">
              <a:solidFill>
                <a:sysClr val="windowText" lastClr="000000"/>
              </a:solidFill>
              <a:effectLst/>
              <a:latin typeface="ＭＳ Ｐゴシック" panose="020B0600070205080204" pitchFamily="50" charset="-128"/>
              <a:ea typeface="ＭＳ Ｐゴシック" panose="020B0600070205080204" pitchFamily="50" charset="-128"/>
              <a:cs typeface="+mn-cs"/>
            </a:rPr>
            <a:t>６．０</a:t>
          </a:r>
          <a:r>
            <a:rPr lang="ja-JP" altLang="ja-JP" sz="115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ポイント下回っている。</a:t>
          </a:r>
          <a:endParaRPr lang="ja-JP" altLang="ja-JP" sz="1150">
            <a:solidFill>
              <a:sysClr val="windowText" lastClr="000000"/>
            </a:solidFill>
            <a:effectLst/>
            <a:latin typeface="ＭＳ Ｐゴシック" panose="020B0600070205080204" pitchFamily="50" charset="-128"/>
            <a:ea typeface="ＭＳ Ｐゴシック" panose="020B0600070205080204" pitchFamily="50" charset="-128"/>
          </a:endParaRPr>
        </a:p>
        <a:p>
          <a:r>
            <a:rPr lang="ja-JP" altLang="ja-JP" sz="1150">
              <a:solidFill>
                <a:sysClr val="windowText" lastClr="000000"/>
              </a:solidFill>
              <a:effectLst/>
              <a:latin typeface="ＭＳ Ｐゴシック" panose="020B0600070205080204" pitchFamily="50" charset="-128"/>
              <a:ea typeface="ＭＳ Ｐゴシック" panose="020B0600070205080204" pitchFamily="50" charset="-128"/>
              <a:cs typeface="+mn-cs"/>
            </a:rPr>
            <a:t>　これは、</a:t>
          </a:r>
          <a:r>
            <a:rPr lang="ja-JP" altLang="en-US" sz="1150">
              <a:solidFill>
                <a:sysClr val="windowText" lastClr="000000"/>
              </a:solidFill>
              <a:effectLst/>
              <a:latin typeface="ＭＳ Ｐゴシック" panose="020B0600070205080204" pitchFamily="50" charset="-128"/>
              <a:ea typeface="ＭＳ Ｐゴシック" panose="020B0600070205080204" pitchFamily="50" charset="-128"/>
              <a:cs typeface="+mn-cs"/>
            </a:rPr>
            <a:t>地方消費税交付金と地方交付税が増えたことで経常一般財源収入額が増え</a:t>
          </a:r>
          <a:r>
            <a:rPr lang="ja-JP" altLang="ja-JP" sz="1150">
              <a:solidFill>
                <a:sysClr val="windowText" lastClr="000000"/>
              </a:solidFill>
              <a:effectLst/>
              <a:latin typeface="ＭＳ Ｐゴシック" panose="020B0600070205080204" pitchFamily="50" charset="-128"/>
              <a:ea typeface="ＭＳ Ｐゴシック" panose="020B0600070205080204" pitchFamily="50" charset="-128"/>
              <a:cs typeface="+mn-cs"/>
            </a:rPr>
            <a:t>たことが</a:t>
          </a:r>
          <a:r>
            <a:rPr lang="ja-JP" altLang="en-US" sz="1150">
              <a:solidFill>
                <a:sysClr val="windowText" lastClr="000000"/>
              </a:solidFill>
              <a:effectLst/>
              <a:latin typeface="ＭＳ Ｐゴシック" panose="020B0600070205080204" pitchFamily="50" charset="-128"/>
              <a:ea typeface="ＭＳ Ｐゴシック" panose="020B0600070205080204" pitchFamily="50" charset="-128"/>
              <a:cs typeface="+mn-cs"/>
            </a:rPr>
            <a:t>大</a:t>
          </a:r>
          <a:r>
            <a:rPr lang="ja-JP" altLang="ja-JP" sz="1150">
              <a:solidFill>
                <a:sysClr val="windowText" lastClr="000000"/>
              </a:solidFill>
              <a:effectLst/>
              <a:latin typeface="ＭＳ Ｐゴシック" panose="020B0600070205080204" pitchFamily="50" charset="-128"/>
              <a:ea typeface="ＭＳ Ｐゴシック" panose="020B0600070205080204" pitchFamily="50" charset="-128"/>
              <a:cs typeface="+mn-cs"/>
            </a:rPr>
            <a:t>きな要因である。</a:t>
          </a:r>
          <a:r>
            <a:rPr lang="ja-JP" altLang="en-US" sz="1150">
              <a:solidFill>
                <a:sysClr val="windowText" lastClr="000000"/>
              </a:solidFill>
              <a:effectLst/>
              <a:latin typeface="ＭＳ Ｐゴシック" panose="020B0600070205080204" pitchFamily="50" charset="-128"/>
              <a:ea typeface="ＭＳ Ｐゴシック" panose="020B0600070205080204" pitchFamily="50" charset="-128"/>
              <a:cs typeface="+mn-cs"/>
            </a:rPr>
            <a:t>支出額については、補助費で増加があるものの、公債費や貸付金の部分で減少があるため、全体で減額になっている。</a:t>
          </a:r>
          <a:endParaRPr lang="ja-JP" altLang="ja-JP" sz="1150">
            <a:solidFill>
              <a:sysClr val="windowText" lastClr="000000"/>
            </a:solidFill>
            <a:effectLst/>
            <a:latin typeface="ＭＳ Ｐゴシック" panose="020B0600070205080204" pitchFamily="50" charset="-128"/>
            <a:ea typeface="ＭＳ Ｐゴシック" panose="020B0600070205080204" pitchFamily="50" charset="-128"/>
          </a:endParaRPr>
        </a:p>
        <a:p>
          <a:r>
            <a:rPr lang="ja-JP" altLang="ja-JP" sz="115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lang="ja-JP" altLang="en-US" sz="1150">
              <a:solidFill>
                <a:sysClr val="windowText" lastClr="000000"/>
              </a:solidFill>
              <a:effectLst/>
              <a:latin typeface="ＭＳ Ｐゴシック" panose="020B0600070205080204" pitchFamily="50" charset="-128"/>
              <a:ea typeface="ＭＳ Ｐゴシック" panose="020B0600070205080204" pitchFamily="50" charset="-128"/>
              <a:cs typeface="+mn-cs"/>
            </a:rPr>
            <a:t>今後も</a:t>
          </a:r>
          <a:r>
            <a:rPr lang="ja-JP" altLang="ja-JP" sz="1150">
              <a:solidFill>
                <a:sysClr val="windowText" lastClr="000000"/>
              </a:solidFill>
              <a:effectLst/>
              <a:latin typeface="ＭＳ Ｐゴシック" panose="020B0600070205080204" pitchFamily="50" charset="-128"/>
              <a:ea typeface="ＭＳ Ｐゴシック" panose="020B0600070205080204" pitchFamily="50" charset="-128"/>
              <a:cs typeface="+mn-cs"/>
            </a:rPr>
            <a:t>物件費や扶助費については、増加傾向</a:t>
          </a:r>
          <a:r>
            <a:rPr lang="ja-JP" altLang="en-US" sz="1150">
              <a:solidFill>
                <a:sysClr val="windowText" lastClr="000000"/>
              </a:solidFill>
              <a:effectLst/>
              <a:latin typeface="ＭＳ Ｐゴシック" panose="020B0600070205080204" pitchFamily="50" charset="-128"/>
              <a:ea typeface="ＭＳ Ｐゴシック" panose="020B0600070205080204" pitchFamily="50" charset="-128"/>
              <a:cs typeface="+mn-cs"/>
            </a:rPr>
            <a:t>が見込めるため</a:t>
          </a:r>
          <a:r>
            <a:rPr lang="ja-JP" altLang="ja-JP" sz="1150">
              <a:solidFill>
                <a:sysClr val="windowText" lastClr="000000"/>
              </a:solidFill>
              <a:effectLst/>
              <a:latin typeface="ＭＳ Ｐゴシック" panose="020B0600070205080204" pitchFamily="50" charset="-128"/>
              <a:ea typeface="ＭＳ Ｐゴシック" panose="020B0600070205080204" pitchFamily="50" charset="-128"/>
              <a:cs typeface="+mn-cs"/>
            </a:rPr>
            <a:t>、引続き、事務事業の点検・見直しなどを行い、経常経費を削減し、健全な財政運営に努めていく。</a:t>
          </a:r>
          <a:endParaRPr lang="ja-JP" altLang="ja-JP" sz="115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64135</xdr:rowOff>
    </xdr:from>
    <xdr:to>
      <xdr:col>23</xdr:col>
      <xdr:colOff>133350</xdr:colOff>
      <xdr:row>66</xdr:row>
      <xdr:rowOff>148907</xdr:rowOff>
    </xdr:to>
    <xdr:cxnSp macro="">
      <xdr:nvCxnSpPr>
        <xdr:cNvPr id="123" name="直線コネクタ 122"/>
        <xdr:cNvCxnSpPr/>
      </xdr:nvCxnSpPr>
      <xdr:spPr>
        <a:xfrm flipV="1">
          <a:off x="4953000" y="10179685"/>
          <a:ext cx="0" cy="1284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120984</xdr:rowOff>
    </xdr:from>
    <xdr:ext cx="762000" cy="259045"/>
    <xdr:sp macro="" textlink="">
      <xdr:nvSpPr>
        <xdr:cNvPr id="124" name="財政構造の弾力性最小値テキスト"/>
        <xdr:cNvSpPr txBox="1"/>
      </xdr:nvSpPr>
      <xdr:spPr>
        <a:xfrm>
          <a:off x="5041900" y="11436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148907</xdr:rowOff>
    </xdr:from>
    <xdr:to>
      <xdr:col>24</xdr:col>
      <xdr:colOff>12700</xdr:colOff>
      <xdr:row>66</xdr:row>
      <xdr:rowOff>148907</xdr:rowOff>
    </xdr:to>
    <xdr:cxnSp macro="">
      <xdr:nvCxnSpPr>
        <xdr:cNvPr id="125" name="直線コネクタ 124"/>
        <xdr:cNvCxnSpPr/>
      </xdr:nvCxnSpPr>
      <xdr:spPr>
        <a:xfrm>
          <a:off x="4864100" y="11464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150512</xdr:rowOff>
    </xdr:from>
    <xdr:ext cx="762000" cy="259045"/>
    <xdr:sp macro="" textlink="">
      <xdr:nvSpPr>
        <xdr:cNvPr id="126" name="財政構造の弾力性最大値テキスト"/>
        <xdr:cNvSpPr txBox="1"/>
      </xdr:nvSpPr>
      <xdr:spPr>
        <a:xfrm>
          <a:off x="5041900" y="9923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64135</xdr:rowOff>
    </xdr:from>
    <xdr:to>
      <xdr:col>24</xdr:col>
      <xdr:colOff>12700</xdr:colOff>
      <xdr:row>59</xdr:row>
      <xdr:rowOff>64135</xdr:rowOff>
    </xdr:to>
    <xdr:cxnSp macro="">
      <xdr:nvCxnSpPr>
        <xdr:cNvPr id="127" name="直線コネクタ 126"/>
        <xdr:cNvCxnSpPr/>
      </xdr:nvCxnSpPr>
      <xdr:spPr>
        <a:xfrm>
          <a:off x="4864100" y="1017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53022</xdr:rowOff>
    </xdr:from>
    <xdr:to>
      <xdr:col>23</xdr:col>
      <xdr:colOff>133350</xdr:colOff>
      <xdr:row>62</xdr:row>
      <xdr:rowOff>56515</xdr:rowOff>
    </xdr:to>
    <xdr:cxnSp macro="">
      <xdr:nvCxnSpPr>
        <xdr:cNvPr id="128" name="直線コネクタ 127"/>
        <xdr:cNvCxnSpPr/>
      </xdr:nvCxnSpPr>
      <xdr:spPr>
        <a:xfrm flipV="1">
          <a:off x="4114800" y="10511472"/>
          <a:ext cx="838200" cy="174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164799</xdr:rowOff>
    </xdr:from>
    <xdr:ext cx="762000" cy="259045"/>
    <xdr:sp macro="" textlink="">
      <xdr:nvSpPr>
        <xdr:cNvPr id="129" name="財政構造の弾力性平均値テキスト"/>
        <xdr:cNvSpPr txBox="1"/>
      </xdr:nvSpPr>
      <xdr:spPr>
        <a:xfrm>
          <a:off x="5041900" y="10794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21272</xdr:rowOff>
    </xdr:from>
    <xdr:to>
      <xdr:col>23</xdr:col>
      <xdr:colOff>184150</xdr:colOff>
      <xdr:row>63</xdr:row>
      <xdr:rowOff>122872</xdr:rowOff>
    </xdr:to>
    <xdr:sp macro="" textlink="">
      <xdr:nvSpPr>
        <xdr:cNvPr id="130" name="フローチャート: 判断 129"/>
        <xdr:cNvSpPr/>
      </xdr:nvSpPr>
      <xdr:spPr>
        <a:xfrm>
          <a:off x="4902200" y="10822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56515</xdr:rowOff>
    </xdr:from>
    <xdr:to>
      <xdr:col>19</xdr:col>
      <xdr:colOff>133350</xdr:colOff>
      <xdr:row>63</xdr:row>
      <xdr:rowOff>84138</xdr:rowOff>
    </xdr:to>
    <xdr:cxnSp macro="">
      <xdr:nvCxnSpPr>
        <xdr:cNvPr id="131" name="直線コネクタ 130"/>
        <xdr:cNvCxnSpPr/>
      </xdr:nvCxnSpPr>
      <xdr:spPr>
        <a:xfrm flipV="1">
          <a:off x="3225800" y="10686415"/>
          <a:ext cx="889000" cy="199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87630</xdr:rowOff>
    </xdr:from>
    <xdr:to>
      <xdr:col>19</xdr:col>
      <xdr:colOff>184150</xdr:colOff>
      <xdr:row>64</xdr:row>
      <xdr:rowOff>17780</xdr:rowOff>
    </xdr:to>
    <xdr:sp macro="" textlink="">
      <xdr:nvSpPr>
        <xdr:cNvPr id="132" name="フローチャート: 判断 131"/>
        <xdr:cNvSpPr/>
      </xdr:nvSpPr>
      <xdr:spPr>
        <a:xfrm>
          <a:off x="4064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2557</xdr:rowOff>
    </xdr:from>
    <xdr:ext cx="736600" cy="259045"/>
    <xdr:sp macro="" textlink="">
      <xdr:nvSpPr>
        <xdr:cNvPr id="133" name="テキスト ボックス 132"/>
        <xdr:cNvSpPr txBox="1"/>
      </xdr:nvSpPr>
      <xdr:spPr>
        <a:xfrm>
          <a:off x="3733800" y="1097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84138</xdr:rowOff>
    </xdr:from>
    <xdr:to>
      <xdr:col>15</xdr:col>
      <xdr:colOff>82550</xdr:colOff>
      <xdr:row>63</xdr:row>
      <xdr:rowOff>156528</xdr:rowOff>
    </xdr:to>
    <xdr:cxnSp macro="">
      <xdr:nvCxnSpPr>
        <xdr:cNvPr id="134" name="直線コネクタ 133"/>
        <xdr:cNvCxnSpPr/>
      </xdr:nvCxnSpPr>
      <xdr:spPr>
        <a:xfrm flipV="1">
          <a:off x="2336800" y="10885488"/>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45403</xdr:rowOff>
    </xdr:from>
    <xdr:to>
      <xdr:col>15</xdr:col>
      <xdr:colOff>133350</xdr:colOff>
      <xdr:row>63</xdr:row>
      <xdr:rowOff>147003</xdr:rowOff>
    </xdr:to>
    <xdr:sp macro="" textlink="">
      <xdr:nvSpPr>
        <xdr:cNvPr id="135" name="フローチャート: 判断 134"/>
        <xdr:cNvSpPr/>
      </xdr:nvSpPr>
      <xdr:spPr>
        <a:xfrm>
          <a:off x="3175000" y="1084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131780</xdr:rowOff>
    </xdr:from>
    <xdr:ext cx="762000" cy="259045"/>
    <xdr:sp macro="" textlink="">
      <xdr:nvSpPr>
        <xdr:cNvPr id="136" name="テキスト ボックス 135"/>
        <xdr:cNvSpPr txBox="1"/>
      </xdr:nvSpPr>
      <xdr:spPr>
        <a:xfrm>
          <a:off x="2844800" y="1093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156528</xdr:rowOff>
    </xdr:from>
    <xdr:to>
      <xdr:col>11</xdr:col>
      <xdr:colOff>31750</xdr:colOff>
      <xdr:row>63</xdr:row>
      <xdr:rowOff>162560</xdr:rowOff>
    </xdr:to>
    <xdr:cxnSp macro="">
      <xdr:nvCxnSpPr>
        <xdr:cNvPr id="137" name="直線コネクタ 136"/>
        <xdr:cNvCxnSpPr/>
      </xdr:nvCxnSpPr>
      <xdr:spPr>
        <a:xfrm flipV="1">
          <a:off x="1447800" y="10957878"/>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51435</xdr:rowOff>
    </xdr:from>
    <xdr:to>
      <xdr:col>11</xdr:col>
      <xdr:colOff>82550</xdr:colOff>
      <xdr:row>63</xdr:row>
      <xdr:rowOff>153035</xdr:rowOff>
    </xdr:to>
    <xdr:sp macro="" textlink="">
      <xdr:nvSpPr>
        <xdr:cNvPr id="138" name="フローチャート: 判断 137"/>
        <xdr:cNvSpPr/>
      </xdr:nvSpPr>
      <xdr:spPr>
        <a:xfrm>
          <a:off x="2286000" y="1085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163212</xdr:rowOff>
    </xdr:from>
    <xdr:ext cx="762000" cy="259045"/>
    <xdr:sp macro="" textlink="">
      <xdr:nvSpPr>
        <xdr:cNvPr id="139" name="テキスト ボックス 138"/>
        <xdr:cNvSpPr txBox="1"/>
      </xdr:nvSpPr>
      <xdr:spPr>
        <a:xfrm>
          <a:off x="1955800" y="10621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168593</xdr:rowOff>
    </xdr:from>
    <xdr:to>
      <xdr:col>7</xdr:col>
      <xdr:colOff>31750</xdr:colOff>
      <xdr:row>63</xdr:row>
      <xdr:rowOff>98743</xdr:rowOff>
    </xdr:to>
    <xdr:sp macro="" textlink="">
      <xdr:nvSpPr>
        <xdr:cNvPr id="140" name="フローチャート: 判断 139"/>
        <xdr:cNvSpPr/>
      </xdr:nvSpPr>
      <xdr:spPr>
        <a:xfrm>
          <a:off x="1397000" y="10798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108920</xdr:rowOff>
    </xdr:from>
    <xdr:ext cx="762000" cy="259045"/>
    <xdr:sp macro="" textlink="">
      <xdr:nvSpPr>
        <xdr:cNvPr id="141" name="テキスト ボックス 140"/>
        <xdr:cNvSpPr txBox="1"/>
      </xdr:nvSpPr>
      <xdr:spPr>
        <a:xfrm>
          <a:off x="1066800" y="10567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2222</xdr:rowOff>
    </xdr:from>
    <xdr:to>
      <xdr:col>23</xdr:col>
      <xdr:colOff>184150</xdr:colOff>
      <xdr:row>61</xdr:row>
      <xdr:rowOff>103822</xdr:rowOff>
    </xdr:to>
    <xdr:sp macro="" textlink="">
      <xdr:nvSpPr>
        <xdr:cNvPr id="147" name="楕円 146"/>
        <xdr:cNvSpPr/>
      </xdr:nvSpPr>
      <xdr:spPr>
        <a:xfrm>
          <a:off x="4902200" y="1046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18749</xdr:rowOff>
    </xdr:from>
    <xdr:ext cx="762000" cy="259045"/>
    <xdr:sp macro="" textlink="">
      <xdr:nvSpPr>
        <xdr:cNvPr id="148" name="財政構造の弾力性該当値テキスト"/>
        <xdr:cNvSpPr txBox="1"/>
      </xdr:nvSpPr>
      <xdr:spPr>
        <a:xfrm>
          <a:off x="5041900" y="1030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5715</xdr:rowOff>
    </xdr:from>
    <xdr:to>
      <xdr:col>19</xdr:col>
      <xdr:colOff>184150</xdr:colOff>
      <xdr:row>62</xdr:row>
      <xdr:rowOff>107315</xdr:rowOff>
    </xdr:to>
    <xdr:sp macro="" textlink="">
      <xdr:nvSpPr>
        <xdr:cNvPr id="149" name="楕円 148"/>
        <xdr:cNvSpPr/>
      </xdr:nvSpPr>
      <xdr:spPr>
        <a:xfrm>
          <a:off x="4064000" y="1063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117492</xdr:rowOff>
    </xdr:from>
    <xdr:ext cx="736600" cy="259045"/>
    <xdr:sp macro="" textlink="">
      <xdr:nvSpPr>
        <xdr:cNvPr id="150" name="テキスト ボックス 149"/>
        <xdr:cNvSpPr txBox="1"/>
      </xdr:nvSpPr>
      <xdr:spPr>
        <a:xfrm>
          <a:off x="3733800" y="10404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33338</xdr:rowOff>
    </xdr:from>
    <xdr:to>
      <xdr:col>15</xdr:col>
      <xdr:colOff>133350</xdr:colOff>
      <xdr:row>63</xdr:row>
      <xdr:rowOff>134938</xdr:rowOff>
    </xdr:to>
    <xdr:sp macro="" textlink="">
      <xdr:nvSpPr>
        <xdr:cNvPr id="151" name="楕円 150"/>
        <xdr:cNvSpPr/>
      </xdr:nvSpPr>
      <xdr:spPr>
        <a:xfrm>
          <a:off x="3175000" y="1083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145115</xdr:rowOff>
    </xdr:from>
    <xdr:ext cx="762000" cy="259045"/>
    <xdr:sp macro="" textlink="">
      <xdr:nvSpPr>
        <xdr:cNvPr id="152" name="テキスト ボックス 151"/>
        <xdr:cNvSpPr txBox="1"/>
      </xdr:nvSpPr>
      <xdr:spPr>
        <a:xfrm>
          <a:off x="2844800" y="1060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105728</xdr:rowOff>
    </xdr:from>
    <xdr:to>
      <xdr:col>11</xdr:col>
      <xdr:colOff>82550</xdr:colOff>
      <xdr:row>64</xdr:row>
      <xdr:rowOff>35878</xdr:rowOff>
    </xdr:to>
    <xdr:sp macro="" textlink="">
      <xdr:nvSpPr>
        <xdr:cNvPr id="153" name="楕円 152"/>
        <xdr:cNvSpPr/>
      </xdr:nvSpPr>
      <xdr:spPr>
        <a:xfrm>
          <a:off x="2286000" y="10907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20655</xdr:rowOff>
    </xdr:from>
    <xdr:ext cx="762000" cy="259045"/>
    <xdr:sp macro="" textlink="">
      <xdr:nvSpPr>
        <xdr:cNvPr id="154" name="テキスト ボックス 153"/>
        <xdr:cNvSpPr txBox="1"/>
      </xdr:nvSpPr>
      <xdr:spPr>
        <a:xfrm>
          <a:off x="1955800" y="10993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111760</xdr:rowOff>
    </xdr:from>
    <xdr:to>
      <xdr:col>7</xdr:col>
      <xdr:colOff>31750</xdr:colOff>
      <xdr:row>64</xdr:row>
      <xdr:rowOff>41910</xdr:rowOff>
    </xdr:to>
    <xdr:sp macro="" textlink="">
      <xdr:nvSpPr>
        <xdr:cNvPr id="155" name="楕円 154"/>
        <xdr:cNvSpPr/>
      </xdr:nvSpPr>
      <xdr:spPr>
        <a:xfrm>
          <a:off x="1397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26687</xdr:rowOff>
    </xdr:from>
    <xdr:ext cx="762000" cy="259045"/>
    <xdr:sp macro="" textlink="">
      <xdr:nvSpPr>
        <xdr:cNvPr id="156" name="テキスト ボックス 155"/>
        <xdr:cNvSpPr txBox="1"/>
      </xdr:nvSpPr>
      <xdr:spPr>
        <a:xfrm>
          <a:off x="1066800" y="1099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[176,454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5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150">
              <a:solidFill>
                <a:sysClr val="windowText" lastClr="000000"/>
              </a:solidFill>
              <a:effectLst/>
              <a:latin typeface="ＭＳ Ｐゴシック" panose="020B0600070205080204" pitchFamily="50" charset="-128"/>
              <a:ea typeface="ＭＳ Ｐゴシック" panose="020B0600070205080204" pitchFamily="50" charset="-128"/>
              <a:cs typeface="+mn-cs"/>
            </a:rPr>
            <a:t>職員数の減少</a:t>
          </a:r>
          <a:r>
            <a:rPr kumimoji="1" lang="ja-JP" altLang="en-US" sz="1150">
              <a:solidFill>
                <a:sysClr val="windowText" lastClr="000000"/>
              </a:solidFill>
              <a:effectLst/>
              <a:latin typeface="ＭＳ Ｐゴシック" panose="020B0600070205080204" pitchFamily="50" charset="-128"/>
              <a:ea typeface="ＭＳ Ｐゴシック" panose="020B0600070205080204" pitchFamily="50" charset="-128"/>
              <a:cs typeface="+mn-cs"/>
            </a:rPr>
            <a:t>はあるもの、会計年度任用職員の制度が始まったことで人件費</a:t>
          </a:r>
          <a:r>
            <a:rPr kumimoji="1" lang="ja-JP" altLang="ja-JP" sz="1150">
              <a:solidFill>
                <a:sysClr val="windowText" lastClr="000000"/>
              </a:solidFill>
              <a:effectLst/>
              <a:latin typeface="ＭＳ Ｐゴシック" panose="020B0600070205080204" pitchFamily="50" charset="-128"/>
              <a:ea typeface="ＭＳ Ｐゴシック" panose="020B0600070205080204" pitchFamily="50" charset="-128"/>
              <a:cs typeface="+mn-cs"/>
            </a:rPr>
            <a:t>は前年度と比べて</a:t>
          </a:r>
          <a:r>
            <a:rPr kumimoji="1" lang="ja-JP" altLang="en-US" sz="1150">
              <a:solidFill>
                <a:sysClr val="windowText" lastClr="000000"/>
              </a:solidFill>
              <a:effectLst/>
              <a:latin typeface="ＭＳ Ｐゴシック" panose="020B0600070205080204" pitchFamily="50" charset="-128"/>
              <a:ea typeface="ＭＳ Ｐゴシック" panose="020B0600070205080204" pitchFamily="50" charset="-128"/>
              <a:cs typeface="+mn-cs"/>
            </a:rPr>
            <a:t>増加</a:t>
          </a:r>
          <a:r>
            <a:rPr kumimoji="1" lang="ja-JP" altLang="ja-JP" sz="1150">
              <a:solidFill>
                <a:sysClr val="windowText" lastClr="000000"/>
              </a:solidFill>
              <a:effectLst/>
              <a:latin typeface="ＭＳ Ｐゴシック" panose="020B0600070205080204" pitchFamily="50" charset="-128"/>
              <a:ea typeface="ＭＳ Ｐゴシック" panose="020B0600070205080204" pitchFamily="50" charset="-128"/>
              <a:cs typeface="+mn-cs"/>
            </a:rPr>
            <a:t>している</a:t>
          </a:r>
          <a:r>
            <a:rPr kumimoji="1" lang="ja-JP" altLang="en-US" sz="115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50">
              <a:solidFill>
                <a:sysClr val="windowText" lastClr="000000"/>
              </a:solidFill>
              <a:effectLst/>
              <a:latin typeface="ＭＳ Ｐゴシック" panose="020B0600070205080204" pitchFamily="50" charset="-128"/>
              <a:ea typeface="ＭＳ Ｐゴシック" panose="020B0600070205080204" pitchFamily="50" charset="-128"/>
              <a:cs typeface="+mn-cs"/>
            </a:rPr>
            <a:t>物件費</a:t>
          </a:r>
          <a:r>
            <a:rPr kumimoji="1" lang="ja-JP" altLang="en-US" sz="1150">
              <a:solidFill>
                <a:sysClr val="windowText" lastClr="000000"/>
              </a:solidFill>
              <a:effectLst/>
              <a:latin typeface="ＭＳ Ｐゴシック" panose="020B0600070205080204" pitchFamily="50" charset="-128"/>
              <a:ea typeface="ＭＳ Ｐゴシック" panose="020B0600070205080204" pitchFamily="50" charset="-128"/>
              <a:cs typeface="+mn-cs"/>
            </a:rPr>
            <a:t>は賃金分が減少しているが、数値は</a:t>
          </a:r>
          <a:r>
            <a:rPr kumimoji="1" lang="ja-JP" altLang="ja-JP" sz="115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前年度と比べて</a:t>
          </a:r>
          <a:r>
            <a:rPr kumimoji="1" lang="ja-JP" altLang="en-US" sz="1150">
              <a:solidFill>
                <a:sysClr val="windowText" lastClr="000000"/>
              </a:solidFill>
              <a:effectLst/>
              <a:latin typeface="ＭＳ Ｐゴシック" panose="020B0600070205080204" pitchFamily="50" charset="-128"/>
              <a:ea typeface="ＭＳ Ｐゴシック" panose="020B0600070205080204" pitchFamily="50" charset="-128"/>
              <a:cs typeface="+mn-cs"/>
            </a:rPr>
            <a:t>一人当たりの決算額が増額になった</a:t>
          </a:r>
          <a:r>
            <a:rPr kumimoji="1" lang="ja-JP" altLang="ja-JP" sz="1150">
              <a:solidFill>
                <a:sysClr val="windowText" lastClr="000000"/>
              </a:solidFill>
              <a:effectLst/>
              <a:latin typeface="ＭＳ Ｐゴシック" panose="020B0600070205080204" pitchFamily="50" charset="-128"/>
              <a:ea typeface="ＭＳ Ｐゴシック" panose="020B0600070205080204" pitchFamily="50" charset="-128"/>
              <a:cs typeface="+mn-cs"/>
            </a:rPr>
            <a:t>。これは、</a:t>
          </a:r>
          <a:r>
            <a:rPr kumimoji="1" lang="ja-JP" altLang="en-US" sz="1150">
              <a:solidFill>
                <a:sysClr val="windowText" lastClr="000000"/>
              </a:solidFill>
              <a:effectLst/>
              <a:latin typeface="ＭＳ Ｐゴシック" panose="020B0600070205080204" pitchFamily="50" charset="-128"/>
              <a:ea typeface="ＭＳ Ｐゴシック" panose="020B0600070205080204" pitchFamily="50" charset="-128"/>
              <a:cs typeface="+mn-cs"/>
            </a:rPr>
            <a:t>新型コロナウィルス対策費の増加とふるさと納税寄附金の増加に伴う諸経費の増加が</a:t>
          </a:r>
          <a:r>
            <a:rPr kumimoji="1" lang="ja-JP" altLang="ja-JP" sz="1150">
              <a:solidFill>
                <a:sysClr val="windowText" lastClr="000000"/>
              </a:solidFill>
              <a:effectLst/>
              <a:latin typeface="ＭＳ Ｐゴシック" panose="020B0600070205080204" pitchFamily="50" charset="-128"/>
              <a:ea typeface="ＭＳ Ｐゴシック" panose="020B0600070205080204" pitchFamily="50" charset="-128"/>
              <a:cs typeface="+mn-cs"/>
            </a:rPr>
            <a:t>主な要因になっている。</a:t>
          </a:r>
          <a:endParaRPr lang="ja-JP" altLang="ja-JP" sz="115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5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en-US" sz="1150">
              <a:solidFill>
                <a:sysClr val="windowText" lastClr="000000"/>
              </a:solidFill>
              <a:effectLst/>
              <a:latin typeface="ＭＳ Ｐゴシック" panose="020B0600070205080204" pitchFamily="50" charset="-128"/>
              <a:ea typeface="ＭＳ Ｐゴシック" panose="020B0600070205080204" pitchFamily="50" charset="-128"/>
              <a:cs typeface="+mn-cs"/>
            </a:rPr>
            <a:t>類似</a:t>
          </a:r>
          <a:r>
            <a:rPr kumimoji="1" lang="ja-JP" altLang="ja-JP" sz="1150">
              <a:solidFill>
                <a:sysClr val="windowText" lastClr="000000"/>
              </a:solidFill>
              <a:effectLst/>
              <a:latin typeface="ＭＳ Ｐゴシック" panose="020B0600070205080204" pitchFamily="50" charset="-128"/>
              <a:ea typeface="ＭＳ Ｐゴシック" panose="020B0600070205080204" pitchFamily="50" charset="-128"/>
              <a:cs typeface="+mn-cs"/>
            </a:rPr>
            <a:t>団体内平均を上回っているのは、市立短期大学や消防本部の単独設置による人件費負担が大きいことなどが要因である。</a:t>
          </a:r>
          <a:endParaRPr lang="ja-JP" altLang="ja-JP" sz="115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50">
              <a:solidFill>
                <a:sysClr val="windowText" lastClr="000000"/>
              </a:solidFill>
              <a:effectLst/>
              <a:latin typeface="ＭＳ Ｐゴシック" panose="020B0600070205080204" pitchFamily="50" charset="-128"/>
              <a:ea typeface="ＭＳ Ｐゴシック" panose="020B0600070205080204" pitchFamily="50" charset="-128"/>
              <a:cs typeface="+mn-cs"/>
            </a:rPr>
            <a:t>　平成１９年３月に定員適正化計画を策定したことを契機に、退職者数に対する新採用の抑制を進めた結果、職員数が大幅に減少したが、今後は再任用制度の開始などにより横ばい状態が見込まれる。</a:t>
          </a:r>
          <a:endParaRPr lang="ja-JP" altLang="ja-JP" sz="115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137576</xdr:rowOff>
    </xdr:from>
    <xdr:to>
      <xdr:col>23</xdr:col>
      <xdr:colOff>133350</xdr:colOff>
      <xdr:row>88</xdr:row>
      <xdr:rowOff>160722</xdr:rowOff>
    </xdr:to>
    <xdr:cxnSp macro="">
      <xdr:nvCxnSpPr>
        <xdr:cNvPr id="186" name="直線コネクタ 185"/>
        <xdr:cNvCxnSpPr/>
      </xdr:nvCxnSpPr>
      <xdr:spPr>
        <a:xfrm flipV="1">
          <a:off x="4953000" y="13853576"/>
          <a:ext cx="0" cy="13947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132799</xdr:rowOff>
    </xdr:from>
    <xdr:ext cx="762000" cy="259045"/>
    <xdr:sp macro="" textlink="">
      <xdr:nvSpPr>
        <xdr:cNvPr id="187" name="人件費・物件費等の状況最小値テキスト"/>
        <xdr:cNvSpPr txBox="1"/>
      </xdr:nvSpPr>
      <xdr:spPr>
        <a:xfrm>
          <a:off x="5041900" y="15220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160722</xdr:rowOff>
    </xdr:from>
    <xdr:to>
      <xdr:col>24</xdr:col>
      <xdr:colOff>12700</xdr:colOff>
      <xdr:row>88</xdr:row>
      <xdr:rowOff>160722</xdr:rowOff>
    </xdr:to>
    <xdr:cxnSp macro="">
      <xdr:nvCxnSpPr>
        <xdr:cNvPr id="188" name="直線コネクタ 187"/>
        <xdr:cNvCxnSpPr/>
      </xdr:nvCxnSpPr>
      <xdr:spPr>
        <a:xfrm>
          <a:off x="4864100" y="15248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52503</xdr:rowOff>
    </xdr:from>
    <xdr:ext cx="762000" cy="259045"/>
    <xdr:sp macro="" textlink="">
      <xdr:nvSpPr>
        <xdr:cNvPr id="189" name="人件費・物件費等の状況最大値テキスト"/>
        <xdr:cNvSpPr txBox="1"/>
      </xdr:nvSpPr>
      <xdr:spPr>
        <a:xfrm>
          <a:off x="5041900" y="1359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137576</xdr:rowOff>
    </xdr:from>
    <xdr:to>
      <xdr:col>24</xdr:col>
      <xdr:colOff>12700</xdr:colOff>
      <xdr:row>80</xdr:row>
      <xdr:rowOff>137576</xdr:rowOff>
    </xdr:to>
    <xdr:cxnSp macro="">
      <xdr:nvCxnSpPr>
        <xdr:cNvPr id="190" name="直線コネクタ 189"/>
        <xdr:cNvCxnSpPr/>
      </xdr:nvCxnSpPr>
      <xdr:spPr>
        <a:xfrm>
          <a:off x="4864100" y="13853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71110</xdr:rowOff>
    </xdr:from>
    <xdr:to>
      <xdr:col>23</xdr:col>
      <xdr:colOff>133350</xdr:colOff>
      <xdr:row>84</xdr:row>
      <xdr:rowOff>13812</xdr:rowOff>
    </xdr:to>
    <xdr:cxnSp macro="">
      <xdr:nvCxnSpPr>
        <xdr:cNvPr id="191" name="直線コネクタ 190"/>
        <xdr:cNvCxnSpPr/>
      </xdr:nvCxnSpPr>
      <xdr:spPr>
        <a:xfrm>
          <a:off x="4114800" y="14301460"/>
          <a:ext cx="838200" cy="114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27629</xdr:rowOff>
    </xdr:from>
    <xdr:ext cx="762000" cy="259045"/>
    <xdr:sp macro="" textlink="">
      <xdr:nvSpPr>
        <xdr:cNvPr id="192" name="人件費・物件費等の状況平均値テキスト"/>
        <xdr:cNvSpPr txBox="1"/>
      </xdr:nvSpPr>
      <xdr:spPr>
        <a:xfrm>
          <a:off x="5041900" y="140865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11102</xdr:rowOff>
    </xdr:from>
    <xdr:to>
      <xdr:col>23</xdr:col>
      <xdr:colOff>184150</xdr:colOff>
      <xdr:row>83</xdr:row>
      <xdr:rowOff>112702</xdr:rowOff>
    </xdr:to>
    <xdr:sp macro="" textlink="">
      <xdr:nvSpPr>
        <xdr:cNvPr id="193" name="フローチャート: 判断 192"/>
        <xdr:cNvSpPr/>
      </xdr:nvSpPr>
      <xdr:spPr>
        <a:xfrm>
          <a:off x="4902200" y="14241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136027</xdr:rowOff>
    </xdr:from>
    <xdr:to>
      <xdr:col>19</xdr:col>
      <xdr:colOff>133350</xdr:colOff>
      <xdr:row>83</xdr:row>
      <xdr:rowOff>71110</xdr:rowOff>
    </xdr:to>
    <xdr:cxnSp macro="">
      <xdr:nvCxnSpPr>
        <xdr:cNvPr id="194" name="直線コネクタ 193"/>
        <xdr:cNvCxnSpPr/>
      </xdr:nvCxnSpPr>
      <xdr:spPr>
        <a:xfrm>
          <a:off x="3225800" y="14194927"/>
          <a:ext cx="889000" cy="106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49119</xdr:rowOff>
    </xdr:from>
    <xdr:to>
      <xdr:col>19</xdr:col>
      <xdr:colOff>184150</xdr:colOff>
      <xdr:row>82</xdr:row>
      <xdr:rowOff>150719</xdr:rowOff>
    </xdr:to>
    <xdr:sp macro="" textlink="">
      <xdr:nvSpPr>
        <xdr:cNvPr id="195" name="フローチャート: 判断 194"/>
        <xdr:cNvSpPr/>
      </xdr:nvSpPr>
      <xdr:spPr>
        <a:xfrm>
          <a:off x="4064000" y="1410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160896</xdr:rowOff>
    </xdr:from>
    <xdr:ext cx="736600" cy="259045"/>
    <xdr:sp macro="" textlink="">
      <xdr:nvSpPr>
        <xdr:cNvPr id="196" name="テキスト ボックス 195"/>
        <xdr:cNvSpPr txBox="1"/>
      </xdr:nvSpPr>
      <xdr:spPr>
        <a:xfrm>
          <a:off x="3733800" y="138768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136027</xdr:rowOff>
    </xdr:from>
    <xdr:to>
      <xdr:col>15</xdr:col>
      <xdr:colOff>82550</xdr:colOff>
      <xdr:row>82</xdr:row>
      <xdr:rowOff>137837</xdr:rowOff>
    </xdr:to>
    <xdr:cxnSp macro="">
      <xdr:nvCxnSpPr>
        <xdr:cNvPr id="197" name="直線コネクタ 196"/>
        <xdr:cNvCxnSpPr/>
      </xdr:nvCxnSpPr>
      <xdr:spPr>
        <a:xfrm flipV="1">
          <a:off x="2336800" y="14194927"/>
          <a:ext cx="889000" cy="1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6764</xdr:rowOff>
    </xdr:from>
    <xdr:to>
      <xdr:col>15</xdr:col>
      <xdr:colOff>133350</xdr:colOff>
      <xdr:row>82</xdr:row>
      <xdr:rowOff>108364</xdr:rowOff>
    </xdr:to>
    <xdr:sp macro="" textlink="">
      <xdr:nvSpPr>
        <xdr:cNvPr id="198" name="フローチャート: 判断 197"/>
        <xdr:cNvSpPr/>
      </xdr:nvSpPr>
      <xdr:spPr>
        <a:xfrm>
          <a:off x="3175000" y="1406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118541</xdr:rowOff>
    </xdr:from>
    <xdr:ext cx="762000" cy="259045"/>
    <xdr:sp macro="" textlink="">
      <xdr:nvSpPr>
        <xdr:cNvPr id="199" name="テキスト ボックス 198"/>
        <xdr:cNvSpPr txBox="1"/>
      </xdr:nvSpPr>
      <xdr:spPr>
        <a:xfrm>
          <a:off x="2844800" y="13834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137837</xdr:rowOff>
    </xdr:from>
    <xdr:to>
      <xdr:col>11</xdr:col>
      <xdr:colOff>31750</xdr:colOff>
      <xdr:row>82</xdr:row>
      <xdr:rowOff>143354</xdr:rowOff>
    </xdr:to>
    <xdr:cxnSp macro="">
      <xdr:nvCxnSpPr>
        <xdr:cNvPr id="200" name="直線コネクタ 199"/>
        <xdr:cNvCxnSpPr/>
      </xdr:nvCxnSpPr>
      <xdr:spPr>
        <a:xfrm flipV="1">
          <a:off x="1447800" y="14196737"/>
          <a:ext cx="889000" cy="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27814</xdr:rowOff>
    </xdr:from>
    <xdr:to>
      <xdr:col>11</xdr:col>
      <xdr:colOff>82550</xdr:colOff>
      <xdr:row>82</xdr:row>
      <xdr:rowOff>129414</xdr:rowOff>
    </xdr:to>
    <xdr:sp macro="" textlink="">
      <xdr:nvSpPr>
        <xdr:cNvPr id="201" name="フローチャート: 判断 200"/>
        <xdr:cNvSpPr/>
      </xdr:nvSpPr>
      <xdr:spPr>
        <a:xfrm>
          <a:off x="2286000" y="1408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139591</xdr:rowOff>
    </xdr:from>
    <xdr:ext cx="762000" cy="259045"/>
    <xdr:sp macro="" textlink="">
      <xdr:nvSpPr>
        <xdr:cNvPr id="202" name="テキスト ボックス 201"/>
        <xdr:cNvSpPr txBox="1"/>
      </xdr:nvSpPr>
      <xdr:spPr>
        <a:xfrm>
          <a:off x="1955800" y="13855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170146</xdr:rowOff>
    </xdr:from>
    <xdr:to>
      <xdr:col>7</xdr:col>
      <xdr:colOff>31750</xdr:colOff>
      <xdr:row>82</xdr:row>
      <xdr:rowOff>100296</xdr:rowOff>
    </xdr:to>
    <xdr:sp macro="" textlink="">
      <xdr:nvSpPr>
        <xdr:cNvPr id="203" name="フローチャート: 判断 202"/>
        <xdr:cNvSpPr/>
      </xdr:nvSpPr>
      <xdr:spPr>
        <a:xfrm>
          <a:off x="1397000" y="14057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110473</xdr:rowOff>
    </xdr:from>
    <xdr:ext cx="762000" cy="259045"/>
    <xdr:sp macro="" textlink="">
      <xdr:nvSpPr>
        <xdr:cNvPr id="204" name="テキスト ボックス 203"/>
        <xdr:cNvSpPr txBox="1"/>
      </xdr:nvSpPr>
      <xdr:spPr>
        <a:xfrm>
          <a:off x="1066800" y="13826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134462</xdr:rowOff>
    </xdr:from>
    <xdr:to>
      <xdr:col>23</xdr:col>
      <xdr:colOff>184150</xdr:colOff>
      <xdr:row>84</xdr:row>
      <xdr:rowOff>64612</xdr:rowOff>
    </xdr:to>
    <xdr:sp macro="" textlink="">
      <xdr:nvSpPr>
        <xdr:cNvPr id="210" name="楕円 209"/>
        <xdr:cNvSpPr/>
      </xdr:nvSpPr>
      <xdr:spPr>
        <a:xfrm>
          <a:off x="4902200" y="14364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106539</xdr:rowOff>
    </xdr:from>
    <xdr:ext cx="762000" cy="259045"/>
    <xdr:sp macro="" textlink="">
      <xdr:nvSpPr>
        <xdr:cNvPr id="211" name="人件費・物件費等の状況該当値テキスト"/>
        <xdr:cNvSpPr txBox="1"/>
      </xdr:nvSpPr>
      <xdr:spPr>
        <a:xfrm>
          <a:off x="5041900" y="14336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20310</xdr:rowOff>
    </xdr:from>
    <xdr:to>
      <xdr:col>19</xdr:col>
      <xdr:colOff>184150</xdr:colOff>
      <xdr:row>83</xdr:row>
      <xdr:rowOff>121910</xdr:rowOff>
    </xdr:to>
    <xdr:sp macro="" textlink="">
      <xdr:nvSpPr>
        <xdr:cNvPr id="212" name="楕円 211"/>
        <xdr:cNvSpPr/>
      </xdr:nvSpPr>
      <xdr:spPr>
        <a:xfrm>
          <a:off x="4064000" y="1425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106687</xdr:rowOff>
    </xdr:from>
    <xdr:ext cx="736600" cy="259045"/>
    <xdr:sp macro="" textlink="">
      <xdr:nvSpPr>
        <xdr:cNvPr id="213" name="テキスト ボックス 212"/>
        <xdr:cNvSpPr txBox="1"/>
      </xdr:nvSpPr>
      <xdr:spPr>
        <a:xfrm>
          <a:off x="3733800" y="14337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85227</xdr:rowOff>
    </xdr:from>
    <xdr:to>
      <xdr:col>15</xdr:col>
      <xdr:colOff>133350</xdr:colOff>
      <xdr:row>83</xdr:row>
      <xdr:rowOff>15377</xdr:rowOff>
    </xdr:to>
    <xdr:sp macro="" textlink="">
      <xdr:nvSpPr>
        <xdr:cNvPr id="214" name="楕円 213"/>
        <xdr:cNvSpPr/>
      </xdr:nvSpPr>
      <xdr:spPr>
        <a:xfrm>
          <a:off x="3175000" y="14144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154</xdr:rowOff>
    </xdr:from>
    <xdr:ext cx="762000" cy="259045"/>
    <xdr:sp macro="" textlink="">
      <xdr:nvSpPr>
        <xdr:cNvPr id="215" name="テキスト ボックス 214"/>
        <xdr:cNvSpPr txBox="1"/>
      </xdr:nvSpPr>
      <xdr:spPr>
        <a:xfrm>
          <a:off x="2844800" y="14230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87037</xdr:rowOff>
    </xdr:from>
    <xdr:to>
      <xdr:col>11</xdr:col>
      <xdr:colOff>82550</xdr:colOff>
      <xdr:row>83</xdr:row>
      <xdr:rowOff>17187</xdr:rowOff>
    </xdr:to>
    <xdr:sp macro="" textlink="">
      <xdr:nvSpPr>
        <xdr:cNvPr id="216" name="楕円 215"/>
        <xdr:cNvSpPr/>
      </xdr:nvSpPr>
      <xdr:spPr>
        <a:xfrm>
          <a:off x="2286000" y="1414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1964</xdr:rowOff>
    </xdr:from>
    <xdr:ext cx="762000" cy="259045"/>
    <xdr:sp macro="" textlink="">
      <xdr:nvSpPr>
        <xdr:cNvPr id="217" name="テキスト ボックス 216"/>
        <xdr:cNvSpPr txBox="1"/>
      </xdr:nvSpPr>
      <xdr:spPr>
        <a:xfrm>
          <a:off x="1955800" y="14232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92554</xdr:rowOff>
    </xdr:from>
    <xdr:to>
      <xdr:col>7</xdr:col>
      <xdr:colOff>31750</xdr:colOff>
      <xdr:row>83</xdr:row>
      <xdr:rowOff>22704</xdr:rowOff>
    </xdr:to>
    <xdr:sp macro="" textlink="">
      <xdr:nvSpPr>
        <xdr:cNvPr id="218" name="楕円 217"/>
        <xdr:cNvSpPr/>
      </xdr:nvSpPr>
      <xdr:spPr>
        <a:xfrm>
          <a:off x="1397000" y="14151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7481</xdr:rowOff>
    </xdr:from>
    <xdr:ext cx="762000" cy="259045"/>
    <xdr:sp macro="" textlink="">
      <xdr:nvSpPr>
        <xdr:cNvPr id="219" name="テキスト ボックス 218"/>
        <xdr:cNvSpPr txBox="1"/>
      </xdr:nvSpPr>
      <xdr:spPr>
        <a:xfrm>
          <a:off x="1066800" y="14237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5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前年度より０．</a:t>
          </a:r>
          <a:r>
            <a:rPr kumimoji="1"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４</a:t>
          </a:r>
          <a:r>
            <a:rPr kumimoji="1"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減少</a:t>
          </a:r>
          <a:r>
            <a:rPr kumimoji="1"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している</a:t>
          </a:r>
          <a:r>
            <a:rPr kumimoji="1"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類似団体や全国平均を下回っており、引き続き適正な定員管理と給与の適正化に努めていく。</a:t>
          </a:r>
          <a:endParaRPr lang="ja-JP" altLang="ja-JP" sz="125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88</xdr:row>
      <xdr:rowOff>40216</xdr:rowOff>
    </xdr:to>
    <xdr:cxnSp macro="">
      <xdr:nvCxnSpPr>
        <xdr:cNvPr id="248" name="直線コネクタ 247"/>
        <xdr:cNvCxnSpPr/>
      </xdr:nvCxnSpPr>
      <xdr:spPr>
        <a:xfrm flipV="1">
          <a:off x="17018000" y="13747045"/>
          <a:ext cx="0" cy="13807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49" name="給与水準   （国との比較）最小値テキスト"/>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50" name="直線コネクタ 249"/>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1" name="給与水準   （国との比較）最大値テキスト"/>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2" name="直線コネクタ 251"/>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117122</xdr:rowOff>
    </xdr:from>
    <xdr:to>
      <xdr:col>81</xdr:col>
      <xdr:colOff>44450</xdr:colOff>
      <xdr:row>82</xdr:row>
      <xdr:rowOff>170745</xdr:rowOff>
    </xdr:to>
    <xdr:cxnSp macro="">
      <xdr:nvCxnSpPr>
        <xdr:cNvPr id="253" name="直線コネクタ 252"/>
        <xdr:cNvCxnSpPr/>
      </xdr:nvCxnSpPr>
      <xdr:spPr>
        <a:xfrm flipV="1">
          <a:off x="16179800" y="14176022"/>
          <a:ext cx="8382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94843</xdr:rowOff>
    </xdr:from>
    <xdr:ext cx="762000" cy="259045"/>
    <xdr:sp macro="" textlink="">
      <xdr:nvSpPr>
        <xdr:cNvPr id="254" name="給与水準   （国との比較）平均値テキスト"/>
        <xdr:cNvSpPr txBox="1"/>
      </xdr:nvSpPr>
      <xdr:spPr>
        <a:xfrm>
          <a:off x="17106900" y="14325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122766</xdr:rowOff>
    </xdr:from>
    <xdr:to>
      <xdr:col>81</xdr:col>
      <xdr:colOff>95250</xdr:colOff>
      <xdr:row>84</xdr:row>
      <xdr:rowOff>52916</xdr:rowOff>
    </xdr:to>
    <xdr:sp macro="" textlink="">
      <xdr:nvSpPr>
        <xdr:cNvPr id="255" name="フローチャート: 判断 254"/>
        <xdr:cNvSpPr/>
      </xdr:nvSpPr>
      <xdr:spPr>
        <a:xfrm>
          <a:off x="169672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90311</xdr:rowOff>
    </xdr:from>
    <xdr:to>
      <xdr:col>77</xdr:col>
      <xdr:colOff>44450</xdr:colOff>
      <xdr:row>82</xdr:row>
      <xdr:rowOff>170745</xdr:rowOff>
    </xdr:to>
    <xdr:cxnSp macro="">
      <xdr:nvCxnSpPr>
        <xdr:cNvPr id="256" name="直線コネクタ 255"/>
        <xdr:cNvCxnSpPr/>
      </xdr:nvCxnSpPr>
      <xdr:spPr>
        <a:xfrm>
          <a:off x="15290800" y="14149211"/>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149578</xdr:rowOff>
    </xdr:from>
    <xdr:to>
      <xdr:col>77</xdr:col>
      <xdr:colOff>95250</xdr:colOff>
      <xdr:row>84</xdr:row>
      <xdr:rowOff>79728</xdr:rowOff>
    </xdr:to>
    <xdr:sp macro="" textlink="">
      <xdr:nvSpPr>
        <xdr:cNvPr id="257" name="フローチャート: 判断 256"/>
        <xdr:cNvSpPr/>
      </xdr:nvSpPr>
      <xdr:spPr>
        <a:xfrm>
          <a:off x="16129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64505</xdr:rowOff>
    </xdr:from>
    <xdr:ext cx="736600" cy="259045"/>
    <xdr:sp macro="" textlink="">
      <xdr:nvSpPr>
        <xdr:cNvPr id="258" name="テキスト ボックス 257"/>
        <xdr:cNvSpPr txBox="1"/>
      </xdr:nvSpPr>
      <xdr:spPr>
        <a:xfrm>
          <a:off x="15798800" y="14466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50095</xdr:rowOff>
    </xdr:from>
    <xdr:to>
      <xdr:col>72</xdr:col>
      <xdr:colOff>203200</xdr:colOff>
      <xdr:row>82</xdr:row>
      <xdr:rowOff>90311</xdr:rowOff>
    </xdr:to>
    <xdr:cxnSp macro="">
      <xdr:nvCxnSpPr>
        <xdr:cNvPr id="259" name="直線コネクタ 258"/>
        <xdr:cNvCxnSpPr/>
      </xdr:nvCxnSpPr>
      <xdr:spPr>
        <a:xfrm>
          <a:off x="14401800" y="14108995"/>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149578</xdr:rowOff>
    </xdr:from>
    <xdr:to>
      <xdr:col>73</xdr:col>
      <xdr:colOff>44450</xdr:colOff>
      <xdr:row>84</xdr:row>
      <xdr:rowOff>79728</xdr:rowOff>
    </xdr:to>
    <xdr:sp macro="" textlink="">
      <xdr:nvSpPr>
        <xdr:cNvPr id="260" name="フローチャート: 判断 259"/>
        <xdr:cNvSpPr/>
      </xdr:nvSpPr>
      <xdr:spPr>
        <a:xfrm>
          <a:off x="15240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64505</xdr:rowOff>
    </xdr:from>
    <xdr:ext cx="762000" cy="259045"/>
    <xdr:sp macro="" textlink="">
      <xdr:nvSpPr>
        <xdr:cNvPr id="261" name="テキスト ボックス 260"/>
        <xdr:cNvSpPr txBox="1"/>
      </xdr:nvSpPr>
      <xdr:spPr>
        <a:xfrm>
          <a:off x="14909800" y="1446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50095</xdr:rowOff>
    </xdr:from>
    <xdr:to>
      <xdr:col>68</xdr:col>
      <xdr:colOff>152400</xdr:colOff>
      <xdr:row>82</xdr:row>
      <xdr:rowOff>90311</xdr:rowOff>
    </xdr:to>
    <xdr:cxnSp macro="">
      <xdr:nvCxnSpPr>
        <xdr:cNvPr id="262" name="直線コネクタ 261"/>
        <xdr:cNvCxnSpPr/>
      </xdr:nvCxnSpPr>
      <xdr:spPr>
        <a:xfrm flipV="1">
          <a:off x="13512800" y="14108995"/>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4939</xdr:rowOff>
    </xdr:from>
    <xdr:to>
      <xdr:col>68</xdr:col>
      <xdr:colOff>203200</xdr:colOff>
      <xdr:row>84</xdr:row>
      <xdr:rowOff>106539</xdr:rowOff>
    </xdr:to>
    <xdr:sp macro="" textlink="">
      <xdr:nvSpPr>
        <xdr:cNvPr id="263" name="フローチャート: 判断 262"/>
        <xdr:cNvSpPr/>
      </xdr:nvSpPr>
      <xdr:spPr>
        <a:xfrm>
          <a:off x="14351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91316</xdr:rowOff>
    </xdr:from>
    <xdr:ext cx="762000" cy="259045"/>
    <xdr:sp macro="" textlink="">
      <xdr:nvSpPr>
        <xdr:cNvPr id="264" name="テキスト ボックス 263"/>
        <xdr:cNvSpPr txBox="1"/>
      </xdr:nvSpPr>
      <xdr:spPr>
        <a:xfrm>
          <a:off x="14020800" y="14493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136172</xdr:rowOff>
    </xdr:from>
    <xdr:to>
      <xdr:col>64</xdr:col>
      <xdr:colOff>152400</xdr:colOff>
      <xdr:row>84</xdr:row>
      <xdr:rowOff>66322</xdr:rowOff>
    </xdr:to>
    <xdr:sp macro="" textlink="">
      <xdr:nvSpPr>
        <xdr:cNvPr id="265" name="フローチャート: 判断 264"/>
        <xdr:cNvSpPr/>
      </xdr:nvSpPr>
      <xdr:spPr>
        <a:xfrm>
          <a:off x="13462000" y="143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51099</xdr:rowOff>
    </xdr:from>
    <xdr:ext cx="762000" cy="259045"/>
    <xdr:sp macro="" textlink="">
      <xdr:nvSpPr>
        <xdr:cNvPr id="266" name="テキスト ボックス 265"/>
        <xdr:cNvSpPr txBox="1"/>
      </xdr:nvSpPr>
      <xdr:spPr>
        <a:xfrm>
          <a:off x="13131800" y="14452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66322</xdr:rowOff>
    </xdr:from>
    <xdr:to>
      <xdr:col>81</xdr:col>
      <xdr:colOff>95250</xdr:colOff>
      <xdr:row>82</xdr:row>
      <xdr:rowOff>167922</xdr:rowOff>
    </xdr:to>
    <xdr:sp macro="" textlink="">
      <xdr:nvSpPr>
        <xdr:cNvPr id="272" name="楕円 271"/>
        <xdr:cNvSpPr/>
      </xdr:nvSpPr>
      <xdr:spPr>
        <a:xfrm>
          <a:off x="16967200" y="1412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82849</xdr:rowOff>
    </xdr:from>
    <xdr:ext cx="762000" cy="259045"/>
    <xdr:sp macro="" textlink="">
      <xdr:nvSpPr>
        <xdr:cNvPr id="273" name="給与水準   （国との比較）該当値テキスト"/>
        <xdr:cNvSpPr txBox="1"/>
      </xdr:nvSpPr>
      <xdr:spPr>
        <a:xfrm>
          <a:off x="17106900" y="13970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119945</xdr:rowOff>
    </xdr:from>
    <xdr:to>
      <xdr:col>77</xdr:col>
      <xdr:colOff>95250</xdr:colOff>
      <xdr:row>83</xdr:row>
      <xdr:rowOff>50095</xdr:rowOff>
    </xdr:to>
    <xdr:sp macro="" textlink="">
      <xdr:nvSpPr>
        <xdr:cNvPr id="274" name="楕円 273"/>
        <xdr:cNvSpPr/>
      </xdr:nvSpPr>
      <xdr:spPr>
        <a:xfrm>
          <a:off x="16129000" y="1417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60272</xdr:rowOff>
    </xdr:from>
    <xdr:ext cx="736600" cy="259045"/>
    <xdr:sp macro="" textlink="">
      <xdr:nvSpPr>
        <xdr:cNvPr id="275" name="テキスト ボックス 274"/>
        <xdr:cNvSpPr txBox="1"/>
      </xdr:nvSpPr>
      <xdr:spPr>
        <a:xfrm>
          <a:off x="15798800" y="13947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39511</xdr:rowOff>
    </xdr:from>
    <xdr:to>
      <xdr:col>73</xdr:col>
      <xdr:colOff>44450</xdr:colOff>
      <xdr:row>82</xdr:row>
      <xdr:rowOff>141111</xdr:rowOff>
    </xdr:to>
    <xdr:sp macro="" textlink="">
      <xdr:nvSpPr>
        <xdr:cNvPr id="276" name="楕円 275"/>
        <xdr:cNvSpPr/>
      </xdr:nvSpPr>
      <xdr:spPr>
        <a:xfrm>
          <a:off x="15240000" y="1409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151288</xdr:rowOff>
    </xdr:from>
    <xdr:ext cx="762000" cy="259045"/>
    <xdr:sp macro="" textlink="">
      <xdr:nvSpPr>
        <xdr:cNvPr id="277" name="テキスト ボックス 276"/>
        <xdr:cNvSpPr txBox="1"/>
      </xdr:nvSpPr>
      <xdr:spPr>
        <a:xfrm>
          <a:off x="14909800" y="13867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170745</xdr:rowOff>
    </xdr:from>
    <xdr:to>
      <xdr:col>68</xdr:col>
      <xdr:colOff>203200</xdr:colOff>
      <xdr:row>82</xdr:row>
      <xdr:rowOff>100895</xdr:rowOff>
    </xdr:to>
    <xdr:sp macro="" textlink="">
      <xdr:nvSpPr>
        <xdr:cNvPr id="278" name="楕円 277"/>
        <xdr:cNvSpPr/>
      </xdr:nvSpPr>
      <xdr:spPr>
        <a:xfrm>
          <a:off x="14351000" y="1405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111072</xdr:rowOff>
    </xdr:from>
    <xdr:ext cx="762000" cy="259045"/>
    <xdr:sp macro="" textlink="">
      <xdr:nvSpPr>
        <xdr:cNvPr id="279" name="テキスト ボックス 278"/>
        <xdr:cNvSpPr txBox="1"/>
      </xdr:nvSpPr>
      <xdr:spPr>
        <a:xfrm>
          <a:off x="14020800" y="13827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39511</xdr:rowOff>
    </xdr:from>
    <xdr:to>
      <xdr:col>64</xdr:col>
      <xdr:colOff>152400</xdr:colOff>
      <xdr:row>82</xdr:row>
      <xdr:rowOff>141111</xdr:rowOff>
    </xdr:to>
    <xdr:sp macro="" textlink="">
      <xdr:nvSpPr>
        <xdr:cNvPr id="280" name="楕円 279"/>
        <xdr:cNvSpPr/>
      </xdr:nvSpPr>
      <xdr:spPr>
        <a:xfrm>
          <a:off x="13462000" y="1409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151288</xdr:rowOff>
    </xdr:from>
    <xdr:ext cx="762000" cy="259045"/>
    <xdr:sp macro="" textlink="">
      <xdr:nvSpPr>
        <xdr:cNvPr id="281" name="テキスト ボックス 280"/>
        <xdr:cNvSpPr txBox="1"/>
      </xdr:nvSpPr>
      <xdr:spPr>
        <a:xfrm>
          <a:off x="13131800" y="13867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5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前年度より０．</a:t>
          </a:r>
          <a:r>
            <a:rPr kumimoji="1"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２７</a:t>
          </a:r>
          <a:r>
            <a:rPr kumimoji="1"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ポイント増加し、</a:t>
          </a:r>
          <a:r>
            <a:rPr kumimoji="1"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類似</a:t>
          </a:r>
          <a:r>
            <a:rPr kumimoji="1"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団体平均も上回っている状況である。</a:t>
          </a:r>
          <a:r>
            <a:rPr kumimoji="1"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職員数については、昨年と同数だが、人口数が減少していることで数値が増加した。また、類似団体平均を上回っているのは、</a:t>
          </a:r>
          <a:r>
            <a:rPr kumimoji="1"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市立短期大学及び消防本部</a:t>
          </a:r>
          <a:r>
            <a:rPr kumimoji="1"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を</a:t>
          </a:r>
          <a:r>
            <a:rPr kumimoji="1"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単独設置</a:t>
          </a:r>
          <a:r>
            <a:rPr kumimoji="1"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していることが要因である。</a:t>
          </a:r>
          <a:endParaRPr lang="ja-JP" altLang="ja-JP" sz="125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　平成１９年３月に定員適正化計画を策定したことを契機に、退職者に対する新採用の抑制を進めてきたが、今後は再任用制度により職員数は横ばい状態が見込まれる。</a:t>
          </a:r>
          <a:endParaRPr lang="ja-JP" altLang="ja-JP" sz="125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　さらに適正な定員管理を推進して、人件費の削減に努める。</a:t>
          </a:r>
          <a:endParaRPr lang="ja-JP" altLang="ja-JP" sz="125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163195</xdr:rowOff>
    </xdr:from>
    <xdr:to>
      <xdr:col>81</xdr:col>
      <xdr:colOff>44450</xdr:colOff>
      <xdr:row>68</xdr:row>
      <xdr:rowOff>30934</xdr:rowOff>
    </xdr:to>
    <xdr:cxnSp macro="">
      <xdr:nvCxnSpPr>
        <xdr:cNvPr id="313" name="直線コネクタ 312"/>
        <xdr:cNvCxnSpPr/>
      </xdr:nvCxnSpPr>
      <xdr:spPr>
        <a:xfrm flipV="1">
          <a:off x="17018000" y="10107295"/>
          <a:ext cx="0" cy="15822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3011</xdr:rowOff>
    </xdr:from>
    <xdr:ext cx="762000" cy="259045"/>
    <xdr:sp macro="" textlink="">
      <xdr:nvSpPr>
        <xdr:cNvPr id="314" name="定員管理の状況最小値テキスト"/>
        <xdr:cNvSpPr txBox="1"/>
      </xdr:nvSpPr>
      <xdr:spPr>
        <a:xfrm>
          <a:off x="17106900" y="11661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30934</xdr:rowOff>
    </xdr:from>
    <xdr:to>
      <xdr:col>81</xdr:col>
      <xdr:colOff>133350</xdr:colOff>
      <xdr:row>68</xdr:row>
      <xdr:rowOff>30934</xdr:rowOff>
    </xdr:to>
    <xdr:cxnSp macro="">
      <xdr:nvCxnSpPr>
        <xdr:cNvPr id="315" name="直線コネクタ 314"/>
        <xdr:cNvCxnSpPr/>
      </xdr:nvCxnSpPr>
      <xdr:spPr>
        <a:xfrm>
          <a:off x="16929100" y="1168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78122</xdr:rowOff>
    </xdr:from>
    <xdr:ext cx="762000" cy="259045"/>
    <xdr:sp macro="" textlink="">
      <xdr:nvSpPr>
        <xdr:cNvPr id="316" name="定員管理の状況最大値テキスト"/>
        <xdr:cNvSpPr txBox="1"/>
      </xdr:nvSpPr>
      <xdr:spPr>
        <a:xfrm>
          <a:off x="17106900" y="9850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163195</xdr:rowOff>
    </xdr:from>
    <xdr:to>
      <xdr:col>81</xdr:col>
      <xdr:colOff>133350</xdr:colOff>
      <xdr:row>58</xdr:row>
      <xdr:rowOff>163195</xdr:rowOff>
    </xdr:to>
    <xdr:cxnSp macro="">
      <xdr:nvCxnSpPr>
        <xdr:cNvPr id="317" name="直線コネクタ 316"/>
        <xdr:cNvCxnSpPr/>
      </xdr:nvCxnSpPr>
      <xdr:spPr>
        <a:xfrm>
          <a:off x="16929100" y="10107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29935</xdr:rowOff>
    </xdr:from>
    <xdr:to>
      <xdr:col>81</xdr:col>
      <xdr:colOff>44450</xdr:colOff>
      <xdr:row>65</xdr:row>
      <xdr:rowOff>76472</xdr:rowOff>
    </xdr:to>
    <xdr:cxnSp macro="">
      <xdr:nvCxnSpPr>
        <xdr:cNvPr id="318" name="直線コネクタ 317"/>
        <xdr:cNvCxnSpPr/>
      </xdr:nvCxnSpPr>
      <xdr:spPr>
        <a:xfrm>
          <a:off x="16179800" y="11174185"/>
          <a:ext cx="838200" cy="46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48096</xdr:rowOff>
    </xdr:from>
    <xdr:ext cx="762000" cy="259045"/>
    <xdr:sp macro="" textlink="">
      <xdr:nvSpPr>
        <xdr:cNvPr id="319" name="定員管理の状況平均値テキスト"/>
        <xdr:cNvSpPr txBox="1"/>
      </xdr:nvSpPr>
      <xdr:spPr>
        <a:xfrm>
          <a:off x="17106900" y="105065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31569</xdr:rowOff>
    </xdr:from>
    <xdr:to>
      <xdr:col>81</xdr:col>
      <xdr:colOff>95250</xdr:colOff>
      <xdr:row>62</xdr:row>
      <xdr:rowOff>133169</xdr:rowOff>
    </xdr:to>
    <xdr:sp macro="" textlink="">
      <xdr:nvSpPr>
        <xdr:cNvPr id="320" name="フローチャート: 判断 319"/>
        <xdr:cNvSpPr/>
      </xdr:nvSpPr>
      <xdr:spPr>
        <a:xfrm>
          <a:off x="16967200" y="1066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108313</xdr:rowOff>
    </xdr:from>
    <xdr:to>
      <xdr:col>77</xdr:col>
      <xdr:colOff>44450</xdr:colOff>
      <xdr:row>65</xdr:row>
      <xdr:rowOff>29935</xdr:rowOff>
    </xdr:to>
    <xdr:cxnSp macro="">
      <xdr:nvCxnSpPr>
        <xdr:cNvPr id="321" name="直線コネクタ 320"/>
        <xdr:cNvCxnSpPr/>
      </xdr:nvCxnSpPr>
      <xdr:spPr>
        <a:xfrm>
          <a:off x="15290800" y="11081113"/>
          <a:ext cx="889000" cy="93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165100</xdr:rowOff>
    </xdr:from>
    <xdr:to>
      <xdr:col>77</xdr:col>
      <xdr:colOff>95250</xdr:colOff>
      <xdr:row>62</xdr:row>
      <xdr:rowOff>95250</xdr:rowOff>
    </xdr:to>
    <xdr:sp macro="" textlink="">
      <xdr:nvSpPr>
        <xdr:cNvPr id="322" name="フローチャート: 判断 321"/>
        <xdr:cNvSpPr/>
      </xdr:nvSpPr>
      <xdr:spPr>
        <a:xfrm>
          <a:off x="16129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105427</xdr:rowOff>
    </xdr:from>
    <xdr:ext cx="736600" cy="259045"/>
    <xdr:sp macro="" textlink="">
      <xdr:nvSpPr>
        <xdr:cNvPr id="323" name="テキスト ボックス 322"/>
        <xdr:cNvSpPr txBox="1"/>
      </xdr:nvSpPr>
      <xdr:spPr>
        <a:xfrm>
          <a:off x="15798800" y="1039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108313</xdr:rowOff>
    </xdr:from>
    <xdr:to>
      <xdr:col>72</xdr:col>
      <xdr:colOff>203200</xdr:colOff>
      <xdr:row>64</xdr:row>
      <xdr:rowOff>110037</xdr:rowOff>
    </xdr:to>
    <xdr:cxnSp macro="">
      <xdr:nvCxnSpPr>
        <xdr:cNvPr id="324" name="直線コネクタ 323"/>
        <xdr:cNvCxnSpPr/>
      </xdr:nvCxnSpPr>
      <xdr:spPr>
        <a:xfrm flipV="1">
          <a:off x="14401800" y="11081113"/>
          <a:ext cx="88900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127181</xdr:rowOff>
    </xdr:from>
    <xdr:to>
      <xdr:col>73</xdr:col>
      <xdr:colOff>44450</xdr:colOff>
      <xdr:row>62</xdr:row>
      <xdr:rowOff>57331</xdr:rowOff>
    </xdr:to>
    <xdr:sp macro="" textlink="">
      <xdr:nvSpPr>
        <xdr:cNvPr id="325" name="フローチャート: 判断 324"/>
        <xdr:cNvSpPr/>
      </xdr:nvSpPr>
      <xdr:spPr>
        <a:xfrm>
          <a:off x="15240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67508</xdr:rowOff>
    </xdr:from>
    <xdr:ext cx="762000" cy="259045"/>
    <xdr:sp macro="" textlink="">
      <xdr:nvSpPr>
        <xdr:cNvPr id="326" name="テキスト ボックス 325"/>
        <xdr:cNvSpPr txBox="1"/>
      </xdr:nvSpPr>
      <xdr:spPr>
        <a:xfrm>
          <a:off x="14909800" y="10354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91077</xdr:rowOff>
    </xdr:from>
    <xdr:to>
      <xdr:col>68</xdr:col>
      <xdr:colOff>152400</xdr:colOff>
      <xdr:row>64</xdr:row>
      <xdr:rowOff>110037</xdr:rowOff>
    </xdr:to>
    <xdr:cxnSp macro="">
      <xdr:nvCxnSpPr>
        <xdr:cNvPr id="327" name="直線コネクタ 326"/>
        <xdr:cNvCxnSpPr/>
      </xdr:nvCxnSpPr>
      <xdr:spPr>
        <a:xfrm>
          <a:off x="13512800" y="11063877"/>
          <a:ext cx="889000" cy="18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118563</xdr:rowOff>
    </xdr:from>
    <xdr:to>
      <xdr:col>68</xdr:col>
      <xdr:colOff>203200</xdr:colOff>
      <xdr:row>62</xdr:row>
      <xdr:rowOff>48713</xdr:rowOff>
    </xdr:to>
    <xdr:sp macro="" textlink="">
      <xdr:nvSpPr>
        <xdr:cNvPr id="328" name="フローチャート: 判断 327"/>
        <xdr:cNvSpPr/>
      </xdr:nvSpPr>
      <xdr:spPr>
        <a:xfrm>
          <a:off x="14351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58890</xdr:rowOff>
    </xdr:from>
    <xdr:ext cx="762000" cy="259045"/>
    <xdr:sp macro="" textlink="">
      <xdr:nvSpPr>
        <xdr:cNvPr id="329" name="テキスト ボックス 328"/>
        <xdr:cNvSpPr txBox="1"/>
      </xdr:nvSpPr>
      <xdr:spPr>
        <a:xfrm>
          <a:off x="14020800" y="10345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118563</xdr:rowOff>
    </xdr:from>
    <xdr:to>
      <xdr:col>64</xdr:col>
      <xdr:colOff>152400</xdr:colOff>
      <xdr:row>62</xdr:row>
      <xdr:rowOff>48713</xdr:rowOff>
    </xdr:to>
    <xdr:sp macro="" textlink="">
      <xdr:nvSpPr>
        <xdr:cNvPr id="330" name="フローチャート: 判断 329"/>
        <xdr:cNvSpPr/>
      </xdr:nvSpPr>
      <xdr:spPr>
        <a:xfrm>
          <a:off x="13462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58890</xdr:rowOff>
    </xdr:from>
    <xdr:ext cx="762000" cy="259045"/>
    <xdr:sp macro="" textlink="">
      <xdr:nvSpPr>
        <xdr:cNvPr id="331" name="テキスト ボックス 330"/>
        <xdr:cNvSpPr txBox="1"/>
      </xdr:nvSpPr>
      <xdr:spPr>
        <a:xfrm>
          <a:off x="13131800" y="10345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25672</xdr:rowOff>
    </xdr:from>
    <xdr:to>
      <xdr:col>81</xdr:col>
      <xdr:colOff>95250</xdr:colOff>
      <xdr:row>65</xdr:row>
      <xdr:rowOff>127272</xdr:rowOff>
    </xdr:to>
    <xdr:sp macro="" textlink="">
      <xdr:nvSpPr>
        <xdr:cNvPr id="337" name="楕円 336"/>
        <xdr:cNvSpPr/>
      </xdr:nvSpPr>
      <xdr:spPr>
        <a:xfrm>
          <a:off x="16967200" y="11169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169199</xdr:rowOff>
    </xdr:from>
    <xdr:ext cx="762000" cy="259045"/>
    <xdr:sp macro="" textlink="">
      <xdr:nvSpPr>
        <xdr:cNvPr id="338" name="定員管理の状況該当値テキスト"/>
        <xdr:cNvSpPr txBox="1"/>
      </xdr:nvSpPr>
      <xdr:spPr>
        <a:xfrm>
          <a:off x="17106900" y="11141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150585</xdr:rowOff>
    </xdr:from>
    <xdr:to>
      <xdr:col>77</xdr:col>
      <xdr:colOff>95250</xdr:colOff>
      <xdr:row>65</xdr:row>
      <xdr:rowOff>80735</xdr:rowOff>
    </xdr:to>
    <xdr:sp macro="" textlink="">
      <xdr:nvSpPr>
        <xdr:cNvPr id="339" name="楕円 338"/>
        <xdr:cNvSpPr/>
      </xdr:nvSpPr>
      <xdr:spPr>
        <a:xfrm>
          <a:off x="16129000" y="1112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65512</xdr:rowOff>
    </xdr:from>
    <xdr:ext cx="736600" cy="259045"/>
    <xdr:sp macro="" textlink="">
      <xdr:nvSpPr>
        <xdr:cNvPr id="340" name="テキスト ボックス 339"/>
        <xdr:cNvSpPr txBox="1"/>
      </xdr:nvSpPr>
      <xdr:spPr>
        <a:xfrm>
          <a:off x="15798800" y="11209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57513</xdr:rowOff>
    </xdr:from>
    <xdr:to>
      <xdr:col>73</xdr:col>
      <xdr:colOff>44450</xdr:colOff>
      <xdr:row>64</xdr:row>
      <xdr:rowOff>159113</xdr:rowOff>
    </xdr:to>
    <xdr:sp macro="" textlink="">
      <xdr:nvSpPr>
        <xdr:cNvPr id="341" name="楕円 340"/>
        <xdr:cNvSpPr/>
      </xdr:nvSpPr>
      <xdr:spPr>
        <a:xfrm>
          <a:off x="15240000" y="11030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143890</xdr:rowOff>
    </xdr:from>
    <xdr:ext cx="762000" cy="259045"/>
    <xdr:sp macro="" textlink="">
      <xdr:nvSpPr>
        <xdr:cNvPr id="342" name="テキスト ボックス 341"/>
        <xdr:cNvSpPr txBox="1"/>
      </xdr:nvSpPr>
      <xdr:spPr>
        <a:xfrm>
          <a:off x="14909800" y="11116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59237</xdr:rowOff>
    </xdr:from>
    <xdr:to>
      <xdr:col>68</xdr:col>
      <xdr:colOff>203200</xdr:colOff>
      <xdr:row>64</xdr:row>
      <xdr:rowOff>160837</xdr:rowOff>
    </xdr:to>
    <xdr:sp macro="" textlink="">
      <xdr:nvSpPr>
        <xdr:cNvPr id="343" name="楕円 342"/>
        <xdr:cNvSpPr/>
      </xdr:nvSpPr>
      <xdr:spPr>
        <a:xfrm>
          <a:off x="14351000" y="11032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145614</xdr:rowOff>
    </xdr:from>
    <xdr:ext cx="762000" cy="259045"/>
    <xdr:sp macro="" textlink="">
      <xdr:nvSpPr>
        <xdr:cNvPr id="344" name="テキスト ボックス 343"/>
        <xdr:cNvSpPr txBox="1"/>
      </xdr:nvSpPr>
      <xdr:spPr>
        <a:xfrm>
          <a:off x="14020800" y="11118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40277</xdr:rowOff>
    </xdr:from>
    <xdr:to>
      <xdr:col>64</xdr:col>
      <xdr:colOff>152400</xdr:colOff>
      <xdr:row>64</xdr:row>
      <xdr:rowOff>141877</xdr:rowOff>
    </xdr:to>
    <xdr:sp macro="" textlink="">
      <xdr:nvSpPr>
        <xdr:cNvPr id="345" name="楕円 344"/>
        <xdr:cNvSpPr/>
      </xdr:nvSpPr>
      <xdr:spPr>
        <a:xfrm>
          <a:off x="13462000" y="1101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126654</xdr:rowOff>
    </xdr:from>
    <xdr:ext cx="762000" cy="259045"/>
    <xdr:sp macro="" textlink="">
      <xdr:nvSpPr>
        <xdr:cNvPr id="346" name="テキスト ボックス 345"/>
        <xdr:cNvSpPr txBox="1"/>
      </xdr:nvSpPr>
      <xdr:spPr>
        <a:xfrm>
          <a:off x="13131800" y="1109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前年度と比較すると、１．４ポイント減少することができた。新規発行の起債を抑制し、交付税措置のない起債は行わないことを基本方針として行っていることが要因である。</a:t>
          </a:r>
          <a:r>
            <a:rPr kumimoji="1"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p>
        <a:p>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　平成２５年に発生した土地開発公社解散に伴う第三セクター等改革推進債の起債が影響し、２９年度には</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起債許可団体となってしまい公債費適正化計画の策定を行っ</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た</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３０年度には、</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許可団体を脱却すること</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が</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できたものの、類似団体等の数値や平均値</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と比べると高い数値で推移している状況</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である。</a:t>
          </a:r>
          <a:endParaRPr kumimoji="1"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　公債費適正化計画で市債発行額は、元利償還金を上回らないよう抑制し、地方債残高を減らしていくことを基本方針としているため、</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今後も事業精査を徹底し、関係団体等を含めたすべての会計において、新規地方債発行の抑制に努め、健全な財政運営を</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行っていく。</a:t>
          </a:r>
          <a:endParaRPr kumimoji="1"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400">
            <a:effectLst/>
          </a:endParaRPr>
        </a:p>
        <a:p>
          <a:endParaRPr lang="ja-JP" altLang="ja-JP" sz="1250">
            <a:solidFill>
              <a:srgbClr val="FF0000"/>
            </a:solidFill>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2" name="テキスト ボックス 371"/>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423</xdr:rowOff>
    </xdr:from>
    <xdr:to>
      <xdr:col>81</xdr:col>
      <xdr:colOff>44450</xdr:colOff>
      <xdr:row>43</xdr:row>
      <xdr:rowOff>79163</xdr:rowOff>
    </xdr:to>
    <xdr:cxnSp macro="">
      <xdr:nvCxnSpPr>
        <xdr:cNvPr id="375" name="直線コネクタ 374"/>
        <xdr:cNvCxnSpPr/>
      </xdr:nvCxnSpPr>
      <xdr:spPr>
        <a:xfrm flipV="1">
          <a:off x="17018000" y="6172623"/>
          <a:ext cx="0" cy="12788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51240</xdr:rowOff>
    </xdr:from>
    <xdr:ext cx="762000" cy="259045"/>
    <xdr:sp macro="" textlink="">
      <xdr:nvSpPr>
        <xdr:cNvPr id="376" name="公債費負担の状況最小値テキスト"/>
        <xdr:cNvSpPr txBox="1"/>
      </xdr:nvSpPr>
      <xdr:spPr>
        <a:xfrm>
          <a:off x="17106900" y="7423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79163</xdr:rowOff>
    </xdr:from>
    <xdr:to>
      <xdr:col>81</xdr:col>
      <xdr:colOff>133350</xdr:colOff>
      <xdr:row>43</xdr:row>
      <xdr:rowOff>79163</xdr:rowOff>
    </xdr:to>
    <xdr:cxnSp macro="">
      <xdr:nvCxnSpPr>
        <xdr:cNvPr id="377" name="直線コネクタ 376"/>
        <xdr:cNvCxnSpPr/>
      </xdr:nvCxnSpPr>
      <xdr:spPr>
        <a:xfrm>
          <a:off x="16929100" y="7451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86800</xdr:rowOff>
    </xdr:from>
    <xdr:ext cx="762000" cy="259045"/>
    <xdr:sp macro="" textlink="">
      <xdr:nvSpPr>
        <xdr:cNvPr id="378" name="公債費負担の状況最大値テキスト"/>
        <xdr:cNvSpPr txBox="1"/>
      </xdr:nvSpPr>
      <xdr:spPr>
        <a:xfrm>
          <a:off x="17106900" y="5916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423</xdr:rowOff>
    </xdr:from>
    <xdr:to>
      <xdr:col>81</xdr:col>
      <xdr:colOff>133350</xdr:colOff>
      <xdr:row>36</xdr:row>
      <xdr:rowOff>423</xdr:rowOff>
    </xdr:to>
    <xdr:cxnSp macro="">
      <xdr:nvCxnSpPr>
        <xdr:cNvPr id="379" name="直線コネクタ 378"/>
        <xdr:cNvCxnSpPr/>
      </xdr:nvCxnSpPr>
      <xdr:spPr>
        <a:xfrm>
          <a:off x="16929100" y="6172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38946</xdr:rowOff>
    </xdr:from>
    <xdr:to>
      <xdr:col>81</xdr:col>
      <xdr:colOff>44450</xdr:colOff>
      <xdr:row>43</xdr:row>
      <xdr:rowOff>151554</xdr:rowOff>
    </xdr:to>
    <xdr:cxnSp macro="">
      <xdr:nvCxnSpPr>
        <xdr:cNvPr id="380" name="直線コネクタ 379"/>
        <xdr:cNvCxnSpPr/>
      </xdr:nvCxnSpPr>
      <xdr:spPr>
        <a:xfrm flipV="1">
          <a:off x="16179800" y="7411296"/>
          <a:ext cx="838200" cy="112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151571</xdr:rowOff>
    </xdr:from>
    <xdr:ext cx="762000" cy="259045"/>
    <xdr:sp macro="" textlink="">
      <xdr:nvSpPr>
        <xdr:cNvPr id="381" name="公債費負担の状況平均値テキスト"/>
        <xdr:cNvSpPr txBox="1"/>
      </xdr:nvSpPr>
      <xdr:spPr>
        <a:xfrm>
          <a:off x="17106900" y="66666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135044</xdr:rowOff>
    </xdr:from>
    <xdr:to>
      <xdr:col>81</xdr:col>
      <xdr:colOff>95250</xdr:colOff>
      <xdr:row>40</xdr:row>
      <xdr:rowOff>65194</xdr:rowOff>
    </xdr:to>
    <xdr:sp macro="" textlink="">
      <xdr:nvSpPr>
        <xdr:cNvPr id="382" name="フローチャート: 判断 381"/>
        <xdr:cNvSpPr/>
      </xdr:nvSpPr>
      <xdr:spPr>
        <a:xfrm>
          <a:off x="169672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151554</xdr:rowOff>
    </xdr:from>
    <xdr:to>
      <xdr:col>77</xdr:col>
      <xdr:colOff>44450</xdr:colOff>
      <xdr:row>44</xdr:row>
      <xdr:rowOff>60537</xdr:rowOff>
    </xdr:to>
    <xdr:cxnSp macro="">
      <xdr:nvCxnSpPr>
        <xdr:cNvPr id="383" name="直線コネクタ 382"/>
        <xdr:cNvCxnSpPr/>
      </xdr:nvCxnSpPr>
      <xdr:spPr>
        <a:xfrm flipV="1">
          <a:off x="15290800" y="7523904"/>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11854</xdr:rowOff>
    </xdr:from>
    <xdr:to>
      <xdr:col>77</xdr:col>
      <xdr:colOff>95250</xdr:colOff>
      <xdr:row>40</xdr:row>
      <xdr:rowOff>113454</xdr:rowOff>
    </xdr:to>
    <xdr:sp macro="" textlink="">
      <xdr:nvSpPr>
        <xdr:cNvPr id="384" name="フローチャート: 判断 383"/>
        <xdr:cNvSpPr/>
      </xdr:nvSpPr>
      <xdr:spPr>
        <a:xfrm>
          <a:off x="161290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123631</xdr:rowOff>
    </xdr:from>
    <xdr:ext cx="736600" cy="259045"/>
    <xdr:sp macro="" textlink="">
      <xdr:nvSpPr>
        <xdr:cNvPr id="385" name="テキスト ボックス 384"/>
        <xdr:cNvSpPr txBox="1"/>
      </xdr:nvSpPr>
      <xdr:spPr>
        <a:xfrm>
          <a:off x="15798800" y="66387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60537</xdr:rowOff>
    </xdr:from>
    <xdr:to>
      <xdr:col>72</xdr:col>
      <xdr:colOff>203200</xdr:colOff>
      <xdr:row>44</xdr:row>
      <xdr:rowOff>108796</xdr:rowOff>
    </xdr:to>
    <xdr:cxnSp macro="">
      <xdr:nvCxnSpPr>
        <xdr:cNvPr id="386" name="直線コネクタ 385"/>
        <xdr:cNvCxnSpPr/>
      </xdr:nvCxnSpPr>
      <xdr:spPr>
        <a:xfrm flipV="1">
          <a:off x="14401800" y="7604337"/>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35983</xdr:rowOff>
    </xdr:from>
    <xdr:to>
      <xdr:col>73</xdr:col>
      <xdr:colOff>44450</xdr:colOff>
      <xdr:row>40</xdr:row>
      <xdr:rowOff>137583</xdr:rowOff>
    </xdr:to>
    <xdr:sp macro="" textlink="">
      <xdr:nvSpPr>
        <xdr:cNvPr id="387" name="フローチャート: 判断 386"/>
        <xdr:cNvSpPr/>
      </xdr:nvSpPr>
      <xdr:spPr>
        <a:xfrm>
          <a:off x="15240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147760</xdr:rowOff>
    </xdr:from>
    <xdr:ext cx="762000" cy="259045"/>
    <xdr:sp macro="" textlink="">
      <xdr:nvSpPr>
        <xdr:cNvPr id="388" name="テキスト ボックス 387"/>
        <xdr:cNvSpPr txBox="1"/>
      </xdr:nvSpPr>
      <xdr:spPr>
        <a:xfrm>
          <a:off x="14909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68580</xdr:rowOff>
    </xdr:from>
    <xdr:to>
      <xdr:col>68</xdr:col>
      <xdr:colOff>152400</xdr:colOff>
      <xdr:row>44</xdr:row>
      <xdr:rowOff>108796</xdr:rowOff>
    </xdr:to>
    <xdr:cxnSp macro="">
      <xdr:nvCxnSpPr>
        <xdr:cNvPr id="389" name="直線コネクタ 388"/>
        <xdr:cNvCxnSpPr/>
      </xdr:nvCxnSpPr>
      <xdr:spPr>
        <a:xfrm>
          <a:off x="13512800" y="761238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52070</xdr:rowOff>
    </xdr:from>
    <xdr:to>
      <xdr:col>68</xdr:col>
      <xdr:colOff>203200</xdr:colOff>
      <xdr:row>40</xdr:row>
      <xdr:rowOff>153670</xdr:rowOff>
    </xdr:to>
    <xdr:sp macro="" textlink="">
      <xdr:nvSpPr>
        <xdr:cNvPr id="390" name="フローチャート: 判断 389"/>
        <xdr:cNvSpPr/>
      </xdr:nvSpPr>
      <xdr:spPr>
        <a:xfrm>
          <a:off x="14351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163847</xdr:rowOff>
    </xdr:from>
    <xdr:ext cx="762000" cy="259045"/>
    <xdr:sp macro="" textlink="">
      <xdr:nvSpPr>
        <xdr:cNvPr id="391" name="テキスト ボックス 390"/>
        <xdr:cNvSpPr txBox="1"/>
      </xdr:nvSpPr>
      <xdr:spPr>
        <a:xfrm>
          <a:off x="14020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76200</xdr:rowOff>
    </xdr:from>
    <xdr:to>
      <xdr:col>64</xdr:col>
      <xdr:colOff>152400</xdr:colOff>
      <xdr:row>41</xdr:row>
      <xdr:rowOff>6350</xdr:rowOff>
    </xdr:to>
    <xdr:sp macro="" textlink="">
      <xdr:nvSpPr>
        <xdr:cNvPr id="392" name="フローチャート: 判断 391"/>
        <xdr:cNvSpPr/>
      </xdr:nvSpPr>
      <xdr:spPr>
        <a:xfrm>
          <a:off x="13462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16527</xdr:rowOff>
    </xdr:from>
    <xdr:ext cx="762000" cy="259045"/>
    <xdr:sp macro="" textlink="">
      <xdr:nvSpPr>
        <xdr:cNvPr id="393" name="テキスト ボックス 392"/>
        <xdr:cNvSpPr txBox="1"/>
      </xdr:nvSpPr>
      <xdr:spPr>
        <a:xfrm>
          <a:off x="13131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159596</xdr:rowOff>
    </xdr:from>
    <xdr:to>
      <xdr:col>81</xdr:col>
      <xdr:colOff>95250</xdr:colOff>
      <xdr:row>43</xdr:row>
      <xdr:rowOff>89746</xdr:rowOff>
    </xdr:to>
    <xdr:sp macro="" textlink="">
      <xdr:nvSpPr>
        <xdr:cNvPr id="399" name="楕円 398"/>
        <xdr:cNvSpPr/>
      </xdr:nvSpPr>
      <xdr:spPr>
        <a:xfrm>
          <a:off x="16967200" y="736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55473</xdr:rowOff>
    </xdr:from>
    <xdr:ext cx="762000" cy="259045"/>
    <xdr:sp macro="" textlink="">
      <xdr:nvSpPr>
        <xdr:cNvPr id="400" name="公債費負担の状況該当値テキスト"/>
        <xdr:cNvSpPr txBox="1"/>
      </xdr:nvSpPr>
      <xdr:spPr>
        <a:xfrm>
          <a:off x="17106900" y="7256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100754</xdr:rowOff>
    </xdr:from>
    <xdr:to>
      <xdr:col>77</xdr:col>
      <xdr:colOff>95250</xdr:colOff>
      <xdr:row>44</xdr:row>
      <xdr:rowOff>30904</xdr:rowOff>
    </xdr:to>
    <xdr:sp macro="" textlink="">
      <xdr:nvSpPr>
        <xdr:cNvPr id="401" name="楕円 400"/>
        <xdr:cNvSpPr/>
      </xdr:nvSpPr>
      <xdr:spPr>
        <a:xfrm>
          <a:off x="16129000" y="747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15681</xdr:rowOff>
    </xdr:from>
    <xdr:ext cx="736600" cy="259045"/>
    <xdr:sp macro="" textlink="">
      <xdr:nvSpPr>
        <xdr:cNvPr id="402" name="テキスト ボックス 401"/>
        <xdr:cNvSpPr txBox="1"/>
      </xdr:nvSpPr>
      <xdr:spPr>
        <a:xfrm>
          <a:off x="15798800" y="7559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44</xdr:row>
      <xdr:rowOff>9737</xdr:rowOff>
    </xdr:from>
    <xdr:to>
      <xdr:col>73</xdr:col>
      <xdr:colOff>44450</xdr:colOff>
      <xdr:row>44</xdr:row>
      <xdr:rowOff>111337</xdr:rowOff>
    </xdr:to>
    <xdr:sp macro="" textlink="">
      <xdr:nvSpPr>
        <xdr:cNvPr id="403" name="楕円 402"/>
        <xdr:cNvSpPr/>
      </xdr:nvSpPr>
      <xdr:spPr>
        <a:xfrm>
          <a:off x="15240000" y="755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96114</xdr:rowOff>
    </xdr:from>
    <xdr:ext cx="762000" cy="259045"/>
    <xdr:sp macro="" textlink="">
      <xdr:nvSpPr>
        <xdr:cNvPr id="404" name="テキスト ボックス 403"/>
        <xdr:cNvSpPr txBox="1"/>
      </xdr:nvSpPr>
      <xdr:spPr>
        <a:xfrm>
          <a:off x="14909800" y="763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57996</xdr:rowOff>
    </xdr:from>
    <xdr:to>
      <xdr:col>68</xdr:col>
      <xdr:colOff>203200</xdr:colOff>
      <xdr:row>44</xdr:row>
      <xdr:rowOff>159596</xdr:rowOff>
    </xdr:to>
    <xdr:sp macro="" textlink="">
      <xdr:nvSpPr>
        <xdr:cNvPr id="405" name="楕円 404"/>
        <xdr:cNvSpPr/>
      </xdr:nvSpPr>
      <xdr:spPr>
        <a:xfrm>
          <a:off x="14351000" y="760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144373</xdr:rowOff>
    </xdr:from>
    <xdr:ext cx="762000" cy="259045"/>
    <xdr:sp macro="" textlink="">
      <xdr:nvSpPr>
        <xdr:cNvPr id="406" name="テキスト ボックス 405"/>
        <xdr:cNvSpPr txBox="1"/>
      </xdr:nvSpPr>
      <xdr:spPr>
        <a:xfrm>
          <a:off x="14020800" y="768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17780</xdr:rowOff>
    </xdr:from>
    <xdr:to>
      <xdr:col>64</xdr:col>
      <xdr:colOff>152400</xdr:colOff>
      <xdr:row>44</xdr:row>
      <xdr:rowOff>119380</xdr:rowOff>
    </xdr:to>
    <xdr:sp macro="" textlink="">
      <xdr:nvSpPr>
        <xdr:cNvPr id="407" name="楕円 406"/>
        <xdr:cNvSpPr/>
      </xdr:nvSpPr>
      <xdr:spPr>
        <a:xfrm>
          <a:off x="13462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104157</xdr:rowOff>
    </xdr:from>
    <xdr:ext cx="762000" cy="259045"/>
    <xdr:sp macro="" textlink="">
      <xdr:nvSpPr>
        <xdr:cNvPr id="408" name="テキスト ボックス 407"/>
        <xdr:cNvSpPr txBox="1"/>
      </xdr:nvSpPr>
      <xdr:spPr>
        <a:xfrm>
          <a:off x="13131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5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地方債残高の減少と、控除財源である基金残高が増加したため、前年度より</a:t>
          </a:r>
          <a:r>
            <a:rPr kumimoji="1"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２６．０</a:t>
          </a:r>
          <a:r>
            <a:rPr kumimoji="1"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ポイント改善</a:t>
          </a:r>
          <a:r>
            <a:rPr kumimoji="1"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することができた</a:t>
          </a:r>
          <a:r>
            <a:rPr kumimoji="1"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これは、ふるさと大月応援基金の増加が大きな要因である。また、標準財政規模が大きくなったことも影響している。</a:t>
          </a:r>
          <a:endParaRPr lang="ja-JP" altLang="ja-JP" sz="125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　しかし、今後も大月駅・猿橋駅周辺整備事業や幼保整備事業などの主要事業</a:t>
          </a:r>
          <a:r>
            <a:rPr kumimoji="1"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が</a:t>
          </a:r>
          <a:r>
            <a:rPr kumimoji="1"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控えているため、新たな地方債発行</a:t>
          </a:r>
          <a:r>
            <a:rPr kumimoji="1"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が</a:t>
          </a:r>
          <a:r>
            <a:rPr kumimoji="1"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見込まれ</a:t>
          </a:r>
          <a:r>
            <a:rPr kumimoji="1"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、駒橋住宅建替えに伴う債務負担も予定されていることで将来負担額が増加することも見込める。</a:t>
          </a:r>
          <a:endParaRPr lang="ja-JP" altLang="ja-JP" sz="125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今後も様々な事業が予定されているが、</a:t>
          </a:r>
          <a:r>
            <a:rPr kumimoji="1"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長期的な視野に立ち、事業の優先順位付けを行い、計画的な財政運営により、将来負担の圧縮に努める。</a:t>
          </a:r>
          <a:endParaRPr lang="ja-JP" altLang="ja-JP" sz="125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5" name="直線コネクタ 424"/>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6" name="テキスト ボックス 425"/>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7" name="直線コネクタ 426"/>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8" name="テキスト ボックス 427"/>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9" name="直線コネクタ 428"/>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0" name="テキスト ボックス 429"/>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1" name="直線コネクタ 430"/>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2" name="テキスト ボックス 431"/>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20</xdr:row>
      <xdr:rowOff>141732</xdr:rowOff>
    </xdr:to>
    <xdr:cxnSp macro="">
      <xdr:nvCxnSpPr>
        <xdr:cNvPr id="435" name="直線コネクタ 434"/>
        <xdr:cNvCxnSpPr/>
      </xdr:nvCxnSpPr>
      <xdr:spPr>
        <a:xfrm flipV="1">
          <a:off x="17018000" y="2451100"/>
          <a:ext cx="0" cy="1119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113809</xdr:rowOff>
    </xdr:from>
    <xdr:ext cx="762000" cy="259045"/>
    <xdr:sp macro="" textlink="">
      <xdr:nvSpPr>
        <xdr:cNvPr id="436" name="将来負担の状況最小値テキスト"/>
        <xdr:cNvSpPr txBox="1"/>
      </xdr:nvSpPr>
      <xdr:spPr>
        <a:xfrm>
          <a:off x="17106900" y="354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141732</xdr:rowOff>
    </xdr:from>
    <xdr:to>
      <xdr:col>81</xdr:col>
      <xdr:colOff>133350</xdr:colOff>
      <xdr:row>20</xdr:row>
      <xdr:rowOff>141732</xdr:rowOff>
    </xdr:to>
    <xdr:cxnSp macro="">
      <xdr:nvCxnSpPr>
        <xdr:cNvPr id="437" name="直線コネクタ 436"/>
        <xdr:cNvCxnSpPr/>
      </xdr:nvCxnSpPr>
      <xdr:spPr>
        <a:xfrm>
          <a:off x="16929100" y="357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8"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9" name="直線コネクタ 438"/>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38354</xdr:rowOff>
    </xdr:from>
    <xdr:to>
      <xdr:col>81</xdr:col>
      <xdr:colOff>44450</xdr:colOff>
      <xdr:row>17</xdr:row>
      <xdr:rowOff>163830</xdr:rowOff>
    </xdr:to>
    <xdr:cxnSp macro="">
      <xdr:nvCxnSpPr>
        <xdr:cNvPr id="440" name="直線コネクタ 439"/>
        <xdr:cNvCxnSpPr/>
      </xdr:nvCxnSpPr>
      <xdr:spPr>
        <a:xfrm flipV="1">
          <a:off x="16179800" y="2953004"/>
          <a:ext cx="8382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25087</xdr:rowOff>
    </xdr:from>
    <xdr:ext cx="762000" cy="259045"/>
    <xdr:sp macro="" textlink="">
      <xdr:nvSpPr>
        <xdr:cNvPr id="441" name="将来負担の状況平均値テキスト"/>
        <xdr:cNvSpPr txBox="1"/>
      </xdr:nvSpPr>
      <xdr:spPr>
        <a:xfrm>
          <a:off x="17106900" y="24253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8560</xdr:rowOff>
    </xdr:from>
    <xdr:to>
      <xdr:col>81</xdr:col>
      <xdr:colOff>95250</xdr:colOff>
      <xdr:row>15</xdr:row>
      <xdr:rowOff>110160</xdr:rowOff>
    </xdr:to>
    <xdr:sp macro="" textlink="">
      <xdr:nvSpPr>
        <xdr:cNvPr id="442" name="フローチャート: 判断 441"/>
        <xdr:cNvSpPr/>
      </xdr:nvSpPr>
      <xdr:spPr>
        <a:xfrm>
          <a:off x="16967200" y="258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163830</xdr:rowOff>
    </xdr:from>
    <xdr:to>
      <xdr:col>77</xdr:col>
      <xdr:colOff>44450</xdr:colOff>
      <xdr:row>18</xdr:row>
      <xdr:rowOff>72009</xdr:rowOff>
    </xdr:to>
    <xdr:cxnSp macro="">
      <xdr:nvCxnSpPr>
        <xdr:cNvPr id="443" name="直線コネクタ 442"/>
        <xdr:cNvCxnSpPr/>
      </xdr:nvCxnSpPr>
      <xdr:spPr>
        <a:xfrm flipV="1">
          <a:off x="15290800" y="3078480"/>
          <a:ext cx="889000" cy="79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68402</xdr:rowOff>
    </xdr:from>
    <xdr:to>
      <xdr:col>77</xdr:col>
      <xdr:colOff>95250</xdr:colOff>
      <xdr:row>15</xdr:row>
      <xdr:rowOff>170002</xdr:rowOff>
    </xdr:to>
    <xdr:sp macro="" textlink="">
      <xdr:nvSpPr>
        <xdr:cNvPr id="444" name="フローチャート: 判断 443"/>
        <xdr:cNvSpPr/>
      </xdr:nvSpPr>
      <xdr:spPr>
        <a:xfrm>
          <a:off x="16129000" y="264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8729</xdr:rowOff>
    </xdr:from>
    <xdr:ext cx="736600" cy="259045"/>
    <xdr:sp macro="" textlink="">
      <xdr:nvSpPr>
        <xdr:cNvPr id="445" name="テキスト ボックス 444"/>
        <xdr:cNvSpPr txBox="1"/>
      </xdr:nvSpPr>
      <xdr:spPr>
        <a:xfrm>
          <a:off x="15798800" y="2409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72009</xdr:rowOff>
    </xdr:from>
    <xdr:to>
      <xdr:col>72</xdr:col>
      <xdr:colOff>203200</xdr:colOff>
      <xdr:row>18</xdr:row>
      <xdr:rowOff>123165</xdr:rowOff>
    </xdr:to>
    <xdr:cxnSp macro="">
      <xdr:nvCxnSpPr>
        <xdr:cNvPr id="446" name="直線コネクタ 445"/>
        <xdr:cNvCxnSpPr/>
      </xdr:nvCxnSpPr>
      <xdr:spPr>
        <a:xfrm flipV="1">
          <a:off x="14401800" y="3158109"/>
          <a:ext cx="889000" cy="51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82880</xdr:rowOff>
    </xdr:from>
    <xdr:to>
      <xdr:col>73</xdr:col>
      <xdr:colOff>44450</xdr:colOff>
      <xdr:row>16</xdr:row>
      <xdr:rowOff>13030</xdr:rowOff>
    </xdr:to>
    <xdr:sp macro="" textlink="">
      <xdr:nvSpPr>
        <xdr:cNvPr id="447" name="フローチャート: 判断 446"/>
        <xdr:cNvSpPr/>
      </xdr:nvSpPr>
      <xdr:spPr>
        <a:xfrm>
          <a:off x="15240000" y="265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23207</xdr:rowOff>
    </xdr:from>
    <xdr:ext cx="762000" cy="259045"/>
    <xdr:sp macro="" textlink="">
      <xdr:nvSpPr>
        <xdr:cNvPr id="448" name="テキスト ボックス 447"/>
        <xdr:cNvSpPr txBox="1"/>
      </xdr:nvSpPr>
      <xdr:spPr>
        <a:xfrm>
          <a:off x="14909800" y="2423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123165</xdr:rowOff>
    </xdr:from>
    <xdr:to>
      <xdr:col>68</xdr:col>
      <xdr:colOff>152400</xdr:colOff>
      <xdr:row>18</xdr:row>
      <xdr:rowOff>142951</xdr:rowOff>
    </xdr:to>
    <xdr:cxnSp macro="">
      <xdr:nvCxnSpPr>
        <xdr:cNvPr id="449" name="直線コネクタ 448"/>
        <xdr:cNvCxnSpPr/>
      </xdr:nvCxnSpPr>
      <xdr:spPr>
        <a:xfrm flipV="1">
          <a:off x="13512800" y="3209265"/>
          <a:ext cx="889000" cy="19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95910</xdr:rowOff>
    </xdr:from>
    <xdr:to>
      <xdr:col>68</xdr:col>
      <xdr:colOff>203200</xdr:colOff>
      <xdr:row>16</xdr:row>
      <xdr:rowOff>26060</xdr:rowOff>
    </xdr:to>
    <xdr:sp macro="" textlink="">
      <xdr:nvSpPr>
        <xdr:cNvPr id="450" name="フローチャート: 判断 449"/>
        <xdr:cNvSpPr/>
      </xdr:nvSpPr>
      <xdr:spPr>
        <a:xfrm>
          <a:off x="14351000" y="266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36237</xdr:rowOff>
    </xdr:from>
    <xdr:ext cx="762000" cy="259045"/>
    <xdr:sp macro="" textlink="">
      <xdr:nvSpPr>
        <xdr:cNvPr id="451" name="テキスト ボックス 450"/>
        <xdr:cNvSpPr txBox="1"/>
      </xdr:nvSpPr>
      <xdr:spPr>
        <a:xfrm>
          <a:off x="14020800" y="2436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80950</xdr:rowOff>
    </xdr:from>
    <xdr:to>
      <xdr:col>64</xdr:col>
      <xdr:colOff>152400</xdr:colOff>
      <xdr:row>16</xdr:row>
      <xdr:rowOff>11100</xdr:rowOff>
    </xdr:to>
    <xdr:sp macro="" textlink="">
      <xdr:nvSpPr>
        <xdr:cNvPr id="452" name="フローチャート: 判断 451"/>
        <xdr:cNvSpPr/>
      </xdr:nvSpPr>
      <xdr:spPr>
        <a:xfrm>
          <a:off x="13462000" y="26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21277</xdr:rowOff>
    </xdr:from>
    <xdr:ext cx="762000" cy="259045"/>
    <xdr:sp macro="" textlink="">
      <xdr:nvSpPr>
        <xdr:cNvPr id="453" name="テキスト ボックス 452"/>
        <xdr:cNvSpPr txBox="1"/>
      </xdr:nvSpPr>
      <xdr:spPr>
        <a:xfrm>
          <a:off x="13131800" y="24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159004</xdr:rowOff>
    </xdr:from>
    <xdr:to>
      <xdr:col>81</xdr:col>
      <xdr:colOff>95250</xdr:colOff>
      <xdr:row>17</xdr:row>
      <xdr:rowOff>89154</xdr:rowOff>
    </xdr:to>
    <xdr:sp macro="" textlink="">
      <xdr:nvSpPr>
        <xdr:cNvPr id="459" name="楕円 458"/>
        <xdr:cNvSpPr/>
      </xdr:nvSpPr>
      <xdr:spPr>
        <a:xfrm>
          <a:off x="16967200" y="290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131081</xdr:rowOff>
    </xdr:from>
    <xdr:ext cx="762000" cy="259045"/>
    <xdr:sp macro="" textlink="">
      <xdr:nvSpPr>
        <xdr:cNvPr id="460" name="将来負担の状況該当値テキスト"/>
        <xdr:cNvSpPr txBox="1"/>
      </xdr:nvSpPr>
      <xdr:spPr>
        <a:xfrm>
          <a:off x="17106900" y="2874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113030</xdr:rowOff>
    </xdr:from>
    <xdr:to>
      <xdr:col>77</xdr:col>
      <xdr:colOff>95250</xdr:colOff>
      <xdr:row>18</xdr:row>
      <xdr:rowOff>43180</xdr:rowOff>
    </xdr:to>
    <xdr:sp macro="" textlink="">
      <xdr:nvSpPr>
        <xdr:cNvPr id="461" name="楕円 460"/>
        <xdr:cNvSpPr/>
      </xdr:nvSpPr>
      <xdr:spPr>
        <a:xfrm>
          <a:off x="16129000" y="302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27957</xdr:rowOff>
    </xdr:from>
    <xdr:ext cx="736600" cy="259045"/>
    <xdr:sp macro="" textlink="">
      <xdr:nvSpPr>
        <xdr:cNvPr id="462" name="テキスト ボックス 461"/>
        <xdr:cNvSpPr txBox="1"/>
      </xdr:nvSpPr>
      <xdr:spPr>
        <a:xfrm>
          <a:off x="15798800" y="3114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21209</xdr:rowOff>
    </xdr:from>
    <xdr:to>
      <xdr:col>73</xdr:col>
      <xdr:colOff>44450</xdr:colOff>
      <xdr:row>18</xdr:row>
      <xdr:rowOff>122809</xdr:rowOff>
    </xdr:to>
    <xdr:sp macro="" textlink="">
      <xdr:nvSpPr>
        <xdr:cNvPr id="463" name="楕円 462"/>
        <xdr:cNvSpPr/>
      </xdr:nvSpPr>
      <xdr:spPr>
        <a:xfrm>
          <a:off x="15240000" y="3107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107586</xdr:rowOff>
    </xdr:from>
    <xdr:ext cx="762000" cy="259045"/>
    <xdr:sp macro="" textlink="">
      <xdr:nvSpPr>
        <xdr:cNvPr id="464" name="テキスト ボックス 463"/>
        <xdr:cNvSpPr txBox="1"/>
      </xdr:nvSpPr>
      <xdr:spPr>
        <a:xfrm>
          <a:off x="14909800" y="3193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72365</xdr:rowOff>
    </xdr:from>
    <xdr:to>
      <xdr:col>68</xdr:col>
      <xdr:colOff>203200</xdr:colOff>
      <xdr:row>19</xdr:row>
      <xdr:rowOff>2515</xdr:rowOff>
    </xdr:to>
    <xdr:sp macro="" textlink="">
      <xdr:nvSpPr>
        <xdr:cNvPr id="465" name="楕円 464"/>
        <xdr:cNvSpPr/>
      </xdr:nvSpPr>
      <xdr:spPr>
        <a:xfrm>
          <a:off x="14351000" y="3158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158742</xdr:rowOff>
    </xdr:from>
    <xdr:ext cx="762000" cy="259045"/>
    <xdr:sp macro="" textlink="">
      <xdr:nvSpPr>
        <xdr:cNvPr id="466" name="テキスト ボックス 465"/>
        <xdr:cNvSpPr txBox="1"/>
      </xdr:nvSpPr>
      <xdr:spPr>
        <a:xfrm>
          <a:off x="14020800" y="3244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92151</xdr:rowOff>
    </xdr:from>
    <xdr:to>
      <xdr:col>64</xdr:col>
      <xdr:colOff>152400</xdr:colOff>
      <xdr:row>19</xdr:row>
      <xdr:rowOff>22301</xdr:rowOff>
    </xdr:to>
    <xdr:sp macro="" textlink="">
      <xdr:nvSpPr>
        <xdr:cNvPr id="467" name="楕円 466"/>
        <xdr:cNvSpPr/>
      </xdr:nvSpPr>
      <xdr:spPr>
        <a:xfrm>
          <a:off x="13462000" y="3178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7078</xdr:rowOff>
    </xdr:from>
    <xdr:ext cx="762000" cy="259045"/>
    <xdr:sp macro="" textlink="">
      <xdr:nvSpPr>
        <xdr:cNvPr id="468" name="テキスト ボックス 467"/>
        <xdr:cNvSpPr txBox="1"/>
      </xdr:nvSpPr>
      <xdr:spPr>
        <a:xfrm>
          <a:off x="13131800" y="3264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山梨県大月市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23,183
22,945
280.25
16,528,283
15,993,578
386,124
8,012,737
16,038,710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15.3
104.0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50">
              <a:solidFill>
                <a:sysClr val="windowText" lastClr="000000"/>
              </a:solidFill>
              <a:effectLst/>
              <a:latin typeface="ＭＳ Ｐゴシック" panose="020B0600070205080204" pitchFamily="50" charset="-128"/>
              <a:ea typeface="ＭＳ Ｐゴシック" panose="020B0600070205080204" pitchFamily="50" charset="-128"/>
              <a:cs typeface="+mn-cs"/>
            </a:rPr>
            <a:t>人件費に係る経常収支比率については、前年度に比べ、</a:t>
          </a:r>
          <a:r>
            <a:rPr kumimoji="1" lang="ja-JP" altLang="en-US" sz="1150">
              <a:solidFill>
                <a:sysClr val="windowText" lastClr="000000"/>
              </a:solidFill>
              <a:effectLst/>
              <a:latin typeface="ＭＳ Ｐゴシック" panose="020B0600070205080204" pitchFamily="50" charset="-128"/>
              <a:ea typeface="ＭＳ Ｐゴシック" panose="020B0600070205080204" pitchFamily="50" charset="-128"/>
              <a:cs typeface="+mn-cs"/>
            </a:rPr>
            <a:t>０．３</a:t>
          </a:r>
          <a:r>
            <a:rPr kumimoji="1" lang="ja-JP" altLang="ja-JP" sz="115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50">
              <a:solidFill>
                <a:sysClr val="windowText" lastClr="000000"/>
              </a:solidFill>
              <a:effectLst/>
              <a:latin typeface="ＭＳ Ｐゴシック" panose="020B0600070205080204" pitchFamily="50" charset="-128"/>
              <a:ea typeface="ＭＳ Ｐゴシック" panose="020B0600070205080204" pitchFamily="50" charset="-128"/>
              <a:cs typeface="+mn-cs"/>
            </a:rPr>
            <a:t>増加</a:t>
          </a:r>
          <a:r>
            <a:rPr kumimoji="1" lang="ja-JP" altLang="ja-JP" sz="1150">
              <a:solidFill>
                <a:sysClr val="windowText" lastClr="000000"/>
              </a:solidFill>
              <a:effectLst/>
              <a:latin typeface="ＭＳ Ｐゴシック" panose="020B0600070205080204" pitchFamily="50" charset="-128"/>
              <a:ea typeface="ＭＳ Ｐゴシック" panose="020B0600070205080204" pitchFamily="50" charset="-128"/>
              <a:cs typeface="+mn-cs"/>
            </a:rPr>
            <a:t>した。これは、</a:t>
          </a:r>
          <a:r>
            <a:rPr kumimoji="1" lang="ja-JP" altLang="en-US" sz="1150">
              <a:solidFill>
                <a:sysClr val="windowText" lastClr="000000"/>
              </a:solidFill>
              <a:effectLst/>
              <a:latin typeface="ＭＳ Ｐゴシック" panose="020B0600070205080204" pitchFamily="50" charset="-128"/>
              <a:ea typeface="ＭＳ Ｐゴシック" panose="020B0600070205080204" pitchFamily="50" charset="-128"/>
              <a:cs typeface="+mn-cs"/>
            </a:rPr>
            <a:t>会計年度任用職員制度が始まったことで</a:t>
          </a:r>
          <a:r>
            <a:rPr kumimoji="1" lang="ja-JP" altLang="ja-JP" sz="1150">
              <a:solidFill>
                <a:sysClr val="windowText" lastClr="000000"/>
              </a:solidFill>
              <a:effectLst/>
              <a:latin typeface="ＭＳ Ｐゴシック" panose="020B0600070205080204" pitchFamily="50" charset="-128"/>
              <a:ea typeface="ＭＳ Ｐゴシック" panose="020B0600070205080204" pitchFamily="50" charset="-128"/>
              <a:cs typeface="+mn-cs"/>
            </a:rPr>
            <a:t>人件費が</a:t>
          </a:r>
          <a:r>
            <a:rPr kumimoji="1" lang="ja-JP" altLang="en-US" sz="1150">
              <a:solidFill>
                <a:sysClr val="windowText" lastClr="000000"/>
              </a:solidFill>
              <a:effectLst/>
              <a:latin typeface="ＭＳ Ｐゴシック" panose="020B0600070205080204" pitchFamily="50" charset="-128"/>
              <a:ea typeface="ＭＳ Ｐゴシック" panose="020B0600070205080204" pitchFamily="50" charset="-128"/>
              <a:cs typeface="+mn-cs"/>
            </a:rPr>
            <a:t>増加</a:t>
          </a:r>
          <a:r>
            <a:rPr kumimoji="1" lang="ja-JP" altLang="ja-JP" sz="1150">
              <a:solidFill>
                <a:sysClr val="windowText" lastClr="000000"/>
              </a:solidFill>
              <a:effectLst/>
              <a:latin typeface="ＭＳ Ｐゴシック" panose="020B0600070205080204" pitchFamily="50" charset="-128"/>
              <a:ea typeface="ＭＳ Ｐゴシック" panose="020B0600070205080204" pitchFamily="50" charset="-128"/>
              <a:cs typeface="+mn-cs"/>
            </a:rPr>
            <a:t>し、</a:t>
          </a:r>
          <a:r>
            <a:rPr kumimoji="1" lang="ja-JP" altLang="en-US" sz="1150">
              <a:solidFill>
                <a:sysClr val="windowText" lastClr="000000"/>
              </a:solidFill>
              <a:effectLst/>
              <a:latin typeface="ＭＳ Ｐゴシック" panose="020B0600070205080204" pitchFamily="50" charset="-128"/>
              <a:ea typeface="ＭＳ Ｐゴシック" panose="020B0600070205080204" pitchFamily="50" charset="-128"/>
              <a:cs typeface="+mn-cs"/>
            </a:rPr>
            <a:t>分子</a:t>
          </a:r>
          <a:r>
            <a:rPr kumimoji="1" lang="ja-JP" altLang="ja-JP" sz="1150">
              <a:solidFill>
                <a:sysClr val="windowText" lastClr="000000"/>
              </a:solidFill>
              <a:effectLst/>
              <a:latin typeface="ＭＳ Ｐゴシック" panose="020B0600070205080204" pitchFamily="50" charset="-128"/>
              <a:ea typeface="ＭＳ Ｐゴシック" panose="020B0600070205080204" pitchFamily="50" charset="-128"/>
              <a:cs typeface="+mn-cs"/>
            </a:rPr>
            <a:t>となる経常一般財源</a:t>
          </a:r>
          <a:r>
            <a:rPr kumimoji="1" lang="ja-JP" altLang="en-US" sz="1150">
              <a:solidFill>
                <a:sysClr val="windowText" lastClr="000000"/>
              </a:solidFill>
              <a:effectLst/>
              <a:latin typeface="ＭＳ Ｐゴシック" panose="020B0600070205080204" pitchFamily="50" charset="-128"/>
              <a:ea typeface="ＭＳ Ｐゴシック" panose="020B0600070205080204" pitchFamily="50" charset="-128"/>
              <a:cs typeface="+mn-cs"/>
            </a:rPr>
            <a:t>支出</a:t>
          </a:r>
          <a:r>
            <a:rPr kumimoji="1" lang="ja-JP" altLang="ja-JP" sz="1150">
              <a:solidFill>
                <a:sysClr val="windowText" lastClr="000000"/>
              </a:solidFill>
              <a:effectLst/>
              <a:latin typeface="ＭＳ Ｐゴシック" panose="020B0600070205080204" pitchFamily="50" charset="-128"/>
              <a:ea typeface="ＭＳ Ｐゴシック" panose="020B0600070205080204" pitchFamily="50" charset="-128"/>
              <a:cs typeface="+mn-cs"/>
            </a:rPr>
            <a:t>額</a:t>
          </a:r>
          <a:r>
            <a:rPr kumimoji="1" lang="ja-JP" altLang="en-US" sz="1150">
              <a:solidFill>
                <a:sysClr val="windowText" lastClr="000000"/>
              </a:solidFill>
              <a:effectLst/>
              <a:latin typeface="ＭＳ Ｐゴシック" panose="020B0600070205080204" pitchFamily="50" charset="-128"/>
              <a:ea typeface="ＭＳ Ｐゴシック" panose="020B0600070205080204" pitchFamily="50" charset="-128"/>
              <a:cs typeface="+mn-cs"/>
            </a:rPr>
            <a:t>が増えた</a:t>
          </a:r>
          <a:r>
            <a:rPr kumimoji="1" lang="ja-JP" altLang="ja-JP" sz="1150">
              <a:solidFill>
                <a:sysClr val="windowText" lastClr="000000"/>
              </a:solidFill>
              <a:effectLst/>
              <a:latin typeface="ＭＳ Ｐゴシック" panose="020B0600070205080204" pitchFamily="50" charset="-128"/>
              <a:ea typeface="ＭＳ Ｐゴシック" panose="020B0600070205080204" pitchFamily="50" charset="-128"/>
              <a:cs typeface="+mn-cs"/>
            </a:rPr>
            <a:t>ため、</a:t>
          </a:r>
          <a:r>
            <a:rPr kumimoji="1" lang="ja-JP" altLang="en-US" sz="1150">
              <a:solidFill>
                <a:sysClr val="windowText" lastClr="000000"/>
              </a:solidFill>
              <a:effectLst/>
              <a:latin typeface="ＭＳ Ｐゴシック" panose="020B0600070205080204" pitchFamily="50" charset="-128"/>
              <a:ea typeface="ＭＳ Ｐゴシック" panose="020B0600070205080204" pitchFamily="50" charset="-128"/>
              <a:cs typeface="+mn-cs"/>
            </a:rPr>
            <a:t>比率が伸びている。</a:t>
          </a:r>
          <a:endParaRPr lang="ja-JP" altLang="ja-JP" sz="115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50">
              <a:solidFill>
                <a:sysClr val="windowText" lastClr="000000"/>
              </a:solidFill>
              <a:effectLst/>
              <a:latin typeface="ＭＳ Ｐゴシック" panose="020B0600070205080204" pitchFamily="50" charset="-128"/>
              <a:ea typeface="ＭＳ Ｐゴシック" panose="020B0600070205080204" pitchFamily="50" charset="-128"/>
              <a:cs typeface="+mn-cs"/>
            </a:rPr>
            <a:t>　市立短期大学及び消防本部の単独設置</a:t>
          </a:r>
          <a:r>
            <a:rPr kumimoji="1" lang="ja-JP" altLang="en-US" sz="1150">
              <a:solidFill>
                <a:sysClr val="windowText" lastClr="000000"/>
              </a:solidFill>
              <a:effectLst/>
              <a:latin typeface="ＭＳ Ｐゴシック" panose="020B0600070205080204" pitchFamily="50" charset="-128"/>
              <a:ea typeface="ＭＳ Ｐゴシック" panose="020B0600070205080204" pitchFamily="50" charset="-128"/>
              <a:cs typeface="+mn-cs"/>
            </a:rPr>
            <a:t>に変化はなものの、令和２年度は、類似団体平均を下回る数値になった。</a:t>
          </a:r>
          <a:endParaRPr lang="ja-JP" altLang="ja-JP" sz="115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5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en-US" sz="1150">
              <a:solidFill>
                <a:sysClr val="windowText" lastClr="000000"/>
              </a:solidFill>
              <a:effectLst/>
              <a:latin typeface="ＭＳ Ｐゴシック" panose="020B0600070205080204" pitchFamily="50" charset="-128"/>
              <a:ea typeface="ＭＳ Ｐゴシック" panose="020B0600070205080204" pitchFamily="50" charset="-128"/>
              <a:cs typeface="+mn-cs"/>
            </a:rPr>
            <a:t>引き続き、</a:t>
          </a:r>
          <a:r>
            <a:rPr kumimoji="1" lang="ja-JP" altLang="ja-JP" sz="1150">
              <a:solidFill>
                <a:sysClr val="windowText" lastClr="000000"/>
              </a:solidFill>
              <a:effectLst/>
              <a:latin typeface="ＭＳ Ｐゴシック" panose="020B0600070205080204" pitchFamily="50" charset="-128"/>
              <a:ea typeface="ＭＳ Ｐゴシック" panose="020B0600070205080204" pitchFamily="50" charset="-128"/>
              <a:cs typeface="+mn-cs"/>
            </a:rPr>
            <a:t>定年退職者数や再任用制度により増減が見込まれるが適正な定員管理を推進して人件費の抑制に努める。</a:t>
          </a:r>
          <a:endParaRPr lang="ja-JP" altLang="ja-JP" sz="115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69850</xdr:rowOff>
    </xdr:from>
    <xdr:to>
      <xdr:col>26</xdr:col>
      <xdr:colOff>184150</xdr:colOff>
      <xdr:row>42</xdr:row>
      <xdr:rowOff>69850</xdr:rowOff>
    </xdr:to>
    <xdr:cxnSp macro="">
      <xdr:nvCxnSpPr>
        <xdr:cNvPr id="48" name="直線コネクタ 47"/>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99077</xdr:rowOff>
    </xdr:from>
    <xdr:ext cx="508000" cy="259045"/>
    <xdr:sp macro="" textlink="">
      <xdr:nvSpPr>
        <xdr:cNvPr id="49" name="テキスト ボックス 48"/>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50" name="直線コネクタ 49"/>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51" name="テキスト ボックス 50"/>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12700</xdr:rowOff>
    </xdr:from>
    <xdr:to>
      <xdr:col>26</xdr:col>
      <xdr:colOff>184150</xdr:colOff>
      <xdr:row>39</xdr:row>
      <xdr:rowOff>12700</xdr:rowOff>
    </xdr:to>
    <xdr:cxnSp macro="">
      <xdr:nvCxnSpPr>
        <xdr:cNvPr id="52" name="直線コネクタ 51"/>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41927</xdr:rowOff>
    </xdr:from>
    <xdr:ext cx="508000" cy="259045"/>
    <xdr:sp macro="" textlink="">
      <xdr:nvSpPr>
        <xdr:cNvPr id="53" name="テキスト ボックス 52"/>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4" name="直線コネクタ 53"/>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5" name="テキスト ボックス 54"/>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127000</xdr:rowOff>
    </xdr:from>
    <xdr:to>
      <xdr:col>26</xdr:col>
      <xdr:colOff>184150</xdr:colOff>
      <xdr:row>35</xdr:row>
      <xdr:rowOff>127000</xdr:rowOff>
    </xdr:to>
    <xdr:cxnSp macro="">
      <xdr:nvCxnSpPr>
        <xdr:cNvPr id="56" name="直線コネクタ 55"/>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156227</xdr:rowOff>
    </xdr:from>
    <xdr:ext cx="508000" cy="259045"/>
    <xdr:sp macro="" textlink="">
      <xdr:nvSpPr>
        <xdr:cNvPr id="57" name="テキスト ボックス 56"/>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8" name="直線コネクタ 57"/>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9" name="テキスト ボックス 58"/>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69850</xdr:rowOff>
    </xdr:from>
    <xdr:to>
      <xdr:col>26</xdr:col>
      <xdr:colOff>184150</xdr:colOff>
      <xdr:row>32</xdr:row>
      <xdr:rowOff>69850</xdr:rowOff>
    </xdr:to>
    <xdr:cxnSp macro="">
      <xdr:nvCxnSpPr>
        <xdr:cNvPr id="60" name="直線コネクタ 59"/>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99077</xdr:rowOff>
    </xdr:from>
    <xdr:ext cx="508000" cy="259045"/>
    <xdr:sp macro="" textlink="">
      <xdr:nvSpPr>
        <xdr:cNvPr id="61" name="テキスト ボックス 60"/>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2" name="直線コネクタ 61"/>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3" name="テキスト ボックス 62"/>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4"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88900</xdr:rowOff>
    </xdr:from>
    <xdr:to>
      <xdr:col>24</xdr:col>
      <xdr:colOff>25400</xdr:colOff>
      <xdr:row>41</xdr:row>
      <xdr:rowOff>69850</xdr:rowOff>
    </xdr:to>
    <xdr:cxnSp macro="">
      <xdr:nvCxnSpPr>
        <xdr:cNvPr id="65" name="直線コネクタ 64"/>
        <xdr:cNvCxnSpPr/>
      </xdr:nvCxnSpPr>
      <xdr:spPr>
        <a:xfrm flipV="1">
          <a:off x="4826000" y="57467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41927</xdr:rowOff>
    </xdr:from>
    <xdr:ext cx="762000" cy="259045"/>
    <xdr:sp macro="" textlink="">
      <xdr:nvSpPr>
        <xdr:cNvPr id="66" name="人件費最小値テキスト"/>
        <xdr:cNvSpPr txBox="1"/>
      </xdr:nvSpPr>
      <xdr:spPr>
        <a:xfrm>
          <a:off x="4914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69850</xdr:rowOff>
    </xdr:from>
    <xdr:to>
      <xdr:col>24</xdr:col>
      <xdr:colOff>114300</xdr:colOff>
      <xdr:row>41</xdr:row>
      <xdr:rowOff>69850</xdr:rowOff>
    </xdr:to>
    <xdr:cxnSp macro="">
      <xdr:nvCxnSpPr>
        <xdr:cNvPr id="67" name="直線コネクタ 66"/>
        <xdr:cNvCxnSpPr/>
      </xdr:nvCxnSpPr>
      <xdr:spPr>
        <a:xfrm>
          <a:off x="4737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3827</xdr:rowOff>
    </xdr:from>
    <xdr:ext cx="762000" cy="259045"/>
    <xdr:sp macro="" textlink="">
      <xdr:nvSpPr>
        <xdr:cNvPr id="68" name="人件費最大値テキスト"/>
        <xdr:cNvSpPr txBox="1"/>
      </xdr:nvSpPr>
      <xdr:spPr>
        <a:xfrm>
          <a:off x="4914900" y="54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88900</xdr:rowOff>
    </xdr:from>
    <xdr:to>
      <xdr:col>24</xdr:col>
      <xdr:colOff>114300</xdr:colOff>
      <xdr:row>33</xdr:row>
      <xdr:rowOff>88900</xdr:rowOff>
    </xdr:to>
    <xdr:cxnSp macro="">
      <xdr:nvCxnSpPr>
        <xdr:cNvPr id="69" name="直線コネクタ 68"/>
        <xdr:cNvCxnSpPr/>
      </xdr:nvCxnSpPr>
      <xdr:spPr>
        <a:xfrm>
          <a:off x="4737100" y="5746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50800</xdr:rowOff>
    </xdr:from>
    <xdr:to>
      <xdr:col>24</xdr:col>
      <xdr:colOff>25400</xdr:colOff>
      <xdr:row>37</xdr:row>
      <xdr:rowOff>79375</xdr:rowOff>
    </xdr:to>
    <xdr:cxnSp macro="">
      <xdr:nvCxnSpPr>
        <xdr:cNvPr id="70" name="直線コネクタ 69"/>
        <xdr:cNvCxnSpPr/>
      </xdr:nvCxnSpPr>
      <xdr:spPr>
        <a:xfrm>
          <a:off x="3987800" y="639445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38752</xdr:rowOff>
    </xdr:from>
    <xdr:ext cx="762000" cy="259045"/>
    <xdr:sp macro="" textlink="">
      <xdr:nvSpPr>
        <xdr:cNvPr id="71" name="人件費平均値テキスト"/>
        <xdr:cNvSpPr txBox="1"/>
      </xdr:nvSpPr>
      <xdr:spPr>
        <a:xfrm>
          <a:off x="4914900" y="63824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66675</xdr:rowOff>
    </xdr:from>
    <xdr:to>
      <xdr:col>24</xdr:col>
      <xdr:colOff>76200</xdr:colOff>
      <xdr:row>37</xdr:row>
      <xdr:rowOff>168275</xdr:rowOff>
    </xdr:to>
    <xdr:sp macro="" textlink="">
      <xdr:nvSpPr>
        <xdr:cNvPr id="72" name="フローチャート: 判断 71"/>
        <xdr:cNvSpPr/>
      </xdr:nvSpPr>
      <xdr:spPr>
        <a:xfrm>
          <a:off x="4775200" y="6410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50800</xdr:rowOff>
    </xdr:from>
    <xdr:to>
      <xdr:col>19</xdr:col>
      <xdr:colOff>187325</xdr:colOff>
      <xdr:row>37</xdr:row>
      <xdr:rowOff>107950</xdr:rowOff>
    </xdr:to>
    <xdr:cxnSp macro="">
      <xdr:nvCxnSpPr>
        <xdr:cNvPr id="73" name="直線コネクタ 72"/>
        <xdr:cNvCxnSpPr/>
      </xdr:nvCxnSpPr>
      <xdr:spPr>
        <a:xfrm flipV="1">
          <a:off x="3098800" y="63944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28575</xdr:rowOff>
    </xdr:from>
    <xdr:to>
      <xdr:col>20</xdr:col>
      <xdr:colOff>38100</xdr:colOff>
      <xdr:row>36</xdr:row>
      <xdr:rowOff>130175</xdr:rowOff>
    </xdr:to>
    <xdr:sp macro="" textlink="">
      <xdr:nvSpPr>
        <xdr:cNvPr id="74" name="フローチャート: 判断 73"/>
        <xdr:cNvSpPr/>
      </xdr:nvSpPr>
      <xdr:spPr>
        <a:xfrm>
          <a:off x="3937000" y="62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140352</xdr:rowOff>
    </xdr:from>
    <xdr:ext cx="736600" cy="259045"/>
    <xdr:sp macro="" textlink="">
      <xdr:nvSpPr>
        <xdr:cNvPr id="75" name="テキスト ボックス 74"/>
        <xdr:cNvSpPr txBox="1"/>
      </xdr:nvSpPr>
      <xdr:spPr>
        <a:xfrm>
          <a:off x="3606800" y="59696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69850</xdr:rowOff>
    </xdr:from>
    <xdr:to>
      <xdr:col>15</xdr:col>
      <xdr:colOff>98425</xdr:colOff>
      <xdr:row>37</xdr:row>
      <xdr:rowOff>107950</xdr:rowOff>
    </xdr:to>
    <xdr:cxnSp macro="">
      <xdr:nvCxnSpPr>
        <xdr:cNvPr id="76" name="直線コネクタ 75"/>
        <xdr:cNvCxnSpPr/>
      </xdr:nvCxnSpPr>
      <xdr:spPr>
        <a:xfrm>
          <a:off x="2209800" y="6413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28575</xdr:rowOff>
    </xdr:from>
    <xdr:to>
      <xdr:col>15</xdr:col>
      <xdr:colOff>149225</xdr:colOff>
      <xdr:row>36</xdr:row>
      <xdr:rowOff>130175</xdr:rowOff>
    </xdr:to>
    <xdr:sp macro="" textlink="">
      <xdr:nvSpPr>
        <xdr:cNvPr id="77" name="フローチャート: 判断 76"/>
        <xdr:cNvSpPr/>
      </xdr:nvSpPr>
      <xdr:spPr>
        <a:xfrm>
          <a:off x="3048000" y="62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140352</xdr:rowOff>
    </xdr:from>
    <xdr:ext cx="762000" cy="259045"/>
    <xdr:sp macro="" textlink="">
      <xdr:nvSpPr>
        <xdr:cNvPr id="78" name="テキスト ボックス 77"/>
        <xdr:cNvSpPr txBox="1"/>
      </xdr:nvSpPr>
      <xdr:spPr>
        <a:xfrm>
          <a:off x="2717800" y="5969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69850</xdr:rowOff>
    </xdr:from>
    <xdr:to>
      <xdr:col>11</xdr:col>
      <xdr:colOff>9525</xdr:colOff>
      <xdr:row>37</xdr:row>
      <xdr:rowOff>98425</xdr:rowOff>
    </xdr:to>
    <xdr:cxnSp macro="">
      <xdr:nvCxnSpPr>
        <xdr:cNvPr id="79" name="直線コネクタ 78"/>
        <xdr:cNvCxnSpPr/>
      </xdr:nvCxnSpPr>
      <xdr:spPr>
        <a:xfrm flipV="1">
          <a:off x="1320800" y="641350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28575</xdr:rowOff>
    </xdr:from>
    <xdr:to>
      <xdr:col>11</xdr:col>
      <xdr:colOff>60325</xdr:colOff>
      <xdr:row>36</xdr:row>
      <xdr:rowOff>130175</xdr:rowOff>
    </xdr:to>
    <xdr:sp macro="" textlink="">
      <xdr:nvSpPr>
        <xdr:cNvPr id="80" name="フローチャート: 判断 79"/>
        <xdr:cNvSpPr/>
      </xdr:nvSpPr>
      <xdr:spPr>
        <a:xfrm>
          <a:off x="2159000" y="62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140352</xdr:rowOff>
    </xdr:from>
    <xdr:ext cx="762000" cy="259045"/>
    <xdr:sp macro="" textlink="">
      <xdr:nvSpPr>
        <xdr:cNvPr id="81" name="テキスト ボックス 80"/>
        <xdr:cNvSpPr txBox="1"/>
      </xdr:nvSpPr>
      <xdr:spPr>
        <a:xfrm>
          <a:off x="1828800" y="5969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161925</xdr:rowOff>
    </xdr:from>
    <xdr:to>
      <xdr:col>6</xdr:col>
      <xdr:colOff>171450</xdr:colOff>
      <xdr:row>36</xdr:row>
      <xdr:rowOff>92075</xdr:rowOff>
    </xdr:to>
    <xdr:sp macro="" textlink="">
      <xdr:nvSpPr>
        <xdr:cNvPr id="82" name="フローチャート: 判断 81"/>
        <xdr:cNvSpPr/>
      </xdr:nvSpPr>
      <xdr:spPr>
        <a:xfrm>
          <a:off x="1270000" y="6162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102252</xdr:rowOff>
    </xdr:from>
    <xdr:ext cx="762000" cy="259045"/>
    <xdr:sp macro="" textlink="">
      <xdr:nvSpPr>
        <xdr:cNvPr id="83" name="テキスト ボックス 82"/>
        <xdr:cNvSpPr txBox="1"/>
      </xdr:nvSpPr>
      <xdr:spPr>
        <a:xfrm>
          <a:off x="939800" y="593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4" name="テキスト ボックス 83"/>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5" name="テキスト ボックス 84"/>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6" name="テキスト ボックス 85"/>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7" name="テキスト ボックス 86"/>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8" name="テキスト ボックス 87"/>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28575</xdr:rowOff>
    </xdr:from>
    <xdr:to>
      <xdr:col>24</xdr:col>
      <xdr:colOff>76200</xdr:colOff>
      <xdr:row>37</xdr:row>
      <xdr:rowOff>130175</xdr:rowOff>
    </xdr:to>
    <xdr:sp macro="" textlink="">
      <xdr:nvSpPr>
        <xdr:cNvPr id="89" name="楕円 88"/>
        <xdr:cNvSpPr/>
      </xdr:nvSpPr>
      <xdr:spPr>
        <a:xfrm>
          <a:off x="4775200" y="637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45102</xdr:rowOff>
    </xdr:from>
    <xdr:ext cx="762000" cy="259045"/>
    <xdr:sp macro="" textlink="">
      <xdr:nvSpPr>
        <xdr:cNvPr id="90" name="人件費該当値テキスト"/>
        <xdr:cNvSpPr txBox="1"/>
      </xdr:nvSpPr>
      <xdr:spPr>
        <a:xfrm>
          <a:off x="4914900" y="6217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0</xdr:rowOff>
    </xdr:from>
    <xdr:to>
      <xdr:col>20</xdr:col>
      <xdr:colOff>38100</xdr:colOff>
      <xdr:row>37</xdr:row>
      <xdr:rowOff>101600</xdr:rowOff>
    </xdr:to>
    <xdr:sp macro="" textlink="">
      <xdr:nvSpPr>
        <xdr:cNvPr id="91" name="楕円 90"/>
        <xdr:cNvSpPr/>
      </xdr:nvSpPr>
      <xdr:spPr>
        <a:xfrm>
          <a:off x="3937000" y="634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86377</xdr:rowOff>
    </xdr:from>
    <xdr:ext cx="736600" cy="259045"/>
    <xdr:sp macro="" textlink="">
      <xdr:nvSpPr>
        <xdr:cNvPr id="92" name="テキスト ボックス 91"/>
        <xdr:cNvSpPr txBox="1"/>
      </xdr:nvSpPr>
      <xdr:spPr>
        <a:xfrm>
          <a:off x="3606800" y="6430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57150</xdr:rowOff>
    </xdr:from>
    <xdr:to>
      <xdr:col>15</xdr:col>
      <xdr:colOff>149225</xdr:colOff>
      <xdr:row>37</xdr:row>
      <xdr:rowOff>158750</xdr:rowOff>
    </xdr:to>
    <xdr:sp macro="" textlink="">
      <xdr:nvSpPr>
        <xdr:cNvPr id="93" name="楕円 92"/>
        <xdr:cNvSpPr/>
      </xdr:nvSpPr>
      <xdr:spPr>
        <a:xfrm>
          <a:off x="3048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143527</xdr:rowOff>
    </xdr:from>
    <xdr:ext cx="762000" cy="259045"/>
    <xdr:sp macro="" textlink="">
      <xdr:nvSpPr>
        <xdr:cNvPr id="94" name="テキスト ボックス 93"/>
        <xdr:cNvSpPr txBox="1"/>
      </xdr:nvSpPr>
      <xdr:spPr>
        <a:xfrm>
          <a:off x="2717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19050</xdr:rowOff>
    </xdr:from>
    <xdr:to>
      <xdr:col>11</xdr:col>
      <xdr:colOff>60325</xdr:colOff>
      <xdr:row>37</xdr:row>
      <xdr:rowOff>120650</xdr:rowOff>
    </xdr:to>
    <xdr:sp macro="" textlink="">
      <xdr:nvSpPr>
        <xdr:cNvPr id="95" name="楕円 94"/>
        <xdr:cNvSpPr/>
      </xdr:nvSpPr>
      <xdr:spPr>
        <a:xfrm>
          <a:off x="2159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105427</xdr:rowOff>
    </xdr:from>
    <xdr:ext cx="762000" cy="259045"/>
    <xdr:sp macro="" textlink="">
      <xdr:nvSpPr>
        <xdr:cNvPr id="96" name="テキスト ボックス 95"/>
        <xdr:cNvSpPr txBox="1"/>
      </xdr:nvSpPr>
      <xdr:spPr>
        <a:xfrm>
          <a:off x="1828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47625</xdr:rowOff>
    </xdr:from>
    <xdr:to>
      <xdr:col>6</xdr:col>
      <xdr:colOff>171450</xdr:colOff>
      <xdr:row>37</xdr:row>
      <xdr:rowOff>149225</xdr:rowOff>
    </xdr:to>
    <xdr:sp macro="" textlink="">
      <xdr:nvSpPr>
        <xdr:cNvPr id="97" name="楕円 96"/>
        <xdr:cNvSpPr/>
      </xdr:nvSpPr>
      <xdr:spPr>
        <a:xfrm>
          <a:off x="1270000" y="639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134002</xdr:rowOff>
    </xdr:from>
    <xdr:ext cx="762000" cy="259045"/>
    <xdr:sp macro="" textlink="">
      <xdr:nvSpPr>
        <xdr:cNvPr id="98" name="テキスト ボックス 97"/>
        <xdr:cNvSpPr txBox="1"/>
      </xdr:nvSpPr>
      <xdr:spPr>
        <a:xfrm>
          <a:off x="939800" y="647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9" name="正方形/長方形 98"/>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100" name="正方形/長方形 99"/>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101" name="正方形/長方形 100"/>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2" name="正方形/長方形 101"/>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3" name="正方形/長方形 102"/>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4" name="正方形/長方形 103"/>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5" name="正方形/長方形 104"/>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6" name="正方形/長方形 105"/>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7" name="正方形/長方形 106"/>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8" name="正方形/長方形 107"/>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9" name="テキスト ボックス 108"/>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250">
              <a:solidFill>
                <a:srgbClr val="FF0000"/>
              </a:solidFill>
              <a:effectLst/>
              <a:latin typeface="ＭＳ Ｐゴシック" panose="020B0600070205080204" pitchFamily="50" charset="-128"/>
              <a:ea typeface="ＭＳ Ｐゴシック" panose="020B0600070205080204" pitchFamily="50" charset="-128"/>
              <a:cs typeface="+mn-cs"/>
            </a:rPr>
            <a:t>　</a:t>
          </a:r>
          <a:r>
            <a:rPr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物件費に係る経常収支比率については、前年度に比べ</a:t>
          </a:r>
          <a:r>
            <a:rPr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２．２</a:t>
          </a:r>
          <a:r>
            <a:rPr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a:t>
          </a:r>
          <a:r>
            <a:rPr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減少</a:t>
          </a:r>
          <a:r>
            <a:rPr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した。これは、ふるさと納税</a:t>
          </a:r>
          <a:r>
            <a:rPr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の</a:t>
          </a:r>
          <a:r>
            <a:rPr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増加</a:t>
          </a:r>
          <a:r>
            <a:rPr kumimoji="1"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に伴う委託料の</a:t>
          </a:r>
          <a:r>
            <a:rPr kumimoji="1"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増加</a:t>
          </a:r>
          <a:r>
            <a:rPr kumimoji="1"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はあるものの、会計年度任用職員制度が始まったことで物件費に計上していた賃金職員の給与が人件費に移ったこと</a:t>
          </a:r>
          <a:r>
            <a:rPr kumimoji="1"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が主な要因である。　　 　</a:t>
          </a:r>
          <a:endParaRPr lang="ja-JP" altLang="ja-JP" sz="125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　類以団体内平均や県平均は、下回っている。</a:t>
          </a:r>
          <a:endParaRPr lang="ja-JP" altLang="ja-JP" sz="125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今後も、効率的な行政運営に努め、経常経費の削減に努める。</a:t>
          </a:r>
          <a:endParaRPr lang="ja-JP" altLang="ja-JP" sz="125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10" name="テキスト ボックス 109"/>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11" name="直線コネクタ 110"/>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2" name="テキスト ボックス 111"/>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3" name="直線コネクタ 112"/>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4" name="テキスト ボックス 113"/>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5" name="直線コネクタ 114"/>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6" name="テキスト ボックス 115"/>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7" name="直線コネクタ 116"/>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8" name="テキスト ボックス 117"/>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9" name="直線コネクタ 118"/>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20" name="テキスト ボックス 119"/>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21" name="直線コネクタ 120"/>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2" name="テキスト ボックス 121"/>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62230</xdr:rowOff>
    </xdr:from>
    <xdr:to>
      <xdr:col>82</xdr:col>
      <xdr:colOff>107950</xdr:colOff>
      <xdr:row>20</xdr:row>
      <xdr:rowOff>58420</xdr:rowOff>
    </xdr:to>
    <xdr:cxnSp macro="">
      <xdr:nvCxnSpPr>
        <xdr:cNvPr id="126" name="直線コネクタ 125"/>
        <xdr:cNvCxnSpPr/>
      </xdr:nvCxnSpPr>
      <xdr:spPr>
        <a:xfrm flipV="1">
          <a:off x="16510000" y="229108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30497</xdr:rowOff>
    </xdr:from>
    <xdr:ext cx="762000" cy="259045"/>
    <xdr:sp macro="" textlink="">
      <xdr:nvSpPr>
        <xdr:cNvPr id="127" name="物件費最小値テキスト"/>
        <xdr:cNvSpPr txBox="1"/>
      </xdr:nvSpPr>
      <xdr:spPr>
        <a:xfrm>
          <a:off x="16598900" y="34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58420</xdr:rowOff>
    </xdr:from>
    <xdr:to>
      <xdr:col>82</xdr:col>
      <xdr:colOff>196850</xdr:colOff>
      <xdr:row>20</xdr:row>
      <xdr:rowOff>58420</xdr:rowOff>
    </xdr:to>
    <xdr:cxnSp macro="">
      <xdr:nvCxnSpPr>
        <xdr:cNvPr id="128" name="直線コネクタ 127"/>
        <xdr:cNvCxnSpPr/>
      </xdr:nvCxnSpPr>
      <xdr:spPr>
        <a:xfrm>
          <a:off x="16421100" y="348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148607</xdr:rowOff>
    </xdr:from>
    <xdr:ext cx="762000" cy="259045"/>
    <xdr:sp macro="" textlink="">
      <xdr:nvSpPr>
        <xdr:cNvPr id="129" name="物件費最大値テキスト"/>
        <xdr:cNvSpPr txBox="1"/>
      </xdr:nvSpPr>
      <xdr:spPr>
        <a:xfrm>
          <a:off x="16598900" y="2034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62230</xdr:rowOff>
    </xdr:from>
    <xdr:to>
      <xdr:col>82</xdr:col>
      <xdr:colOff>196850</xdr:colOff>
      <xdr:row>13</xdr:row>
      <xdr:rowOff>62230</xdr:rowOff>
    </xdr:to>
    <xdr:cxnSp macro="">
      <xdr:nvCxnSpPr>
        <xdr:cNvPr id="130" name="直線コネクタ 129"/>
        <xdr:cNvCxnSpPr/>
      </xdr:nvCxnSpPr>
      <xdr:spPr>
        <a:xfrm>
          <a:off x="16421100" y="229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85090</xdr:rowOff>
    </xdr:from>
    <xdr:to>
      <xdr:col>82</xdr:col>
      <xdr:colOff>107950</xdr:colOff>
      <xdr:row>16</xdr:row>
      <xdr:rowOff>81280</xdr:rowOff>
    </xdr:to>
    <xdr:cxnSp macro="">
      <xdr:nvCxnSpPr>
        <xdr:cNvPr id="131" name="直線コネクタ 130"/>
        <xdr:cNvCxnSpPr/>
      </xdr:nvCxnSpPr>
      <xdr:spPr>
        <a:xfrm flipV="1">
          <a:off x="15671800" y="2656840"/>
          <a:ext cx="8382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55897</xdr:rowOff>
    </xdr:from>
    <xdr:ext cx="762000" cy="259045"/>
    <xdr:sp macro="" textlink="">
      <xdr:nvSpPr>
        <xdr:cNvPr id="132" name="物件費平均値テキスト"/>
        <xdr:cNvSpPr txBox="1"/>
      </xdr:nvSpPr>
      <xdr:spPr>
        <a:xfrm>
          <a:off x="16598900" y="2799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83820</xdr:rowOff>
    </xdr:from>
    <xdr:to>
      <xdr:col>82</xdr:col>
      <xdr:colOff>158750</xdr:colOff>
      <xdr:row>17</xdr:row>
      <xdr:rowOff>13970</xdr:rowOff>
    </xdr:to>
    <xdr:sp macro="" textlink="">
      <xdr:nvSpPr>
        <xdr:cNvPr id="133" name="フローチャート: 判断 132"/>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12700</xdr:rowOff>
    </xdr:from>
    <xdr:to>
      <xdr:col>78</xdr:col>
      <xdr:colOff>69850</xdr:colOff>
      <xdr:row>16</xdr:row>
      <xdr:rowOff>81280</xdr:rowOff>
    </xdr:to>
    <xdr:cxnSp macro="">
      <xdr:nvCxnSpPr>
        <xdr:cNvPr id="134" name="直線コネクタ 133"/>
        <xdr:cNvCxnSpPr/>
      </xdr:nvCxnSpPr>
      <xdr:spPr>
        <a:xfrm>
          <a:off x="14782800" y="27559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41910</xdr:rowOff>
    </xdr:from>
    <xdr:to>
      <xdr:col>78</xdr:col>
      <xdr:colOff>120650</xdr:colOff>
      <xdr:row>17</xdr:row>
      <xdr:rowOff>143510</xdr:rowOff>
    </xdr:to>
    <xdr:sp macro="" textlink="">
      <xdr:nvSpPr>
        <xdr:cNvPr id="135" name="フローチャート: 判断 134"/>
        <xdr:cNvSpPr/>
      </xdr:nvSpPr>
      <xdr:spPr>
        <a:xfrm>
          <a:off x="15621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128287</xdr:rowOff>
    </xdr:from>
    <xdr:ext cx="736600" cy="259045"/>
    <xdr:sp macro="" textlink="">
      <xdr:nvSpPr>
        <xdr:cNvPr id="136" name="テキスト ボックス 135"/>
        <xdr:cNvSpPr txBox="1"/>
      </xdr:nvSpPr>
      <xdr:spPr>
        <a:xfrm>
          <a:off x="15290800" y="3042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12700</xdr:rowOff>
    </xdr:from>
    <xdr:to>
      <xdr:col>73</xdr:col>
      <xdr:colOff>180975</xdr:colOff>
      <xdr:row>16</xdr:row>
      <xdr:rowOff>58420</xdr:rowOff>
    </xdr:to>
    <xdr:cxnSp macro="">
      <xdr:nvCxnSpPr>
        <xdr:cNvPr id="137" name="直線コネクタ 136"/>
        <xdr:cNvCxnSpPr/>
      </xdr:nvCxnSpPr>
      <xdr:spPr>
        <a:xfrm flipV="1">
          <a:off x="13893800" y="27559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11430</xdr:rowOff>
    </xdr:from>
    <xdr:to>
      <xdr:col>74</xdr:col>
      <xdr:colOff>31750</xdr:colOff>
      <xdr:row>17</xdr:row>
      <xdr:rowOff>113030</xdr:rowOff>
    </xdr:to>
    <xdr:sp macro="" textlink="">
      <xdr:nvSpPr>
        <xdr:cNvPr id="138" name="フローチャート: 判断 137"/>
        <xdr:cNvSpPr/>
      </xdr:nvSpPr>
      <xdr:spPr>
        <a:xfrm>
          <a:off x="14732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97807</xdr:rowOff>
    </xdr:from>
    <xdr:ext cx="762000" cy="259045"/>
    <xdr:sp macro="" textlink="">
      <xdr:nvSpPr>
        <xdr:cNvPr id="139" name="テキスト ボックス 138"/>
        <xdr:cNvSpPr txBox="1"/>
      </xdr:nvSpPr>
      <xdr:spPr>
        <a:xfrm>
          <a:off x="14401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58420</xdr:rowOff>
    </xdr:from>
    <xdr:to>
      <xdr:col>69</xdr:col>
      <xdr:colOff>92075</xdr:colOff>
      <xdr:row>16</xdr:row>
      <xdr:rowOff>88900</xdr:rowOff>
    </xdr:to>
    <xdr:cxnSp macro="">
      <xdr:nvCxnSpPr>
        <xdr:cNvPr id="140" name="直線コネクタ 139"/>
        <xdr:cNvCxnSpPr/>
      </xdr:nvCxnSpPr>
      <xdr:spPr>
        <a:xfrm flipV="1">
          <a:off x="13004800" y="28016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41" name="フローチャート: 判断 140"/>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74947</xdr:rowOff>
    </xdr:from>
    <xdr:ext cx="762000" cy="259045"/>
    <xdr:sp macro="" textlink="">
      <xdr:nvSpPr>
        <xdr:cNvPr id="142" name="テキスト ボックス 141"/>
        <xdr:cNvSpPr txBox="1"/>
      </xdr:nvSpPr>
      <xdr:spPr>
        <a:xfrm>
          <a:off x="13512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129540</xdr:rowOff>
    </xdr:from>
    <xdr:to>
      <xdr:col>65</xdr:col>
      <xdr:colOff>53975</xdr:colOff>
      <xdr:row>17</xdr:row>
      <xdr:rowOff>59690</xdr:rowOff>
    </xdr:to>
    <xdr:sp macro="" textlink="">
      <xdr:nvSpPr>
        <xdr:cNvPr id="143" name="フローチャート: 判断 142"/>
        <xdr:cNvSpPr/>
      </xdr:nvSpPr>
      <xdr:spPr>
        <a:xfrm>
          <a:off x="12954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44467</xdr:rowOff>
    </xdr:from>
    <xdr:ext cx="762000" cy="259045"/>
    <xdr:sp macro="" textlink="">
      <xdr:nvSpPr>
        <xdr:cNvPr id="144" name="テキスト ボックス 143"/>
        <xdr:cNvSpPr txBox="1"/>
      </xdr:nvSpPr>
      <xdr:spPr>
        <a:xfrm>
          <a:off x="12623800" y="295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34290</xdr:rowOff>
    </xdr:from>
    <xdr:to>
      <xdr:col>82</xdr:col>
      <xdr:colOff>158750</xdr:colOff>
      <xdr:row>15</xdr:row>
      <xdr:rowOff>135890</xdr:rowOff>
    </xdr:to>
    <xdr:sp macro="" textlink="">
      <xdr:nvSpPr>
        <xdr:cNvPr id="150" name="楕円 149"/>
        <xdr:cNvSpPr/>
      </xdr:nvSpPr>
      <xdr:spPr>
        <a:xfrm>
          <a:off x="16459200" y="260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50817</xdr:rowOff>
    </xdr:from>
    <xdr:ext cx="762000" cy="259045"/>
    <xdr:sp macro="" textlink="">
      <xdr:nvSpPr>
        <xdr:cNvPr id="151" name="物件費該当値テキスト"/>
        <xdr:cNvSpPr txBox="1"/>
      </xdr:nvSpPr>
      <xdr:spPr>
        <a:xfrm>
          <a:off x="16598900" y="245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30480</xdr:rowOff>
    </xdr:from>
    <xdr:to>
      <xdr:col>78</xdr:col>
      <xdr:colOff>120650</xdr:colOff>
      <xdr:row>16</xdr:row>
      <xdr:rowOff>132080</xdr:rowOff>
    </xdr:to>
    <xdr:sp macro="" textlink="">
      <xdr:nvSpPr>
        <xdr:cNvPr id="152" name="楕円 151"/>
        <xdr:cNvSpPr/>
      </xdr:nvSpPr>
      <xdr:spPr>
        <a:xfrm>
          <a:off x="156210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142257</xdr:rowOff>
    </xdr:from>
    <xdr:ext cx="736600" cy="259045"/>
    <xdr:sp macro="" textlink="">
      <xdr:nvSpPr>
        <xdr:cNvPr id="153" name="テキスト ボックス 152"/>
        <xdr:cNvSpPr txBox="1"/>
      </xdr:nvSpPr>
      <xdr:spPr>
        <a:xfrm>
          <a:off x="15290800" y="2542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133350</xdr:rowOff>
    </xdr:from>
    <xdr:to>
      <xdr:col>74</xdr:col>
      <xdr:colOff>31750</xdr:colOff>
      <xdr:row>16</xdr:row>
      <xdr:rowOff>63500</xdr:rowOff>
    </xdr:to>
    <xdr:sp macro="" textlink="">
      <xdr:nvSpPr>
        <xdr:cNvPr id="154" name="楕円 153"/>
        <xdr:cNvSpPr/>
      </xdr:nvSpPr>
      <xdr:spPr>
        <a:xfrm>
          <a:off x="14732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73677</xdr:rowOff>
    </xdr:from>
    <xdr:ext cx="762000" cy="259045"/>
    <xdr:sp macro="" textlink="">
      <xdr:nvSpPr>
        <xdr:cNvPr id="155" name="テキスト ボックス 154"/>
        <xdr:cNvSpPr txBox="1"/>
      </xdr:nvSpPr>
      <xdr:spPr>
        <a:xfrm>
          <a:off x="14401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7620</xdr:rowOff>
    </xdr:from>
    <xdr:to>
      <xdr:col>69</xdr:col>
      <xdr:colOff>142875</xdr:colOff>
      <xdr:row>16</xdr:row>
      <xdr:rowOff>109220</xdr:rowOff>
    </xdr:to>
    <xdr:sp macro="" textlink="">
      <xdr:nvSpPr>
        <xdr:cNvPr id="156" name="楕円 155"/>
        <xdr:cNvSpPr/>
      </xdr:nvSpPr>
      <xdr:spPr>
        <a:xfrm>
          <a:off x="13843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119397</xdr:rowOff>
    </xdr:from>
    <xdr:ext cx="762000" cy="259045"/>
    <xdr:sp macro="" textlink="">
      <xdr:nvSpPr>
        <xdr:cNvPr id="157" name="テキスト ボックス 156"/>
        <xdr:cNvSpPr txBox="1"/>
      </xdr:nvSpPr>
      <xdr:spPr>
        <a:xfrm>
          <a:off x="13512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38100</xdr:rowOff>
    </xdr:from>
    <xdr:to>
      <xdr:col>65</xdr:col>
      <xdr:colOff>53975</xdr:colOff>
      <xdr:row>16</xdr:row>
      <xdr:rowOff>139700</xdr:rowOff>
    </xdr:to>
    <xdr:sp macro="" textlink="">
      <xdr:nvSpPr>
        <xdr:cNvPr id="158" name="楕円 157"/>
        <xdr:cNvSpPr/>
      </xdr:nvSpPr>
      <xdr:spPr>
        <a:xfrm>
          <a:off x="12954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149877</xdr:rowOff>
    </xdr:from>
    <xdr:ext cx="762000" cy="259045"/>
    <xdr:sp macro="" textlink="">
      <xdr:nvSpPr>
        <xdr:cNvPr id="159" name="テキスト ボックス 158"/>
        <xdr:cNvSpPr txBox="1"/>
      </xdr:nvSpPr>
      <xdr:spPr>
        <a:xfrm>
          <a:off x="12623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　扶助費に係る経常収支比率については、前年度に比べ</a:t>
          </a:r>
          <a:r>
            <a:rPr kumimoji="1"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０．４</a:t>
          </a:r>
          <a:r>
            <a:rPr kumimoji="1"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減少</a:t>
          </a:r>
          <a:r>
            <a:rPr kumimoji="1"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した。</a:t>
          </a:r>
          <a:r>
            <a:rPr kumimoji="1"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扶助費の総額を見ると、増額しているものの経常一般財源支出額は減少し、経常一般財源収入額が増加していることが要因である。</a:t>
          </a:r>
          <a:endParaRPr lang="ja-JP" altLang="ja-JP" sz="125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　類似団体内平均と比較すると下回っているが、今後、子育て世帯への支援対策や障害者福祉、生活保護費等の増加が見込まれているため、その動向を注視していく。</a:t>
          </a:r>
          <a:endParaRPr lang="ja-JP" altLang="ja-JP" sz="125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4" name="直線コネクタ 173"/>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5" name="テキスト ボックス 174"/>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6" name="直線コネクタ 175"/>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7" name="テキスト ボックス 176"/>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8" name="直線コネクタ 177"/>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9" name="テキスト ボックス 178"/>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0" name="直線コネクタ 179"/>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1" name="テキスト ボックス 180"/>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2" name="直線コネクタ 181"/>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3" name="テキスト ボックス 182"/>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4" name="直線コネクタ 183"/>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5" name="テキスト ボックス 184"/>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7" name="テキスト ボックス 18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143328</xdr:rowOff>
    </xdr:from>
    <xdr:to>
      <xdr:col>24</xdr:col>
      <xdr:colOff>25400</xdr:colOff>
      <xdr:row>61</xdr:row>
      <xdr:rowOff>167822</xdr:rowOff>
    </xdr:to>
    <xdr:cxnSp macro="">
      <xdr:nvCxnSpPr>
        <xdr:cNvPr id="189" name="直線コネクタ 188"/>
        <xdr:cNvCxnSpPr/>
      </xdr:nvCxnSpPr>
      <xdr:spPr>
        <a:xfrm flipV="1">
          <a:off x="4826000" y="9058728"/>
          <a:ext cx="0" cy="1567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90" name="扶助費最小値テキスト"/>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91" name="直線コネクタ 190"/>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58255</xdr:rowOff>
    </xdr:from>
    <xdr:ext cx="762000" cy="259045"/>
    <xdr:sp macro="" textlink="">
      <xdr:nvSpPr>
        <xdr:cNvPr id="192" name="扶助費最大値テキスト"/>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143328</xdr:rowOff>
    </xdr:from>
    <xdr:to>
      <xdr:col>24</xdr:col>
      <xdr:colOff>114300</xdr:colOff>
      <xdr:row>52</xdr:row>
      <xdr:rowOff>143328</xdr:rowOff>
    </xdr:to>
    <xdr:cxnSp macro="">
      <xdr:nvCxnSpPr>
        <xdr:cNvPr id="193" name="直線コネクタ 192"/>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94343</xdr:rowOff>
    </xdr:from>
    <xdr:to>
      <xdr:col>24</xdr:col>
      <xdr:colOff>25400</xdr:colOff>
      <xdr:row>54</xdr:row>
      <xdr:rowOff>159657</xdr:rowOff>
    </xdr:to>
    <xdr:cxnSp macro="">
      <xdr:nvCxnSpPr>
        <xdr:cNvPr id="194" name="直線コネクタ 193"/>
        <xdr:cNvCxnSpPr/>
      </xdr:nvCxnSpPr>
      <xdr:spPr>
        <a:xfrm flipV="1">
          <a:off x="3987800" y="9352643"/>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31949</xdr:rowOff>
    </xdr:from>
    <xdr:ext cx="762000" cy="259045"/>
    <xdr:sp macro="" textlink="">
      <xdr:nvSpPr>
        <xdr:cNvPr id="195" name="扶助費平均値テキスト"/>
        <xdr:cNvSpPr txBox="1"/>
      </xdr:nvSpPr>
      <xdr:spPr>
        <a:xfrm>
          <a:off x="4914900" y="963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96" name="フローチャート: 判断 195"/>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143328</xdr:rowOff>
    </xdr:from>
    <xdr:to>
      <xdr:col>19</xdr:col>
      <xdr:colOff>187325</xdr:colOff>
      <xdr:row>54</xdr:row>
      <xdr:rowOff>159657</xdr:rowOff>
    </xdr:to>
    <xdr:cxnSp macro="">
      <xdr:nvCxnSpPr>
        <xdr:cNvPr id="197" name="直線コネクタ 196"/>
        <xdr:cNvCxnSpPr/>
      </xdr:nvCxnSpPr>
      <xdr:spPr>
        <a:xfrm>
          <a:off x="3098800" y="940162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68035</xdr:rowOff>
    </xdr:from>
    <xdr:to>
      <xdr:col>20</xdr:col>
      <xdr:colOff>38100</xdr:colOff>
      <xdr:row>57</xdr:row>
      <xdr:rowOff>169635</xdr:rowOff>
    </xdr:to>
    <xdr:sp macro="" textlink="">
      <xdr:nvSpPr>
        <xdr:cNvPr id="198" name="フローチャート: 判断 197"/>
        <xdr:cNvSpPr/>
      </xdr:nvSpPr>
      <xdr:spPr>
        <a:xfrm>
          <a:off x="3937000" y="9840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154412</xdr:rowOff>
    </xdr:from>
    <xdr:ext cx="736600" cy="259045"/>
    <xdr:sp macro="" textlink="">
      <xdr:nvSpPr>
        <xdr:cNvPr id="199" name="テキスト ボックス 198"/>
        <xdr:cNvSpPr txBox="1"/>
      </xdr:nvSpPr>
      <xdr:spPr>
        <a:xfrm>
          <a:off x="3606800" y="9927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94343</xdr:rowOff>
    </xdr:from>
    <xdr:to>
      <xdr:col>15</xdr:col>
      <xdr:colOff>98425</xdr:colOff>
      <xdr:row>54</xdr:row>
      <xdr:rowOff>143328</xdr:rowOff>
    </xdr:to>
    <xdr:cxnSp macro="">
      <xdr:nvCxnSpPr>
        <xdr:cNvPr id="200" name="直線コネクタ 199"/>
        <xdr:cNvCxnSpPr/>
      </xdr:nvCxnSpPr>
      <xdr:spPr>
        <a:xfrm>
          <a:off x="2209800" y="9352643"/>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19050</xdr:rowOff>
    </xdr:from>
    <xdr:to>
      <xdr:col>15</xdr:col>
      <xdr:colOff>149225</xdr:colOff>
      <xdr:row>57</xdr:row>
      <xdr:rowOff>120650</xdr:rowOff>
    </xdr:to>
    <xdr:sp macro="" textlink="">
      <xdr:nvSpPr>
        <xdr:cNvPr id="201" name="フローチャート: 判断 200"/>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105427</xdr:rowOff>
    </xdr:from>
    <xdr:ext cx="762000" cy="259045"/>
    <xdr:sp macro="" textlink="">
      <xdr:nvSpPr>
        <xdr:cNvPr id="202" name="テキスト ボックス 201"/>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94343</xdr:rowOff>
    </xdr:from>
    <xdr:to>
      <xdr:col>11</xdr:col>
      <xdr:colOff>9525</xdr:colOff>
      <xdr:row>54</xdr:row>
      <xdr:rowOff>94343</xdr:rowOff>
    </xdr:to>
    <xdr:cxnSp macro="">
      <xdr:nvCxnSpPr>
        <xdr:cNvPr id="203" name="直線コネクタ 202"/>
        <xdr:cNvCxnSpPr/>
      </xdr:nvCxnSpPr>
      <xdr:spPr>
        <a:xfrm>
          <a:off x="1320800" y="93526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19050</xdr:rowOff>
    </xdr:from>
    <xdr:to>
      <xdr:col>11</xdr:col>
      <xdr:colOff>60325</xdr:colOff>
      <xdr:row>57</xdr:row>
      <xdr:rowOff>120650</xdr:rowOff>
    </xdr:to>
    <xdr:sp macro="" textlink="">
      <xdr:nvSpPr>
        <xdr:cNvPr id="204" name="フローチャート: 判断 203"/>
        <xdr:cNvSpPr/>
      </xdr:nvSpPr>
      <xdr:spPr>
        <a:xfrm>
          <a:off x="2159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105427</xdr:rowOff>
    </xdr:from>
    <xdr:ext cx="762000" cy="259045"/>
    <xdr:sp macro="" textlink="">
      <xdr:nvSpPr>
        <xdr:cNvPr id="205" name="テキスト ボックス 204"/>
        <xdr:cNvSpPr txBox="1"/>
      </xdr:nvSpPr>
      <xdr:spPr>
        <a:xfrm>
          <a:off x="1828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125185</xdr:rowOff>
    </xdr:from>
    <xdr:to>
      <xdr:col>6</xdr:col>
      <xdr:colOff>171450</xdr:colOff>
      <xdr:row>57</xdr:row>
      <xdr:rowOff>55335</xdr:rowOff>
    </xdr:to>
    <xdr:sp macro="" textlink="">
      <xdr:nvSpPr>
        <xdr:cNvPr id="206" name="フローチャート: 判断 205"/>
        <xdr:cNvSpPr/>
      </xdr:nvSpPr>
      <xdr:spPr>
        <a:xfrm>
          <a:off x="1270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40112</xdr:rowOff>
    </xdr:from>
    <xdr:ext cx="762000" cy="259045"/>
    <xdr:sp macro="" textlink="">
      <xdr:nvSpPr>
        <xdr:cNvPr id="207" name="テキスト ボックス 206"/>
        <xdr:cNvSpPr txBox="1"/>
      </xdr:nvSpPr>
      <xdr:spPr>
        <a:xfrm>
          <a:off x="939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8" name="テキスト ボックス 20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9" name="テキスト ボックス 20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10" name="テキスト ボックス 20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1" name="テキスト ボックス 21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2" name="テキスト ボックス 21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43543</xdr:rowOff>
    </xdr:from>
    <xdr:to>
      <xdr:col>24</xdr:col>
      <xdr:colOff>76200</xdr:colOff>
      <xdr:row>54</xdr:row>
      <xdr:rowOff>145143</xdr:rowOff>
    </xdr:to>
    <xdr:sp macro="" textlink="">
      <xdr:nvSpPr>
        <xdr:cNvPr id="213" name="楕円 212"/>
        <xdr:cNvSpPr/>
      </xdr:nvSpPr>
      <xdr:spPr>
        <a:xfrm>
          <a:off x="47752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60070</xdr:rowOff>
    </xdr:from>
    <xdr:ext cx="762000" cy="259045"/>
    <xdr:sp macro="" textlink="">
      <xdr:nvSpPr>
        <xdr:cNvPr id="214" name="扶助費該当値テキスト"/>
        <xdr:cNvSpPr txBox="1"/>
      </xdr:nvSpPr>
      <xdr:spPr>
        <a:xfrm>
          <a:off x="49149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108857</xdr:rowOff>
    </xdr:from>
    <xdr:to>
      <xdr:col>20</xdr:col>
      <xdr:colOff>38100</xdr:colOff>
      <xdr:row>55</xdr:row>
      <xdr:rowOff>39007</xdr:rowOff>
    </xdr:to>
    <xdr:sp macro="" textlink="">
      <xdr:nvSpPr>
        <xdr:cNvPr id="215" name="楕円 214"/>
        <xdr:cNvSpPr/>
      </xdr:nvSpPr>
      <xdr:spPr>
        <a:xfrm>
          <a:off x="3937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49184</xdr:rowOff>
    </xdr:from>
    <xdr:ext cx="736600" cy="259045"/>
    <xdr:sp macro="" textlink="">
      <xdr:nvSpPr>
        <xdr:cNvPr id="216" name="テキスト ボックス 215"/>
        <xdr:cNvSpPr txBox="1"/>
      </xdr:nvSpPr>
      <xdr:spPr>
        <a:xfrm>
          <a:off x="3606800" y="9136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92528</xdr:rowOff>
    </xdr:from>
    <xdr:to>
      <xdr:col>15</xdr:col>
      <xdr:colOff>149225</xdr:colOff>
      <xdr:row>55</xdr:row>
      <xdr:rowOff>22678</xdr:rowOff>
    </xdr:to>
    <xdr:sp macro="" textlink="">
      <xdr:nvSpPr>
        <xdr:cNvPr id="217" name="楕円 216"/>
        <xdr:cNvSpPr/>
      </xdr:nvSpPr>
      <xdr:spPr>
        <a:xfrm>
          <a:off x="3048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32855</xdr:rowOff>
    </xdr:from>
    <xdr:ext cx="762000" cy="259045"/>
    <xdr:sp macro="" textlink="">
      <xdr:nvSpPr>
        <xdr:cNvPr id="218" name="テキスト ボックス 217"/>
        <xdr:cNvSpPr txBox="1"/>
      </xdr:nvSpPr>
      <xdr:spPr>
        <a:xfrm>
          <a:off x="2717800" y="911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43543</xdr:rowOff>
    </xdr:from>
    <xdr:to>
      <xdr:col>11</xdr:col>
      <xdr:colOff>60325</xdr:colOff>
      <xdr:row>54</xdr:row>
      <xdr:rowOff>145143</xdr:rowOff>
    </xdr:to>
    <xdr:sp macro="" textlink="">
      <xdr:nvSpPr>
        <xdr:cNvPr id="219" name="楕円 218"/>
        <xdr:cNvSpPr/>
      </xdr:nvSpPr>
      <xdr:spPr>
        <a:xfrm>
          <a:off x="2159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155320</xdr:rowOff>
    </xdr:from>
    <xdr:ext cx="762000" cy="259045"/>
    <xdr:sp macro="" textlink="">
      <xdr:nvSpPr>
        <xdr:cNvPr id="220" name="テキスト ボックス 219"/>
        <xdr:cNvSpPr txBox="1"/>
      </xdr:nvSpPr>
      <xdr:spPr>
        <a:xfrm>
          <a:off x="1828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43543</xdr:rowOff>
    </xdr:from>
    <xdr:to>
      <xdr:col>6</xdr:col>
      <xdr:colOff>171450</xdr:colOff>
      <xdr:row>54</xdr:row>
      <xdr:rowOff>145143</xdr:rowOff>
    </xdr:to>
    <xdr:sp macro="" textlink="">
      <xdr:nvSpPr>
        <xdr:cNvPr id="221" name="楕円 220"/>
        <xdr:cNvSpPr/>
      </xdr:nvSpPr>
      <xdr:spPr>
        <a:xfrm>
          <a:off x="1270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155320</xdr:rowOff>
    </xdr:from>
    <xdr:ext cx="762000" cy="259045"/>
    <xdr:sp macro="" textlink="">
      <xdr:nvSpPr>
        <xdr:cNvPr id="222" name="テキスト ボックス 221"/>
        <xdr:cNvSpPr txBox="1"/>
      </xdr:nvSpPr>
      <xdr:spPr>
        <a:xfrm>
          <a:off x="939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3" name="正方形/長方形 22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4" name="正方形/長方形 22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5" name="正方形/長方形 22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6" name="正方形/長方形 22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7" name="正方形/長方形 22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8" name="正方形/長方形 22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9" name="正方形/長方形 22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0" name="正方形/長方形 22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1" name="正方形/長方形 23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2" name="正方形/長方形 23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3" name="テキスト ボックス 23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その他に係る経常収支比率については、前年度に比べ０．</a:t>
          </a:r>
          <a:r>
            <a:rPr kumimoji="1"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４</a:t>
          </a:r>
          <a:r>
            <a:rPr kumimoji="1"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ポイント減少した。これは、維持補修費</a:t>
          </a:r>
          <a:r>
            <a:rPr kumimoji="1"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は増加しているものの</a:t>
          </a:r>
          <a:r>
            <a:rPr kumimoji="1"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下水道</a:t>
          </a:r>
          <a:r>
            <a:rPr kumimoji="1"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特別会計や後期高齢者医療保険特別会計などへの繰出金</a:t>
          </a:r>
          <a:r>
            <a:rPr kumimoji="1"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は減少し、経常一般財源収入額は増加したことが数値減少の要因となっている。</a:t>
          </a:r>
          <a:endParaRPr lang="ja-JP" altLang="ja-JP" sz="125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　類以団体内平均は下回っているが、今後も特別会計の健全運営を図ることにより負担軽減に努める。</a:t>
          </a:r>
          <a:endParaRPr lang="ja-JP" altLang="ja-JP" sz="125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4" name="テキスト ボックス 23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5" name="直線コネクタ 23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6" name="テキスト ボックス 23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7" name="直線コネクタ 23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8" name="テキスト ボックス 23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9" name="直線コネクタ 23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40" name="テキスト ボックス 23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41" name="直線コネクタ 24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2" name="テキスト ボックス 24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3" name="直線コネクタ 24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4" name="テキスト ボックス 24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5" name="直線コネクタ 24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6" name="テキスト ボックス 24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27940</xdr:rowOff>
    </xdr:from>
    <xdr:to>
      <xdr:col>82</xdr:col>
      <xdr:colOff>107950</xdr:colOff>
      <xdr:row>61</xdr:row>
      <xdr:rowOff>138430</xdr:rowOff>
    </xdr:to>
    <xdr:cxnSp macro="">
      <xdr:nvCxnSpPr>
        <xdr:cNvPr id="250" name="直線コネクタ 249"/>
        <xdr:cNvCxnSpPr/>
      </xdr:nvCxnSpPr>
      <xdr:spPr>
        <a:xfrm flipV="1">
          <a:off x="16510000" y="928624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110507</xdr:rowOff>
    </xdr:from>
    <xdr:ext cx="762000" cy="259045"/>
    <xdr:sp macro="" textlink="">
      <xdr:nvSpPr>
        <xdr:cNvPr id="251" name="その他最小値テキスト"/>
        <xdr:cNvSpPr txBox="1"/>
      </xdr:nvSpPr>
      <xdr:spPr>
        <a:xfrm>
          <a:off x="16598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138430</xdr:rowOff>
    </xdr:from>
    <xdr:to>
      <xdr:col>82</xdr:col>
      <xdr:colOff>196850</xdr:colOff>
      <xdr:row>61</xdr:row>
      <xdr:rowOff>138430</xdr:rowOff>
    </xdr:to>
    <xdr:cxnSp macro="">
      <xdr:nvCxnSpPr>
        <xdr:cNvPr id="252" name="直線コネクタ 251"/>
        <xdr:cNvCxnSpPr/>
      </xdr:nvCxnSpPr>
      <xdr:spPr>
        <a:xfrm>
          <a:off x="16421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114317</xdr:rowOff>
    </xdr:from>
    <xdr:ext cx="762000" cy="259045"/>
    <xdr:sp macro="" textlink="">
      <xdr:nvSpPr>
        <xdr:cNvPr id="253" name="その他最大値テキスト"/>
        <xdr:cNvSpPr txBox="1"/>
      </xdr:nvSpPr>
      <xdr:spPr>
        <a:xfrm>
          <a:off x="16598900" y="902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27940</xdr:rowOff>
    </xdr:from>
    <xdr:to>
      <xdr:col>82</xdr:col>
      <xdr:colOff>196850</xdr:colOff>
      <xdr:row>54</xdr:row>
      <xdr:rowOff>27940</xdr:rowOff>
    </xdr:to>
    <xdr:cxnSp macro="">
      <xdr:nvCxnSpPr>
        <xdr:cNvPr id="254" name="直線コネクタ 253"/>
        <xdr:cNvCxnSpPr/>
      </xdr:nvCxnSpPr>
      <xdr:spPr>
        <a:xfrm>
          <a:off x="16421100" y="9286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35560</xdr:rowOff>
    </xdr:from>
    <xdr:to>
      <xdr:col>82</xdr:col>
      <xdr:colOff>107950</xdr:colOff>
      <xdr:row>56</xdr:row>
      <xdr:rowOff>66040</xdr:rowOff>
    </xdr:to>
    <xdr:cxnSp macro="">
      <xdr:nvCxnSpPr>
        <xdr:cNvPr id="255" name="直線コネクタ 254"/>
        <xdr:cNvCxnSpPr/>
      </xdr:nvCxnSpPr>
      <xdr:spPr>
        <a:xfrm flipV="1">
          <a:off x="15671800" y="96367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2557</xdr:rowOff>
    </xdr:from>
    <xdr:ext cx="762000" cy="259045"/>
    <xdr:sp macro="" textlink="">
      <xdr:nvSpPr>
        <xdr:cNvPr id="256" name="その他平均値テキスト"/>
        <xdr:cNvSpPr txBox="1"/>
      </xdr:nvSpPr>
      <xdr:spPr>
        <a:xfrm>
          <a:off x="16598900" y="9603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30480</xdr:rowOff>
    </xdr:from>
    <xdr:to>
      <xdr:col>82</xdr:col>
      <xdr:colOff>158750</xdr:colOff>
      <xdr:row>56</xdr:row>
      <xdr:rowOff>132080</xdr:rowOff>
    </xdr:to>
    <xdr:sp macro="" textlink="">
      <xdr:nvSpPr>
        <xdr:cNvPr id="257" name="フローチャート: 判断 256"/>
        <xdr:cNvSpPr/>
      </xdr:nvSpPr>
      <xdr:spPr>
        <a:xfrm>
          <a:off x="16459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66040</xdr:rowOff>
    </xdr:from>
    <xdr:to>
      <xdr:col>78</xdr:col>
      <xdr:colOff>69850</xdr:colOff>
      <xdr:row>56</xdr:row>
      <xdr:rowOff>111760</xdr:rowOff>
    </xdr:to>
    <xdr:cxnSp macro="">
      <xdr:nvCxnSpPr>
        <xdr:cNvPr id="258" name="直線コネクタ 257"/>
        <xdr:cNvCxnSpPr/>
      </xdr:nvCxnSpPr>
      <xdr:spPr>
        <a:xfrm flipV="1">
          <a:off x="14782800" y="96672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160020</xdr:rowOff>
    </xdr:from>
    <xdr:to>
      <xdr:col>78</xdr:col>
      <xdr:colOff>120650</xdr:colOff>
      <xdr:row>57</xdr:row>
      <xdr:rowOff>90170</xdr:rowOff>
    </xdr:to>
    <xdr:sp macro="" textlink="">
      <xdr:nvSpPr>
        <xdr:cNvPr id="259" name="フローチャート: 判断 258"/>
        <xdr:cNvSpPr/>
      </xdr:nvSpPr>
      <xdr:spPr>
        <a:xfrm>
          <a:off x="15621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74947</xdr:rowOff>
    </xdr:from>
    <xdr:ext cx="736600" cy="259045"/>
    <xdr:sp macro="" textlink="">
      <xdr:nvSpPr>
        <xdr:cNvPr id="260" name="テキスト ボックス 259"/>
        <xdr:cNvSpPr txBox="1"/>
      </xdr:nvSpPr>
      <xdr:spPr>
        <a:xfrm>
          <a:off x="15290800" y="9847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88900</xdr:rowOff>
    </xdr:from>
    <xdr:to>
      <xdr:col>73</xdr:col>
      <xdr:colOff>180975</xdr:colOff>
      <xdr:row>56</xdr:row>
      <xdr:rowOff>111760</xdr:rowOff>
    </xdr:to>
    <xdr:cxnSp macro="">
      <xdr:nvCxnSpPr>
        <xdr:cNvPr id="261" name="直線コネクタ 260"/>
        <xdr:cNvCxnSpPr/>
      </xdr:nvCxnSpPr>
      <xdr:spPr>
        <a:xfrm>
          <a:off x="13893800" y="96901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49530</xdr:rowOff>
    </xdr:from>
    <xdr:to>
      <xdr:col>74</xdr:col>
      <xdr:colOff>31750</xdr:colOff>
      <xdr:row>57</xdr:row>
      <xdr:rowOff>151130</xdr:rowOff>
    </xdr:to>
    <xdr:sp macro="" textlink="">
      <xdr:nvSpPr>
        <xdr:cNvPr id="262" name="フローチャート: 判断 261"/>
        <xdr:cNvSpPr/>
      </xdr:nvSpPr>
      <xdr:spPr>
        <a:xfrm>
          <a:off x="14732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135907</xdr:rowOff>
    </xdr:from>
    <xdr:ext cx="762000" cy="259045"/>
    <xdr:sp macro="" textlink="">
      <xdr:nvSpPr>
        <xdr:cNvPr id="263" name="テキスト ボックス 262"/>
        <xdr:cNvSpPr txBox="1"/>
      </xdr:nvSpPr>
      <xdr:spPr>
        <a:xfrm>
          <a:off x="14401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58420</xdr:rowOff>
    </xdr:from>
    <xdr:to>
      <xdr:col>69</xdr:col>
      <xdr:colOff>92075</xdr:colOff>
      <xdr:row>56</xdr:row>
      <xdr:rowOff>88900</xdr:rowOff>
    </xdr:to>
    <xdr:cxnSp macro="">
      <xdr:nvCxnSpPr>
        <xdr:cNvPr id="264" name="直線コネクタ 263"/>
        <xdr:cNvCxnSpPr/>
      </xdr:nvCxnSpPr>
      <xdr:spPr>
        <a:xfrm>
          <a:off x="13004800" y="96596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72390</xdr:rowOff>
    </xdr:from>
    <xdr:to>
      <xdr:col>69</xdr:col>
      <xdr:colOff>142875</xdr:colOff>
      <xdr:row>58</xdr:row>
      <xdr:rowOff>2540</xdr:rowOff>
    </xdr:to>
    <xdr:sp macro="" textlink="">
      <xdr:nvSpPr>
        <xdr:cNvPr id="265" name="フローチャート: 判断 264"/>
        <xdr:cNvSpPr/>
      </xdr:nvSpPr>
      <xdr:spPr>
        <a:xfrm>
          <a:off x="13843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158767</xdr:rowOff>
    </xdr:from>
    <xdr:ext cx="762000" cy="259045"/>
    <xdr:sp macro="" textlink="">
      <xdr:nvSpPr>
        <xdr:cNvPr id="266" name="テキスト ボックス 265"/>
        <xdr:cNvSpPr txBox="1"/>
      </xdr:nvSpPr>
      <xdr:spPr>
        <a:xfrm>
          <a:off x="13512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102870</xdr:rowOff>
    </xdr:from>
    <xdr:to>
      <xdr:col>65</xdr:col>
      <xdr:colOff>53975</xdr:colOff>
      <xdr:row>58</xdr:row>
      <xdr:rowOff>33020</xdr:rowOff>
    </xdr:to>
    <xdr:sp macro="" textlink="">
      <xdr:nvSpPr>
        <xdr:cNvPr id="267" name="フローチャート: 判断 266"/>
        <xdr:cNvSpPr/>
      </xdr:nvSpPr>
      <xdr:spPr>
        <a:xfrm>
          <a:off x="12954000" y="987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17797</xdr:rowOff>
    </xdr:from>
    <xdr:ext cx="762000" cy="259045"/>
    <xdr:sp macro="" textlink="">
      <xdr:nvSpPr>
        <xdr:cNvPr id="268" name="テキスト ボックス 267"/>
        <xdr:cNvSpPr txBox="1"/>
      </xdr:nvSpPr>
      <xdr:spPr>
        <a:xfrm>
          <a:off x="12623800" y="996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156210</xdr:rowOff>
    </xdr:from>
    <xdr:to>
      <xdr:col>82</xdr:col>
      <xdr:colOff>158750</xdr:colOff>
      <xdr:row>56</xdr:row>
      <xdr:rowOff>86360</xdr:rowOff>
    </xdr:to>
    <xdr:sp macro="" textlink="">
      <xdr:nvSpPr>
        <xdr:cNvPr id="274" name="楕円 273"/>
        <xdr:cNvSpPr/>
      </xdr:nvSpPr>
      <xdr:spPr>
        <a:xfrm>
          <a:off x="164592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1287</xdr:rowOff>
    </xdr:from>
    <xdr:ext cx="762000" cy="259045"/>
    <xdr:sp macro="" textlink="">
      <xdr:nvSpPr>
        <xdr:cNvPr id="275" name="その他該当値テキスト"/>
        <xdr:cNvSpPr txBox="1"/>
      </xdr:nvSpPr>
      <xdr:spPr>
        <a:xfrm>
          <a:off x="16598900" y="94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15240</xdr:rowOff>
    </xdr:from>
    <xdr:to>
      <xdr:col>78</xdr:col>
      <xdr:colOff>120650</xdr:colOff>
      <xdr:row>56</xdr:row>
      <xdr:rowOff>116840</xdr:rowOff>
    </xdr:to>
    <xdr:sp macro="" textlink="">
      <xdr:nvSpPr>
        <xdr:cNvPr id="276" name="楕円 275"/>
        <xdr:cNvSpPr/>
      </xdr:nvSpPr>
      <xdr:spPr>
        <a:xfrm>
          <a:off x="15621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127017</xdr:rowOff>
    </xdr:from>
    <xdr:ext cx="736600" cy="259045"/>
    <xdr:sp macro="" textlink="">
      <xdr:nvSpPr>
        <xdr:cNvPr id="277" name="テキスト ボックス 276"/>
        <xdr:cNvSpPr txBox="1"/>
      </xdr:nvSpPr>
      <xdr:spPr>
        <a:xfrm>
          <a:off x="15290800" y="9385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60960</xdr:rowOff>
    </xdr:from>
    <xdr:to>
      <xdr:col>74</xdr:col>
      <xdr:colOff>31750</xdr:colOff>
      <xdr:row>56</xdr:row>
      <xdr:rowOff>162560</xdr:rowOff>
    </xdr:to>
    <xdr:sp macro="" textlink="">
      <xdr:nvSpPr>
        <xdr:cNvPr id="278" name="楕円 277"/>
        <xdr:cNvSpPr/>
      </xdr:nvSpPr>
      <xdr:spPr>
        <a:xfrm>
          <a:off x="147320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1287</xdr:rowOff>
    </xdr:from>
    <xdr:ext cx="762000" cy="259045"/>
    <xdr:sp macro="" textlink="">
      <xdr:nvSpPr>
        <xdr:cNvPr id="279" name="テキスト ボックス 278"/>
        <xdr:cNvSpPr txBox="1"/>
      </xdr:nvSpPr>
      <xdr:spPr>
        <a:xfrm>
          <a:off x="14401800" y="94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38100</xdr:rowOff>
    </xdr:from>
    <xdr:to>
      <xdr:col>69</xdr:col>
      <xdr:colOff>142875</xdr:colOff>
      <xdr:row>56</xdr:row>
      <xdr:rowOff>139700</xdr:rowOff>
    </xdr:to>
    <xdr:sp macro="" textlink="">
      <xdr:nvSpPr>
        <xdr:cNvPr id="280" name="楕円 279"/>
        <xdr:cNvSpPr/>
      </xdr:nvSpPr>
      <xdr:spPr>
        <a:xfrm>
          <a:off x="13843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149877</xdr:rowOff>
    </xdr:from>
    <xdr:ext cx="762000" cy="259045"/>
    <xdr:sp macro="" textlink="">
      <xdr:nvSpPr>
        <xdr:cNvPr id="281" name="テキスト ボックス 280"/>
        <xdr:cNvSpPr txBox="1"/>
      </xdr:nvSpPr>
      <xdr:spPr>
        <a:xfrm>
          <a:off x="13512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xdr:rowOff>
    </xdr:from>
    <xdr:to>
      <xdr:col>65</xdr:col>
      <xdr:colOff>53975</xdr:colOff>
      <xdr:row>56</xdr:row>
      <xdr:rowOff>109220</xdr:rowOff>
    </xdr:to>
    <xdr:sp macro="" textlink="">
      <xdr:nvSpPr>
        <xdr:cNvPr id="282" name="楕円 281"/>
        <xdr:cNvSpPr/>
      </xdr:nvSpPr>
      <xdr:spPr>
        <a:xfrm>
          <a:off x="12954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119397</xdr:rowOff>
    </xdr:from>
    <xdr:ext cx="762000" cy="259045"/>
    <xdr:sp macro="" textlink="">
      <xdr:nvSpPr>
        <xdr:cNvPr id="283" name="テキスト ボックス 282"/>
        <xdr:cNvSpPr txBox="1"/>
      </xdr:nvSpPr>
      <xdr:spPr>
        <a:xfrm>
          <a:off x="12623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5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150">
              <a:solidFill>
                <a:sysClr val="windowText" lastClr="000000"/>
              </a:solidFill>
              <a:effectLst/>
              <a:latin typeface="ＭＳ Ｐゴシック" panose="020B0600070205080204" pitchFamily="50" charset="-128"/>
              <a:ea typeface="ＭＳ Ｐゴシック" panose="020B0600070205080204" pitchFamily="50" charset="-128"/>
              <a:cs typeface="+mn-cs"/>
            </a:rPr>
            <a:t>補助費に係る経常収支比率については、前年度に比べ</a:t>
          </a:r>
          <a:r>
            <a:rPr kumimoji="1" lang="ja-JP" altLang="en-US" sz="1150">
              <a:solidFill>
                <a:sysClr val="windowText" lastClr="000000"/>
              </a:solidFill>
              <a:effectLst/>
              <a:latin typeface="ＭＳ Ｐゴシック" panose="020B0600070205080204" pitchFamily="50" charset="-128"/>
              <a:ea typeface="ＭＳ Ｐゴシック" panose="020B0600070205080204" pitchFamily="50" charset="-128"/>
              <a:cs typeface="+mn-cs"/>
            </a:rPr>
            <a:t>０．８</a:t>
          </a:r>
          <a:r>
            <a:rPr kumimoji="1" lang="ja-JP" altLang="ja-JP" sz="115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50">
              <a:solidFill>
                <a:sysClr val="windowText" lastClr="000000"/>
              </a:solidFill>
              <a:effectLst/>
              <a:latin typeface="ＭＳ Ｐゴシック" panose="020B0600070205080204" pitchFamily="50" charset="-128"/>
              <a:ea typeface="ＭＳ Ｐゴシック" panose="020B0600070205080204" pitchFamily="50" charset="-128"/>
              <a:cs typeface="+mn-cs"/>
            </a:rPr>
            <a:t>増加</a:t>
          </a:r>
          <a:r>
            <a:rPr kumimoji="1" lang="ja-JP" altLang="ja-JP" sz="1150">
              <a:solidFill>
                <a:sysClr val="windowText" lastClr="000000"/>
              </a:solidFill>
              <a:effectLst/>
              <a:latin typeface="ＭＳ Ｐゴシック" panose="020B0600070205080204" pitchFamily="50" charset="-128"/>
              <a:ea typeface="ＭＳ Ｐゴシック" panose="020B0600070205080204" pitchFamily="50" charset="-128"/>
              <a:cs typeface="+mn-cs"/>
            </a:rPr>
            <a:t>した。これは、</a:t>
          </a:r>
          <a:r>
            <a:rPr kumimoji="1" lang="ja-JP" altLang="en-US" sz="1150">
              <a:solidFill>
                <a:sysClr val="windowText" lastClr="000000"/>
              </a:solidFill>
              <a:effectLst/>
              <a:latin typeface="ＭＳ Ｐゴシック" panose="020B0600070205080204" pitchFamily="50" charset="-128"/>
              <a:ea typeface="ＭＳ Ｐゴシック" panose="020B0600070205080204" pitchFamily="50" charset="-128"/>
              <a:cs typeface="+mn-cs"/>
            </a:rPr>
            <a:t>東部広域連合や大月都留広域事務組合、東部広域水道企業団への補助金が主な要因である。</a:t>
          </a:r>
          <a:endParaRPr kumimoji="1" lang="en-US" altLang="ja-JP" sz="115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150">
              <a:solidFill>
                <a:sysClr val="windowText" lastClr="000000"/>
              </a:solidFill>
              <a:effectLst/>
              <a:latin typeface="ＭＳ Ｐゴシック" panose="020B0600070205080204" pitchFamily="50" charset="-128"/>
              <a:ea typeface="ＭＳ Ｐゴシック" panose="020B0600070205080204" pitchFamily="50" charset="-128"/>
              <a:cs typeface="+mn-cs"/>
            </a:rPr>
            <a:t>　過去には類似団体内平均を上回っていたが、令和元年から下回ることになったのは、</a:t>
          </a:r>
          <a:r>
            <a:rPr kumimoji="1" lang="ja-JP" altLang="ja-JP" sz="1150">
              <a:solidFill>
                <a:sysClr val="windowText" lastClr="000000"/>
              </a:solidFill>
              <a:effectLst/>
              <a:latin typeface="ＭＳ Ｐゴシック" panose="020B0600070205080204" pitchFamily="50" charset="-128"/>
              <a:ea typeface="ＭＳ Ｐゴシック" panose="020B0600070205080204" pitchFamily="50" charset="-128"/>
              <a:cs typeface="+mn-cs"/>
            </a:rPr>
            <a:t>大月市立中央病院が独立行政法人化したことが影響し負担金・補助金が減少したためである。</a:t>
          </a:r>
          <a:endParaRPr lang="ja-JP" altLang="ja-JP" sz="115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5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今後も各種団体への補助金等を含め、交付対象事業等の精査及び補助基準の見直しなどにより適正な管理に努める。</a:t>
          </a:r>
          <a:endParaRPr lang="ja-JP" altLang="ja-JP" sz="115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40132</xdr:rowOff>
    </xdr:from>
    <xdr:to>
      <xdr:col>82</xdr:col>
      <xdr:colOff>107950</xdr:colOff>
      <xdr:row>41</xdr:row>
      <xdr:rowOff>37846</xdr:rowOff>
    </xdr:to>
    <xdr:cxnSp macro="">
      <xdr:nvCxnSpPr>
        <xdr:cNvPr id="308" name="直線コネクタ 307"/>
        <xdr:cNvCxnSpPr/>
      </xdr:nvCxnSpPr>
      <xdr:spPr>
        <a:xfrm flipV="1">
          <a:off x="16510000" y="5869432"/>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9923</xdr:rowOff>
    </xdr:from>
    <xdr:ext cx="762000" cy="259045"/>
    <xdr:sp macro="" textlink="">
      <xdr:nvSpPr>
        <xdr:cNvPr id="309" name="補助費等最小値テキスト"/>
        <xdr:cNvSpPr txBox="1"/>
      </xdr:nvSpPr>
      <xdr:spPr>
        <a:xfrm>
          <a:off x="16598900" y="703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37846</xdr:rowOff>
    </xdr:from>
    <xdr:to>
      <xdr:col>82</xdr:col>
      <xdr:colOff>196850</xdr:colOff>
      <xdr:row>41</xdr:row>
      <xdr:rowOff>37846</xdr:rowOff>
    </xdr:to>
    <xdr:cxnSp macro="">
      <xdr:nvCxnSpPr>
        <xdr:cNvPr id="310" name="直線コネクタ 309"/>
        <xdr:cNvCxnSpPr/>
      </xdr:nvCxnSpPr>
      <xdr:spPr>
        <a:xfrm>
          <a:off x="16421100" y="706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126509</xdr:rowOff>
    </xdr:from>
    <xdr:ext cx="762000" cy="259045"/>
    <xdr:sp macro="" textlink="">
      <xdr:nvSpPr>
        <xdr:cNvPr id="311" name="補助費等最大値テキスト"/>
        <xdr:cNvSpPr txBox="1"/>
      </xdr:nvSpPr>
      <xdr:spPr>
        <a:xfrm>
          <a:off x="16598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40132</xdr:rowOff>
    </xdr:from>
    <xdr:to>
      <xdr:col>82</xdr:col>
      <xdr:colOff>196850</xdr:colOff>
      <xdr:row>34</xdr:row>
      <xdr:rowOff>40132</xdr:rowOff>
    </xdr:to>
    <xdr:cxnSp macro="">
      <xdr:nvCxnSpPr>
        <xdr:cNvPr id="312" name="直線コネクタ 311"/>
        <xdr:cNvCxnSpPr/>
      </xdr:nvCxnSpPr>
      <xdr:spPr>
        <a:xfrm>
          <a:off x="16421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108712</xdr:rowOff>
    </xdr:from>
    <xdr:to>
      <xdr:col>82</xdr:col>
      <xdr:colOff>107950</xdr:colOff>
      <xdr:row>36</xdr:row>
      <xdr:rowOff>145288</xdr:rowOff>
    </xdr:to>
    <xdr:cxnSp macro="">
      <xdr:nvCxnSpPr>
        <xdr:cNvPr id="313" name="直線コネクタ 312"/>
        <xdr:cNvCxnSpPr/>
      </xdr:nvCxnSpPr>
      <xdr:spPr>
        <a:xfrm>
          <a:off x="15671800" y="628091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158005</xdr:rowOff>
    </xdr:from>
    <xdr:ext cx="762000" cy="259045"/>
    <xdr:sp macro="" textlink="">
      <xdr:nvSpPr>
        <xdr:cNvPr id="314" name="補助費等平均値テキスト"/>
        <xdr:cNvSpPr txBox="1"/>
      </xdr:nvSpPr>
      <xdr:spPr>
        <a:xfrm>
          <a:off x="16598900" y="6330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14478</xdr:rowOff>
    </xdr:from>
    <xdr:to>
      <xdr:col>82</xdr:col>
      <xdr:colOff>158750</xdr:colOff>
      <xdr:row>37</xdr:row>
      <xdr:rowOff>116078</xdr:rowOff>
    </xdr:to>
    <xdr:sp macro="" textlink="">
      <xdr:nvSpPr>
        <xdr:cNvPr id="315" name="フローチャート: 判断 314"/>
        <xdr:cNvSpPr/>
      </xdr:nvSpPr>
      <xdr:spPr>
        <a:xfrm>
          <a:off x="164592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108712</xdr:rowOff>
    </xdr:from>
    <xdr:to>
      <xdr:col>78</xdr:col>
      <xdr:colOff>69850</xdr:colOff>
      <xdr:row>37</xdr:row>
      <xdr:rowOff>37846</xdr:rowOff>
    </xdr:to>
    <xdr:cxnSp macro="">
      <xdr:nvCxnSpPr>
        <xdr:cNvPr id="316" name="直線コネクタ 315"/>
        <xdr:cNvCxnSpPr/>
      </xdr:nvCxnSpPr>
      <xdr:spPr>
        <a:xfrm flipV="1">
          <a:off x="14782800" y="6280912"/>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131064</xdr:rowOff>
    </xdr:from>
    <xdr:to>
      <xdr:col>78</xdr:col>
      <xdr:colOff>120650</xdr:colOff>
      <xdr:row>37</xdr:row>
      <xdr:rowOff>61214</xdr:rowOff>
    </xdr:to>
    <xdr:sp macro="" textlink="">
      <xdr:nvSpPr>
        <xdr:cNvPr id="317" name="フローチャート: 判断 316"/>
        <xdr:cNvSpPr/>
      </xdr:nvSpPr>
      <xdr:spPr>
        <a:xfrm>
          <a:off x="15621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45991</xdr:rowOff>
    </xdr:from>
    <xdr:ext cx="736600" cy="259045"/>
    <xdr:sp macro="" textlink="">
      <xdr:nvSpPr>
        <xdr:cNvPr id="318" name="テキスト ボックス 317"/>
        <xdr:cNvSpPr txBox="1"/>
      </xdr:nvSpPr>
      <xdr:spPr>
        <a:xfrm>
          <a:off x="15290800" y="6389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37846</xdr:rowOff>
    </xdr:from>
    <xdr:to>
      <xdr:col>73</xdr:col>
      <xdr:colOff>180975</xdr:colOff>
      <xdr:row>37</xdr:row>
      <xdr:rowOff>133858</xdr:rowOff>
    </xdr:to>
    <xdr:cxnSp macro="">
      <xdr:nvCxnSpPr>
        <xdr:cNvPr id="319" name="直線コネクタ 318"/>
        <xdr:cNvCxnSpPr/>
      </xdr:nvCxnSpPr>
      <xdr:spPr>
        <a:xfrm flipV="1">
          <a:off x="13893800" y="6381496"/>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103632</xdr:rowOff>
    </xdr:from>
    <xdr:to>
      <xdr:col>74</xdr:col>
      <xdr:colOff>31750</xdr:colOff>
      <xdr:row>37</xdr:row>
      <xdr:rowOff>33782</xdr:rowOff>
    </xdr:to>
    <xdr:sp macro="" textlink="">
      <xdr:nvSpPr>
        <xdr:cNvPr id="320" name="フローチャート: 判断 319"/>
        <xdr:cNvSpPr/>
      </xdr:nvSpPr>
      <xdr:spPr>
        <a:xfrm>
          <a:off x="14732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43959</xdr:rowOff>
    </xdr:from>
    <xdr:ext cx="762000" cy="259045"/>
    <xdr:sp macro="" textlink="">
      <xdr:nvSpPr>
        <xdr:cNvPr id="321" name="テキスト ボックス 320"/>
        <xdr:cNvSpPr txBox="1"/>
      </xdr:nvSpPr>
      <xdr:spPr>
        <a:xfrm>
          <a:off x="14401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133858</xdr:rowOff>
    </xdr:from>
    <xdr:to>
      <xdr:col>69</xdr:col>
      <xdr:colOff>92075</xdr:colOff>
      <xdr:row>37</xdr:row>
      <xdr:rowOff>156718</xdr:rowOff>
    </xdr:to>
    <xdr:cxnSp macro="">
      <xdr:nvCxnSpPr>
        <xdr:cNvPr id="322" name="直線コネクタ 321"/>
        <xdr:cNvCxnSpPr/>
      </xdr:nvCxnSpPr>
      <xdr:spPr>
        <a:xfrm flipV="1">
          <a:off x="13004800" y="647750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94488</xdr:rowOff>
    </xdr:from>
    <xdr:to>
      <xdr:col>69</xdr:col>
      <xdr:colOff>142875</xdr:colOff>
      <xdr:row>37</xdr:row>
      <xdr:rowOff>24638</xdr:rowOff>
    </xdr:to>
    <xdr:sp macro="" textlink="">
      <xdr:nvSpPr>
        <xdr:cNvPr id="323" name="フローチャート: 判断 322"/>
        <xdr:cNvSpPr/>
      </xdr:nvSpPr>
      <xdr:spPr>
        <a:xfrm>
          <a:off x="13843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34815</xdr:rowOff>
    </xdr:from>
    <xdr:ext cx="762000" cy="259045"/>
    <xdr:sp macro="" textlink="">
      <xdr:nvSpPr>
        <xdr:cNvPr id="324" name="テキスト ボックス 323"/>
        <xdr:cNvSpPr txBox="1"/>
      </xdr:nvSpPr>
      <xdr:spPr>
        <a:xfrm>
          <a:off x="13512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25" name="フローチャート: 判断 324"/>
        <xdr:cNvSpPr/>
      </xdr:nvSpPr>
      <xdr:spPr>
        <a:xfrm>
          <a:off x="12954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25671</xdr:rowOff>
    </xdr:from>
    <xdr:ext cx="762000" cy="259045"/>
    <xdr:sp macro="" textlink="">
      <xdr:nvSpPr>
        <xdr:cNvPr id="326" name="テキスト ボックス 325"/>
        <xdr:cNvSpPr txBox="1"/>
      </xdr:nvSpPr>
      <xdr:spPr>
        <a:xfrm>
          <a:off x="12623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94488</xdr:rowOff>
    </xdr:from>
    <xdr:to>
      <xdr:col>82</xdr:col>
      <xdr:colOff>158750</xdr:colOff>
      <xdr:row>37</xdr:row>
      <xdr:rowOff>24638</xdr:rowOff>
    </xdr:to>
    <xdr:sp macro="" textlink="">
      <xdr:nvSpPr>
        <xdr:cNvPr id="332" name="楕円 331"/>
        <xdr:cNvSpPr/>
      </xdr:nvSpPr>
      <xdr:spPr>
        <a:xfrm>
          <a:off x="164592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111015</xdr:rowOff>
    </xdr:from>
    <xdr:ext cx="762000" cy="259045"/>
    <xdr:sp macro="" textlink="">
      <xdr:nvSpPr>
        <xdr:cNvPr id="333" name="補助費等該当値テキスト"/>
        <xdr:cNvSpPr txBox="1"/>
      </xdr:nvSpPr>
      <xdr:spPr>
        <a:xfrm>
          <a:off x="16598900" y="6111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57912</xdr:rowOff>
    </xdr:from>
    <xdr:to>
      <xdr:col>78</xdr:col>
      <xdr:colOff>120650</xdr:colOff>
      <xdr:row>36</xdr:row>
      <xdr:rowOff>159512</xdr:rowOff>
    </xdr:to>
    <xdr:sp macro="" textlink="">
      <xdr:nvSpPr>
        <xdr:cNvPr id="334" name="楕円 333"/>
        <xdr:cNvSpPr/>
      </xdr:nvSpPr>
      <xdr:spPr>
        <a:xfrm>
          <a:off x="15621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169689</xdr:rowOff>
    </xdr:from>
    <xdr:ext cx="736600" cy="259045"/>
    <xdr:sp macro="" textlink="">
      <xdr:nvSpPr>
        <xdr:cNvPr id="335" name="テキスト ボックス 334"/>
        <xdr:cNvSpPr txBox="1"/>
      </xdr:nvSpPr>
      <xdr:spPr>
        <a:xfrm>
          <a:off x="15290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158496</xdr:rowOff>
    </xdr:from>
    <xdr:to>
      <xdr:col>74</xdr:col>
      <xdr:colOff>31750</xdr:colOff>
      <xdr:row>37</xdr:row>
      <xdr:rowOff>88646</xdr:rowOff>
    </xdr:to>
    <xdr:sp macro="" textlink="">
      <xdr:nvSpPr>
        <xdr:cNvPr id="336" name="楕円 335"/>
        <xdr:cNvSpPr/>
      </xdr:nvSpPr>
      <xdr:spPr>
        <a:xfrm>
          <a:off x="14732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73423</xdr:rowOff>
    </xdr:from>
    <xdr:ext cx="762000" cy="259045"/>
    <xdr:sp macro="" textlink="">
      <xdr:nvSpPr>
        <xdr:cNvPr id="337" name="テキスト ボックス 336"/>
        <xdr:cNvSpPr txBox="1"/>
      </xdr:nvSpPr>
      <xdr:spPr>
        <a:xfrm>
          <a:off x="14401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83058</xdr:rowOff>
    </xdr:from>
    <xdr:to>
      <xdr:col>69</xdr:col>
      <xdr:colOff>142875</xdr:colOff>
      <xdr:row>38</xdr:row>
      <xdr:rowOff>13208</xdr:rowOff>
    </xdr:to>
    <xdr:sp macro="" textlink="">
      <xdr:nvSpPr>
        <xdr:cNvPr id="338" name="楕円 337"/>
        <xdr:cNvSpPr/>
      </xdr:nvSpPr>
      <xdr:spPr>
        <a:xfrm>
          <a:off x="13843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169435</xdr:rowOff>
    </xdr:from>
    <xdr:ext cx="762000" cy="259045"/>
    <xdr:sp macro="" textlink="">
      <xdr:nvSpPr>
        <xdr:cNvPr id="339" name="テキスト ボックス 338"/>
        <xdr:cNvSpPr txBox="1"/>
      </xdr:nvSpPr>
      <xdr:spPr>
        <a:xfrm>
          <a:off x="135128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105918</xdr:rowOff>
    </xdr:from>
    <xdr:to>
      <xdr:col>65</xdr:col>
      <xdr:colOff>53975</xdr:colOff>
      <xdr:row>38</xdr:row>
      <xdr:rowOff>36068</xdr:rowOff>
    </xdr:to>
    <xdr:sp macro="" textlink="">
      <xdr:nvSpPr>
        <xdr:cNvPr id="340" name="楕円 339"/>
        <xdr:cNvSpPr/>
      </xdr:nvSpPr>
      <xdr:spPr>
        <a:xfrm>
          <a:off x="129540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20845</xdr:rowOff>
    </xdr:from>
    <xdr:ext cx="762000" cy="259045"/>
    <xdr:sp macro="" textlink="">
      <xdr:nvSpPr>
        <xdr:cNvPr id="341" name="テキスト ボックス 340"/>
        <xdr:cNvSpPr txBox="1"/>
      </xdr:nvSpPr>
      <xdr:spPr>
        <a:xfrm>
          <a:off x="12623800" y="653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5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150">
              <a:solidFill>
                <a:sysClr val="windowText" lastClr="000000"/>
              </a:solidFill>
              <a:effectLst/>
              <a:latin typeface="ＭＳ Ｐゴシック" panose="020B0600070205080204" pitchFamily="50" charset="-128"/>
              <a:ea typeface="ＭＳ Ｐゴシック" panose="020B0600070205080204" pitchFamily="50" charset="-128"/>
              <a:cs typeface="+mn-cs"/>
            </a:rPr>
            <a:t>公債費に係る経常収支比率については、前年度に比べ</a:t>
          </a:r>
          <a:r>
            <a:rPr kumimoji="1" lang="ja-JP" altLang="en-US" sz="1150">
              <a:solidFill>
                <a:sysClr val="windowText" lastClr="000000"/>
              </a:solidFill>
              <a:effectLst/>
              <a:latin typeface="ＭＳ Ｐゴシック" panose="020B0600070205080204" pitchFamily="50" charset="-128"/>
              <a:ea typeface="ＭＳ Ｐゴシック" panose="020B0600070205080204" pitchFamily="50" charset="-128"/>
              <a:cs typeface="+mn-cs"/>
            </a:rPr>
            <a:t>１．０</a:t>
          </a:r>
          <a:r>
            <a:rPr kumimoji="1" lang="ja-JP" altLang="ja-JP" sz="115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ポイント減少した。これは、起債発行額の抑制を行い、元利償還金額を抑えている事が要因と考えられる。</a:t>
          </a:r>
          <a:endParaRPr lang="ja-JP" altLang="ja-JP" sz="115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50">
              <a:solidFill>
                <a:sysClr val="windowText" lastClr="000000"/>
              </a:solidFill>
              <a:effectLst/>
              <a:latin typeface="ＭＳ Ｐゴシック" panose="020B0600070205080204" pitchFamily="50" charset="-128"/>
              <a:ea typeface="ＭＳ Ｐゴシック" panose="020B0600070205080204" pitchFamily="50" charset="-128"/>
              <a:cs typeface="+mn-cs"/>
            </a:rPr>
            <a:t>　類似団体内平均と比較すると上回っている状況については、第三セクター等改革推進債の償還が影響している。</a:t>
          </a:r>
          <a:endParaRPr lang="ja-JP" altLang="ja-JP" sz="115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50">
              <a:solidFill>
                <a:sysClr val="windowText" lastClr="000000"/>
              </a:solidFill>
              <a:effectLst/>
              <a:latin typeface="ＭＳ Ｐゴシック" panose="020B0600070205080204" pitchFamily="50" charset="-128"/>
              <a:ea typeface="ＭＳ Ｐゴシック" panose="020B0600070205080204" pitchFamily="50" charset="-128"/>
              <a:cs typeface="+mn-cs"/>
            </a:rPr>
            <a:t>　今後、防災無線デジタル化の元金償還や大月駅・猿橋駅周辺整備事業などに係る公債費の増加が見込まれるため、事業精査を徹底し、新規地方債発行の抑制に努め、健全な財政運営を目指す。</a:t>
          </a:r>
          <a:endParaRPr lang="ja-JP" altLang="ja-JP" sz="115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6" name="直線コネクタ 35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7" name="テキスト ボックス 35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8" name="直線コネクタ 35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9" name="テキスト ボックス 35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0" name="直線コネクタ 35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1" name="テキスト ボックス 36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2" name="直線コネクタ 36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3" name="テキスト ボックス 36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4" name="直線コネクタ 36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5" name="テキスト ボックス 36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7" name="テキスト ボックス 366"/>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161290</xdr:rowOff>
    </xdr:from>
    <xdr:to>
      <xdr:col>24</xdr:col>
      <xdr:colOff>25400</xdr:colOff>
      <xdr:row>81</xdr:row>
      <xdr:rowOff>153670</xdr:rowOff>
    </xdr:to>
    <xdr:cxnSp macro="">
      <xdr:nvCxnSpPr>
        <xdr:cNvPr id="369" name="直線コネクタ 368"/>
        <xdr:cNvCxnSpPr/>
      </xdr:nvCxnSpPr>
      <xdr:spPr>
        <a:xfrm flipV="1">
          <a:off x="4826000" y="1267714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125747</xdr:rowOff>
    </xdr:from>
    <xdr:ext cx="762000" cy="259045"/>
    <xdr:sp macro="" textlink="">
      <xdr:nvSpPr>
        <xdr:cNvPr id="370" name="公債費最小値テキスト"/>
        <xdr:cNvSpPr txBox="1"/>
      </xdr:nvSpPr>
      <xdr:spPr>
        <a:xfrm>
          <a:off x="4914900" y="1401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153670</xdr:rowOff>
    </xdr:from>
    <xdr:to>
      <xdr:col>24</xdr:col>
      <xdr:colOff>114300</xdr:colOff>
      <xdr:row>81</xdr:row>
      <xdr:rowOff>153670</xdr:rowOff>
    </xdr:to>
    <xdr:cxnSp macro="">
      <xdr:nvCxnSpPr>
        <xdr:cNvPr id="371" name="直線コネクタ 370"/>
        <xdr:cNvCxnSpPr/>
      </xdr:nvCxnSpPr>
      <xdr:spPr>
        <a:xfrm>
          <a:off x="4737100" y="14041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76217</xdr:rowOff>
    </xdr:from>
    <xdr:ext cx="762000" cy="259045"/>
    <xdr:sp macro="" textlink="">
      <xdr:nvSpPr>
        <xdr:cNvPr id="372" name="公債費最大値テキスト"/>
        <xdr:cNvSpPr txBox="1"/>
      </xdr:nvSpPr>
      <xdr:spPr>
        <a:xfrm>
          <a:off x="4914900" y="1242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161290</xdr:rowOff>
    </xdr:from>
    <xdr:to>
      <xdr:col>24</xdr:col>
      <xdr:colOff>114300</xdr:colOff>
      <xdr:row>73</xdr:row>
      <xdr:rowOff>161290</xdr:rowOff>
    </xdr:to>
    <xdr:cxnSp macro="">
      <xdr:nvCxnSpPr>
        <xdr:cNvPr id="373" name="直線コネクタ 372"/>
        <xdr:cNvCxnSpPr/>
      </xdr:nvCxnSpPr>
      <xdr:spPr>
        <a:xfrm>
          <a:off x="4737100" y="1267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54611</xdr:rowOff>
    </xdr:from>
    <xdr:to>
      <xdr:col>24</xdr:col>
      <xdr:colOff>25400</xdr:colOff>
      <xdr:row>79</xdr:row>
      <xdr:rowOff>130811</xdr:rowOff>
    </xdr:to>
    <xdr:cxnSp macro="">
      <xdr:nvCxnSpPr>
        <xdr:cNvPr id="374" name="直線コネクタ 373"/>
        <xdr:cNvCxnSpPr/>
      </xdr:nvCxnSpPr>
      <xdr:spPr>
        <a:xfrm flipV="1">
          <a:off x="3987800" y="13599161"/>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31766</xdr:rowOff>
    </xdr:from>
    <xdr:ext cx="762000" cy="259045"/>
    <xdr:sp macro="" textlink="">
      <xdr:nvSpPr>
        <xdr:cNvPr id="375" name="公債費平均値テキスト"/>
        <xdr:cNvSpPr txBox="1"/>
      </xdr:nvSpPr>
      <xdr:spPr>
        <a:xfrm>
          <a:off x="4914900" y="132334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15239</xdr:rowOff>
    </xdr:from>
    <xdr:to>
      <xdr:col>24</xdr:col>
      <xdr:colOff>76200</xdr:colOff>
      <xdr:row>78</xdr:row>
      <xdr:rowOff>116839</xdr:rowOff>
    </xdr:to>
    <xdr:sp macro="" textlink="">
      <xdr:nvSpPr>
        <xdr:cNvPr id="376" name="フローチャート: 判断 375"/>
        <xdr:cNvSpPr/>
      </xdr:nvSpPr>
      <xdr:spPr>
        <a:xfrm>
          <a:off x="4775200" y="1338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130811</xdr:rowOff>
    </xdr:from>
    <xdr:to>
      <xdr:col>19</xdr:col>
      <xdr:colOff>187325</xdr:colOff>
      <xdr:row>80</xdr:row>
      <xdr:rowOff>27939</xdr:rowOff>
    </xdr:to>
    <xdr:cxnSp macro="">
      <xdr:nvCxnSpPr>
        <xdr:cNvPr id="377" name="直線コネクタ 376"/>
        <xdr:cNvCxnSpPr/>
      </xdr:nvCxnSpPr>
      <xdr:spPr>
        <a:xfrm flipV="1">
          <a:off x="3098800" y="13675361"/>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15239</xdr:rowOff>
    </xdr:from>
    <xdr:to>
      <xdr:col>20</xdr:col>
      <xdr:colOff>38100</xdr:colOff>
      <xdr:row>78</xdr:row>
      <xdr:rowOff>116839</xdr:rowOff>
    </xdr:to>
    <xdr:sp macro="" textlink="">
      <xdr:nvSpPr>
        <xdr:cNvPr id="378" name="フローチャート: 判断 377"/>
        <xdr:cNvSpPr/>
      </xdr:nvSpPr>
      <xdr:spPr>
        <a:xfrm>
          <a:off x="3937000" y="1338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127016</xdr:rowOff>
    </xdr:from>
    <xdr:ext cx="736600" cy="259045"/>
    <xdr:sp macro="" textlink="">
      <xdr:nvSpPr>
        <xdr:cNvPr id="379" name="テキスト ボックス 378"/>
        <xdr:cNvSpPr txBox="1"/>
      </xdr:nvSpPr>
      <xdr:spPr>
        <a:xfrm>
          <a:off x="3606800" y="13157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161289</xdr:rowOff>
    </xdr:from>
    <xdr:to>
      <xdr:col>15</xdr:col>
      <xdr:colOff>98425</xdr:colOff>
      <xdr:row>80</xdr:row>
      <xdr:rowOff>27939</xdr:rowOff>
    </xdr:to>
    <xdr:cxnSp macro="">
      <xdr:nvCxnSpPr>
        <xdr:cNvPr id="380" name="直線コネクタ 379"/>
        <xdr:cNvCxnSpPr/>
      </xdr:nvCxnSpPr>
      <xdr:spPr>
        <a:xfrm>
          <a:off x="2209800" y="137058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0</xdr:rowOff>
    </xdr:from>
    <xdr:to>
      <xdr:col>15</xdr:col>
      <xdr:colOff>149225</xdr:colOff>
      <xdr:row>78</xdr:row>
      <xdr:rowOff>101600</xdr:rowOff>
    </xdr:to>
    <xdr:sp macro="" textlink="">
      <xdr:nvSpPr>
        <xdr:cNvPr id="381" name="フローチャート: 判断 380"/>
        <xdr:cNvSpPr/>
      </xdr:nvSpPr>
      <xdr:spPr>
        <a:xfrm>
          <a:off x="3048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111777</xdr:rowOff>
    </xdr:from>
    <xdr:ext cx="762000" cy="259045"/>
    <xdr:sp macro="" textlink="">
      <xdr:nvSpPr>
        <xdr:cNvPr id="382" name="テキスト ボックス 381"/>
        <xdr:cNvSpPr txBox="1"/>
      </xdr:nvSpPr>
      <xdr:spPr>
        <a:xfrm>
          <a:off x="2717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107950</xdr:rowOff>
    </xdr:from>
    <xdr:to>
      <xdr:col>11</xdr:col>
      <xdr:colOff>9525</xdr:colOff>
      <xdr:row>79</xdr:row>
      <xdr:rowOff>161289</xdr:rowOff>
    </xdr:to>
    <xdr:cxnSp macro="">
      <xdr:nvCxnSpPr>
        <xdr:cNvPr id="383" name="直線コネクタ 382"/>
        <xdr:cNvCxnSpPr/>
      </xdr:nvCxnSpPr>
      <xdr:spPr>
        <a:xfrm>
          <a:off x="1320800" y="13652500"/>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22861</xdr:rowOff>
    </xdr:from>
    <xdr:to>
      <xdr:col>11</xdr:col>
      <xdr:colOff>60325</xdr:colOff>
      <xdr:row>78</xdr:row>
      <xdr:rowOff>124461</xdr:rowOff>
    </xdr:to>
    <xdr:sp macro="" textlink="">
      <xdr:nvSpPr>
        <xdr:cNvPr id="384" name="フローチャート: 判断 383"/>
        <xdr:cNvSpPr/>
      </xdr:nvSpPr>
      <xdr:spPr>
        <a:xfrm>
          <a:off x="2159000" y="133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134638</xdr:rowOff>
    </xdr:from>
    <xdr:ext cx="762000" cy="259045"/>
    <xdr:sp macro="" textlink="">
      <xdr:nvSpPr>
        <xdr:cNvPr id="385" name="テキスト ボックス 384"/>
        <xdr:cNvSpPr txBox="1"/>
      </xdr:nvSpPr>
      <xdr:spPr>
        <a:xfrm>
          <a:off x="1828800" y="13164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30480</xdr:rowOff>
    </xdr:from>
    <xdr:to>
      <xdr:col>6</xdr:col>
      <xdr:colOff>171450</xdr:colOff>
      <xdr:row>78</xdr:row>
      <xdr:rowOff>132080</xdr:rowOff>
    </xdr:to>
    <xdr:sp macro="" textlink="">
      <xdr:nvSpPr>
        <xdr:cNvPr id="386" name="フローチャート: 判断 385"/>
        <xdr:cNvSpPr/>
      </xdr:nvSpPr>
      <xdr:spPr>
        <a:xfrm>
          <a:off x="1270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142257</xdr:rowOff>
    </xdr:from>
    <xdr:ext cx="762000" cy="259045"/>
    <xdr:sp macro="" textlink="">
      <xdr:nvSpPr>
        <xdr:cNvPr id="387" name="テキスト ボックス 386"/>
        <xdr:cNvSpPr txBox="1"/>
      </xdr:nvSpPr>
      <xdr:spPr>
        <a:xfrm>
          <a:off x="939800" y="1317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3811</xdr:rowOff>
    </xdr:from>
    <xdr:to>
      <xdr:col>24</xdr:col>
      <xdr:colOff>76200</xdr:colOff>
      <xdr:row>79</xdr:row>
      <xdr:rowOff>105411</xdr:rowOff>
    </xdr:to>
    <xdr:sp macro="" textlink="">
      <xdr:nvSpPr>
        <xdr:cNvPr id="393" name="楕円 392"/>
        <xdr:cNvSpPr/>
      </xdr:nvSpPr>
      <xdr:spPr>
        <a:xfrm>
          <a:off x="4775200" y="1354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147338</xdr:rowOff>
    </xdr:from>
    <xdr:ext cx="762000" cy="259045"/>
    <xdr:sp macro="" textlink="">
      <xdr:nvSpPr>
        <xdr:cNvPr id="394" name="公債費該当値テキスト"/>
        <xdr:cNvSpPr txBox="1"/>
      </xdr:nvSpPr>
      <xdr:spPr>
        <a:xfrm>
          <a:off x="4914900" y="13520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80011</xdr:rowOff>
    </xdr:from>
    <xdr:to>
      <xdr:col>20</xdr:col>
      <xdr:colOff>38100</xdr:colOff>
      <xdr:row>80</xdr:row>
      <xdr:rowOff>10161</xdr:rowOff>
    </xdr:to>
    <xdr:sp macro="" textlink="">
      <xdr:nvSpPr>
        <xdr:cNvPr id="395" name="楕円 394"/>
        <xdr:cNvSpPr/>
      </xdr:nvSpPr>
      <xdr:spPr>
        <a:xfrm>
          <a:off x="3937000" y="1362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166388</xdr:rowOff>
    </xdr:from>
    <xdr:ext cx="736600" cy="259045"/>
    <xdr:sp macro="" textlink="">
      <xdr:nvSpPr>
        <xdr:cNvPr id="396" name="テキスト ボックス 395"/>
        <xdr:cNvSpPr txBox="1"/>
      </xdr:nvSpPr>
      <xdr:spPr>
        <a:xfrm>
          <a:off x="3606800" y="13710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148589</xdr:rowOff>
    </xdr:from>
    <xdr:to>
      <xdr:col>15</xdr:col>
      <xdr:colOff>149225</xdr:colOff>
      <xdr:row>80</xdr:row>
      <xdr:rowOff>78739</xdr:rowOff>
    </xdr:to>
    <xdr:sp macro="" textlink="">
      <xdr:nvSpPr>
        <xdr:cNvPr id="397" name="楕円 396"/>
        <xdr:cNvSpPr/>
      </xdr:nvSpPr>
      <xdr:spPr>
        <a:xfrm>
          <a:off x="3048000" y="1369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63516</xdr:rowOff>
    </xdr:from>
    <xdr:ext cx="762000" cy="259045"/>
    <xdr:sp macro="" textlink="">
      <xdr:nvSpPr>
        <xdr:cNvPr id="398" name="テキスト ボックス 397"/>
        <xdr:cNvSpPr txBox="1"/>
      </xdr:nvSpPr>
      <xdr:spPr>
        <a:xfrm>
          <a:off x="2717800" y="13779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110489</xdr:rowOff>
    </xdr:from>
    <xdr:to>
      <xdr:col>11</xdr:col>
      <xdr:colOff>60325</xdr:colOff>
      <xdr:row>80</xdr:row>
      <xdr:rowOff>40639</xdr:rowOff>
    </xdr:to>
    <xdr:sp macro="" textlink="">
      <xdr:nvSpPr>
        <xdr:cNvPr id="399" name="楕円 398"/>
        <xdr:cNvSpPr/>
      </xdr:nvSpPr>
      <xdr:spPr>
        <a:xfrm>
          <a:off x="2159000" y="1365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25416</xdr:rowOff>
    </xdr:from>
    <xdr:ext cx="762000" cy="259045"/>
    <xdr:sp macro="" textlink="">
      <xdr:nvSpPr>
        <xdr:cNvPr id="400" name="テキスト ボックス 399"/>
        <xdr:cNvSpPr txBox="1"/>
      </xdr:nvSpPr>
      <xdr:spPr>
        <a:xfrm>
          <a:off x="1828800" y="13741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57150</xdr:rowOff>
    </xdr:from>
    <xdr:to>
      <xdr:col>6</xdr:col>
      <xdr:colOff>171450</xdr:colOff>
      <xdr:row>79</xdr:row>
      <xdr:rowOff>158750</xdr:rowOff>
    </xdr:to>
    <xdr:sp macro="" textlink="">
      <xdr:nvSpPr>
        <xdr:cNvPr id="401" name="楕円 400"/>
        <xdr:cNvSpPr/>
      </xdr:nvSpPr>
      <xdr:spPr>
        <a:xfrm>
          <a:off x="1270000" y="1360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143527</xdr:rowOff>
    </xdr:from>
    <xdr:ext cx="762000" cy="259045"/>
    <xdr:sp macro="" textlink="">
      <xdr:nvSpPr>
        <xdr:cNvPr id="402" name="テキスト ボックス 401"/>
        <xdr:cNvSpPr txBox="1"/>
      </xdr:nvSpPr>
      <xdr:spPr>
        <a:xfrm>
          <a:off x="939800" y="1368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a:t>
          </a:r>
          <a:r>
            <a:rPr kumimoji="1"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公債費以外に係る経常収支比率については、前年度に比べ</a:t>
          </a:r>
          <a:r>
            <a:rPr kumimoji="1"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１．９</a:t>
          </a:r>
          <a:r>
            <a:rPr kumimoji="1"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ポイント減少した。これは、</a:t>
          </a:r>
          <a:r>
            <a:rPr kumimoji="1"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物件</a:t>
          </a:r>
          <a:r>
            <a:rPr kumimoji="1"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費や補助費等などの経常一般財源支出が減少し、分母となる経常一般財源収入が増加したためである。</a:t>
          </a:r>
          <a:endParaRPr lang="ja-JP" altLang="ja-JP" sz="125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　類似団体内平均や他の平均についても下回っている状況である。</a:t>
          </a:r>
          <a:endParaRPr lang="ja-JP" altLang="ja-JP" sz="125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今後も効率的な財政運営に努め、経常経費の削減に努める。　</a:t>
          </a:r>
          <a:endParaRPr lang="ja-JP" altLang="ja-JP" sz="125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xdr:rowOff>
    </xdr:from>
    <xdr:to>
      <xdr:col>82</xdr:col>
      <xdr:colOff>107950</xdr:colOff>
      <xdr:row>80</xdr:row>
      <xdr:rowOff>49276</xdr:rowOff>
    </xdr:to>
    <xdr:cxnSp macro="">
      <xdr:nvCxnSpPr>
        <xdr:cNvPr id="428" name="直線コネクタ 427"/>
        <xdr:cNvCxnSpPr/>
      </xdr:nvCxnSpPr>
      <xdr:spPr>
        <a:xfrm flipV="1">
          <a:off x="16510000" y="12700000"/>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21353</xdr:rowOff>
    </xdr:from>
    <xdr:ext cx="762000" cy="259045"/>
    <xdr:sp macro="" textlink="">
      <xdr:nvSpPr>
        <xdr:cNvPr id="429" name="公債費以外最小値テキスト"/>
        <xdr:cNvSpPr txBox="1"/>
      </xdr:nvSpPr>
      <xdr:spPr>
        <a:xfrm>
          <a:off x="16598900" y="1373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49276</xdr:rowOff>
    </xdr:from>
    <xdr:to>
      <xdr:col>82</xdr:col>
      <xdr:colOff>196850</xdr:colOff>
      <xdr:row>80</xdr:row>
      <xdr:rowOff>49276</xdr:rowOff>
    </xdr:to>
    <xdr:cxnSp macro="">
      <xdr:nvCxnSpPr>
        <xdr:cNvPr id="430" name="直線コネクタ 429"/>
        <xdr:cNvCxnSpPr/>
      </xdr:nvCxnSpPr>
      <xdr:spPr>
        <a:xfrm>
          <a:off x="16421100" y="1376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99077</xdr:rowOff>
    </xdr:from>
    <xdr:ext cx="762000" cy="259045"/>
    <xdr:sp macro="" textlink="">
      <xdr:nvSpPr>
        <xdr:cNvPr id="431" name="公債費以外最大値テキスト"/>
        <xdr:cNvSpPr txBox="1"/>
      </xdr:nvSpPr>
      <xdr:spPr>
        <a:xfrm>
          <a:off x="16598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xdr:rowOff>
    </xdr:from>
    <xdr:to>
      <xdr:col>82</xdr:col>
      <xdr:colOff>196850</xdr:colOff>
      <xdr:row>74</xdr:row>
      <xdr:rowOff>12700</xdr:rowOff>
    </xdr:to>
    <xdr:cxnSp macro="">
      <xdr:nvCxnSpPr>
        <xdr:cNvPr id="432" name="直線コネクタ 431"/>
        <xdr:cNvCxnSpPr/>
      </xdr:nvCxnSpPr>
      <xdr:spPr>
        <a:xfrm>
          <a:off x="16421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1270</xdr:rowOff>
    </xdr:from>
    <xdr:to>
      <xdr:col>82</xdr:col>
      <xdr:colOff>107950</xdr:colOff>
      <xdr:row>75</xdr:row>
      <xdr:rowOff>88138</xdr:rowOff>
    </xdr:to>
    <xdr:cxnSp macro="">
      <xdr:nvCxnSpPr>
        <xdr:cNvPr id="433" name="直線コネクタ 432"/>
        <xdr:cNvCxnSpPr/>
      </xdr:nvCxnSpPr>
      <xdr:spPr>
        <a:xfrm flipV="1">
          <a:off x="15671800" y="12860020"/>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121429</xdr:rowOff>
    </xdr:from>
    <xdr:ext cx="762000" cy="259045"/>
    <xdr:sp macro="" textlink="">
      <xdr:nvSpPr>
        <xdr:cNvPr id="434" name="公債費以外平均値テキスト"/>
        <xdr:cNvSpPr txBox="1"/>
      </xdr:nvSpPr>
      <xdr:spPr>
        <a:xfrm>
          <a:off x="16598900" y="13151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149352</xdr:rowOff>
    </xdr:from>
    <xdr:to>
      <xdr:col>82</xdr:col>
      <xdr:colOff>158750</xdr:colOff>
      <xdr:row>77</xdr:row>
      <xdr:rowOff>79502</xdr:rowOff>
    </xdr:to>
    <xdr:sp macro="" textlink="">
      <xdr:nvSpPr>
        <xdr:cNvPr id="435" name="フローチャート: 判断 434"/>
        <xdr:cNvSpPr/>
      </xdr:nvSpPr>
      <xdr:spPr>
        <a:xfrm>
          <a:off x="164592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88138</xdr:rowOff>
    </xdr:from>
    <xdr:to>
      <xdr:col>78</xdr:col>
      <xdr:colOff>69850</xdr:colOff>
      <xdr:row>76</xdr:row>
      <xdr:rowOff>26415</xdr:rowOff>
    </xdr:to>
    <xdr:cxnSp macro="">
      <xdr:nvCxnSpPr>
        <xdr:cNvPr id="436" name="直線コネクタ 435"/>
        <xdr:cNvCxnSpPr/>
      </xdr:nvCxnSpPr>
      <xdr:spPr>
        <a:xfrm flipV="1">
          <a:off x="14782800" y="12946888"/>
          <a:ext cx="889000" cy="109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28194</xdr:rowOff>
    </xdr:from>
    <xdr:to>
      <xdr:col>78</xdr:col>
      <xdr:colOff>120650</xdr:colOff>
      <xdr:row>77</xdr:row>
      <xdr:rowOff>129794</xdr:rowOff>
    </xdr:to>
    <xdr:sp macro="" textlink="">
      <xdr:nvSpPr>
        <xdr:cNvPr id="437" name="フローチャート: 判断 436"/>
        <xdr:cNvSpPr/>
      </xdr:nvSpPr>
      <xdr:spPr>
        <a:xfrm>
          <a:off x="15621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114571</xdr:rowOff>
    </xdr:from>
    <xdr:ext cx="736600" cy="259045"/>
    <xdr:sp macro="" textlink="">
      <xdr:nvSpPr>
        <xdr:cNvPr id="438" name="テキスト ボックス 437"/>
        <xdr:cNvSpPr txBox="1"/>
      </xdr:nvSpPr>
      <xdr:spPr>
        <a:xfrm>
          <a:off x="15290800" y="13316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26415</xdr:rowOff>
    </xdr:from>
    <xdr:to>
      <xdr:col>73</xdr:col>
      <xdr:colOff>180975</xdr:colOff>
      <xdr:row>76</xdr:row>
      <xdr:rowOff>104139</xdr:rowOff>
    </xdr:to>
    <xdr:cxnSp macro="">
      <xdr:nvCxnSpPr>
        <xdr:cNvPr id="439" name="直線コネクタ 438"/>
        <xdr:cNvCxnSpPr/>
      </xdr:nvCxnSpPr>
      <xdr:spPr>
        <a:xfrm flipV="1">
          <a:off x="13893800" y="13056615"/>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5335</xdr:rowOff>
    </xdr:from>
    <xdr:to>
      <xdr:col>74</xdr:col>
      <xdr:colOff>31750</xdr:colOff>
      <xdr:row>77</xdr:row>
      <xdr:rowOff>106935</xdr:rowOff>
    </xdr:to>
    <xdr:sp macro="" textlink="">
      <xdr:nvSpPr>
        <xdr:cNvPr id="440" name="フローチャート: 判断 439"/>
        <xdr:cNvSpPr/>
      </xdr:nvSpPr>
      <xdr:spPr>
        <a:xfrm>
          <a:off x="14732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91712</xdr:rowOff>
    </xdr:from>
    <xdr:ext cx="762000" cy="259045"/>
    <xdr:sp macro="" textlink="">
      <xdr:nvSpPr>
        <xdr:cNvPr id="441" name="テキスト ボックス 440"/>
        <xdr:cNvSpPr txBox="1"/>
      </xdr:nvSpPr>
      <xdr:spPr>
        <a:xfrm>
          <a:off x="14401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104139</xdr:rowOff>
    </xdr:from>
    <xdr:to>
      <xdr:col>69</xdr:col>
      <xdr:colOff>92075</xdr:colOff>
      <xdr:row>76</xdr:row>
      <xdr:rowOff>140715</xdr:rowOff>
    </xdr:to>
    <xdr:cxnSp macro="">
      <xdr:nvCxnSpPr>
        <xdr:cNvPr id="442" name="直線コネクタ 441"/>
        <xdr:cNvCxnSpPr/>
      </xdr:nvCxnSpPr>
      <xdr:spPr>
        <a:xfrm flipV="1">
          <a:off x="13004800" y="13134339"/>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43" name="フローチャート: 判断 442"/>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82566</xdr:rowOff>
    </xdr:from>
    <xdr:ext cx="762000" cy="259045"/>
    <xdr:sp macro="" textlink="">
      <xdr:nvSpPr>
        <xdr:cNvPr id="444" name="テキスト ボックス 443"/>
        <xdr:cNvSpPr txBox="1"/>
      </xdr:nvSpPr>
      <xdr:spPr>
        <a:xfrm>
          <a:off x="13512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121920</xdr:rowOff>
    </xdr:from>
    <xdr:to>
      <xdr:col>65</xdr:col>
      <xdr:colOff>53975</xdr:colOff>
      <xdr:row>77</xdr:row>
      <xdr:rowOff>52070</xdr:rowOff>
    </xdr:to>
    <xdr:sp macro="" textlink="">
      <xdr:nvSpPr>
        <xdr:cNvPr id="445" name="フローチャート: 判断 444"/>
        <xdr:cNvSpPr/>
      </xdr:nvSpPr>
      <xdr:spPr>
        <a:xfrm>
          <a:off x="12954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36847</xdr:rowOff>
    </xdr:from>
    <xdr:ext cx="762000" cy="259045"/>
    <xdr:sp macro="" textlink="">
      <xdr:nvSpPr>
        <xdr:cNvPr id="446" name="テキスト ボックス 445"/>
        <xdr:cNvSpPr txBox="1"/>
      </xdr:nvSpPr>
      <xdr:spPr>
        <a:xfrm>
          <a:off x="12623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121920</xdr:rowOff>
    </xdr:from>
    <xdr:to>
      <xdr:col>82</xdr:col>
      <xdr:colOff>158750</xdr:colOff>
      <xdr:row>75</xdr:row>
      <xdr:rowOff>52070</xdr:rowOff>
    </xdr:to>
    <xdr:sp macro="" textlink="">
      <xdr:nvSpPr>
        <xdr:cNvPr id="452" name="楕円 451"/>
        <xdr:cNvSpPr/>
      </xdr:nvSpPr>
      <xdr:spPr>
        <a:xfrm>
          <a:off x="164592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138447</xdr:rowOff>
    </xdr:from>
    <xdr:ext cx="762000" cy="259045"/>
    <xdr:sp macro="" textlink="">
      <xdr:nvSpPr>
        <xdr:cNvPr id="453" name="公債費以外該当値テキスト"/>
        <xdr:cNvSpPr txBox="1"/>
      </xdr:nvSpPr>
      <xdr:spPr>
        <a:xfrm>
          <a:off x="16598900" y="1265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37338</xdr:rowOff>
    </xdr:from>
    <xdr:to>
      <xdr:col>78</xdr:col>
      <xdr:colOff>120650</xdr:colOff>
      <xdr:row>75</xdr:row>
      <xdr:rowOff>138938</xdr:rowOff>
    </xdr:to>
    <xdr:sp macro="" textlink="">
      <xdr:nvSpPr>
        <xdr:cNvPr id="454" name="楕円 453"/>
        <xdr:cNvSpPr/>
      </xdr:nvSpPr>
      <xdr:spPr>
        <a:xfrm>
          <a:off x="15621000" y="1289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149115</xdr:rowOff>
    </xdr:from>
    <xdr:ext cx="736600" cy="259045"/>
    <xdr:sp macro="" textlink="">
      <xdr:nvSpPr>
        <xdr:cNvPr id="455" name="テキスト ボックス 454"/>
        <xdr:cNvSpPr txBox="1"/>
      </xdr:nvSpPr>
      <xdr:spPr>
        <a:xfrm>
          <a:off x="15290800" y="12664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147065</xdr:rowOff>
    </xdr:from>
    <xdr:to>
      <xdr:col>74</xdr:col>
      <xdr:colOff>31750</xdr:colOff>
      <xdr:row>76</xdr:row>
      <xdr:rowOff>77215</xdr:rowOff>
    </xdr:to>
    <xdr:sp macro="" textlink="">
      <xdr:nvSpPr>
        <xdr:cNvPr id="456" name="楕円 455"/>
        <xdr:cNvSpPr/>
      </xdr:nvSpPr>
      <xdr:spPr>
        <a:xfrm>
          <a:off x="147320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87393</xdr:rowOff>
    </xdr:from>
    <xdr:ext cx="762000" cy="259045"/>
    <xdr:sp macro="" textlink="">
      <xdr:nvSpPr>
        <xdr:cNvPr id="457" name="テキスト ボックス 456"/>
        <xdr:cNvSpPr txBox="1"/>
      </xdr:nvSpPr>
      <xdr:spPr>
        <a:xfrm>
          <a:off x="14401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53339</xdr:rowOff>
    </xdr:from>
    <xdr:to>
      <xdr:col>69</xdr:col>
      <xdr:colOff>142875</xdr:colOff>
      <xdr:row>76</xdr:row>
      <xdr:rowOff>154939</xdr:rowOff>
    </xdr:to>
    <xdr:sp macro="" textlink="">
      <xdr:nvSpPr>
        <xdr:cNvPr id="458" name="楕円 457"/>
        <xdr:cNvSpPr/>
      </xdr:nvSpPr>
      <xdr:spPr>
        <a:xfrm>
          <a:off x="13843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165117</xdr:rowOff>
    </xdr:from>
    <xdr:ext cx="762000" cy="259045"/>
    <xdr:sp macro="" textlink="">
      <xdr:nvSpPr>
        <xdr:cNvPr id="459" name="テキスト ボックス 458"/>
        <xdr:cNvSpPr txBox="1"/>
      </xdr:nvSpPr>
      <xdr:spPr>
        <a:xfrm>
          <a:off x="13512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89915</xdr:rowOff>
    </xdr:from>
    <xdr:to>
      <xdr:col>65</xdr:col>
      <xdr:colOff>53975</xdr:colOff>
      <xdr:row>77</xdr:row>
      <xdr:rowOff>20065</xdr:rowOff>
    </xdr:to>
    <xdr:sp macro="" textlink="">
      <xdr:nvSpPr>
        <xdr:cNvPr id="460" name="楕円 459"/>
        <xdr:cNvSpPr/>
      </xdr:nvSpPr>
      <xdr:spPr>
        <a:xfrm>
          <a:off x="12954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30243</xdr:rowOff>
    </xdr:from>
    <xdr:ext cx="762000" cy="259045"/>
    <xdr:sp macro="" textlink="">
      <xdr:nvSpPr>
        <xdr:cNvPr id="461" name="テキスト ボックス 460"/>
        <xdr:cNvSpPr txBox="1"/>
      </xdr:nvSpPr>
      <xdr:spPr>
        <a:xfrm>
          <a:off x="12623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山梨県大月市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8155</xdr:rowOff>
    </xdr:from>
    <xdr:to>
      <xdr:col>29</xdr:col>
      <xdr:colOff>127000</xdr:colOff>
      <xdr:row>19</xdr:row>
      <xdr:rowOff>110666</xdr:rowOff>
    </xdr:to>
    <xdr:cxnSp macro="">
      <xdr:nvCxnSpPr>
        <xdr:cNvPr id="47" name="直線コネクタ 46"/>
        <xdr:cNvCxnSpPr/>
      </xdr:nvCxnSpPr>
      <xdr:spPr bwMode="auto">
        <a:xfrm flipV="1">
          <a:off x="5651500" y="1941730"/>
          <a:ext cx="0" cy="14741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82743</xdr:rowOff>
    </xdr:from>
    <xdr:ext cx="762000" cy="259045"/>
    <xdr:sp macro="" textlink="">
      <xdr:nvSpPr>
        <xdr:cNvPr id="48" name="人口1人当たり決算額の推移最小値テキスト130"/>
        <xdr:cNvSpPr txBox="1"/>
      </xdr:nvSpPr>
      <xdr:spPr>
        <a:xfrm>
          <a:off x="5740400" y="3387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110666</xdr:rowOff>
    </xdr:from>
    <xdr:to>
      <xdr:col>30</xdr:col>
      <xdr:colOff>25400</xdr:colOff>
      <xdr:row>19</xdr:row>
      <xdr:rowOff>110666</xdr:rowOff>
    </xdr:to>
    <xdr:cxnSp macro="">
      <xdr:nvCxnSpPr>
        <xdr:cNvPr id="49" name="直線コネクタ 48"/>
        <xdr:cNvCxnSpPr/>
      </xdr:nvCxnSpPr>
      <xdr:spPr bwMode="auto">
        <a:xfrm>
          <a:off x="5562600" y="34158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94532</xdr:rowOff>
    </xdr:from>
    <xdr:ext cx="762000" cy="259045"/>
    <xdr:sp macro="" textlink="">
      <xdr:nvSpPr>
        <xdr:cNvPr id="50" name="人口1人当たり決算額の推移最大値テキスト130"/>
        <xdr:cNvSpPr txBox="1"/>
      </xdr:nvSpPr>
      <xdr:spPr>
        <a:xfrm>
          <a:off x="5740400" y="1685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8155</xdr:rowOff>
    </xdr:from>
    <xdr:to>
      <xdr:col>30</xdr:col>
      <xdr:colOff>25400</xdr:colOff>
      <xdr:row>11</xdr:row>
      <xdr:rowOff>8155</xdr:rowOff>
    </xdr:to>
    <xdr:cxnSp macro="">
      <xdr:nvCxnSpPr>
        <xdr:cNvPr id="51" name="直線コネクタ 50"/>
        <xdr:cNvCxnSpPr/>
      </xdr:nvCxnSpPr>
      <xdr:spPr bwMode="auto">
        <a:xfrm>
          <a:off x="5562600" y="19417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113262</xdr:rowOff>
    </xdr:from>
    <xdr:to>
      <xdr:col>29</xdr:col>
      <xdr:colOff>127000</xdr:colOff>
      <xdr:row>15</xdr:row>
      <xdr:rowOff>10556</xdr:rowOff>
    </xdr:to>
    <xdr:cxnSp macro="">
      <xdr:nvCxnSpPr>
        <xdr:cNvPr id="52" name="直線コネクタ 51"/>
        <xdr:cNvCxnSpPr/>
      </xdr:nvCxnSpPr>
      <xdr:spPr bwMode="auto">
        <a:xfrm flipV="1">
          <a:off x="5003800" y="2561187"/>
          <a:ext cx="647700" cy="687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64551</xdr:rowOff>
    </xdr:from>
    <xdr:ext cx="762000" cy="259045"/>
    <xdr:sp macro="" textlink="">
      <xdr:nvSpPr>
        <xdr:cNvPr id="53" name="人口1人当たり決算額の推移平均値テキスト130"/>
        <xdr:cNvSpPr txBox="1"/>
      </xdr:nvSpPr>
      <xdr:spPr>
        <a:xfrm>
          <a:off x="5740400" y="26839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92474</xdr:rowOff>
    </xdr:from>
    <xdr:to>
      <xdr:col>29</xdr:col>
      <xdr:colOff>177800</xdr:colOff>
      <xdr:row>16</xdr:row>
      <xdr:rowOff>22624</xdr:rowOff>
    </xdr:to>
    <xdr:sp macro="" textlink="">
      <xdr:nvSpPr>
        <xdr:cNvPr id="54" name="フローチャート: 判断 53"/>
        <xdr:cNvSpPr/>
      </xdr:nvSpPr>
      <xdr:spPr bwMode="auto">
        <a:xfrm>
          <a:off x="5600700" y="27118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169841</xdr:rowOff>
    </xdr:from>
    <xdr:to>
      <xdr:col>26</xdr:col>
      <xdr:colOff>50800</xdr:colOff>
      <xdr:row>15</xdr:row>
      <xdr:rowOff>10556</xdr:rowOff>
    </xdr:to>
    <xdr:cxnSp macro="">
      <xdr:nvCxnSpPr>
        <xdr:cNvPr id="55" name="直線コネクタ 54"/>
        <xdr:cNvCxnSpPr/>
      </xdr:nvCxnSpPr>
      <xdr:spPr bwMode="auto">
        <a:xfrm>
          <a:off x="4305300" y="2617766"/>
          <a:ext cx="698500" cy="121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855</xdr:rowOff>
    </xdr:from>
    <xdr:to>
      <xdr:col>26</xdr:col>
      <xdr:colOff>101600</xdr:colOff>
      <xdr:row>16</xdr:row>
      <xdr:rowOff>102455</xdr:rowOff>
    </xdr:to>
    <xdr:sp macro="" textlink="">
      <xdr:nvSpPr>
        <xdr:cNvPr id="56" name="フローチャート: 判断 55"/>
        <xdr:cNvSpPr/>
      </xdr:nvSpPr>
      <xdr:spPr bwMode="auto">
        <a:xfrm>
          <a:off x="4953000" y="27916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87232</xdr:rowOff>
    </xdr:from>
    <xdr:ext cx="736600" cy="259045"/>
    <xdr:sp macro="" textlink="">
      <xdr:nvSpPr>
        <xdr:cNvPr id="57" name="テキスト ボックス 56"/>
        <xdr:cNvSpPr txBox="1"/>
      </xdr:nvSpPr>
      <xdr:spPr>
        <a:xfrm>
          <a:off x="4622800" y="2878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165040</xdr:rowOff>
    </xdr:from>
    <xdr:to>
      <xdr:col>22</xdr:col>
      <xdr:colOff>114300</xdr:colOff>
      <xdr:row>14</xdr:row>
      <xdr:rowOff>169841</xdr:rowOff>
    </xdr:to>
    <xdr:cxnSp macro="">
      <xdr:nvCxnSpPr>
        <xdr:cNvPr id="58" name="直線コネクタ 57"/>
        <xdr:cNvCxnSpPr/>
      </xdr:nvCxnSpPr>
      <xdr:spPr bwMode="auto">
        <a:xfrm>
          <a:off x="3606800" y="2612965"/>
          <a:ext cx="698500" cy="48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25413</xdr:rowOff>
    </xdr:from>
    <xdr:to>
      <xdr:col>22</xdr:col>
      <xdr:colOff>165100</xdr:colOff>
      <xdr:row>16</xdr:row>
      <xdr:rowOff>127013</xdr:rowOff>
    </xdr:to>
    <xdr:sp macro="" textlink="">
      <xdr:nvSpPr>
        <xdr:cNvPr id="59" name="フローチャート: 判断 58"/>
        <xdr:cNvSpPr/>
      </xdr:nvSpPr>
      <xdr:spPr bwMode="auto">
        <a:xfrm>
          <a:off x="4254500" y="28162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111790</xdr:rowOff>
    </xdr:from>
    <xdr:ext cx="762000" cy="259045"/>
    <xdr:sp macro="" textlink="">
      <xdr:nvSpPr>
        <xdr:cNvPr id="60" name="テキスト ボックス 59"/>
        <xdr:cNvSpPr txBox="1"/>
      </xdr:nvSpPr>
      <xdr:spPr>
        <a:xfrm>
          <a:off x="3924300" y="2902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165040</xdr:rowOff>
    </xdr:from>
    <xdr:to>
      <xdr:col>18</xdr:col>
      <xdr:colOff>177800</xdr:colOff>
      <xdr:row>15</xdr:row>
      <xdr:rowOff>45254</xdr:rowOff>
    </xdr:to>
    <xdr:cxnSp macro="">
      <xdr:nvCxnSpPr>
        <xdr:cNvPr id="61" name="直線コネクタ 60"/>
        <xdr:cNvCxnSpPr/>
      </xdr:nvCxnSpPr>
      <xdr:spPr bwMode="auto">
        <a:xfrm flipV="1">
          <a:off x="2908300" y="2612965"/>
          <a:ext cx="698500" cy="516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40206</xdr:rowOff>
    </xdr:from>
    <xdr:to>
      <xdr:col>19</xdr:col>
      <xdr:colOff>38100</xdr:colOff>
      <xdr:row>16</xdr:row>
      <xdr:rowOff>141806</xdr:rowOff>
    </xdr:to>
    <xdr:sp macro="" textlink="">
      <xdr:nvSpPr>
        <xdr:cNvPr id="62" name="フローチャート: 判断 61"/>
        <xdr:cNvSpPr/>
      </xdr:nvSpPr>
      <xdr:spPr bwMode="auto">
        <a:xfrm>
          <a:off x="3556000" y="28310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126583</xdr:rowOff>
    </xdr:from>
    <xdr:ext cx="762000" cy="259045"/>
    <xdr:sp macro="" textlink="">
      <xdr:nvSpPr>
        <xdr:cNvPr id="63" name="テキスト ボックス 62"/>
        <xdr:cNvSpPr txBox="1"/>
      </xdr:nvSpPr>
      <xdr:spPr>
        <a:xfrm>
          <a:off x="3225800" y="2917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57727</xdr:rowOff>
    </xdr:from>
    <xdr:to>
      <xdr:col>15</xdr:col>
      <xdr:colOff>101600</xdr:colOff>
      <xdr:row>16</xdr:row>
      <xdr:rowOff>159327</xdr:rowOff>
    </xdr:to>
    <xdr:sp macro="" textlink="">
      <xdr:nvSpPr>
        <xdr:cNvPr id="64" name="フローチャート: 判断 63"/>
        <xdr:cNvSpPr/>
      </xdr:nvSpPr>
      <xdr:spPr bwMode="auto">
        <a:xfrm>
          <a:off x="2857500" y="28485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144104</xdr:rowOff>
    </xdr:from>
    <xdr:ext cx="762000" cy="259045"/>
    <xdr:sp macro="" textlink="">
      <xdr:nvSpPr>
        <xdr:cNvPr id="65" name="テキスト ボックス 64"/>
        <xdr:cNvSpPr txBox="1"/>
      </xdr:nvSpPr>
      <xdr:spPr>
        <a:xfrm>
          <a:off x="2527300" y="2934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62462</xdr:rowOff>
    </xdr:from>
    <xdr:to>
      <xdr:col>29</xdr:col>
      <xdr:colOff>177800</xdr:colOff>
      <xdr:row>14</xdr:row>
      <xdr:rowOff>164062</xdr:rowOff>
    </xdr:to>
    <xdr:sp macro="" textlink="">
      <xdr:nvSpPr>
        <xdr:cNvPr id="71" name="楕円 70"/>
        <xdr:cNvSpPr/>
      </xdr:nvSpPr>
      <xdr:spPr bwMode="auto">
        <a:xfrm>
          <a:off x="5600700" y="25103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78989</xdr:rowOff>
    </xdr:from>
    <xdr:ext cx="762000" cy="259045"/>
    <xdr:sp macro="" textlink="">
      <xdr:nvSpPr>
        <xdr:cNvPr id="72" name="人口1人当たり決算額の推移該当値テキスト130"/>
        <xdr:cNvSpPr txBox="1"/>
      </xdr:nvSpPr>
      <xdr:spPr>
        <a:xfrm>
          <a:off x="5740400" y="2355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131206</xdr:rowOff>
    </xdr:from>
    <xdr:to>
      <xdr:col>26</xdr:col>
      <xdr:colOff>101600</xdr:colOff>
      <xdr:row>15</xdr:row>
      <xdr:rowOff>61356</xdr:rowOff>
    </xdr:to>
    <xdr:sp macro="" textlink="">
      <xdr:nvSpPr>
        <xdr:cNvPr id="73" name="楕円 72"/>
        <xdr:cNvSpPr/>
      </xdr:nvSpPr>
      <xdr:spPr bwMode="auto">
        <a:xfrm>
          <a:off x="4953000" y="25791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71533</xdr:rowOff>
    </xdr:from>
    <xdr:ext cx="736600" cy="259045"/>
    <xdr:sp macro="" textlink="">
      <xdr:nvSpPr>
        <xdr:cNvPr id="74" name="テキスト ボックス 73"/>
        <xdr:cNvSpPr txBox="1"/>
      </xdr:nvSpPr>
      <xdr:spPr>
        <a:xfrm>
          <a:off x="4622800" y="2348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119041</xdr:rowOff>
    </xdr:from>
    <xdr:to>
      <xdr:col>22</xdr:col>
      <xdr:colOff>165100</xdr:colOff>
      <xdr:row>15</xdr:row>
      <xdr:rowOff>49191</xdr:rowOff>
    </xdr:to>
    <xdr:sp macro="" textlink="">
      <xdr:nvSpPr>
        <xdr:cNvPr id="75" name="楕円 74"/>
        <xdr:cNvSpPr/>
      </xdr:nvSpPr>
      <xdr:spPr bwMode="auto">
        <a:xfrm>
          <a:off x="4254500" y="25669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59368</xdr:rowOff>
    </xdr:from>
    <xdr:ext cx="762000" cy="259045"/>
    <xdr:sp macro="" textlink="">
      <xdr:nvSpPr>
        <xdr:cNvPr id="76" name="テキスト ボックス 75"/>
        <xdr:cNvSpPr txBox="1"/>
      </xdr:nvSpPr>
      <xdr:spPr>
        <a:xfrm>
          <a:off x="3924300" y="2335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114240</xdr:rowOff>
    </xdr:from>
    <xdr:to>
      <xdr:col>19</xdr:col>
      <xdr:colOff>38100</xdr:colOff>
      <xdr:row>15</xdr:row>
      <xdr:rowOff>44390</xdr:rowOff>
    </xdr:to>
    <xdr:sp macro="" textlink="">
      <xdr:nvSpPr>
        <xdr:cNvPr id="77" name="楕円 76"/>
        <xdr:cNvSpPr/>
      </xdr:nvSpPr>
      <xdr:spPr bwMode="auto">
        <a:xfrm>
          <a:off x="3556000" y="25621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54567</xdr:rowOff>
    </xdr:from>
    <xdr:ext cx="762000" cy="259045"/>
    <xdr:sp macro="" textlink="">
      <xdr:nvSpPr>
        <xdr:cNvPr id="78" name="テキスト ボックス 77"/>
        <xdr:cNvSpPr txBox="1"/>
      </xdr:nvSpPr>
      <xdr:spPr>
        <a:xfrm>
          <a:off x="3225800" y="2331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165904</xdr:rowOff>
    </xdr:from>
    <xdr:to>
      <xdr:col>15</xdr:col>
      <xdr:colOff>101600</xdr:colOff>
      <xdr:row>15</xdr:row>
      <xdr:rowOff>96054</xdr:rowOff>
    </xdr:to>
    <xdr:sp macro="" textlink="">
      <xdr:nvSpPr>
        <xdr:cNvPr id="79" name="楕円 78"/>
        <xdr:cNvSpPr/>
      </xdr:nvSpPr>
      <xdr:spPr bwMode="auto">
        <a:xfrm>
          <a:off x="2857500" y="26138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106231</xdr:rowOff>
    </xdr:from>
    <xdr:ext cx="762000" cy="259045"/>
    <xdr:sp macro="" textlink="">
      <xdr:nvSpPr>
        <xdr:cNvPr id="80" name="テキスト ボックス 79"/>
        <xdr:cNvSpPr txBox="1"/>
      </xdr:nvSpPr>
      <xdr:spPr>
        <a:xfrm>
          <a:off x="2527300" y="2382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74879</xdr:rowOff>
    </xdr:from>
    <xdr:to>
      <xdr:col>29</xdr:col>
      <xdr:colOff>127000</xdr:colOff>
      <xdr:row>38</xdr:row>
      <xdr:rowOff>88801</xdr:rowOff>
    </xdr:to>
    <xdr:cxnSp macro="">
      <xdr:nvCxnSpPr>
        <xdr:cNvPr id="107" name="直線コネクタ 106"/>
        <xdr:cNvCxnSpPr/>
      </xdr:nvCxnSpPr>
      <xdr:spPr bwMode="auto">
        <a:xfrm flipV="1">
          <a:off x="5651500" y="6342329"/>
          <a:ext cx="0" cy="12140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60878</xdr:rowOff>
    </xdr:from>
    <xdr:ext cx="762000" cy="259045"/>
    <xdr:sp macro="" textlink="">
      <xdr:nvSpPr>
        <xdr:cNvPr id="108" name="人口1人当たり決算額の推移最小値テキスト445"/>
        <xdr:cNvSpPr txBox="1"/>
      </xdr:nvSpPr>
      <xdr:spPr>
        <a:xfrm>
          <a:off x="5740400" y="7528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88801</xdr:rowOff>
    </xdr:from>
    <xdr:to>
      <xdr:col>30</xdr:col>
      <xdr:colOff>25400</xdr:colOff>
      <xdr:row>38</xdr:row>
      <xdr:rowOff>88801</xdr:rowOff>
    </xdr:to>
    <xdr:cxnSp macro="">
      <xdr:nvCxnSpPr>
        <xdr:cNvPr id="109" name="直線コネクタ 108"/>
        <xdr:cNvCxnSpPr/>
      </xdr:nvCxnSpPr>
      <xdr:spPr bwMode="auto">
        <a:xfrm>
          <a:off x="5562600" y="75564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161256</xdr:rowOff>
    </xdr:from>
    <xdr:ext cx="762000" cy="259045"/>
    <xdr:sp macro="" textlink="">
      <xdr:nvSpPr>
        <xdr:cNvPr id="110" name="人口1人当たり決算額の推移最大値テキスト445"/>
        <xdr:cNvSpPr txBox="1"/>
      </xdr:nvSpPr>
      <xdr:spPr>
        <a:xfrm>
          <a:off x="5740400" y="6085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74879</xdr:rowOff>
    </xdr:from>
    <xdr:to>
      <xdr:col>30</xdr:col>
      <xdr:colOff>25400</xdr:colOff>
      <xdr:row>34</xdr:row>
      <xdr:rowOff>74879</xdr:rowOff>
    </xdr:to>
    <xdr:cxnSp macro="">
      <xdr:nvCxnSpPr>
        <xdr:cNvPr id="111" name="直線コネクタ 110"/>
        <xdr:cNvCxnSpPr/>
      </xdr:nvCxnSpPr>
      <xdr:spPr bwMode="auto">
        <a:xfrm>
          <a:off x="5562600" y="63423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234396</xdr:rowOff>
    </xdr:from>
    <xdr:to>
      <xdr:col>29</xdr:col>
      <xdr:colOff>127000</xdr:colOff>
      <xdr:row>34</xdr:row>
      <xdr:rowOff>242329</xdr:rowOff>
    </xdr:to>
    <xdr:cxnSp macro="">
      <xdr:nvCxnSpPr>
        <xdr:cNvPr id="112" name="直線コネクタ 111"/>
        <xdr:cNvCxnSpPr/>
      </xdr:nvCxnSpPr>
      <xdr:spPr bwMode="auto">
        <a:xfrm flipV="1">
          <a:off x="5003800" y="6501846"/>
          <a:ext cx="647700" cy="79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317957</xdr:rowOff>
    </xdr:from>
    <xdr:ext cx="762000" cy="259045"/>
    <xdr:sp macro="" textlink="">
      <xdr:nvSpPr>
        <xdr:cNvPr id="113" name="人口1人当たり決算額の推移平均値テキスト445"/>
        <xdr:cNvSpPr txBox="1"/>
      </xdr:nvSpPr>
      <xdr:spPr>
        <a:xfrm>
          <a:off x="5740400" y="69283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2980</xdr:rowOff>
    </xdr:from>
    <xdr:to>
      <xdr:col>29</xdr:col>
      <xdr:colOff>177800</xdr:colOff>
      <xdr:row>36</xdr:row>
      <xdr:rowOff>104580</xdr:rowOff>
    </xdr:to>
    <xdr:sp macro="" textlink="">
      <xdr:nvSpPr>
        <xdr:cNvPr id="114" name="フローチャート: 判断 113"/>
        <xdr:cNvSpPr/>
      </xdr:nvSpPr>
      <xdr:spPr bwMode="auto">
        <a:xfrm>
          <a:off x="5600700" y="6956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213502</xdr:rowOff>
    </xdr:from>
    <xdr:to>
      <xdr:col>26</xdr:col>
      <xdr:colOff>50800</xdr:colOff>
      <xdr:row>34</xdr:row>
      <xdr:rowOff>242329</xdr:rowOff>
    </xdr:to>
    <xdr:cxnSp macro="">
      <xdr:nvCxnSpPr>
        <xdr:cNvPr id="115" name="直線コネクタ 114"/>
        <xdr:cNvCxnSpPr/>
      </xdr:nvCxnSpPr>
      <xdr:spPr bwMode="auto">
        <a:xfrm>
          <a:off x="4305300" y="6480952"/>
          <a:ext cx="698500" cy="288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333192</xdr:rowOff>
    </xdr:from>
    <xdr:to>
      <xdr:col>26</xdr:col>
      <xdr:colOff>101600</xdr:colOff>
      <xdr:row>36</xdr:row>
      <xdr:rowOff>91892</xdr:rowOff>
    </xdr:to>
    <xdr:sp macro="" textlink="">
      <xdr:nvSpPr>
        <xdr:cNvPr id="116" name="フローチャート: 判断 115"/>
        <xdr:cNvSpPr/>
      </xdr:nvSpPr>
      <xdr:spPr bwMode="auto">
        <a:xfrm>
          <a:off x="4953000" y="694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76669</xdr:rowOff>
    </xdr:from>
    <xdr:ext cx="736600" cy="259045"/>
    <xdr:sp macro="" textlink="">
      <xdr:nvSpPr>
        <xdr:cNvPr id="117" name="テキスト ボックス 116"/>
        <xdr:cNvSpPr txBox="1"/>
      </xdr:nvSpPr>
      <xdr:spPr>
        <a:xfrm>
          <a:off x="4622800" y="7029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74422</xdr:rowOff>
    </xdr:from>
    <xdr:to>
      <xdr:col>22</xdr:col>
      <xdr:colOff>114300</xdr:colOff>
      <xdr:row>34</xdr:row>
      <xdr:rowOff>213502</xdr:rowOff>
    </xdr:to>
    <xdr:cxnSp macro="">
      <xdr:nvCxnSpPr>
        <xdr:cNvPr id="118" name="直線コネクタ 117"/>
        <xdr:cNvCxnSpPr/>
      </xdr:nvCxnSpPr>
      <xdr:spPr bwMode="auto">
        <a:xfrm>
          <a:off x="3606800" y="6341872"/>
          <a:ext cx="698500" cy="1390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337284</xdr:rowOff>
    </xdr:from>
    <xdr:to>
      <xdr:col>22</xdr:col>
      <xdr:colOff>165100</xdr:colOff>
      <xdr:row>36</xdr:row>
      <xdr:rowOff>95984</xdr:rowOff>
    </xdr:to>
    <xdr:sp macro="" textlink="">
      <xdr:nvSpPr>
        <xdr:cNvPr id="119" name="フローチャート: 判断 118"/>
        <xdr:cNvSpPr/>
      </xdr:nvSpPr>
      <xdr:spPr bwMode="auto">
        <a:xfrm>
          <a:off x="4254500" y="69476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80761</xdr:rowOff>
    </xdr:from>
    <xdr:ext cx="762000" cy="259045"/>
    <xdr:sp macro="" textlink="">
      <xdr:nvSpPr>
        <xdr:cNvPr id="120" name="テキスト ボックス 119"/>
        <xdr:cNvSpPr txBox="1"/>
      </xdr:nvSpPr>
      <xdr:spPr>
        <a:xfrm>
          <a:off x="3924300" y="703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74422</xdr:rowOff>
    </xdr:from>
    <xdr:to>
      <xdr:col>18</xdr:col>
      <xdr:colOff>177800</xdr:colOff>
      <xdr:row>34</xdr:row>
      <xdr:rowOff>85212</xdr:rowOff>
    </xdr:to>
    <xdr:cxnSp macro="">
      <xdr:nvCxnSpPr>
        <xdr:cNvPr id="121" name="直線コネクタ 120"/>
        <xdr:cNvCxnSpPr/>
      </xdr:nvCxnSpPr>
      <xdr:spPr bwMode="auto">
        <a:xfrm flipV="1">
          <a:off x="2908300" y="6341872"/>
          <a:ext cx="698500" cy="107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320413</xdr:rowOff>
    </xdr:from>
    <xdr:to>
      <xdr:col>19</xdr:col>
      <xdr:colOff>38100</xdr:colOff>
      <xdr:row>36</xdr:row>
      <xdr:rowOff>79113</xdr:rowOff>
    </xdr:to>
    <xdr:sp macro="" textlink="">
      <xdr:nvSpPr>
        <xdr:cNvPr id="122" name="フローチャート: 判断 121"/>
        <xdr:cNvSpPr/>
      </xdr:nvSpPr>
      <xdr:spPr bwMode="auto">
        <a:xfrm>
          <a:off x="3556000" y="69307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63890</xdr:rowOff>
    </xdr:from>
    <xdr:ext cx="762000" cy="259045"/>
    <xdr:sp macro="" textlink="">
      <xdr:nvSpPr>
        <xdr:cNvPr id="123" name="テキスト ボックス 122"/>
        <xdr:cNvSpPr txBox="1"/>
      </xdr:nvSpPr>
      <xdr:spPr>
        <a:xfrm>
          <a:off x="3225800" y="7017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299039</xdr:rowOff>
    </xdr:from>
    <xdr:to>
      <xdr:col>15</xdr:col>
      <xdr:colOff>101600</xdr:colOff>
      <xdr:row>36</xdr:row>
      <xdr:rowOff>57739</xdr:rowOff>
    </xdr:to>
    <xdr:sp macro="" textlink="">
      <xdr:nvSpPr>
        <xdr:cNvPr id="124" name="フローチャート: 判断 123"/>
        <xdr:cNvSpPr/>
      </xdr:nvSpPr>
      <xdr:spPr bwMode="auto">
        <a:xfrm>
          <a:off x="2857500" y="69093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42516</xdr:rowOff>
    </xdr:from>
    <xdr:ext cx="762000" cy="259045"/>
    <xdr:sp macro="" textlink="">
      <xdr:nvSpPr>
        <xdr:cNvPr id="125" name="テキスト ボックス 124"/>
        <xdr:cNvSpPr txBox="1"/>
      </xdr:nvSpPr>
      <xdr:spPr>
        <a:xfrm>
          <a:off x="2527300" y="6995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183596</xdr:rowOff>
    </xdr:from>
    <xdr:to>
      <xdr:col>29</xdr:col>
      <xdr:colOff>177800</xdr:colOff>
      <xdr:row>34</xdr:row>
      <xdr:rowOff>285197</xdr:rowOff>
    </xdr:to>
    <xdr:sp macro="" textlink="">
      <xdr:nvSpPr>
        <xdr:cNvPr id="131" name="楕円 130"/>
        <xdr:cNvSpPr/>
      </xdr:nvSpPr>
      <xdr:spPr bwMode="auto">
        <a:xfrm>
          <a:off x="5600700" y="6451046"/>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28673</xdr:rowOff>
    </xdr:from>
    <xdr:ext cx="762000" cy="259045"/>
    <xdr:sp macro="" textlink="">
      <xdr:nvSpPr>
        <xdr:cNvPr id="132" name="人口1人当たり決算額の推移該当値テキスト445"/>
        <xdr:cNvSpPr txBox="1"/>
      </xdr:nvSpPr>
      <xdr:spPr>
        <a:xfrm>
          <a:off x="5740400" y="6296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191529</xdr:rowOff>
    </xdr:from>
    <xdr:to>
      <xdr:col>26</xdr:col>
      <xdr:colOff>101600</xdr:colOff>
      <xdr:row>34</xdr:row>
      <xdr:rowOff>293129</xdr:rowOff>
    </xdr:to>
    <xdr:sp macro="" textlink="">
      <xdr:nvSpPr>
        <xdr:cNvPr id="133" name="楕円 132"/>
        <xdr:cNvSpPr/>
      </xdr:nvSpPr>
      <xdr:spPr bwMode="auto">
        <a:xfrm>
          <a:off x="4953000" y="64589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303306</xdr:rowOff>
    </xdr:from>
    <xdr:ext cx="736600" cy="259045"/>
    <xdr:sp macro="" textlink="">
      <xdr:nvSpPr>
        <xdr:cNvPr id="134" name="テキスト ボックス 133"/>
        <xdr:cNvSpPr txBox="1"/>
      </xdr:nvSpPr>
      <xdr:spPr>
        <a:xfrm>
          <a:off x="4622800" y="62278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162702</xdr:rowOff>
    </xdr:from>
    <xdr:to>
      <xdr:col>22</xdr:col>
      <xdr:colOff>165100</xdr:colOff>
      <xdr:row>34</xdr:row>
      <xdr:rowOff>264302</xdr:rowOff>
    </xdr:to>
    <xdr:sp macro="" textlink="">
      <xdr:nvSpPr>
        <xdr:cNvPr id="135" name="楕円 134"/>
        <xdr:cNvSpPr/>
      </xdr:nvSpPr>
      <xdr:spPr bwMode="auto">
        <a:xfrm>
          <a:off x="4254500" y="64301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274479</xdr:rowOff>
    </xdr:from>
    <xdr:ext cx="762000" cy="259045"/>
    <xdr:sp macro="" textlink="">
      <xdr:nvSpPr>
        <xdr:cNvPr id="136" name="テキスト ボックス 135"/>
        <xdr:cNvSpPr txBox="1"/>
      </xdr:nvSpPr>
      <xdr:spPr>
        <a:xfrm>
          <a:off x="3924300" y="6199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23622</xdr:rowOff>
    </xdr:from>
    <xdr:to>
      <xdr:col>19</xdr:col>
      <xdr:colOff>38100</xdr:colOff>
      <xdr:row>34</xdr:row>
      <xdr:rowOff>125222</xdr:rowOff>
    </xdr:to>
    <xdr:sp macro="" textlink="">
      <xdr:nvSpPr>
        <xdr:cNvPr id="137" name="楕円 136"/>
        <xdr:cNvSpPr/>
      </xdr:nvSpPr>
      <xdr:spPr bwMode="auto">
        <a:xfrm>
          <a:off x="3556000" y="62910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135399</xdr:rowOff>
    </xdr:from>
    <xdr:ext cx="762000" cy="259045"/>
    <xdr:sp macro="" textlink="">
      <xdr:nvSpPr>
        <xdr:cNvPr id="138" name="テキスト ボックス 137"/>
        <xdr:cNvSpPr txBox="1"/>
      </xdr:nvSpPr>
      <xdr:spPr>
        <a:xfrm>
          <a:off x="3225800" y="605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34412</xdr:rowOff>
    </xdr:from>
    <xdr:to>
      <xdr:col>15</xdr:col>
      <xdr:colOff>101600</xdr:colOff>
      <xdr:row>34</xdr:row>
      <xdr:rowOff>136012</xdr:rowOff>
    </xdr:to>
    <xdr:sp macro="" textlink="">
      <xdr:nvSpPr>
        <xdr:cNvPr id="139" name="楕円 138"/>
        <xdr:cNvSpPr/>
      </xdr:nvSpPr>
      <xdr:spPr bwMode="auto">
        <a:xfrm>
          <a:off x="2857500" y="63018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146189</xdr:rowOff>
    </xdr:from>
    <xdr:ext cx="762000" cy="259045"/>
    <xdr:sp macro="" textlink="">
      <xdr:nvSpPr>
        <xdr:cNvPr id="140" name="テキスト ボックス 139"/>
        <xdr:cNvSpPr txBox="1"/>
      </xdr:nvSpPr>
      <xdr:spPr>
        <a:xfrm>
          <a:off x="2527300" y="6070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山梨県大月市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23,183
22,945
280.25
16,528,283
15,993,578
386,124
8,012,737
16,038,710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15.3
104.0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119665</xdr:rowOff>
    </xdr:from>
    <xdr:to>
      <xdr:col>24</xdr:col>
      <xdr:colOff>62865</xdr:colOff>
      <xdr:row>39</xdr:row>
      <xdr:rowOff>76166</xdr:rowOff>
    </xdr:to>
    <xdr:cxnSp macro="">
      <xdr:nvCxnSpPr>
        <xdr:cNvPr id="58" name="直線コネクタ 57"/>
        <xdr:cNvCxnSpPr/>
      </xdr:nvCxnSpPr>
      <xdr:spPr>
        <a:xfrm flipV="1">
          <a:off x="4633595" y="5263165"/>
          <a:ext cx="1270" cy="1499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79993</xdr:rowOff>
    </xdr:from>
    <xdr:ext cx="534377" cy="259045"/>
    <xdr:sp macro="" textlink="">
      <xdr:nvSpPr>
        <xdr:cNvPr id="59" name="人件費最小値テキスト"/>
        <xdr:cNvSpPr txBox="1"/>
      </xdr:nvSpPr>
      <xdr:spPr>
        <a:xfrm>
          <a:off x="4686300" y="676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76166</xdr:rowOff>
    </xdr:from>
    <xdr:to>
      <xdr:col>24</xdr:col>
      <xdr:colOff>152400</xdr:colOff>
      <xdr:row>39</xdr:row>
      <xdr:rowOff>76166</xdr:rowOff>
    </xdr:to>
    <xdr:cxnSp macro="">
      <xdr:nvCxnSpPr>
        <xdr:cNvPr id="60" name="直線コネクタ 59"/>
        <xdr:cNvCxnSpPr/>
      </xdr:nvCxnSpPr>
      <xdr:spPr>
        <a:xfrm>
          <a:off x="4546600" y="6762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66342</xdr:rowOff>
    </xdr:from>
    <xdr:ext cx="599010" cy="259045"/>
    <xdr:sp macro="" textlink="">
      <xdr:nvSpPr>
        <xdr:cNvPr id="61" name="人件費最大値テキスト"/>
        <xdr:cNvSpPr txBox="1"/>
      </xdr:nvSpPr>
      <xdr:spPr>
        <a:xfrm>
          <a:off x="4686300" y="5038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119665</xdr:rowOff>
    </xdr:from>
    <xdr:to>
      <xdr:col>24</xdr:col>
      <xdr:colOff>152400</xdr:colOff>
      <xdr:row>30</xdr:row>
      <xdr:rowOff>119665</xdr:rowOff>
    </xdr:to>
    <xdr:cxnSp macro="">
      <xdr:nvCxnSpPr>
        <xdr:cNvPr id="62" name="直線コネクタ 61"/>
        <xdr:cNvCxnSpPr/>
      </xdr:nvCxnSpPr>
      <xdr:spPr>
        <a:xfrm>
          <a:off x="4546600" y="5263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99891</xdr:rowOff>
    </xdr:from>
    <xdr:to>
      <xdr:col>24</xdr:col>
      <xdr:colOff>63500</xdr:colOff>
      <xdr:row>34</xdr:row>
      <xdr:rowOff>23277</xdr:rowOff>
    </xdr:to>
    <xdr:cxnSp macro="">
      <xdr:nvCxnSpPr>
        <xdr:cNvPr id="63" name="直線コネクタ 62"/>
        <xdr:cNvCxnSpPr/>
      </xdr:nvCxnSpPr>
      <xdr:spPr>
        <a:xfrm flipV="1">
          <a:off x="3797300" y="5757741"/>
          <a:ext cx="838200" cy="94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2437</xdr:rowOff>
    </xdr:from>
    <xdr:ext cx="534377" cy="259045"/>
    <xdr:sp macro="" textlink="">
      <xdr:nvSpPr>
        <xdr:cNvPr id="64" name="人件費平均値テキスト"/>
        <xdr:cNvSpPr txBox="1"/>
      </xdr:nvSpPr>
      <xdr:spPr>
        <a:xfrm>
          <a:off x="4686300" y="6003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24010</xdr:rowOff>
    </xdr:from>
    <xdr:to>
      <xdr:col>24</xdr:col>
      <xdr:colOff>114300</xdr:colOff>
      <xdr:row>35</xdr:row>
      <xdr:rowOff>125610</xdr:rowOff>
    </xdr:to>
    <xdr:sp macro="" textlink="">
      <xdr:nvSpPr>
        <xdr:cNvPr id="65" name="フローチャート: 判断 64"/>
        <xdr:cNvSpPr/>
      </xdr:nvSpPr>
      <xdr:spPr>
        <a:xfrm>
          <a:off x="4584700" y="602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23277</xdr:rowOff>
    </xdr:from>
    <xdr:to>
      <xdr:col>19</xdr:col>
      <xdr:colOff>177800</xdr:colOff>
      <xdr:row>34</xdr:row>
      <xdr:rowOff>32911</xdr:rowOff>
    </xdr:to>
    <xdr:cxnSp macro="">
      <xdr:nvCxnSpPr>
        <xdr:cNvPr id="66" name="直線コネクタ 65"/>
        <xdr:cNvCxnSpPr/>
      </xdr:nvCxnSpPr>
      <xdr:spPr>
        <a:xfrm flipV="1">
          <a:off x="2908300" y="5852577"/>
          <a:ext cx="889000" cy="9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62285</xdr:rowOff>
    </xdr:from>
    <xdr:to>
      <xdr:col>20</xdr:col>
      <xdr:colOff>38100</xdr:colOff>
      <xdr:row>36</xdr:row>
      <xdr:rowOff>163885</xdr:rowOff>
    </xdr:to>
    <xdr:sp macro="" textlink="">
      <xdr:nvSpPr>
        <xdr:cNvPr id="67" name="フローチャート: 判断 66"/>
        <xdr:cNvSpPr/>
      </xdr:nvSpPr>
      <xdr:spPr>
        <a:xfrm>
          <a:off x="3746500" y="623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155012</xdr:rowOff>
    </xdr:from>
    <xdr:ext cx="534377" cy="259045"/>
    <xdr:sp macro="" textlink="">
      <xdr:nvSpPr>
        <xdr:cNvPr id="68" name="テキスト ボックス 67"/>
        <xdr:cNvSpPr txBox="1"/>
      </xdr:nvSpPr>
      <xdr:spPr>
        <a:xfrm>
          <a:off x="3530111" y="632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32911</xdr:rowOff>
    </xdr:from>
    <xdr:to>
      <xdr:col>15</xdr:col>
      <xdr:colOff>50800</xdr:colOff>
      <xdr:row>34</xdr:row>
      <xdr:rowOff>38643</xdr:rowOff>
    </xdr:to>
    <xdr:cxnSp macro="">
      <xdr:nvCxnSpPr>
        <xdr:cNvPr id="69" name="直線コネクタ 68"/>
        <xdr:cNvCxnSpPr/>
      </xdr:nvCxnSpPr>
      <xdr:spPr>
        <a:xfrm flipV="1">
          <a:off x="2019300" y="5862211"/>
          <a:ext cx="889000" cy="5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79952</xdr:rowOff>
    </xdr:from>
    <xdr:to>
      <xdr:col>15</xdr:col>
      <xdr:colOff>101600</xdr:colOff>
      <xdr:row>37</xdr:row>
      <xdr:rowOff>10102</xdr:rowOff>
    </xdr:to>
    <xdr:sp macro="" textlink="">
      <xdr:nvSpPr>
        <xdr:cNvPr id="70" name="フローチャート: 判断 69"/>
        <xdr:cNvSpPr/>
      </xdr:nvSpPr>
      <xdr:spPr>
        <a:xfrm>
          <a:off x="2857500" y="625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1229</xdr:rowOff>
    </xdr:from>
    <xdr:ext cx="534377" cy="259045"/>
    <xdr:sp macro="" textlink="">
      <xdr:nvSpPr>
        <xdr:cNvPr id="71" name="テキスト ボックス 70"/>
        <xdr:cNvSpPr txBox="1"/>
      </xdr:nvSpPr>
      <xdr:spPr>
        <a:xfrm>
          <a:off x="2641111" y="6344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38643</xdr:rowOff>
    </xdr:from>
    <xdr:to>
      <xdr:col>10</xdr:col>
      <xdr:colOff>114300</xdr:colOff>
      <xdr:row>34</xdr:row>
      <xdr:rowOff>45288</xdr:rowOff>
    </xdr:to>
    <xdr:cxnSp macro="">
      <xdr:nvCxnSpPr>
        <xdr:cNvPr id="72" name="直線コネクタ 71"/>
        <xdr:cNvCxnSpPr/>
      </xdr:nvCxnSpPr>
      <xdr:spPr>
        <a:xfrm flipV="1">
          <a:off x="1130300" y="5867943"/>
          <a:ext cx="889000" cy="6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88900</xdr:rowOff>
    </xdr:from>
    <xdr:to>
      <xdr:col>10</xdr:col>
      <xdr:colOff>165100</xdr:colOff>
      <xdr:row>37</xdr:row>
      <xdr:rowOff>19050</xdr:rowOff>
    </xdr:to>
    <xdr:sp macro="" textlink="">
      <xdr:nvSpPr>
        <xdr:cNvPr id="73" name="フローチャート: 判断 72"/>
        <xdr:cNvSpPr/>
      </xdr:nvSpPr>
      <xdr:spPr>
        <a:xfrm>
          <a:off x="19685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10177</xdr:rowOff>
    </xdr:from>
    <xdr:ext cx="534377" cy="259045"/>
    <xdr:sp macro="" textlink="">
      <xdr:nvSpPr>
        <xdr:cNvPr id="74" name="テキスト ボックス 73"/>
        <xdr:cNvSpPr txBox="1"/>
      </xdr:nvSpPr>
      <xdr:spPr>
        <a:xfrm>
          <a:off x="1752111" y="635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103024</xdr:rowOff>
    </xdr:from>
    <xdr:to>
      <xdr:col>6</xdr:col>
      <xdr:colOff>38100</xdr:colOff>
      <xdr:row>37</xdr:row>
      <xdr:rowOff>33174</xdr:rowOff>
    </xdr:to>
    <xdr:sp macro="" textlink="">
      <xdr:nvSpPr>
        <xdr:cNvPr id="75" name="フローチャート: 判断 74"/>
        <xdr:cNvSpPr/>
      </xdr:nvSpPr>
      <xdr:spPr>
        <a:xfrm>
          <a:off x="1079500" y="6275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24301</xdr:rowOff>
    </xdr:from>
    <xdr:ext cx="534377" cy="259045"/>
    <xdr:sp macro="" textlink="">
      <xdr:nvSpPr>
        <xdr:cNvPr id="76" name="テキスト ボックス 75"/>
        <xdr:cNvSpPr txBox="1"/>
      </xdr:nvSpPr>
      <xdr:spPr>
        <a:xfrm>
          <a:off x="863111" y="6367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49091</xdr:rowOff>
    </xdr:from>
    <xdr:to>
      <xdr:col>24</xdr:col>
      <xdr:colOff>114300</xdr:colOff>
      <xdr:row>33</xdr:row>
      <xdr:rowOff>150691</xdr:rowOff>
    </xdr:to>
    <xdr:sp macro="" textlink="">
      <xdr:nvSpPr>
        <xdr:cNvPr id="82" name="楕円 81"/>
        <xdr:cNvSpPr/>
      </xdr:nvSpPr>
      <xdr:spPr>
        <a:xfrm>
          <a:off x="4584700" y="5706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71968</xdr:rowOff>
    </xdr:from>
    <xdr:ext cx="599010" cy="259045"/>
    <xdr:sp macro="" textlink="">
      <xdr:nvSpPr>
        <xdr:cNvPr id="83" name="人件費該当値テキスト"/>
        <xdr:cNvSpPr txBox="1"/>
      </xdr:nvSpPr>
      <xdr:spPr>
        <a:xfrm>
          <a:off x="4686300" y="5558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143927</xdr:rowOff>
    </xdr:from>
    <xdr:to>
      <xdr:col>20</xdr:col>
      <xdr:colOff>38100</xdr:colOff>
      <xdr:row>34</xdr:row>
      <xdr:rowOff>74077</xdr:rowOff>
    </xdr:to>
    <xdr:sp macro="" textlink="">
      <xdr:nvSpPr>
        <xdr:cNvPr id="84" name="楕円 83"/>
        <xdr:cNvSpPr/>
      </xdr:nvSpPr>
      <xdr:spPr>
        <a:xfrm>
          <a:off x="3746500" y="580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90604</xdr:rowOff>
    </xdr:from>
    <xdr:ext cx="534377" cy="259045"/>
    <xdr:sp macro="" textlink="">
      <xdr:nvSpPr>
        <xdr:cNvPr id="85" name="テキスト ボックス 84"/>
        <xdr:cNvSpPr txBox="1"/>
      </xdr:nvSpPr>
      <xdr:spPr>
        <a:xfrm>
          <a:off x="3530111" y="5577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153561</xdr:rowOff>
    </xdr:from>
    <xdr:to>
      <xdr:col>15</xdr:col>
      <xdr:colOff>101600</xdr:colOff>
      <xdr:row>34</xdr:row>
      <xdr:rowOff>83711</xdr:rowOff>
    </xdr:to>
    <xdr:sp macro="" textlink="">
      <xdr:nvSpPr>
        <xdr:cNvPr id="86" name="楕円 85"/>
        <xdr:cNvSpPr/>
      </xdr:nvSpPr>
      <xdr:spPr>
        <a:xfrm>
          <a:off x="2857500" y="5811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100238</xdr:rowOff>
    </xdr:from>
    <xdr:ext cx="534377" cy="259045"/>
    <xdr:sp macro="" textlink="">
      <xdr:nvSpPr>
        <xdr:cNvPr id="87" name="テキスト ボックス 86"/>
        <xdr:cNvSpPr txBox="1"/>
      </xdr:nvSpPr>
      <xdr:spPr>
        <a:xfrm>
          <a:off x="2641111" y="5586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159293</xdr:rowOff>
    </xdr:from>
    <xdr:to>
      <xdr:col>10</xdr:col>
      <xdr:colOff>165100</xdr:colOff>
      <xdr:row>34</xdr:row>
      <xdr:rowOff>89443</xdr:rowOff>
    </xdr:to>
    <xdr:sp macro="" textlink="">
      <xdr:nvSpPr>
        <xdr:cNvPr id="88" name="楕円 87"/>
        <xdr:cNvSpPr/>
      </xdr:nvSpPr>
      <xdr:spPr>
        <a:xfrm>
          <a:off x="1968500" y="5817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105970</xdr:rowOff>
    </xdr:from>
    <xdr:ext cx="534377" cy="259045"/>
    <xdr:sp macro="" textlink="">
      <xdr:nvSpPr>
        <xdr:cNvPr id="89" name="テキスト ボックス 88"/>
        <xdr:cNvSpPr txBox="1"/>
      </xdr:nvSpPr>
      <xdr:spPr>
        <a:xfrm>
          <a:off x="1752111" y="559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165938</xdr:rowOff>
    </xdr:from>
    <xdr:to>
      <xdr:col>6</xdr:col>
      <xdr:colOff>38100</xdr:colOff>
      <xdr:row>34</xdr:row>
      <xdr:rowOff>96088</xdr:rowOff>
    </xdr:to>
    <xdr:sp macro="" textlink="">
      <xdr:nvSpPr>
        <xdr:cNvPr id="90" name="楕円 89"/>
        <xdr:cNvSpPr/>
      </xdr:nvSpPr>
      <xdr:spPr>
        <a:xfrm>
          <a:off x="1079500" y="582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112615</xdr:rowOff>
    </xdr:from>
    <xdr:ext cx="534377" cy="259045"/>
    <xdr:sp macro="" textlink="">
      <xdr:nvSpPr>
        <xdr:cNvPr id="91" name="テキスト ボックス 90"/>
        <xdr:cNvSpPr txBox="1"/>
      </xdr:nvSpPr>
      <xdr:spPr>
        <a:xfrm>
          <a:off x="863111" y="5599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76127</xdr:rowOff>
    </xdr:from>
    <xdr:to>
      <xdr:col>24</xdr:col>
      <xdr:colOff>62865</xdr:colOff>
      <xdr:row>58</xdr:row>
      <xdr:rowOff>51613</xdr:rowOff>
    </xdr:to>
    <xdr:cxnSp macro="">
      <xdr:nvCxnSpPr>
        <xdr:cNvPr id="118" name="直線コネクタ 117"/>
        <xdr:cNvCxnSpPr/>
      </xdr:nvCxnSpPr>
      <xdr:spPr>
        <a:xfrm flipV="1">
          <a:off x="4633595" y="8648627"/>
          <a:ext cx="1270" cy="1347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55440</xdr:rowOff>
    </xdr:from>
    <xdr:ext cx="534377" cy="259045"/>
    <xdr:sp macro="" textlink="">
      <xdr:nvSpPr>
        <xdr:cNvPr id="119" name="物件費最小値テキスト"/>
        <xdr:cNvSpPr txBox="1"/>
      </xdr:nvSpPr>
      <xdr:spPr>
        <a:xfrm>
          <a:off x="4686300" y="9999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51613</xdr:rowOff>
    </xdr:from>
    <xdr:to>
      <xdr:col>24</xdr:col>
      <xdr:colOff>152400</xdr:colOff>
      <xdr:row>58</xdr:row>
      <xdr:rowOff>51613</xdr:rowOff>
    </xdr:to>
    <xdr:cxnSp macro="">
      <xdr:nvCxnSpPr>
        <xdr:cNvPr id="120" name="直線コネクタ 119"/>
        <xdr:cNvCxnSpPr/>
      </xdr:nvCxnSpPr>
      <xdr:spPr>
        <a:xfrm>
          <a:off x="4546600" y="9995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22804</xdr:rowOff>
    </xdr:from>
    <xdr:ext cx="599010" cy="259045"/>
    <xdr:sp macro="" textlink="">
      <xdr:nvSpPr>
        <xdr:cNvPr id="121" name="物件費最大値テキスト"/>
        <xdr:cNvSpPr txBox="1"/>
      </xdr:nvSpPr>
      <xdr:spPr>
        <a:xfrm>
          <a:off x="4686300" y="8423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76127</xdr:rowOff>
    </xdr:from>
    <xdr:to>
      <xdr:col>24</xdr:col>
      <xdr:colOff>152400</xdr:colOff>
      <xdr:row>50</xdr:row>
      <xdr:rowOff>76127</xdr:rowOff>
    </xdr:to>
    <xdr:cxnSp macro="">
      <xdr:nvCxnSpPr>
        <xdr:cNvPr id="122" name="直線コネクタ 121"/>
        <xdr:cNvCxnSpPr/>
      </xdr:nvCxnSpPr>
      <xdr:spPr>
        <a:xfrm>
          <a:off x="4546600" y="864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114935</xdr:rowOff>
    </xdr:from>
    <xdr:to>
      <xdr:col>24</xdr:col>
      <xdr:colOff>63500</xdr:colOff>
      <xdr:row>56</xdr:row>
      <xdr:rowOff>126844</xdr:rowOff>
    </xdr:to>
    <xdr:cxnSp macro="">
      <xdr:nvCxnSpPr>
        <xdr:cNvPr id="123" name="直線コネクタ 122"/>
        <xdr:cNvCxnSpPr/>
      </xdr:nvCxnSpPr>
      <xdr:spPr>
        <a:xfrm flipV="1">
          <a:off x="3797300" y="9716135"/>
          <a:ext cx="838200" cy="1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63375</xdr:rowOff>
    </xdr:from>
    <xdr:ext cx="534377" cy="259045"/>
    <xdr:sp macro="" textlink="">
      <xdr:nvSpPr>
        <xdr:cNvPr id="124" name="物件費平均値テキスト"/>
        <xdr:cNvSpPr txBox="1"/>
      </xdr:nvSpPr>
      <xdr:spPr>
        <a:xfrm>
          <a:off x="4686300" y="96645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84948</xdr:rowOff>
    </xdr:from>
    <xdr:to>
      <xdr:col>24</xdr:col>
      <xdr:colOff>114300</xdr:colOff>
      <xdr:row>57</xdr:row>
      <xdr:rowOff>15098</xdr:rowOff>
    </xdr:to>
    <xdr:sp macro="" textlink="">
      <xdr:nvSpPr>
        <xdr:cNvPr id="125" name="フローチャート: 判断 124"/>
        <xdr:cNvSpPr/>
      </xdr:nvSpPr>
      <xdr:spPr>
        <a:xfrm>
          <a:off x="4584700" y="968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126844</xdr:rowOff>
    </xdr:from>
    <xdr:to>
      <xdr:col>19</xdr:col>
      <xdr:colOff>177800</xdr:colOff>
      <xdr:row>57</xdr:row>
      <xdr:rowOff>113868</xdr:rowOff>
    </xdr:to>
    <xdr:cxnSp macro="">
      <xdr:nvCxnSpPr>
        <xdr:cNvPr id="126" name="直線コネクタ 125"/>
        <xdr:cNvCxnSpPr/>
      </xdr:nvCxnSpPr>
      <xdr:spPr>
        <a:xfrm flipV="1">
          <a:off x="2908300" y="9728044"/>
          <a:ext cx="889000" cy="158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92732</xdr:rowOff>
    </xdr:from>
    <xdr:to>
      <xdr:col>20</xdr:col>
      <xdr:colOff>38100</xdr:colOff>
      <xdr:row>57</xdr:row>
      <xdr:rowOff>22882</xdr:rowOff>
    </xdr:to>
    <xdr:sp macro="" textlink="">
      <xdr:nvSpPr>
        <xdr:cNvPr id="127" name="フローチャート: 判断 126"/>
        <xdr:cNvSpPr/>
      </xdr:nvSpPr>
      <xdr:spPr>
        <a:xfrm>
          <a:off x="3746500" y="969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14009</xdr:rowOff>
    </xdr:from>
    <xdr:ext cx="534377" cy="259045"/>
    <xdr:sp macro="" textlink="">
      <xdr:nvSpPr>
        <xdr:cNvPr id="128" name="テキスト ボックス 127"/>
        <xdr:cNvSpPr txBox="1"/>
      </xdr:nvSpPr>
      <xdr:spPr>
        <a:xfrm>
          <a:off x="3530111" y="978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97801</xdr:rowOff>
    </xdr:from>
    <xdr:to>
      <xdr:col>15</xdr:col>
      <xdr:colOff>50800</xdr:colOff>
      <xdr:row>57</xdr:row>
      <xdr:rowOff>113868</xdr:rowOff>
    </xdr:to>
    <xdr:cxnSp macro="">
      <xdr:nvCxnSpPr>
        <xdr:cNvPr id="129" name="直線コネクタ 128"/>
        <xdr:cNvCxnSpPr/>
      </xdr:nvCxnSpPr>
      <xdr:spPr>
        <a:xfrm>
          <a:off x="2019300" y="9870451"/>
          <a:ext cx="889000" cy="16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140226</xdr:rowOff>
    </xdr:from>
    <xdr:to>
      <xdr:col>15</xdr:col>
      <xdr:colOff>101600</xdr:colOff>
      <xdr:row>57</xdr:row>
      <xdr:rowOff>70376</xdr:rowOff>
    </xdr:to>
    <xdr:sp macro="" textlink="">
      <xdr:nvSpPr>
        <xdr:cNvPr id="130" name="フローチャート: 判断 129"/>
        <xdr:cNvSpPr/>
      </xdr:nvSpPr>
      <xdr:spPr>
        <a:xfrm>
          <a:off x="2857500" y="974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86903</xdr:rowOff>
    </xdr:from>
    <xdr:ext cx="534377" cy="259045"/>
    <xdr:sp macro="" textlink="">
      <xdr:nvSpPr>
        <xdr:cNvPr id="131" name="テキスト ボックス 130"/>
        <xdr:cNvSpPr txBox="1"/>
      </xdr:nvSpPr>
      <xdr:spPr>
        <a:xfrm>
          <a:off x="2641111" y="951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65775</xdr:rowOff>
    </xdr:from>
    <xdr:to>
      <xdr:col>10</xdr:col>
      <xdr:colOff>114300</xdr:colOff>
      <xdr:row>57</xdr:row>
      <xdr:rowOff>97801</xdr:rowOff>
    </xdr:to>
    <xdr:cxnSp macro="">
      <xdr:nvCxnSpPr>
        <xdr:cNvPr id="132" name="直線コネクタ 131"/>
        <xdr:cNvCxnSpPr/>
      </xdr:nvCxnSpPr>
      <xdr:spPr>
        <a:xfrm>
          <a:off x="1130300" y="9838425"/>
          <a:ext cx="889000" cy="32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122700</xdr:rowOff>
    </xdr:from>
    <xdr:to>
      <xdr:col>10</xdr:col>
      <xdr:colOff>165100</xdr:colOff>
      <xdr:row>57</xdr:row>
      <xdr:rowOff>52850</xdr:rowOff>
    </xdr:to>
    <xdr:sp macro="" textlink="">
      <xdr:nvSpPr>
        <xdr:cNvPr id="133" name="フローチャート: 判断 132"/>
        <xdr:cNvSpPr/>
      </xdr:nvSpPr>
      <xdr:spPr>
        <a:xfrm>
          <a:off x="1968500" y="972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69377</xdr:rowOff>
    </xdr:from>
    <xdr:ext cx="534377" cy="259045"/>
    <xdr:sp macro="" textlink="">
      <xdr:nvSpPr>
        <xdr:cNvPr id="134" name="テキスト ボックス 133"/>
        <xdr:cNvSpPr txBox="1"/>
      </xdr:nvSpPr>
      <xdr:spPr>
        <a:xfrm>
          <a:off x="1752111" y="9499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132780</xdr:rowOff>
    </xdr:from>
    <xdr:to>
      <xdr:col>6</xdr:col>
      <xdr:colOff>38100</xdr:colOff>
      <xdr:row>57</xdr:row>
      <xdr:rowOff>62930</xdr:rowOff>
    </xdr:to>
    <xdr:sp macro="" textlink="">
      <xdr:nvSpPr>
        <xdr:cNvPr id="135" name="フローチャート: 判断 134"/>
        <xdr:cNvSpPr/>
      </xdr:nvSpPr>
      <xdr:spPr>
        <a:xfrm>
          <a:off x="1079500" y="973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79457</xdr:rowOff>
    </xdr:from>
    <xdr:ext cx="534377" cy="259045"/>
    <xdr:sp macro="" textlink="">
      <xdr:nvSpPr>
        <xdr:cNvPr id="136" name="テキスト ボックス 135"/>
        <xdr:cNvSpPr txBox="1"/>
      </xdr:nvSpPr>
      <xdr:spPr>
        <a:xfrm>
          <a:off x="863111" y="9509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64135</xdr:rowOff>
    </xdr:from>
    <xdr:to>
      <xdr:col>24</xdr:col>
      <xdr:colOff>114300</xdr:colOff>
      <xdr:row>56</xdr:row>
      <xdr:rowOff>165735</xdr:rowOff>
    </xdr:to>
    <xdr:sp macro="" textlink="">
      <xdr:nvSpPr>
        <xdr:cNvPr id="142" name="楕円 141"/>
        <xdr:cNvSpPr/>
      </xdr:nvSpPr>
      <xdr:spPr>
        <a:xfrm>
          <a:off x="4584700" y="966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87012</xdr:rowOff>
    </xdr:from>
    <xdr:ext cx="534377" cy="259045"/>
    <xdr:sp macro="" textlink="">
      <xdr:nvSpPr>
        <xdr:cNvPr id="143" name="物件費該当値テキスト"/>
        <xdr:cNvSpPr txBox="1"/>
      </xdr:nvSpPr>
      <xdr:spPr>
        <a:xfrm>
          <a:off x="4686300" y="9516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76044</xdr:rowOff>
    </xdr:from>
    <xdr:to>
      <xdr:col>20</xdr:col>
      <xdr:colOff>38100</xdr:colOff>
      <xdr:row>57</xdr:row>
      <xdr:rowOff>6194</xdr:rowOff>
    </xdr:to>
    <xdr:sp macro="" textlink="">
      <xdr:nvSpPr>
        <xdr:cNvPr id="144" name="楕円 143"/>
        <xdr:cNvSpPr/>
      </xdr:nvSpPr>
      <xdr:spPr>
        <a:xfrm>
          <a:off x="3746500" y="967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22721</xdr:rowOff>
    </xdr:from>
    <xdr:ext cx="534377" cy="259045"/>
    <xdr:sp macro="" textlink="">
      <xdr:nvSpPr>
        <xdr:cNvPr id="145" name="テキスト ボックス 144"/>
        <xdr:cNvSpPr txBox="1"/>
      </xdr:nvSpPr>
      <xdr:spPr>
        <a:xfrm>
          <a:off x="3530111" y="9452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63068</xdr:rowOff>
    </xdr:from>
    <xdr:to>
      <xdr:col>15</xdr:col>
      <xdr:colOff>101600</xdr:colOff>
      <xdr:row>57</xdr:row>
      <xdr:rowOff>164668</xdr:rowOff>
    </xdr:to>
    <xdr:sp macro="" textlink="">
      <xdr:nvSpPr>
        <xdr:cNvPr id="146" name="楕円 145"/>
        <xdr:cNvSpPr/>
      </xdr:nvSpPr>
      <xdr:spPr>
        <a:xfrm>
          <a:off x="2857500" y="9835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155795</xdr:rowOff>
    </xdr:from>
    <xdr:ext cx="534377" cy="259045"/>
    <xdr:sp macro="" textlink="">
      <xdr:nvSpPr>
        <xdr:cNvPr id="147" name="テキスト ボックス 146"/>
        <xdr:cNvSpPr txBox="1"/>
      </xdr:nvSpPr>
      <xdr:spPr>
        <a:xfrm>
          <a:off x="2641111" y="9928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47001</xdr:rowOff>
    </xdr:from>
    <xdr:to>
      <xdr:col>10</xdr:col>
      <xdr:colOff>165100</xdr:colOff>
      <xdr:row>57</xdr:row>
      <xdr:rowOff>148601</xdr:rowOff>
    </xdr:to>
    <xdr:sp macro="" textlink="">
      <xdr:nvSpPr>
        <xdr:cNvPr id="148" name="楕円 147"/>
        <xdr:cNvSpPr/>
      </xdr:nvSpPr>
      <xdr:spPr>
        <a:xfrm>
          <a:off x="1968500" y="9819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139728</xdr:rowOff>
    </xdr:from>
    <xdr:ext cx="534377" cy="259045"/>
    <xdr:sp macro="" textlink="">
      <xdr:nvSpPr>
        <xdr:cNvPr id="149" name="テキスト ボックス 148"/>
        <xdr:cNvSpPr txBox="1"/>
      </xdr:nvSpPr>
      <xdr:spPr>
        <a:xfrm>
          <a:off x="1752111" y="9912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14975</xdr:rowOff>
    </xdr:from>
    <xdr:to>
      <xdr:col>6</xdr:col>
      <xdr:colOff>38100</xdr:colOff>
      <xdr:row>57</xdr:row>
      <xdr:rowOff>116575</xdr:rowOff>
    </xdr:to>
    <xdr:sp macro="" textlink="">
      <xdr:nvSpPr>
        <xdr:cNvPr id="150" name="楕円 149"/>
        <xdr:cNvSpPr/>
      </xdr:nvSpPr>
      <xdr:spPr>
        <a:xfrm>
          <a:off x="1079500" y="978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107702</xdr:rowOff>
    </xdr:from>
    <xdr:ext cx="534377" cy="259045"/>
    <xdr:sp macro="" textlink="">
      <xdr:nvSpPr>
        <xdr:cNvPr id="151" name="テキスト ボックス 150"/>
        <xdr:cNvSpPr txBox="1"/>
      </xdr:nvSpPr>
      <xdr:spPr>
        <a:xfrm>
          <a:off x="863111" y="9880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79578</xdr:rowOff>
    </xdr:from>
    <xdr:to>
      <xdr:col>24</xdr:col>
      <xdr:colOff>62865</xdr:colOff>
      <xdr:row>78</xdr:row>
      <xdr:rowOff>113959</xdr:rowOff>
    </xdr:to>
    <xdr:cxnSp macro="">
      <xdr:nvCxnSpPr>
        <xdr:cNvPr id="173" name="直線コネクタ 172"/>
        <xdr:cNvCxnSpPr/>
      </xdr:nvCxnSpPr>
      <xdr:spPr>
        <a:xfrm flipV="1">
          <a:off x="4633595" y="12081078"/>
          <a:ext cx="1270" cy="1405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117786</xdr:rowOff>
    </xdr:from>
    <xdr:ext cx="469744" cy="259045"/>
    <xdr:sp macro="" textlink="">
      <xdr:nvSpPr>
        <xdr:cNvPr id="174" name="維持補修費最小値テキスト"/>
        <xdr:cNvSpPr txBox="1"/>
      </xdr:nvSpPr>
      <xdr:spPr>
        <a:xfrm>
          <a:off x="4686300" y="13490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113959</xdr:rowOff>
    </xdr:from>
    <xdr:to>
      <xdr:col>24</xdr:col>
      <xdr:colOff>152400</xdr:colOff>
      <xdr:row>78</xdr:row>
      <xdr:rowOff>113959</xdr:rowOff>
    </xdr:to>
    <xdr:cxnSp macro="">
      <xdr:nvCxnSpPr>
        <xdr:cNvPr id="175" name="直線コネクタ 174"/>
        <xdr:cNvCxnSpPr/>
      </xdr:nvCxnSpPr>
      <xdr:spPr>
        <a:xfrm>
          <a:off x="4546600" y="13487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26255</xdr:rowOff>
    </xdr:from>
    <xdr:ext cx="534377" cy="259045"/>
    <xdr:sp macro="" textlink="">
      <xdr:nvSpPr>
        <xdr:cNvPr id="176" name="維持補修費最大値テキスト"/>
        <xdr:cNvSpPr txBox="1"/>
      </xdr:nvSpPr>
      <xdr:spPr>
        <a:xfrm>
          <a:off x="4686300" y="11856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79578</xdr:rowOff>
    </xdr:from>
    <xdr:to>
      <xdr:col>24</xdr:col>
      <xdr:colOff>152400</xdr:colOff>
      <xdr:row>70</xdr:row>
      <xdr:rowOff>79578</xdr:rowOff>
    </xdr:to>
    <xdr:cxnSp macro="">
      <xdr:nvCxnSpPr>
        <xdr:cNvPr id="177" name="直線コネクタ 176"/>
        <xdr:cNvCxnSpPr/>
      </xdr:nvCxnSpPr>
      <xdr:spPr>
        <a:xfrm>
          <a:off x="4546600" y="1208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64559</xdr:rowOff>
    </xdr:from>
    <xdr:to>
      <xdr:col>24</xdr:col>
      <xdr:colOff>63500</xdr:colOff>
      <xdr:row>78</xdr:row>
      <xdr:rowOff>89156</xdr:rowOff>
    </xdr:to>
    <xdr:cxnSp macro="">
      <xdr:nvCxnSpPr>
        <xdr:cNvPr id="178" name="直線コネクタ 177"/>
        <xdr:cNvCxnSpPr/>
      </xdr:nvCxnSpPr>
      <xdr:spPr>
        <a:xfrm flipV="1">
          <a:off x="3797300" y="13437659"/>
          <a:ext cx="838200" cy="24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98198</xdr:rowOff>
    </xdr:from>
    <xdr:ext cx="469744" cy="259045"/>
    <xdr:sp macro="" textlink="">
      <xdr:nvSpPr>
        <xdr:cNvPr id="179" name="維持補修費平均値テキスト"/>
        <xdr:cNvSpPr txBox="1"/>
      </xdr:nvSpPr>
      <xdr:spPr>
        <a:xfrm>
          <a:off x="4686300" y="131283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75321</xdr:rowOff>
    </xdr:from>
    <xdr:to>
      <xdr:col>24</xdr:col>
      <xdr:colOff>114300</xdr:colOff>
      <xdr:row>78</xdr:row>
      <xdr:rowOff>5471</xdr:rowOff>
    </xdr:to>
    <xdr:sp macro="" textlink="">
      <xdr:nvSpPr>
        <xdr:cNvPr id="180" name="フローチャート: 判断 179"/>
        <xdr:cNvSpPr/>
      </xdr:nvSpPr>
      <xdr:spPr>
        <a:xfrm>
          <a:off x="4584700" y="1327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54821</xdr:rowOff>
    </xdr:from>
    <xdr:to>
      <xdr:col>19</xdr:col>
      <xdr:colOff>177800</xdr:colOff>
      <xdr:row>78</xdr:row>
      <xdr:rowOff>89156</xdr:rowOff>
    </xdr:to>
    <xdr:cxnSp macro="">
      <xdr:nvCxnSpPr>
        <xdr:cNvPr id="181" name="直線コネクタ 180"/>
        <xdr:cNvCxnSpPr/>
      </xdr:nvCxnSpPr>
      <xdr:spPr>
        <a:xfrm>
          <a:off x="2908300" y="13427921"/>
          <a:ext cx="889000" cy="34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143901</xdr:rowOff>
    </xdr:from>
    <xdr:to>
      <xdr:col>20</xdr:col>
      <xdr:colOff>38100</xdr:colOff>
      <xdr:row>78</xdr:row>
      <xdr:rowOff>74051</xdr:rowOff>
    </xdr:to>
    <xdr:sp macro="" textlink="">
      <xdr:nvSpPr>
        <xdr:cNvPr id="182" name="フローチャート: 判断 181"/>
        <xdr:cNvSpPr/>
      </xdr:nvSpPr>
      <xdr:spPr>
        <a:xfrm>
          <a:off x="3746500" y="1334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90578</xdr:rowOff>
    </xdr:from>
    <xdr:ext cx="469744" cy="259045"/>
    <xdr:sp macro="" textlink="">
      <xdr:nvSpPr>
        <xdr:cNvPr id="183" name="テキスト ボックス 182"/>
        <xdr:cNvSpPr txBox="1"/>
      </xdr:nvSpPr>
      <xdr:spPr>
        <a:xfrm>
          <a:off x="3562428" y="13120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54821</xdr:rowOff>
    </xdr:from>
    <xdr:to>
      <xdr:col>15</xdr:col>
      <xdr:colOff>50800</xdr:colOff>
      <xdr:row>78</xdr:row>
      <xdr:rowOff>62502</xdr:rowOff>
    </xdr:to>
    <xdr:cxnSp macro="">
      <xdr:nvCxnSpPr>
        <xdr:cNvPr id="184" name="直線コネクタ 183"/>
        <xdr:cNvCxnSpPr/>
      </xdr:nvCxnSpPr>
      <xdr:spPr>
        <a:xfrm flipV="1">
          <a:off x="2019300" y="13427921"/>
          <a:ext cx="889000" cy="7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132883</xdr:rowOff>
    </xdr:from>
    <xdr:to>
      <xdr:col>15</xdr:col>
      <xdr:colOff>101600</xdr:colOff>
      <xdr:row>78</xdr:row>
      <xdr:rowOff>63033</xdr:rowOff>
    </xdr:to>
    <xdr:sp macro="" textlink="">
      <xdr:nvSpPr>
        <xdr:cNvPr id="185" name="フローチャート: 判断 184"/>
        <xdr:cNvSpPr/>
      </xdr:nvSpPr>
      <xdr:spPr>
        <a:xfrm>
          <a:off x="2857500" y="13334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79560</xdr:rowOff>
    </xdr:from>
    <xdr:ext cx="469744" cy="259045"/>
    <xdr:sp macro="" textlink="">
      <xdr:nvSpPr>
        <xdr:cNvPr id="186" name="テキスト ボックス 185"/>
        <xdr:cNvSpPr txBox="1"/>
      </xdr:nvSpPr>
      <xdr:spPr>
        <a:xfrm>
          <a:off x="2673428" y="13109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62502</xdr:rowOff>
    </xdr:from>
    <xdr:to>
      <xdr:col>10</xdr:col>
      <xdr:colOff>114300</xdr:colOff>
      <xdr:row>78</xdr:row>
      <xdr:rowOff>65884</xdr:rowOff>
    </xdr:to>
    <xdr:cxnSp macro="">
      <xdr:nvCxnSpPr>
        <xdr:cNvPr id="187" name="直線コネクタ 186"/>
        <xdr:cNvCxnSpPr/>
      </xdr:nvCxnSpPr>
      <xdr:spPr>
        <a:xfrm flipV="1">
          <a:off x="1130300" y="13435602"/>
          <a:ext cx="889000" cy="3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95576</xdr:rowOff>
    </xdr:from>
    <xdr:to>
      <xdr:col>10</xdr:col>
      <xdr:colOff>165100</xdr:colOff>
      <xdr:row>78</xdr:row>
      <xdr:rowOff>25726</xdr:rowOff>
    </xdr:to>
    <xdr:sp macro="" textlink="">
      <xdr:nvSpPr>
        <xdr:cNvPr id="188" name="フローチャート: 判断 187"/>
        <xdr:cNvSpPr/>
      </xdr:nvSpPr>
      <xdr:spPr>
        <a:xfrm>
          <a:off x="1968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42253</xdr:rowOff>
    </xdr:from>
    <xdr:ext cx="469744" cy="259045"/>
    <xdr:sp macro="" textlink="">
      <xdr:nvSpPr>
        <xdr:cNvPr id="189" name="テキスト ボックス 188"/>
        <xdr:cNvSpPr txBox="1"/>
      </xdr:nvSpPr>
      <xdr:spPr>
        <a:xfrm>
          <a:off x="1784428" y="13072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130665</xdr:rowOff>
    </xdr:from>
    <xdr:to>
      <xdr:col>6</xdr:col>
      <xdr:colOff>38100</xdr:colOff>
      <xdr:row>78</xdr:row>
      <xdr:rowOff>60815</xdr:rowOff>
    </xdr:to>
    <xdr:sp macro="" textlink="">
      <xdr:nvSpPr>
        <xdr:cNvPr id="190" name="フローチャート: 判断 189"/>
        <xdr:cNvSpPr/>
      </xdr:nvSpPr>
      <xdr:spPr>
        <a:xfrm>
          <a:off x="1079500" y="13332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77342</xdr:rowOff>
    </xdr:from>
    <xdr:ext cx="469744" cy="259045"/>
    <xdr:sp macro="" textlink="">
      <xdr:nvSpPr>
        <xdr:cNvPr id="191" name="テキスト ボックス 190"/>
        <xdr:cNvSpPr txBox="1"/>
      </xdr:nvSpPr>
      <xdr:spPr>
        <a:xfrm>
          <a:off x="895428" y="13107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13759</xdr:rowOff>
    </xdr:from>
    <xdr:to>
      <xdr:col>24</xdr:col>
      <xdr:colOff>114300</xdr:colOff>
      <xdr:row>78</xdr:row>
      <xdr:rowOff>115359</xdr:rowOff>
    </xdr:to>
    <xdr:sp macro="" textlink="">
      <xdr:nvSpPr>
        <xdr:cNvPr id="197" name="楕円 196"/>
        <xdr:cNvSpPr/>
      </xdr:nvSpPr>
      <xdr:spPr>
        <a:xfrm>
          <a:off x="4584700" y="1338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100136</xdr:rowOff>
    </xdr:from>
    <xdr:ext cx="469744" cy="259045"/>
    <xdr:sp macro="" textlink="">
      <xdr:nvSpPr>
        <xdr:cNvPr id="198" name="維持補修費該当値テキスト"/>
        <xdr:cNvSpPr txBox="1"/>
      </xdr:nvSpPr>
      <xdr:spPr>
        <a:xfrm>
          <a:off x="4686300" y="13301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38356</xdr:rowOff>
    </xdr:from>
    <xdr:to>
      <xdr:col>20</xdr:col>
      <xdr:colOff>38100</xdr:colOff>
      <xdr:row>78</xdr:row>
      <xdr:rowOff>139956</xdr:rowOff>
    </xdr:to>
    <xdr:sp macro="" textlink="">
      <xdr:nvSpPr>
        <xdr:cNvPr id="199" name="楕円 198"/>
        <xdr:cNvSpPr/>
      </xdr:nvSpPr>
      <xdr:spPr>
        <a:xfrm>
          <a:off x="3746500" y="13411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131083</xdr:rowOff>
    </xdr:from>
    <xdr:ext cx="469744" cy="259045"/>
    <xdr:sp macro="" textlink="">
      <xdr:nvSpPr>
        <xdr:cNvPr id="200" name="テキスト ボックス 199"/>
        <xdr:cNvSpPr txBox="1"/>
      </xdr:nvSpPr>
      <xdr:spPr>
        <a:xfrm>
          <a:off x="3562428" y="13504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4021</xdr:rowOff>
    </xdr:from>
    <xdr:to>
      <xdr:col>15</xdr:col>
      <xdr:colOff>101600</xdr:colOff>
      <xdr:row>78</xdr:row>
      <xdr:rowOff>105621</xdr:rowOff>
    </xdr:to>
    <xdr:sp macro="" textlink="">
      <xdr:nvSpPr>
        <xdr:cNvPr id="201" name="楕円 200"/>
        <xdr:cNvSpPr/>
      </xdr:nvSpPr>
      <xdr:spPr>
        <a:xfrm>
          <a:off x="2857500" y="13377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96748</xdr:rowOff>
    </xdr:from>
    <xdr:ext cx="469744" cy="259045"/>
    <xdr:sp macro="" textlink="">
      <xdr:nvSpPr>
        <xdr:cNvPr id="202" name="テキスト ボックス 201"/>
        <xdr:cNvSpPr txBox="1"/>
      </xdr:nvSpPr>
      <xdr:spPr>
        <a:xfrm>
          <a:off x="2673428" y="13469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11702</xdr:rowOff>
    </xdr:from>
    <xdr:to>
      <xdr:col>10</xdr:col>
      <xdr:colOff>165100</xdr:colOff>
      <xdr:row>78</xdr:row>
      <xdr:rowOff>113302</xdr:rowOff>
    </xdr:to>
    <xdr:sp macro="" textlink="">
      <xdr:nvSpPr>
        <xdr:cNvPr id="203" name="楕円 202"/>
        <xdr:cNvSpPr/>
      </xdr:nvSpPr>
      <xdr:spPr>
        <a:xfrm>
          <a:off x="1968500" y="13384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104429</xdr:rowOff>
    </xdr:from>
    <xdr:ext cx="469744" cy="259045"/>
    <xdr:sp macro="" textlink="">
      <xdr:nvSpPr>
        <xdr:cNvPr id="204" name="テキスト ボックス 203"/>
        <xdr:cNvSpPr txBox="1"/>
      </xdr:nvSpPr>
      <xdr:spPr>
        <a:xfrm>
          <a:off x="1784428" y="13477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15084</xdr:rowOff>
    </xdr:from>
    <xdr:to>
      <xdr:col>6</xdr:col>
      <xdr:colOff>38100</xdr:colOff>
      <xdr:row>78</xdr:row>
      <xdr:rowOff>116684</xdr:rowOff>
    </xdr:to>
    <xdr:sp macro="" textlink="">
      <xdr:nvSpPr>
        <xdr:cNvPr id="205" name="楕円 204"/>
        <xdr:cNvSpPr/>
      </xdr:nvSpPr>
      <xdr:spPr>
        <a:xfrm>
          <a:off x="1079500" y="13388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107811</xdr:rowOff>
    </xdr:from>
    <xdr:ext cx="469744" cy="259045"/>
    <xdr:sp macro="" textlink="">
      <xdr:nvSpPr>
        <xdr:cNvPr id="206" name="テキスト ボックス 205"/>
        <xdr:cNvSpPr txBox="1"/>
      </xdr:nvSpPr>
      <xdr:spPr>
        <a:xfrm>
          <a:off x="895428" y="13480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130270</xdr:rowOff>
    </xdr:from>
    <xdr:to>
      <xdr:col>24</xdr:col>
      <xdr:colOff>62865</xdr:colOff>
      <xdr:row>97</xdr:row>
      <xdr:rowOff>113012</xdr:rowOff>
    </xdr:to>
    <xdr:cxnSp macro="">
      <xdr:nvCxnSpPr>
        <xdr:cNvPr id="231" name="直線コネクタ 230"/>
        <xdr:cNvCxnSpPr/>
      </xdr:nvCxnSpPr>
      <xdr:spPr>
        <a:xfrm flipV="1">
          <a:off x="4633595" y="15389320"/>
          <a:ext cx="1270" cy="1354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116839</xdr:rowOff>
    </xdr:from>
    <xdr:ext cx="534377" cy="259045"/>
    <xdr:sp macro="" textlink="">
      <xdr:nvSpPr>
        <xdr:cNvPr id="232" name="扶助費最小値テキスト"/>
        <xdr:cNvSpPr txBox="1"/>
      </xdr:nvSpPr>
      <xdr:spPr>
        <a:xfrm>
          <a:off x="4686300" y="1674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113012</xdr:rowOff>
    </xdr:from>
    <xdr:to>
      <xdr:col>24</xdr:col>
      <xdr:colOff>152400</xdr:colOff>
      <xdr:row>97</xdr:row>
      <xdr:rowOff>113012</xdr:rowOff>
    </xdr:to>
    <xdr:cxnSp macro="">
      <xdr:nvCxnSpPr>
        <xdr:cNvPr id="233" name="直線コネクタ 232"/>
        <xdr:cNvCxnSpPr/>
      </xdr:nvCxnSpPr>
      <xdr:spPr>
        <a:xfrm>
          <a:off x="4546600" y="16743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76947</xdr:rowOff>
    </xdr:from>
    <xdr:ext cx="599010" cy="259045"/>
    <xdr:sp macro="" textlink="">
      <xdr:nvSpPr>
        <xdr:cNvPr id="234" name="扶助費最大値テキスト"/>
        <xdr:cNvSpPr txBox="1"/>
      </xdr:nvSpPr>
      <xdr:spPr>
        <a:xfrm>
          <a:off x="4686300" y="15164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130270</xdr:rowOff>
    </xdr:from>
    <xdr:to>
      <xdr:col>24</xdr:col>
      <xdr:colOff>152400</xdr:colOff>
      <xdr:row>89</xdr:row>
      <xdr:rowOff>130270</xdr:rowOff>
    </xdr:to>
    <xdr:cxnSp macro="">
      <xdr:nvCxnSpPr>
        <xdr:cNvPr id="235" name="直線コネクタ 234"/>
        <xdr:cNvCxnSpPr/>
      </xdr:nvCxnSpPr>
      <xdr:spPr>
        <a:xfrm>
          <a:off x="4546600" y="15389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146520</xdr:rowOff>
    </xdr:from>
    <xdr:to>
      <xdr:col>24</xdr:col>
      <xdr:colOff>63500</xdr:colOff>
      <xdr:row>95</xdr:row>
      <xdr:rowOff>71692</xdr:rowOff>
    </xdr:to>
    <xdr:cxnSp macro="">
      <xdr:nvCxnSpPr>
        <xdr:cNvPr id="236" name="直線コネクタ 235"/>
        <xdr:cNvCxnSpPr/>
      </xdr:nvCxnSpPr>
      <xdr:spPr>
        <a:xfrm flipV="1">
          <a:off x="3797300" y="16262820"/>
          <a:ext cx="838200" cy="96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43102</xdr:rowOff>
    </xdr:from>
    <xdr:ext cx="534377" cy="259045"/>
    <xdr:sp macro="" textlink="">
      <xdr:nvSpPr>
        <xdr:cNvPr id="237" name="扶助費平均値テキスト"/>
        <xdr:cNvSpPr txBox="1"/>
      </xdr:nvSpPr>
      <xdr:spPr>
        <a:xfrm>
          <a:off x="4686300" y="159879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20225</xdr:rowOff>
    </xdr:from>
    <xdr:to>
      <xdr:col>24</xdr:col>
      <xdr:colOff>114300</xdr:colOff>
      <xdr:row>94</xdr:row>
      <xdr:rowOff>121825</xdr:rowOff>
    </xdr:to>
    <xdr:sp macro="" textlink="">
      <xdr:nvSpPr>
        <xdr:cNvPr id="238" name="フローチャート: 判断 237"/>
        <xdr:cNvSpPr/>
      </xdr:nvSpPr>
      <xdr:spPr>
        <a:xfrm>
          <a:off x="4584700" y="16136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71692</xdr:rowOff>
    </xdr:from>
    <xdr:to>
      <xdr:col>19</xdr:col>
      <xdr:colOff>177800</xdr:colOff>
      <xdr:row>95</xdr:row>
      <xdr:rowOff>149949</xdr:rowOff>
    </xdr:to>
    <xdr:cxnSp macro="">
      <xdr:nvCxnSpPr>
        <xdr:cNvPr id="239" name="直線コネクタ 238"/>
        <xdr:cNvCxnSpPr/>
      </xdr:nvCxnSpPr>
      <xdr:spPr>
        <a:xfrm flipV="1">
          <a:off x="2908300" y="16359442"/>
          <a:ext cx="889000" cy="78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47867</xdr:rowOff>
    </xdr:from>
    <xdr:to>
      <xdr:col>20</xdr:col>
      <xdr:colOff>38100</xdr:colOff>
      <xdr:row>94</xdr:row>
      <xdr:rowOff>149467</xdr:rowOff>
    </xdr:to>
    <xdr:sp macro="" textlink="">
      <xdr:nvSpPr>
        <xdr:cNvPr id="240" name="フローチャート: 判断 239"/>
        <xdr:cNvSpPr/>
      </xdr:nvSpPr>
      <xdr:spPr>
        <a:xfrm>
          <a:off x="3746500" y="1616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165994</xdr:rowOff>
    </xdr:from>
    <xdr:ext cx="534377" cy="259045"/>
    <xdr:sp macro="" textlink="">
      <xdr:nvSpPr>
        <xdr:cNvPr id="241" name="テキスト ボックス 240"/>
        <xdr:cNvSpPr txBox="1"/>
      </xdr:nvSpPr>
      <xdr:spPr>
        <a:xfrm>
          <a:off x="3530111" y="15939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133223</xdr:rowOff>
    </xdr:from>
    <xdr:to>
      <xdr:col>15</xdr:col>
      <xdr:colOff>50800</xdr:colOff>
      <xdr:row>95</xdr:row>
      <xdr:rowOff>149949</xdr:rowOff>
    </xdr:to>
    <xdr:cxnSp macro="">
      <xdr:nvCxnSpPr>
        <xdr:cNvPr id="242" name="直線コネクタ 241"/>
        <xdr:cNvCxnSpPr/>
      </xdr:nvCxnSpPr>
      <xdr:spPr>
        <a:xfrm>
          <a:off x="2019300" y="16420973"/>
          <a:ext cx="889000" cy="16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123113</xdr:rowOff>
    </xdr:from>
    <xdr:to>
      <xdr:col>15</xdr:col>
      <xdr:colOff>101600</xdr:colOff>
      <xdr:row>95</xdr:row>
      <xdr:rowOff>53263</xdr:rowOff>
    </xdr:to>
    <xdr:sp macro="" textlink="">
      <xdr:nvSpPr>
        <xdr:cNvPr id="243" name="フローチャート: 判断 242"/>
        <xdr:cNvSpPr/>
      </xdr:nvSpPr>
      <xdr:spPr>
        <a:xfrm>
          <a:off x="2857500" y="1623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69790</xdr:rowOff>
    </xdr:from>
    <xdr:ext cx="534377" cy="259045"/>
    <xdr:sp macro="" textlink="">
      <xdr:nvSpPr>
        <xdr:cNvPr id="244" name="テキスト ボックス 243"/>
        <xdr:cNvSpPr txBox="1"/>
      </xdr:nvSpPr>
      <xdr:spPr>
        <a:xfrm>
          <a:off x="2641111" y="1601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133223</xdr:rowOff>
    </xdr:from>
    <xdr:to>
      <xdr:col>10</xdr:col>
      <xdr:colOff>114300</xdr:colOff>
      <xdr:row>95</xdr:row>
      <xdr:rowOff>145129</xdr:rowOff>
    </xdr:to>
    <xdr:cxnSp macro="">
      <xdr:nvCxnSpPr>
        <xdr:cNvPr id="245" name="直線コネクタ 244"/>
        <xdr:cNvCxnSpPr/>
      </xdr:nvCxnSpPr>
      <xdr:spPr>
        <a:xfrm flipV="1">
          <a:off x="1130300" y="16420973"/>
          <a:ext cx="889000" cy="1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110159</xdr:rowOff>
    </xdr:from>
    <xdr:to>
      <xdr:col>10</xdr:col>
      <xdr:colOff>165100</xdr:colOff>
      <xdr:row>95</xdr:row>
      <xdr:rowOff>40309</xdr:rowOff>
    </xdr:to>
    <xdr:sp macro="" textlink="">
      <xdr:nvSpPr>
        <xdr:cNvPr id="246" name="フローチャート: 判断 245"/>
        <xdr:cNvSpPr/>
      </xdr:nvSpPr>
      <xdr:spPr>
        <a:xfrm>
          <a:off x="1968500" y="1622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56836</xdr:rowOff>
    </xdr:from>
    <xdr:ext cx="534377" cy="259045"/>
    <xdr:sp macro="" textlink="">
      <xdr:nvSpPr>
        <xdr:cNvPr id="247" name="テキスト ボックス 246"/>
        <xdr:cNvSpPr txBox="1"/>
      </xdr:nvSpPr>
      <xdr:spPr>
        <a:xfrm>
          <a:off x="1752111" y="16001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127629</xdr:rowOff>
    </xdr:from>
    <xdr:to>
      <xdr:col>6</xdr:col>
      <xdr:colOff>38100</xdr:colOff>
      <xdr:row>95</xdr:row>
      <xdr:rowOff>57779</xdr:rowOff>
    </xdr:to>
    <xdr:sp macro="" textlink="">
      <xdr:nvSpPr>
        <xdr:cNvPr id="248" name="フローチャート: 判断 247"/>
        <xdr:cNvSpPr/>
      </xdr:nvSpPr>
      <xdr:spPr>
        <a:xfrm>
          <a:off x="1079500" y="162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74306</xdr:rowOff>
    </xdr:from>
    <xdr:ext cx="534377" cy="259045"/>
    <xdr:sp macro="" textlink="">
      <xdr:nvSpPr>
        <xdr:cNvPr id="249" name="テキスト ボックス 248"/>
        <xdr:cNvSpPr txBox="1"/>
      </xdr:nvSpPr>
      <xdr:spPr>
        <a:xfrm>
          <a:off x="863111" y="16019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95720</xdr:rowOff>
    </xdr:from>
    <xdr:to>
      <xdr:col>24</xdr:col>
      <xdr:colOff>114300</xdr:colOff>
      <xdr:row>95</xdr:row>
      <xdr:rowOff>25870</xdr:rowOff>
    </xdr:to>
    <xdr:sp macro="" textlink="">
      <xdr:nvSpPr>
        <xdr:cNvPr id="255" name="楕円 254"/>
        <xdr:cNvSpPr/>
      </xdr:nvSpPr>
      <xdr:spPr>
        <a:xfrm>
          <a:off x="4584700" y="1621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74147</xdr:rowOff>
    </xdr:from>
    <xdr:ext cx="534377" cy="259045"/>
    <xdr:sp macro="" textlink="">
      <xdr:nvSpPr>
        <xdr:cNvPr id="256" name="扶助費該当値テキスト"/>
        <xdr:cNvSpPr txBox="1"/>
      </xdr:nvSpPr>
      <xdr:spPr>
        <a:xfrm>
          <a:off x="4686300" y="1619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20892</xdr:rowOff>
    </xdr:from>
    <xdr:to>
      <xdr:col>20</xdr:col>
      <xdr:colOff>38100</xdr:colOff>
      <xdr:row>95</xdr:row>
      <xdr:rowOff>122492</xdr:rowOff>
    </xdr:to>
    <xdr:sp macro="" textlink="">
      <xdr:nvSpPr>
        <xdr:cNvPr id="257" name="楕円 256"/>
        <xdr:cNvSpPr/>
      </xdr:nvSpPr>
      <xdr:spPr>
        <a:xfrm>
          <a:off x="3746500" y="16308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113619</xdr:rowOff>
    </xdr:from>
    <xdr:ext cx="534377" cy="259045"/>
    <xdr:sp macro="" textlink="">
      <xdr:nvSpPr>
        <xdr:cNvPr id="258" name="テキスト ボックス 257"/>
        <xdr:cNvSpPr txBox="1"/>
      </xdr:nvSpPr>
      <xdr:spPr>
        <a:xfrm>
          <a:off x="3530111" y="16401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99149</xdr:rowOff>
    </xdr:from>
    <xdr:to>
      <xdr:col>15</xdr:col>
      <xdr:colOff>101600</xdr:colOff>
      <xdr:row>96</xdr:row>
      <xdr:rowOff>29299</xdr:rowOff>
    </xdr:to>
    <xdr:sp macro="" textlink="">
      <xdr:nvSpPr>
        <xdr:cNvPr id="259" name="楕円 258"/>
        <xdr:cNvSpPr/>
      </xdr:nvSpPr>
      <xdr:spPr>
        <a:xfrm>
          <a:off x="2857500" y="1638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20426</xdr:rowOff>
    </xdr:from>
    <xdr:ext cx="534377" cy="259045"/>
    <xdr:sp macro="" textlink="">
      <xdr:nvSpPr>
        <xdr:cNvPr id="260" name="テキスト ボックス 259"/>
        <xdr:cNvSpPr txBox="1"/>
      </xdr:nvSpPr>
      <xdr:spPr>
        <a:xfrm>
          <a:off x="2641111" y="16479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82423</xdr:rowOff>
    </xdr:from>
    <xdr:to>
      <xdr:col>10</xdr:col>
      <xdr:colOff>165100</xdr:colOff>
      <xdr:row>96</xdr:row>
      <xdr:rowOff>12573</xdr:rowOff>
    </xdr:to>
    <xdr:sp macro="" textlink="">
      <xdr:nvSpPr>
        <xdr:cNvPr id="261" name="楕円 260"/>
        <xdr:cNvSpPr/>
      </xdr:nvSpPr>
      <xdr:spPr>
        <a:xfrm>
          <a:off x="1968500" y="16370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3700</xdr:rowOff>
    </xdr:from>
    <xdr:ext cx="534377" cy="259045"/>
    <xdr:sp macro="" textlink="">
      <xdr:nvSpPr>
        <xdr:cNvPr id="262" name="テキスト ボックス 261"/>
        <xdr:cNvSpPr txBox="1"/>
      </xdr:nvSpPr>
      <xdr:spPr>
        <a:xfrm>
          <a:off x="1752111" y="16462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94329</xdr:rowOff>
    </xdr:from>
    <xdr:to>
      <xdr:col>6</xdr:col>
      <xdr:colOff>38100</xdr:colOff>
      <xdr:row>96</xdr:row>
      <xdr:rowOff>24479</xdr:rowOff>
    </xdr:to>
    <xdr:sp macro="" textlink="">
      <xdr:nvSpPr>
        <xdr:cNvPr id="263" name="楕円 262"/>
        <xdr:cNvSpPr/>
      </xdr:nvSpPr>
      <xdr:spPr>
        <a:xfrm>
          <a:off x="1079500" y="16382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15606</xdr:rowOff>
    </xdr:from>
    <xdr:ext cx="534377" cy="259045"/>
    <xdr:sp macro="" textlink="">
      <xdr:nvSpPr>
        <xdr:cNvPr id="264" name="テキスト ボックス 263"/>
        <xdr:cNvSpPr txBox="1"/>
      </xdr:nvSpPr>
      <xdr:spPr>
        <a:xfrm>
          <a:off x="863111" y="16474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8" name="テキスト ボックス 277"/>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0" name="テキスト ボックス 279"/>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2" name="テキスト ボックス 281"/>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4" name="テキスト ボックス 283"/>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125047</xdr:rowOff>
    </xdr:from>
    <xdr:to>
      <xdr:col>54</xdr:col>
      <xdr:colOff>189865</xdr:colOff>
      <xdr:row>36</xdr:row>
      <xdr:rowOff>49315</xdr:rowOff>
    </xdr:to>
    <xdr:cxnSp macro="">
      <xdr:nvCxnSpPr>
        <xdr:cNvPr id="288" name="直線コネクタ 287"/>
        <xdr:cNvCxnSpPr/>
      </xdr:nvCxnSpPr>
      <xdr:spPr>
        <a:xfrm flipV="1">
          <a:off x="10475595" y="5439997"/>
          <a:ext cx="1270" cy="781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53142</xdr:rowOff>
    </xdr:from>
    <xdr:ext cx="599010" cy="259045"/>
    <xdr:sp macro="" textlink="">
      <xdr:nvSpPr>
        <xdr:cNvPr id="289" name="補助費等最小値テキスト"/>
        <xdr:cNvSpPr txBox="1"/>
      </xdr:nvSpPr>
      <xdr:spPr>
        <a:xfrm>
          <a:off x="10528300" y="6225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49315</xdr:rowOff>
    </xdr:from>
    <xdr:to>
      <xdr:col>55</xdr:col>
      <xdr:colOff>88900</xdr:colOff>
      <xdr:row>36</xdr:row>
      <xdr:rowOff>49315</xdr:rowOff>
    </xdr:to>
    <xdr:cxnSp macro="">
      <xdr:nvCxnSpPr>
        <xdr:cNvPr id="290" name="直線コネクタ 289"/>
        <xdr:cNvCxnSpPr/>
      </xdr:nvCxnSpPr>
      <xdr:spPr>
        <a:xfrm>
          <a:off x="10388600" y="6221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71724</xdr:rowOff>
    </xdr:from>
    <xdr:ext cx="599010" cy="259045"/>
    <xdr:sp macro="" textlink="">
      <xdr:nvSpPr>
        <xdr:cNvPr id="291" name="補助費等最大値テキスト"/>
        <xdr:cNvSpPr txBox="1"/>
      </xdr:nvSpPr>
      <xdr:spPr>
        <a:xfrm>
          <a:off x="10528300" y="5215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125047</xdr:rowOff>
    </xdr:from>
    <xdr:to>
      <xdr:col>55</xdr:col>
      <xdr:colOff>88900</xdr:colOff>
      <xdr:row>31</xdr:row>
      <xdr:rowOff>125047</xdr:rowOff>
    </xdr:to>
    <xdr:cxnSp macro="">
      <xdr:nvCxnSpPr>
        <xdr:cNvPr id="292" name="直線コネクタ 291"/>
        <xdr:cNvCxnSpPr/>
      </xdr:nvCxnSpPr>
      <xdr:spPr>
        <a:xfrm>
          <a:off x="10388600" y="5439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61747</xdr:rowOff>
    </xdr:from>
    <xdr:to>
      <xdr:col>55</xdr:col>
      <xdr:colOff>0</xdr:colOff>
      <xdr:row>37</xdr:row>
      <xdr:rowOff>125157</xdr:rowOff>
    </xdr:to>
    <xdr:cxnSp macro="">
      <xdr:nvCxnSpPr>
        <xdr:cNvPr id="293" name="直線コネクタ 292"/>
        <xdr:cNvCxnSpPr/>
      </xdr:nvCxnSpPr>
      <xdr:spPr>
        <a:xfrm flipV="1">
          <a:off x="9639300" y="6062497"/>
          <a:ext cx="838200" cy="406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166359</xdr:rowOff>
    </xdr:from>
    <xdr:ext cx="599010" cy="259045"/>
    <xdr:sp macro="" textlink="">
      <xdr:nvSpPr>
        <xdr:cNvPr id="294" name="補助費等平均値テキスト"/>
        <xdr:cNvSpPr txBox="1"/>
      </xdr:nvSpPr>
      <xdr:spPr>
        <a:xfrm>
          <a:off x="10528300" y="58242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143482</xdr:rowOff>
    </xdr:from>
    <xdr:to>
      <xdr:col>55</xdr:col>
      <xdr:colOff>50800</xdr:colOff>
      <xdr:row>35</xdr:row>
      <xdr:rowOff>73632</xdr:rowOff>
    </xdr:to>
    <xdr:sp macro="" textlink="">
      <xdr:nvSpPr>
        <xdr:cNvPr id="295" name="フローチャート: 判断 294"/>
        <xdr:cNvSpPr/>
      </xdr:nvSpPr>
      <xdr:spPr>
        <a:xfrm>
          <a:off x="10426700" y="5972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90589</xdr:rowOff>
    </xdr:from>
    <xdr:to>
      <xdr:col>50</xdr:col>
      <xdr:colOff>114300</xdr:colOff>
      <xdr:row>37</xdr:row>
      <xdr:rowOff>125157</xdr:rowOff>
    </xdr:to>
    <xdr:cxnSp macro="">
      <xdr:nvCxnSpPr>
        <xdr:cNvPr id="296" name="直線コネクタ 295"/>
        <xdr:cNvCxnSpPr/>
      </xdr:nvCxnSpPr>
      <xdr:spPr>
        <a:xfrm>
          <a:off x="8750300" y="6434239"/>
          <a:ext cx="889000" cy="34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77017</xdr:rowOff>
    </xdr:from>
    <xdr:to>
      <xdr:col>50</xdr:col>
      <xdr:colOff>165100</xdr:colOff>
      <xdr:row>38</xdr:row>
      <xdr:rowOff>7167</xdr:rowOff>
    </xdr:to>
    <xdr:sp macro="" textlink="">
      <xdr:nvSpPr>
        <xdr:cNvPr id="297" name="フローチャート: 判断 296"/>
        <xdr:cNvSpPr/>
      </xdr:nvSpPr>
      <xdr:spPr>
        <a:xfrm>
          <a:off x="9588500" y="6420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169743</xdr:rowOff>
    </xdr:from>
    <xdr:ext cx="534377" cy="259045"/>
    <xdr:sp macro="" textlink="">
      <xdr:nvSpPr>
        <xdr:cNvPr id="298" name="テキスト ボックス 297"/>
        <xdr:cNvSpPr txBox="1"/>
      </xdr:nvSpPr>
      <xdr:spPr>
        <a:xfrm>
          <a:off x="9372111" y="6513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87728</xdr:rowOff>
    </xdr:from>
    <xdr:to>
      <xdr:col>45</xdr:col>
      <xdr:colOff>177800</xdr:colOff>
      <xdr:row>37</xdr:row>
      <xdr:rowOff>90589</xdr:rowOff>
    </xdr:to>
    <xdr:cxnSp macro="">
      <xdr:nvCxnSpPr>
        <xdr:cNvPr id="299" name="直線コネクタ 298"/>
        <xdr:cNvCxnSpPr/>
      </xdr:nvCxnSpPr>
      <xdr:spPr>
        <a:xfrm>
          <a:off x="7861300" y="6431378"/>
          <a:ext cx="889000" cy="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100848</xdr:rowOff>
    </xdr:from>
    <xdr:to>
      <xdr:col>46</xdr:col>
      <xdr:colOff>38100</xdr:colOff>
      <xdr:row>38</xdr:row>
      <xdr:rowOff>30998</xdr:rowOff>
    </xdr:to>
    <xdr:sp macro="" textlink="">
      <xdr:nvSpPr>
        <xdr:cNvPr id="300" name="フローチャート: 判断 299"/>
        <xdr:cNvSpPr/>
      </xdr:nvSpPr>
      <xdr:spPr>
        <a:xfrm>
          <a:off x="8699500" y="644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22125</xdr:rowOff>
    </xdr:from>
    <xdr:ext cx="534377" cy="259045"/>
    <xdr:sp macro="" textlink="">
      <xdr:nvSpPr>
        <xdr:cNvPr id="301" name="テキスト ボックス 300"/>
        <xdr:cNvSpPr txBox="1"/>
      </xdr:nvSpPr>
      <xdr:spPr>
        <a:xfrm>
          <a:off x="8483111" y="6537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50222</xdr:rowOff>
    </xdr:from>
    <xdr:to>
      <xdr:col>41</xdr:col>
      <xdr:colOff>50800</xdr:colOff>
      <xdr:row>37</xdr:row>
      <xdr:rowOff>87728</xdr:rowOff>
    </xdr:to>
    <xdr:cxnSp macro="">
      <xdr:nvCxnSpPr>
        <xdr:cNvPr id="302" name="直線コネクタ 301"/>
        <xdr:cNvCxnSpPr/>
      </xdr:nvCxnSpPr>
      <xdr:spPr>
        <a:xfrm>
          <a:off x="6972300" y="6393872"/>
          <a:ext cx="889000" cy="37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112000</xdr:rowOff>
    </xdr:from>
    <xdr:to>
      <xdr:col>41</xdr:col>
      <xdr:colOff>101600</xdr:colOff>
      <xdr:row>38</xdr:row>
      <xdr:rowOff>42150</xdr:rowOff>
    </xdr:to>
    <xdr:sp macro="" textlink="">
      <xdr:nvSpPr>
        <xdr:cNvPr id="303" name="フローチャート: 判断 302"/>
        <xdr:cNvSpPr/>
      </xdr:nvSpPr>
      <xdr:spPr>
        <a:xfrm>
          <a:off x="7810500" y="645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33277</xdr:rowOff>
    </xdr:from>
    <xdr:ext cx="534377" cy="259045"/>
    <xdr:sp macro="" textlink="">
      <xdr:nvSpPr>
        <xdr:cNvPr id="304" name="テキスト ボックス 303"/>
        <xdr:cNvSpPr txBox="1"/>
      </xdr:nvSpPr>
      <xdr:spPr>
        <a:xfrm>
          <a:off x="7594111" y="654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115441</xdr:rowOff>
    </xdr:from>
    <xdr:to>
      <xdr:col>36</xdr:col>
      <xdr:colOff>165100</xdr:colOff>
      <xdr:row>38</xdr:row>
      <xdr:rowOff>45591</xdr:rowOff>
    </xdr:to>
    <xdr:sp macro="" textlink="">
      <xdr:nvSpPr>
        <xdr:cNvPr id="305" name="フローチャート: 判断 304"/>
        <xdr:cNvSpPr/>
      </xdr:nvSpPr>
      <xdr:spPr>
        <a:xfrm>
          <a:off x="6921500" y="6459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36717</xdr:rowOff>
    </xdr:from>
    <xdr:ext cx="534377" cy="259045"/>
    <xdr:sp macro="" textlink="">
      <xdr:nvSpPr>
        <xdr:cNvPr id="306" name="テキスト ボックス 305"/>
        <xdr:cNvSpPr txBox="1"/>
      </xdr:nvSpPr>
      <xdr:spPr>
        <a:xfrm>
          <a:off x="6705111" y="6551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10947</xdr:rowOff>
    </xdr:from>
    <xdr:to>
      <xdr:col>55</xdr:col>
      <xdr:colOff>50800</xdr:colOff>
      <xdr:row>35</xdr:row>
      <xdr:rowOff>112547</xdr:rowOff>
    </xdr:to>
    <xdr:sp macro="" textlink="">
      <xdr:nvSpPr>
        <xdr:cNvPr id="312" name="楕円 311"/>
        <xdr:cNvSpPr/>
      </xdr:nvSpPr>
      <xdr:spPr>
        <a:xfrm>
          <a:off x="10426700" y="6011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160824</xdr:rowOff>
    </xdr:from>
    <xdr:ext cx="599010" cy="259045"/>
    <xdr:sp macro="" textlink="">
      <xdr:nvSpPr>
        <xdr:cNvPr id="313" name="補助費等該当値テキスト"/>
        <xdr:cNvSpPr txBox="1"/>
      </xdr:nvSpPr>
      <xdr:spPr>
        <a:xfrm>
          <a:off x="10528300" y="5990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74357</xdr:rowOff>
    </xdr:from>
    <xdr:to>
      <xdr:col>50</xdr:col>
      <xdr:colOff>165100</xdr:colOff>
      <xdr:row>38</xdr:row>
      <xdr:rowOff>4507</xdr:rowOff>
    </xdr:to>
    <xdr:sp macro="" textlink="">
      <xdr:nvSpPr>
        <xdr:cNvPr id="314" name="楕円 313"/>
        <xdr:cNvSpPr/>
      </xdr:nvSpPr>
      <xdr:spPr>
        <a:xfrm>
          <a:off x="9588500" y="6418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21034</xdr:rowOff>
    </xdr:from>
    <xdr:ext cx="534377" cy="259045"/>
    <xdr:sp macro="" textlink="">
      <xdr:nvSpPr>
        <xdr:cNvPr id="315" name="テキスト ボックス 314"/>
        <xdr:cNvSpPr txBox="1"/>
      </xdr:nvSpPr>
      <xdr:spPr>
        <a:xfrm>
          <a:off x="9372111" y="6193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39789</xdr:rowOff>
    </xdr:from>
    <xdr:to>
      <xdr:col>46</xdr:col>
      <xdr:colOff>38100</xdr:colOff>
      <xdr:row>37</xdr:row>
      <xdr:rowOff>141389</xdr:rowOff>
    </xdr:to>
    <xdr:sp macro="" textlink="">
      <xdr:nvSpPr>
        <xdr:cNvPr id="316" name="楕円 315"/>
        <xdr:cNvSpPr/>
      </xdr:nvSpPr>
      <xdr:spPr>
        <a:xfrm>
          <a:off x="8699500" y="638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157916</xdr:rowOff>
    </xdr:from>
    <xdr:ext cx="534377" cy="259045"/>
    <xdr:sp macro="" textlink="">
      <xdr:nvSpPr>
        <xdr:cNvPr id="317" name="テキスト ボックス 316"/>
        <xdr:cNvSpPr txBox="1"/>
      </xdr:nvSpPr>
      <xdr:spPr>
        <a:xfrm>
          <a:off x="8483111" y="615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36928</xdr:rowOff>
    </xdr:from>
    <xdr:to>
      <xdr:col>41</xdr:col>
      <xdr:colOff>101600</xdr:colOff>
      <xdr:row>37</xdr:row>
      <xdr:rowOff>138528</xdr:rowOff>
    </xdr:to>
    <xdr:sp macro="" textlink="">
      <xdr:nvSpPr>
        <xdr:cNvPr id="318" name="楕円 317"/>
        <xdr:cNvSpPr/>
      </xdr:nvSpPr>
      <xdr:spPr>
        <a:xfrm>
          <a:off x="7810500" y="638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155055</xdr:rowOff>
    </xdr:from>
    <xdr:ext cx="534377" cy="259045"/>
    <xdr:sp macro="" textlink="">
      <xdr:nvSpPr>
        <xdr:cNvPr id="319" name="テキスト ボックス 318"/>
        <xdr:cNvSpPr txBox="1"/>
      </xdr:nvSpPr>
      <xdr:spPr>
        <a:xfrm>
          <a:off x="7594111" y="6155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170872</xdr:rowOff>
    </xdr:from>
    <xdr:to>
      <xdr:col>36</xdr:col>
      <xdr:colOff>165100</xdr:colOff>
      <xdr:row>37</xdr:row>
      <xdr:rowOff>101022</xdr:rowOff>
    </xdr:to>
    <xdr:sp macro="" textlink="">
      <xdr:nvSpPr>
        <xdr:cNvPr id="320" name="楕円 319"/>
        <xdr:cNvSpPr/>
      </xdr:nvSpPr>
      <xdr:spPr>
        <a:xfrm>
          <a:off x="6921500" y="634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117549</xdr:rowOff>
    </xdr:from>
    <xdr:ext cx="534377" cy="259045"/>
    <xdr:sp macro="" textlink="">
      <xdr:nvSpPr>
        <xdr:cNvPr id="321" name="テキスト ボックス 320"/>
        <xdr:cNvSpPr txBox="1"/>
      </xdr:nvSpPr>
      <xdr:spPr>
        <a:xfrm>
          <a:off x="6705111" y="6118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5" name="テキスト ボックス 334"/>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7" name="テキスト ボックス 336"/>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9" name="テキスト ボックス 338"/>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105940</xdr:rowOff>
    </xdr:from>
    <xdr:to>
      <xdr:col>54</xdr:col>
      <xdr:colOff>189865</xdr:colOff>
      <xdr:row>58</xdr:row>
      <xdr:rowOff>24316</xdr:rowOff>
    </xdr:to>
    <xdr:cxnSp macro="">
      <xdr:nvCxnSpPr>
        <xdr:cNvPr id="343" name="直線コネクタ 342"/>
        <xdr:cNvCxnSpPr/>
      </xdr:nvCxnSpPr>
      <xdr:spPr>
        <a:xfrm flipV="1">
          <a:off x="10475595" y="8849890"/>
          <a:ext cx="1270" cy="1118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28143</xdr:rowOff>
    </xdr:from>
    <xdr:ext cx="534377" cy="259045"/>
    <xdr:sp macro="" textlink="">
      <xdr:nvSpPr>
        <xdr:cNvPr id="344" name="普通建設事業費最小値テキスト"/>
        <xdr:cNvSpPr txBox="1"/>
      </xdr:nvSpPr>
      <xdr:spPr>
        <a:xfrm>
          <a:off x="10528300" y="9972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24316</xdr:rowOff>
    </xdr:from>
    <xdr:to>
      <xdr:col>55</xdr:col>
      <xdr:colOff>88900</xdr:colOff>
      <xdr:row>58</xdr:row>
      <xdr:rowOff>24316</xdr:rowOff>
    </xdr:to>
    <xdr:cxnSp macro="">
      <xdr:nvCxnSpPr>
        <xdr:cNvPr id="345" name="直線コネクタ 344"/>
        <xdr:cNvCxnSpPr/>
      </xdr:nvCxnSpPr>
      <xdr:spPr>
        <a:xfrm>
          <a:off x="10388600" y="9968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52617</xdr:rowOff>
    </xdr:from>
    <xdr:ext cx="599010" cy="259045"/>
    <xdr:sp macro="" textlink="">
      <xdr:nvSpPr>
        <xdr:cNvPr id="346" name="普通建設事業費最大値テキスト"/>
        <xdr:cNvSpPr txBox="1"/>
      </xdr:nvSpPr>
      <xdr:spPr>
        <a:xfrm>
          <a:off x="10528300" y="8625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105940</xdr:rowOff>
    </xdr:from>
    <xdr:to>
      <xdr:col>55</xdr:col>
      <xdr:colOff>88900</xdr:colOff>
      <xdr:row>51</xdr:row>
      <xdr:rowOff>105940</xdr:rowOff>
    </xdr:to>
    <xdr:cxnSp macro="">
      <xdr:nvCxnSpPr>
        <xdr:cNvPr id="347" name="直線コネクタ 346"/>
        <xdr:cNvCxnSpPr/>
      </xdr:nvCxnSpPr>
      <xdr:spPr>
        <a:xfrm>
          <a:off x="10388600" y="8849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93217</xdr:rowOff>
    </xdr:from>
    <xdr:to>
      <xdr:col>55</xdr:col>
      <xdr:colOff>0</xdr:colOff>
      <xdr:row>58</xdr:row>
      <xdr:rowOff>89248</xdr:rowOff>
    </xdr:to>
    <xdr:cxnSp macro="">
      <xdr:nvCxnSpPr>
        <xdr:cNvPr id="348" name="直線コネクタ 347"/>
        <xdr:cNvCxnSpPr/>
      </xdr:nvCxnSpPr>
      <xdr:spPr>
        <a:xfrm flipV="1">
          <a:off x="9639300" y="9865867"/>
          <a:ext cx="838200" cy="167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105618</xdr:rowOff>
    </xdr:from>
    <xdr:ext cx="534377" cy="259045"/>
    <xdr:sp macro="" textlink="">
      <xdr:nvSpPr>
        <xdr:cNvPr id="349" name="普通建設事業費平均値テキスト"/>
        <xdr:cNvSpPr txBox="1"/>
      </xdr:nvSpPr>
      <xdr:spPr>
        <a:xfrm>
          <a:off x="10528300" y="95353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82741</xdr:rowOff>
    </xdr:from>
    <xdr:to>
      <xdr:col>55</xdr:col>
      <xdr:colOff>50800</xdr:colOff>
      <xdr:row>57</xdr:row>
      <xdr:rowOff>12891</xdr:rowOff>
    </xdr:to>
    <xdr:sp macro="" textlink="">
      <xdr:nvSpPr>
        <xdr:cNvPr id="350" name="フローチャート: 判断 349"/>
        <xdr:cNvSpPr/>
      </xdr:nvSpPr>
      <xdr:spPr>
        <a:xfrm>
          <a:off x="10426700" y="96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67952</xdr:rowOff>
    </xdr:from>
    <xdr:to>
      <xdr:col>50</xdr:col>
      <xdr:colOff>114300</xdr:colOff>
      <xdr:row>58</xdr:row>
      <xdr:rowOff>89248</xdr:rowOff>
    </xdr:to>
    <xdr:cxnSp macro="">
      <xdr:nvCxnSpPr>
        <xdr:cNvPr id="351" name="直線コネクタ 350"/>
        <xdr:cNvCxnSpPr/>
      </xdr:nvCxnSpPr>
      <xdr:spPr>
        <a:xfrm>
          <a:off x="8750300" y="10012052"/>
          <a:ext cx="889000" cy="21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90815</xdr:rowOff>
    </xdr:from>
    <xdr:to>
      <xdr:col>50</xdr:col>
      <xdr:colOff>165100</xdr:colOff>
      <xdr:row>57</xdr:row>
      <xdr:rowOff>20965</xdr:rowOff>
    </xdr:to>
    <xdr:sp macro="" textlink="">
      <xdr:nvSpPr>
        <xdr:cNvPr id="352" name="フローチャート: 判断 351"/>
        <xdr:cNvSpPr/>
      </xdr:nvSpPr>
      <xdr:spPr>
        <a:xfrm>
          <a:off x="9588500" y="9692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37492</xdr:rowOff>
    </xdr:from>
    <xdr:ext cx="534377" cy="259045"/>
    <xdr:sp macro="" textlink="">
      <xdr:nvSpPr>
        <xdr:cNvPr id="353" name="テキスト ボックス 352"/>
        <xdr:cNvSpPr txBox="1"/>
      </xdr:nvSpPr>
      <xdr:spPr>
        <a:xfrm>
          <a:off x="9372111" y="9467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137894</xdr:rowOff>
    </xdr:from>
    <xdr:to>
      <xdr:col>45</xdr:col>
      <xdr:colOff>177800</xdr:colOff>
      <xdr:row>58</xdr:row>
      <xdr:rowOff>67952</xdr:rowOff>
    </xdr:to>
    <xdr:cxnSp macro="">
      <xdr:nvCxnSpPr>
        <xdr:cNvPr id="354" name="直線コネクタ 353"/>
        <xdr:cNvCxnSpPr/>
      </xdr:nvCxnSpPr>
      <xdr:spPr>
        <a:xfrm>
          <a:off x="7861300" y="9910544"/>
          <a:ext cx="889000" cy="101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112999</xdr:rowOff>
    </xdr:from>
    <xdr:to>
      <xdr:col>46</xdr:col>
      <xdr:colOff>38100</xdr:colOff>
      <xdr:row>57</xdr:row>
      <xdr:rowOff>43149</xdr:rowOff>
    </xdr:to>
    <xdr:sp macro="" textlink="">
      <xdr:nvSpPr>
        <xdr:cNvPr id="355" name="フローチャート: 判断 354"/>
        <xdr:cNvSpPr/>
      </xdr:nvSpPr>
      <xdr:spPr>
        <a:xfrm>
          <a:off x="8699500" y="971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59676</xdr:rowOff>
    </xdr:from>
    <xdr:ext cx="534377" cy="259045"/>
    <xdr:sp macro="" textlink="">
      <xdr:nvSpPr>
        <xdr:cNvPr id="356" name="テキスト ボックス 355"/>
        <xdr:cNvSpPr txBox="1"/>
      </xdr:nvSpPr>
      <xdr:spPr>
        <a:xfrm>
          <a:off x="8483111" y="9489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8447</xdr:rowOff>
    </xdr:from>
    <xdr:to>
      <xdr:col>41</xdr:col>
      <xdr:colOff>50800</xdr:colOff>
      <xdr:row>57</xdr:row>
      <xdr:rowOff>137894</xdr:rowOff>
    </xdr:to>
    <xdr:cxnSp macro="">
      <xdr:nvCxnSpPr>
        <xdr:cNvPr id="357" name="直線コネクタ 356"/>
        <xdr:cNvCxnSpPr/>
      </xdr:nvCxnSpPr>
      <xdr:spPr>
        <a:xfrm>
          <a:off x="6972300" y="9781097"/>
          <a:ext cx="889000" cy="129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118764</xdr:rowOff>
    </xdr:from>
    <xdr:to>
      <xdr:col>41</xdr:col>
      <xdr:colOff>101600</xdr:colOff>
      <xdr:row>57</xdr:row>
      <xdr:rowOff>48914</xdr:rowOff>
    </xdr:to>
    <xdr:sp macro="" textlink="">
      <xdr:nvSpPr>
        <xdr:cNvPr id="358" name="フローチャート: 判断 357"/>
        <xdr:cNvSpPr/>
      </xdr:nvSpPr>
      <xdr:spPr>
        <a:xfrm>
          <a:off x="7810500" y="971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65441</xdr:rowOff>
    </xdr:from>
    <xdr:ext cx="534377" cy="259045"/>
    <xdr:sp macro="" textlink="">
      <xdr:nvSpPr>
        <xdr:cNvPr id="359" name="テキスト ボックス 358"/>
        <xdr:cNvSpPr txBox="1"/>
      </xdr:nvSpPr>
      <xdr:spPr>
        <a:xfrm>
          <a:off x="7594111" y="9495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130615</xdr:rowOff>
    </xdr:from>
    <xdr:to>
      <xdr:col>36</xdr:col>
      <xdr:colOff>165100</xdr:colOff>
      <xdr:row>57</xdr:row>
      <xdr:rowOff>60765</xdr:rowOff>
    </xdr:to>
    <xdr:sp macro="" textlink="">
      <xdr:nvSpPr>
        <xdr:cNvPr id="360" name="フローチャート: 判断 359"/>
        <xdr:cNvSpPr/>
      </xdr:nvSpPr>
      <xdr:spPr>
        <a:xfrm>
          <a:off x="6921500" y="9731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51892</xdr:rowOff>
    </xdr:from>
    <xdr:ext cx="534377" cy="259045"/>
    <xdr:sp macro="" textlink="">
      <xdr:nvSpPr>
        <xdr:cNvPr id="361" name="テキスト ボックス 360"/>
        <xdr:cNvSpPr txBox="1"/>
      </xdr:nvSpPr>
      <xdr:spPr>
        <a:xfrm>
          <a:off x="6705111" y="9824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42417</xdr:rowOff>
    </xdr:from>
    <xdr:to>
      <xdr:col>55</xdr:col>
      <xdr:colOff>50800</xdr:colOff>
      <xdr:row>57</xdr:row>
      <xdr:rowOff>144017</xdr:rowOff>
    </xdr:to>
    <xdr:sp macro="" textlink="">
      <xdr:nvSpPr>
        <xdr:cNvPr id="367" name="楕円 366"/>
        <xdr:cNvSpPr/>
      </xdr:nvSpPr>
      <xdr:spPr>
        <a:xfrm>
          <a:off x="10426700" y="981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128794</xdr:rowOff>
    </xdr:from>
    <xdr:ext cx="534377" cy="259045"/>
    <xdr:sp macro="" textlink="">
      <xdr:nvSpPr>
        <xdr:cNvPr id="368" name="普通建設事業費該当値テキスト"/>
        <xdr:cNvSpPr txBox="1"/>
      </xdr:nvSpPr>
      <xdr:spPr>
        <a:xfrm>
          <a:off x="10528300" y="9729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38448</xdr:rowOff>
    </xdr:from>
    <xdr:to>
      <xdr:col>50</xdr:col>
      <xdr:colOff>165100</xdr:colOff>
      <xdr:row>58</xdr:row>
      <xdr:rowOff>140048</xdr:rowOff>
    </xdr:to>
    <xdr:sp macro="" textlink="">
      <xdr:nvSpPr>
        <xdr:cNvPr id="369" name="楕円 368"/>
        <xdr:cNvSpPr/>
      </xdr:nvSpPr>
      <xdr:spPr>
        <a:xfrm>
          <a:off x="9588500" y="9982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131175</xdr:rowOff>
    </xdr:from>
    <xdr:ext cx="534377" cy="259045"/>
    <xdr:sp macro="" textlink="">
      <xdr:nvSpPr>
        <xdr:cNvPr id="370" name="テキスト ボックス 369"/>
        <xdr:cNvSpPr txBox="1"/>
      </xdr:nvSpPr>
      <xdr:spPr>
        <a:xfrm>
          <a:off x="9372111" y="10075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17152</xdr:rowOff>
    </xdr:from>
    <xdr:to>
      <xdr:col>46</xdr:col>
      <xdr:colOff>38100</xdr:colOff>
      <xdr:row>58</xdr:row>
      <xdr:rowOff>118752</xdr:rowOff>
    </xdr:to>
    <xdr:sp macro="" textlink="">
      <xdr:nvSpPr>
        <xdr:cNvPr id="371" name="楕円 370"/>
        <xdr:cNvSpPr/>
      </xdr:nvSpPr>
      <xdr:spPr>
        <a:xfrm>
          <a:off x="8699500" y="996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109879</xdr:rowOff>
    </xdr:from>
    <xdr:ext cx="534377" cy="259045"/>
    <xdr:sp macro="" textlink="">
      <xdr:nvSpPr>
        <xdr:cNvPr id="372" name="テキスト ボックス 371"/>
        <xdr:cNvSpPr txBox="1"/>
      </xdr:nvSpPr>
      <xdr:spPr>
        <a:xfrm>
          <a:off x="8483111" y="10053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87094</xdr:rowOff>
    </xdr:from>
    <xdr:to>
      <xdr:col>41</xdr:col>
      <xdr:colOff>101600</xdr:colOff>
      <xdr:row>58</xdr:row>
      <xdr:rowOff>17244</xdr:rowOff>
    </xdr:to>
    <xdr:sp macro="" textlink="">
      <xdr:nvSpPr>
        <xdr:cNvPr id="373" name="楕円 372"/>
        <xdr:cNvSpPr/>
      </xdr:nvSpPr>
      <xdr:spPr>
        <a:xfrm>
          <a:off x="7810500" y="9859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8371</xdr:rowOff>
    </xdr:from>
    <xdr:ext cx="534377" cy="259045"/>
    <xdr:sp macro="" textlink="">
      <xdr:nvSpPr>
        <xdr:cNvPr id="374" name="テキスト ボックス 373"/>
        <xdr:cNvSpPr txBox="1"/>
      </xdr:nvSpPr>
      <xdr:spPr>
        <a:xfrm>
          <a:off x="7594111" y="9952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129097</xdr:rowOff>
    </xdr:from>
    <xdr:to>
      <xdr:col>36</xdr:col>
      <xdr:colOff>165100</xdr:colOff>
      <xdr:row>57</xdr:row>
      <xdr:rowOff>59247</xdr:rowOff>
    </xdr:to>
    <xdr:sp macro="" textlink="">
      <xdr:nvSpPr>
        <xdr:cNvPr id="375" name="楕円 374"/>
        <xdr:cNvSpPr/>
      </xdr:nvSpPr>
      <xdr:spPr>
        <a:xfrm>
          <a:off x="6921500" y="973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75774</xdr:rowOff>
    </xdr:from>
    <xdr:ext cx="534377" cy="259045"/>
    <xdr:sp macro="" textlink="">
      <xdr:nvSpPr>
        <xdr:cNvPr id="376" name="テキスト ボックス 375"/>
        <xdr:cNvSpPr txBox="1"/>
      </xdr:nvSpPr>
      <xdr:spPr>
        <a:xfrm>
          <a:off x="6705111" y="9505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6" name="テキスト ボックス 395"/>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59017</xdr:rowOff>
    </xdr:from>
    <xdr:to>
      <xdr:col>54</xdr:col>
      <xdr:colOff>189865</xdr:colOff>
      <xdr:row>79</xdr:row>
      <xdr:rowOff>44450</xdr:rowOff>
    </xdr:to>
    <xdr:cxnSp macro="">
      <xdr:nvCxnSpPr>
        <xdr:cNvPr id="400" name="直線コネクタ 399"/>
        <xdr:cNvCxnSpPr/>
      </xdr:nvCxnSpPr>
      <xdr:spPr>
        <a:xfrm flipV="1">
          <a:off x="10475595" y="12060517"/>
          <a:ext cx="1270" cy="1528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1"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2" name="直線コネクタ 401"/>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5694</xdr:rowOff>
    </xdr:from>
    <xdr:ext cx="599010" cy="259045"/>
    <xdr:sp macro="" textlink="">
      <xdr:nvSpPr>
        <xdr:cNvPr id="403" name="普通建設事業費 （ うち新規整備　）最大値テキスト"/>
        <xdr:cNvSpPr txBox="1"/>
      </xdr:nvSpPr>
      <xdr:spPr>
        <a:xfrm>
          <a:off x="10528300" y="1183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59017</xdr:rowOff>
    </xdr:from>
    <xdr:to>
      <xdr:col>55</xdr:col>
      <xdr:colOff>88900</xdr:colOff>
      <xdr:row>70</xdr:row>
      <xdr:rowOff>59017</xdr:rowOff>
    </xdr:to>
    <xdr:cxnSp macro="">
      <xdr:nvCxnSpPr>
        <xdr:cNvPr id="404" name="直線コネクタ 403"/>
        <xdr:cNvCxnSpPr/>
      </xdr:nvCxnSpPr>
      <xdr:spPr>
        <a:xfrm>
          <a:off x="10388600" y="1206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93129</xdr:rowOff>
    </xdr:from>
    <xdr:to>
      <xdr:col>55</xdr:col>
      <xdr:colOff>0</xdr:colOff>
      <xdr:row>79</xdr:row>
      <xdr:rowOff>2020</xdr:rowOff>
    </xdr:to>
    <xdr:cxnSp macro="">
      <xdr:nvCxnSpPr>
        <xdr:cNvPr id="405" name="直線コネクタ 404"/>
        <xdr:cNvCxnSpPr/>
      </xdr:nvCxnSpPr>
      <xdr:spPr>
        <a:xfrm flipV="1">
          <a:off x="9639300" y="13294779"/>
          <a:ext cx="838200" cy="251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42054</xdr:rowOff>
    </xdr:from>
    <xdr:ext cx="534377" cy="259045"/>
    <xdr:sp macro="" textlink="">
      <xdr:nvSpPr>
        <xdr:cNvPr id="406" name="普通建設事業費 （ うち新規整備　）平均値テキスト"/>
        <xdr:cNvSpPr txBox="1"/>
      </xdr:nvSpPr>
      <xdr:spPr>
        <a:xfrm>
          <a:off x="10528300" y="132437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63627</xdr:rowOff>
    </xdr:from>
    <xdr:to>
      <xdr:col>55</xdr:col>
      <xdr:colOff>50800</xdr:colOff>
      <xdr:row>77</xdr:row>
      <xdr:rowOff>165227</xdr:rowOff>
    </xdr:to>
    <xdr:sp macro="" textlink="">
      <xdr:nvSpPr>
        <xdr:cNvPr id="407" name="フローチャート: 判断 406"/>
        <xdr:cNvSpPr/>
      </xdr:nvSpPr>
      <xdr:spPr>
        <a:xfrm>
          <a:off x="10426700" y="1326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2020</xdr:rowOff>
    </xdr:from>
    <xdr:to>
      <xdr:col>50</xdr:col>
      <xdr:colOff>114300</xdr:colOff>
      <xdr:row>79</xdr:row>
      <xdr:rowOff>27927</xdr:rowOff>
    </xdr:to>
    <xdr:cxnSp macro="">
      <xdr:nvCxnSpPr>
        <xdr:cNvPr id="408" name="直線コネクタ 407"/>
        <xdr:cNvCxnSpPr/>
      </xdr:nvCxnSpPr>
      <xdr:spPr>
        <a:xfrm flipV="1">
          <a:off x="8750300" y="13546570"/>
          <a:ext cx="889000" cy="25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72822</xdr:rowOff>
    </xdr:from>
    <xdr:to>
      <xdr:col>50</xdr:col>
      <xdr:colOff>165100</xdr:colOff>
      <xdr:row>78</xdr:row>
      <xdr:rowOff>2972</xdr:rowOff>
    </xdr:to>
    <xdr:sp macro="" textlink="">
      <xdr:nvSpPr>
        <xdr:cNvPr id="409" name="フローチャート: 判断 408"/>
        <xdr:cNvSpPr/>
      </xdr:nvSpPr>
      <xdr:spPr>
        <a:xfrm>
          <a:off x="9588500" y="1327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19499</xdr:rowOff>
    </xdr:from>
    <xdr:ext cx="534377" cy="259045"/>
    <xdr:sp macro="" textlink="">
      <xdr:nvSpPr>
        <xdr:cNvPr id="410" name="テキスト ボックス 409"/>
        <xdr:cNvSpPr txBox="1"/>
      </xdr:nvSpPr>
      <xdr:spPr>
        <a:xfrm>
          <a:off x="9372111" y="13049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111861</xdr:rowOff>
    </xdr:from>
    <xdr:to>
      <xdr:col>45</xdr:col>
      <xdr:colOff>177800</xdr:colOff>
      <xdr:row>79</xdr:row>
      <xdr:rowOff>27927</xdr:rowOff>
    </xdr:to>
    <xdr:cxnSp macro="">
      <xdr:nvCxnSpPr>
        <xdr:cNvPr id="411" name="直線コネクタ 410"/>
        <xdr:cNvCxnSpPr/>
      </xdr:nvCxnSpPr>
      <xdr:spPr>
        <a:xfrm>
          <a:off x="7861300" y="13484961"/>
          <a:ext cx="889000" cy="87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76391</xdr:rowOff>
    </xdr:from>
    <xdr:to>
      <xdr:col>46</xdr:col>
      <xdr:colOff>38100</xdr:colOff>
      <xdr:row>78</xdr:row>
      <xdr:rowOff>6541</xdr:rowOff>
    </xdr:to>
    <xdr:sp macro="" textlink="">
      <xdr:nvSpPr>
        <xdr:cNvPr id="412" name="フローチャート: 判断 411"/>
        <xdr:cNvSpPr/>
      </xdr:nvSpPr>
      <xdr:spPr>
        <a:xfrm>
          <a:off x="8699500" y="13278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23068</xdr:rowOff>
    </xdr:from>
    <xdr:ext cx="534377" cy="259045"/>
    <xdr:sp macro="" textlink="">
      <xdr:nvSpPr>
        <xdr:cNvPr id="413" name="テキスト ボックス 412"/>
        <xdr:cNvSpPr txBox="1"/>
      </xdr:nvSpPr>
      <xdr:spPr>
        <a:xfrm>
          <a:off x="8483111" y="1305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111861</xdr:rowOff>
    </xdr:from>
    <xdr:to>
      <xdr:col>41</xdr:col>
      <xdr:colOff>50800</xdr:colOff>
      <xdr:row>78</xdr:row>
      <xdr:rowOff>155473</xdr:rowOff>
    </xdr:to>
    <xdr:cxnSp macro="">
      <xdr:nvCxnSpPr>
        <xdr:cNvPr id="414" name="直線コネクタ 413"/>
        <xdr:cNvCxnSpPr/>
      </xdr:nvCxnSpPr>
      <xdr:spPr>
        <a:xfrm flipV="1">
          <a:off x="6972300" y="13484961"/>
          <a:ext cx="889000" cy="43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32105</xdr:rowOff>
    </xdr:from>
    <xdr:to>
      <xdr:col>41</xdr:col>
      <xdr:colOff>101600</xdr:colOff>
      <xdr:row>77</xdr:row>
      <xdr:rowOff>133705</xdr:rowOff>
    </xdr:to>
    <xdr:sp macro="" textlink="">
      <xdr:nvSpPr>
        <xdr:cNvPr id="415" name="フローチャート: 判断 414"/>
        <xdr:cNvSpPr/>
      </xdr:nvSpPr>
      <xdr:spPr>
        <a:xfrm>
          <a:off x="7810500" y="1323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150232</xdr:rowOff>
    </xdr:from>
    <xdr:ext cx="534377" cy="259045"/>
    <xdr:sp macro="" textlink="">
      <xdr:nvSpPr>
        <xdr:cNvPr id="416" name="テキスト ボックス 415"/>
        <xdr:cNvSpPr txBox="1"/>
      </xdr:nvSpPr>
      <xdr:spPr>
        <a:xfrm>
          <a:off x="7594111" y="1300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60782</xdr:rowOff>
    </xdr:from>
    <xdr:to>
      <xdr:col>36</xdr:col>
      <xdr:colOff>165100</xdr:colOff>
      <xdr:row>77</xdr:row>
      <xdr:rowOff>162382</xdr:rowOff>
    </xdr:to>
    <xdr:sp macro="" textlink="">
      <xdr:nvSpPr>
        <xdr:cNvPr id="417" name="フローチャート: 判断 416"/>
        <xdr:cNvSpPr/>
      </xdr:nvSpPr>
      <xdr:spPr>
        <a:xfrm>
          <a:off x="6921500" y="132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7459</xdr:rowOff>
    </xdr:from>
    <xdr:ext cx="534377" cy="259045"/>
    <xdr:sp macro="" textlink="">
      <xdr:nvSpPr>
        <xdr:cNvPr id="418" name="テキスト ボックス 417"/>
        <xdr:cNvSpPr txBox="1"/>
      </xdr:nvSpPr>
      <xdr:spPr>
        <a:xfrm>
          <a:off x="6705111" y="13037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42329</xdr:rowOff>
    </xdr:from>
    <xdr:to>
      <xdr:col>55</xdr:col>
      <xdr:colOff>50800</xdr:colOff>
      <xdr:row>77</xdr:row>
      <xdr:rowOff>143929</xdr:rowOff>
    </xdr:to>
    <xdr:sp macro="" textlink="">
      <xdr:nvSpPr>
        <xdr:cNvPr id="424" name="楕円 423"/>
        <xdr:cNvSpPr/>
      </xdr:nvSpPr>
      <xdr:spPr>
        <a:xfrm>
          <a:off x="10426700" y="1324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65206</xdr:rowOff>
    </xdr:from>
    <xdr:ext cx="534377" cy="259045"/>
    <xdr:sp macro="" textlink="">
      <xdr:nvSpPr>
        <xdr:cNvPr id="425" name="普通建設事業費 （ うち新規整備　）該当値テキスト"/>
        <xdr:cNvSpPr txBox="1"/>
      </xdr:nvSpPr>
      <xdr:spPr>
        <a:xfrm>
          <a:off x="10528300" y="13095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122670</xdr:rowOff>
    </xdr:from>
    <xdr:to>
      <xdr:col>50</xdr:col>
      <xdr:colOff>165100</xdr:colOff>
      <xdr:row>79</xdr:row>
      <xdr:rowOff>52820</xdr:rowOff>
    </xdr:to>
    <xdr:sp macro="" textlink="">
      <xdr:nvSpPr>
        <xdr:cNvPr id="426" name="楕円 425"/>
        <xdr:cNvSpPr/>
      </xdr:nvSpPr>
      <xdr:spPr>
        <a:xfrm>
          <a:off x="9588500" y="1349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43947</xdr:rowOff>
    </xdr:from>
    <xdr:ext cx="469744" cy="259045"/>
    <xdr:sp macro="" textlink="">
      <xdr:nvSpPr>
        <xdr:cNvPr id="427" name="テキスト ボックス 426"/>
        <xdr:cNvSpPr txBox="1"/>
      </xdr:nvSpPr>
      <xdr:spPr>
        <a:xfrm>
          <a:off x="9404428" y="1358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148577</xdr:rowOff>
    </xdr:from>
    <xdr:to>
      <xdr:col>46</xdr:col>
      <xdr:colOff>38100</xdr:colOff>
      <xdr:row>79</xdr:row>
      <xdr:rowOff>78727</xdr:rowOff>
    </xdr:to>
    <xdr:sp macro="" textlink="">
      <xdr:nvSpPr>
        <xdr:cNvPr id="428" name="楕円 427"/>
        <xdr:cNvSpPr/>
      </xdr:nvSpPr>
      <xdr:spPr>
        <a:xfrm>
          <a:off x="8699500" y="1352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69854</xdr:rowOff>
    </xdr:from>
    <xdr:ext cx="469744" cy="259045"/>
    <xdr:sp macro="" textlink="">
      <xdr:nvSpPr>
        <xdr:cNvPr id="429" name="テキスト ボックス 428"/>
        <xdr:cNvSpPr txBox="1"/>
      </xdr:nvSpPr>
      <xdr:spPr>
        <a:xfrm>
          <a:off x="8515428" y="13614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61061</xdr:rowOff>
    </xdr:from>
    <xdr:to>
      <xdr:col>41</xdr:col>
      <xdr:colOff>101600</xdr:colOff>
      <xdr:row>78</xdr:row>
      <xdr:rowOff>162661</xdr:rowOff>
    </xdr:to>
    <xdr:sp macro="" textlink="">
      <xdr:nvSpPr>
        <xdr:cNvPr id="430" name="楕円 429"/>
        <xdr:cNvSpPr/>
      </xdr:nvSpPr>
      <xdr:spPr>
        <a:xfrm>
          <a:off x="7810500" y="13434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153788</xdr:rowOff>
    </xdr:from>
    <xdr:ext cx="469744" cy="259045"/>
    <xdr:sp macro="" textlink="">
      <xdr:nvSpPr>
        <xdr:cNvPr id="431" name="テキスト ボックス 430"/>
        <xdr:cNvSpPr txBox="1"/>
      </xdr:nvSpPr>
      <xdr:spPr>
        <a:xfrm>
          <a:off x="7626428" y="13526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104673</xdr:rowOff>
    </xdr:from>
    <xdr:to>
      <xdr:col>36</xdr:col>
      <xdr:colOff>165100</xdr:colOff>
      <xdr:row>79</xdr:row>
      <xdr:rowOff>34823</xdr:rowOff>
    </xdr:to>
    <xdr:sp macro="" textlink="">
      <xdr:nvSpPr>
        <xdr:cNvPr id="432" name="楕円 431"/>
        <xdr:cNvSpPr/>
      </xdr:nvSpPr>
      <xdr:spPr>
        <a:xfrm>
          <a:off x="6921500" y="13477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25950</xdr:rowOff>
    </xdr:from>
    <xdr:ext cx="469744" cy="259045"/>
    <xdr:sp macro="" textlink="">
      <xdr:nvSpPr>
        <xdr:cNvPr id="433" name="テキスト ボックス 432"/>
        <xdr:cNvSpPr txBox="1"/>
      </xdr:nvSpPr>
      <xdr:spPr>
        <a:xfrm>
          <a:off x="6737428" y="13570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1" name="テキスト ボックス 450"/>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117320</xdr:rowOff>
    </xdr:from>
    <xdr:to>
      <xdr:col>54</xdr:col>
      <xdr:colOff>189865</xdr:colOff>
      <xdr:row>98</xdr:row>
      <xdr:rowOff>151938</xdr:rowOff>
    </xdr:to>
    <xdr:cxnSp macro="">
      <xdr:nvCxnSpPr>
        <xdr:cNvPr id="457" name="直線コネクタ 456"/>
        <xdr:cNvCxnSpPr/>
      </xdr:nvCxnSpPr>
      <xdr:spPr>
        <a:xfrm flipV="1">
          <a:off x="10475595" y="15547820"/>
          <a:ext cx="1270" cy="1406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155765</xdr:rowOff>
    </xdr:from>
    <xdr:ext cx="469744" cy="259045"/>
    <xdr:sp macro="" textlink="">
      <xdr:nvSpPr>
        <xdr:cNvPr id="458" name="普通建設事業費 （ うち更新整備　）最小値テキスト"/>
        <xdr:cNvSpPr txBox="1"/>
      </xdr:nvSpPr>
      <xdr:spPr>
        <a:xfrm>
          <a:off x="10528300" y="16957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151938</xdr:rowOff>
    </xdr:from>
    <xdr:to>
      <xdr:col>55</xdr:col>
      <xdr:colOff>88900</xdr:colOff>
      <xdr:row>98</xdr:row>
      <xdr:rowOff>151938</xdr:rowOff>
    </xdr:to>
    <xdr:cxnSp macro="">
      <xdr:nvCxnSpPr>
        <xdr:cNvPr id="459" name="直線コネクタ 458"/>
        <xdr:cNvCxnSpPr/>
      </xdr:nvCxnSpPr>
      <xdr:spPr>
        <a:xfrm>
          <a:off x="10388600" y="16954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63997</xdr:rowOff>
    </xdr:from>
    <xdr:ext cx="599010" cy="259045"/>
    <xdr:sp macro="" textlink="">
      <xdr:nvSpPr>
        <xdr:cNvPr id="460" name="普通建設事業費 （ うち更新整備　）最大値テキスト"/>
        <xdr:cNvSpPr txBox="1"/>
      </xdr:nvSpPr>
      <xdr:spPr>
        <a:xfrm>
          <a:off x="10528300" y="15323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117320</xdr:rowOff>
    </xdr:from>
    <xdr:to>
      <xdr:col>55</xdr:col>
      <xdr:colOff>88900</xdr:colOff>
      <xdr:row>90</xdr:row>
      <xdr:rowOff>117320</xdr:rowOff>
    </xdr:to>
    <xdr:cxnSp macro="">
      <xdr:nvCxnSpPr>
        <xdr:cNvPr id="461" name="直線コネクタ 460"/>
        <xdr:cNvCxnSpPr/>
      </xdr:nvCxnSpPr>
      <xdr:spPr>
        <a:xfrm>
          <a:off x="10388600" y="1554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127028</xdr:rowOff>
    </xdr:from>
    <xdr:to>
      <xdr:col>55</xdr:col>
      <xdr:colOff>0</xdr:colOff>
      <xdr:row>99</xdr:row>
      <xdr:rowOff>27770</xdr:rowOff>
    </xdr:to>
    <xdr:cxnSp macro="">
      <xdr:nvCxnSpPr>
        <xdr:cNvPr id="462" name="直線コネクタ 461"/>
        <xdr:cNvCxnSpPr/>
      </xdr:nvCxnSpPr>
      <xdr:spPr>
        <a:xfrm flipV="1">
          <a:off x="9639300" y="16929128"/>
          <a:ext cx="838200" cy="7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29413</xdr:rowOff>
    </xdr:from>
    <xdr:ext cx="534377" cy="259045"/>
    <xdr:sp macro="" textlink="">
      <xdr:nvSpPr>
        <xdr:cNvPr id="463" name="普通建設事業費 （ うち更新整備　）平均値テキスト"/>
        <xdr:cNvSpPr txBox="1"/>
      </xdr:nvSpPr>
      <xdr:spPr>
        <a:xfrm>
          <a:off x="10528300" y="164886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6536</xdr:rowOff>
    </xdr:from>
    <xdr:to>
      <xdr:col>55</xdr:col>
      <xdr:colOff>50800</xdr:colOff>
      <xdr:row>97</xdr:row>
      <xdr:rowOff>108136</xdr:rowOff>
    </xdr:to>
    <xdr:sp macro="" textlink="">
      <xdr:nvSpPr>
        <xdr:cNvPr id="464" name="フローチャート: 判断 463"/>
        <xdr:cNvSpPr/>
      </xdr:nvSpPr>
      <xdr:spPr>
        <a:xfrm>
          <a:off x="10426700" y="1663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146093</xdr:rowOff>
    </xdr:from>
    <xdr:to>
      <xdr:col>50</xdr:col>
      <xdr:colOff>114300</xdr:colOff>
      <xdr:row>99</xdr:row>
      <xdr:rowOff>27770</xdr:rowOff>
    </xdr:to>
    <xdr:cxnSp macro="">
      <xdr:nvCxnSpPr>
        <xdr:cNvPr id="465" name="直線コネクタ 464"/>
        <xdr:cNvCxnSpPr/>
      </xdr:nvCxnSpPr>
      <xdr:spPr>
        <a:xfrm>
          <a:off x="8750300" y="16948193"/>
          <a:ext cx="889000" cy="53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8021</xdr:rowOff>
    </xdr:from>
    <xdr:to>
      <xdr:col>50</xdr:col>
      <xdr:colOff>165100</xdr:colOff>
      <xdr:row>97</xdr:row>
      <xdr:rowOff>109621</xdr:rowOff>
    </xdr:to>
    <xdr:sp macro="" textlink="">
      <xdr:nvSpPr>
        <xdr:cNvPr id="466" name="フローチャート: 判断 465"/>
        <xdr:cNvSpPr/>
      </xdr:nvSpPr>
      <xdr:spPr>
        <a:xfrm>
          <a:off x="9588500" y="1663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126148</xdr:rowOff>
    </xdr:from>
    <xdr:ext cx="534377" cy="259045"/>
    <xdr:sp macro="" textlink="">
      <xdr:nvSpPr>
        <xdr:cNvPr id="467" name="テキスト ボックス 466"/>
        <xdr:cNvSpPr txBox="1"/>
      </xdr:nvSpPr>
      <xdr:spPr>
        <a:xfrm>
          <a:off x="9372111" y="1641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31922</xdr:rowOff>
    </xdr:from>
    <xdr:to>
      <xdr:col>45</xdr:col>
      <xdr:colOff>177800</xdr:colOff>
      <xdr:row>98</xdr:row>
      <xdr:rowOff>146093</xdr:rowOff>
    </xdr:to>
    <xdr:cxnSp macro="">
      <xdr:nvCxnSpPr>
        <xdr:cNvPr id="468" name="直線コネクタ 467"/>
        <xdr:cNvCxnSpPr/>
      </xdr:nvCxnSpPr>
      <xdr:spPr>
        <a:xfrm>
          <a:off x="7861300" y="16834022"/>
          <a:ext cx="889000" cy="11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46548</xdr:rowOff>
    </xdr:from>
    <xdr:to>
      <xdr:col>46</xdr:col>
      <xdr:colOff>38100</xdr:colOff>
      <xdr:row>97</xdr:row>
      <xdr:rowOff>148148</xdr:rowOff>
    </xdr:to>
    <xdr:sp macro="" textlink="">
      <xdr:nvSpPr>
        <xdr:cNvPr id="469" name="フローチャート: 判断 468"/>
        <xdr:cNvSpPr/>
      </xdr:nvSpPr>
      <xdr:spPr>
        <a:xfrm>
          <a:off x="8699500" y="1667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164675</xdr:rowOff>
    </xdr:from>
    <xdr:ext cx="534377" cy="259045"/>
    <xdr:sp macro="" textlink="">
      <xdr:nvSpPr>
        <xdr:cNvPr id="470" name="テキスト ボックス 469"/>
        <xdr:cNvSpPr txBox="1"/>
      </xdr:nvSpPr>
      <xdr:spPr>
        <a:xfrm>
          <a:off x="8483111" y="16452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160114</xdr:rowOff>
    </xdr:from>
    <xdr:to>
      <xdr:col>41</xdr:col>
      <xdr:colOff>50800</xdr:colOff>
      <xdr:row>98</xdr:row>
      <xdr:rowOff>31922</xdr:rowOff>
    </xdr:to>
    <xdr:cxnSp macro="">
      <xdr:nvCxnSpPr>
        <xdr:cNvPr id="471" name="直線コネクタ 470"/>
        <xdr:cNvCxnSpPr/>
      </xdr:nvCxnSpPr>
      <xdr:spPr>
        <a:xfrm>
          <a:off x="6972300" y="16619314"/>
          <a:ext cx="889000" cy="214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84945</xdr:rowOff>
    </xdr:from>
    <xdr:to>
      <xdr:col>41</xdr:col>
      <xdr:colOff>101600</xdr:colOff>
      <xdr:row>98</xdr:row>
      <xdr:rowOff>15095</xdr:rowOff>
    </xdr:to>
    <xdr:sp macro="" textlink="">
      <xdr:nvSpPr>
        <xdr:cNvPr id="472" name="フローチャート: 判断 471"/>
        <xdr:cNvSpPr/>
      </xdr:nvSpPr>
      <xdr:spPr>
        <a:xfrm>
          <a:off x="7810500" y="167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31622</xdr:rowOff>
    </xdr:from>
    <xdr:ext cx="534377" cy="259045"/>
    <xdr:sp macro="" textlink="">
      <xdr:nvSpPr>
        <xdr:cNvPr id="473" name="テキスト ボックス 472"/>
        <xdr:cNvSpPr txBox="1"/>
      </xdr:nvSpPr>
      <xdr:spPr>
        <a:xfrm>
          <a:off x="7594111" y="1649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84900</xdr:rowOff>
    </xdr:from>
    <xdr:to>
      <xdr:col>36</xdr:col>
      <xdr:colOff>165100</xdr:colOff>
      <xdr:row>98</xdr:row>
      <xdr:rowOff>15050</xdr:rowOff>
    </xdr:to>
    <xdr:sp macro="" textlink="">
      <xdr:nvSpPr>
        <xdr:cNvPr id="474" name="フローチャート: 判断 473"/>
        <xdr:cNvSpPr/>
      </xdr:nvSpPr>
      <xdr:spPr>
        <a:xfrm>
          <a:off x="6921500" y="167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6177</xdr:rowOff>
    </xdr:from>
    <xdr:ext cx="534377" cy="259045"/>
    <xdr:sp macro="" textlink="">
      <xdr:nvSpPr>
        <xdr:cNvPr id="475" name="テキスト ボックス 474"/>
        <xdr:cNvSpPr txBox="1"/>
      </xdr:nvSpPr>
      <xdr:spPr>
        <a:xfrm>
          <a:off x="6705111" y="16808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76228</xdr:rowOff>
    </xdr:from>
    <xdr:to>
      <xdr:col>55</xdr:col>
      <xdr:colOff>50800</xdr:colOff>
      <xdr:row>99</xdr:row>
      <xdr:rowOff>6378</xdr:rowOff>
    </xdr:to>
    <xdr:sp macro="" textlink="">
      <xdr:nvSpPr>
        <xdr:cNvPr id="481" name="楕円 480"/>
        <xdr:cNvSpPr/>
      </xdr:nvSpPr>
      <xdr:spPr>
        <a:xfrm>
          <a:off x="10426700" y="1687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162605</xdr:rowOff>
    </xdr:from>
    <xdr:ext cx="534377" cy="259045"/>
    <xdr:sp macro="" textlink="">
      <xdr:nvSpPr>
        <xdr:cNvPr id="482" name="普通建設事業費 （ うち更新整備　）該当値テキスト"/>
        <xdr:cNvSpPr txBox="1"/>
      </xdr:nvSpPr>
      <xdr:spPr>
        <a:xfrm>
          <a:off x="10528300" y="16793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148420</xdr:rowOff>
    </xdr:from>
    <xdr:to>
      <xdr:col>50</xdr:col>
      <xdr:colOff>165100</xdr:colOff>
      <xdr:row>99</xdr:row>
      <xdr:rowOff>78570</xdr:rowOff>
    </xdr:to>
    <xdr:sp macro="" textlink="">
      <xdr:nvSpPr>
        <xdr:cNvPr id="483" name="楕円 482"/>
        <xdr:cNvSpPr/>
      </xdr:nvSpPr>
      <xdr:spPr>
        <a:xfrm>
          <a:off x="9588500" y="1695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99</xdr:row>
      <xdr:rowOff>69697</xdr:rowOff>
    </xdr:from>
    <xdr:ext cx="469744" cy="259045"/>
    <xdr:sp macro="" textlink="">
      <xdr:nvSpPr>
        <xdr:cNvPr id="484" name="テキスト ボックス 483"/>
        <xdr:cNvSpPr txBox="1"/>
      </xdr:nvSpPr>
      <xdr:spPr>
        <a:xfrm>
          <a:off x="9404428" y="1704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95293</xdr:rowOff>
    </xdr:from>
    <xdr:to>
      <xdr:col>46</xdr:col>
      <xdr:colOff>38100</xdr:colOff>
      <xdr:row>99</xdr:row>
      <xdr:rowOff>25443</xdr:rowOff>
    </xdr:to>
    <xdr:sp macro="" textlink="">
      <xdr:nvSpPr>
        <xdr:cNvPr id="485" name="楕円 484"/>
        <xdr:cNvSpPr/>
      </xdr:nvSpPr>
      <xdr:spPr>
        <a:xfrm>
          <a:off x="8699500" y="16897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16570</xdr:rowOff>
    </xdr:from>
    <xdr:ext cx="469744" cy="259045"/>
    <xdr:sp macro="" textlink="">
      <xdr:nvSpPr>
        <xdr:cNvPr id="486" name="テキスト ボックス 485"/>
        <xdr:cNvSpPr txBox="1"/>
      </xdr:nvSpPr>
      <xdr:spPr>
        <a:xfrm>
          <a:off x="8515428" y="16990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152572</xdr:rowOff>
    </xdr:from>
    <xdr:to>
      <xdr:col>41</xdr:col>
      <xdr:colOff>101600</xdr:colOff>
      <xdr:row>98</xdr:row>
      <xdr:rowOff>82722</xdr:rowOff>
    </xdr:to>
    <xdr:sp macro="" textlink="">
      <xdr:nvSpPr>
        <xdr:cNvPr id="487" name="楕円 486"/>
        <xdr:cNvSpPr/>
      </xdr:nvSpPr>
      <xdr:spPr>
        <a:xfrm>
          <a:off x="7810500" y="16783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73849</xdr:rowOff>
    </xdr:from>
    <xdr:ext cx="534377" cy="259045"/>
    <xdr:sp macro="" textlink="">
      <xdr:nvSpPr>
        <xdr:cNvPr id="488" name="テキスト ボックス 487"/>
        <xdr:cNvSpPr txBox="1"/>
      </xdr:nvSpPr>
      <xdr:spPr>
        <a:xfrm>
          <a:off x="7594111" y="16875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109314</xdr:rowOff>
    </xdr:from>
    <xdr:to>
      <xdr:col>36</xdr:col>
      <xdr:colOff>165100</xdr:colOff>
      <xdr:row>97</xdr:row>
      <xdr:rowOff>39464</xdr:rowOff>
    </xdr:to>
    <xdr:sp macro="" textlink="">
      <xdr:nvSpPr>
        <xdr:cNvPr id="489" name="楕円 488"/>
        <xdr:cNvSpPr/>
      </xdr:nvSpPr>
      <xdr:spPr>
        <a:xfrm>
          <a:off x="6921500" y="1656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55991</xdr:rowOff>
    </xdr:from>
    <xdr:ext cx="534377" cy="259045"/>
    <xdr:sp macro="" textlink="">
      <xdr:nvSpPr>
        <xdr:cNvPr id="490" name="テキスト ボックス 489"/>
        <xdr:cNvSpPr txBox="1"/>
      </xdr:nvSpPr>
      <xdr:spPr>
        <a:xfrm>
          <a:off x="6705111" y="16343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0" name="テキスト ボックス 509"/>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70186</xdr:rowOff>
    </xdr:from>
    <xdr:to>
      <xdr:col>85</xdr:col>
      <xdr:colOff>126364</xdr:colOff>
      <xdr:row>39</xdr:row>
      <xdr:rowOff>44450</xdr:rowOff>
    </xdr:to>
    <xdr:cxnSp macro="">
      <xdr:nvCxnSpPr>
        <xdr:cNvPr id="514" name="直線コネクタ 513"/>
        <xdr:cNvCxnSpPr/>
      </xdr:nvCxnSpPr>
      <xdr:spPr>
        <a:xfrm flipV="1">
          <a:off x="16317595" y="5385136"/>
          <a:ext cx="1269" cy="1345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16863</xdr:rowOff>
    </xdr:from>
    <xdr:ext cx="534377" cy="259045"/>
    <xdr:sp macro="" textlink="">
      <xdr:nvSpPr>
        <xdr:cNvPr id="517" name="災害復旧事業費最大値テキスト"/>
        <xdr:cNvSpPr txBox="1"/>
      </xdr:nvSpPr>
      <xdr:spPr>
        <a:xfrm>
          <a:off x="16370300" y="516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70186</xdr:rowOff>
    </xdr:from>
    <xdr:to>
      <xdr:col>86</xdr:col>
      <xdr:colOff>25400</xdr:colOff>
      <xdr:row>31</xdr:row>
      <xdr:rowOff>70186</xdr:rowOff>
    </xdr:to>
    <xdr:cxnSp macro="">
      <xdr:nvCxnSpPr>
        <xdr:cNvPr id="518" name="直線コネクタ 517"/>
        <xdr:cNvCxnSpPr/>
      </xdr:nvCxnSpPr>
      <xdr:spPr>
        <a:xfrm>
          <a:off x="16230600" y="5385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86360</xdr:rowOff>
    </xdr:from>
    <xdr:to>
      <xdr:col>85</xdr:col>
      <xdr:colOff>127000</xdr:colOff>
      <xdr:row>38</xdr:row>
      <xdr:rowOff>134347</xdr:rowOff>
    </xdr:to>
    <xdr:cxnSp macro="">
      <xdr:nvCxnSpPr>
        <xdr:cNvPr id="519" name="直線コネクタ 518"/>
        <xdr:cNvCxnSpPr/>
      </xdr:nvCxnSpPr>
      <xdr:spPr>
        <a:xfrm flipV="1">
          <a:off x="15481300" y="6601460"/>
          <a:ext cx="838200" cy="47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20712</xdr:rowOff>
    </xdr:from>
    <xdr:ext cx="469744" cy="259045"/>
    <xdr:sp macro="" textlink="">
      <xdr:nvSpPr>
        <xdr:cNvPr id="520" name="災害復旧事業費平均値テキスト"/>
        <xdr:cNvSpPr txBox="1"/>
      </xdr:nvSpPr>
      <xdr:spPr>
        <a:xfrm>
          <a:off x="16370300" y="6535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42285</xdr:rowOff>
    </xdr:from>
    <xdr:to>
      <xdr:col>85</xdr:col>
      <xdr:colOff>177800</xdr:colOff>
      <xdr:row>38</xdr:row>
      <xdr:rowOff>143885</xdr:rowOff>
    </xdr:to>
    <xdr:sp macro="" textlink="">
      <xdr:nvSpPr>
        <xdr:cNvPr id="521" name="フローチャート: 判断 520"/>
        <xdr:cNvSpPr/>
      </xdr:nvSpPr>
      <xdr:spPr>
        <a:xfrm>
          <a:off x="16268700" y="6557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124003</xdr:rowOff>
    </xdr:from>
    <xdr:to>
      <xdr:col>81</xdr:col>
      <xdr:colOff>50800</xdr:colOff>
      <xdr:row>38</xdr:row>
      <xdr:rowOff>134347</xdr:rowOff>
    </xdr:to>
    <xdr:cxnSp macro="">
      <xdr:nvCxnSpPr>
        <xdr:cNvPr id="522" name="直線コネクタ 521"/>
        <xdr:cNvCxnSpPr/>
      </xdr:nvCxnSpPr>
      <xdr:spPr>
        <a:xfrm>
          <a:off x="14592300" y="6639103"/>
          <a:ext cx="889000" cy="10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42990</xdr:rowOff>
    </xdr:from>
    <xdr:to>
      <xdr:col>81</xdr:col>
      <xdr:colOff>101600</xdr:colOff>
      <xdr:row>38</xdr:row>
      <xdr:rowOff>144590</xdr:rowOff>
    </xdr:to>
    <xdr:sp macro="" textlink="">
      <xdr:nvSpPr>
        <xdr:cNvPr id="523" name="フローチャート: 判断 522"/>
        <xdr:cNvSpPr/>
      </xdr:nvSpPr>
      <xdr:spPr>
        <a:xfrm>
          <a:off x="15430500" y="655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161117</xdr:rowOff>
    </xdr:from>
    <xdr:ext cx="469744" cy="259045"/>
    <xdr:sp macro="" textlink="">
      <xdr:nvSpPr>
        <xdr:cNvPr id="524" name="テキスト ボックス 523"/>
        <xdr:cNvSpPr txBox="1"/>
      </xdr:nvSpPr>
      <xdr:spPr>
        <a:xfrm>
          <a:off x="15246428" y="633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124003</xdr:rowOff>
    </xdr:from>
    <xdr:to>
      <xdr:col>76</xdr:col>
      <xdr:colOff>114300</xdr:colOff>
      <xdr:row>38</xdr:row>
      <xdr:rowOff>152711</xdr:rowOff>
    </xdr:to>
    <xdr:cxnSp macro="">
      <xdr:nvCxnSpPr>
        <xdr:cNvPr id="525" name="直線コネクタ 524"/>
        <xdr:cNvCxnSpPr/>
      </xdr:nvCxnSpPr>
      <xdr:spPr>
        <a:xfrm flipV="1">
          <a:off x="13703300" y="6639103"/>
          <a:ext cx="889000" cy="2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57144</xdr:rowOff>
    </xdr:from>
    <xdr:to>
      <xdr:col>76</xdr:col>
      <xdr:colOff>165100</xdr:colOff>
      <xdr:row>38</xdr:row>
      <xdr:rowOff>158744</xdr:rowOff>
    </xdr:to>
    <xdr:sp macro="" textlink="">
      <xdr:nvSpPr>
        <xdr:cNvPr id="526" name="フローチャート: 判断 525"/>
        <xdr:cNvSpPr/>
      </xdr:nvSpPr>
      <xdr:spPr>
        <a:xfrm>
          <a:off x="14541500" y="6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3821</xdr:rowOff>
    </xdr:from>
    <xdr:ext cx="469744" cy="259045"/>
    <xdr:sp macro="" textlink="">
      <xdr:nvSpPr>
        <xdr:cNvPr id="527" name="テキスト ボックス 526"/>
        <xdr:cNvSpPr txBox="1"/>
      </xdr:nvSpPr>
      <xdr:spPr>
        <a:xfrm>
          <a:off x="14357428" y="6347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152711</xdr:rowOff>
    </xdr:from>
    <xdr:to>
      <xdr:col>71</xdr:col>
      <xdr:colOff>177800</xdr:colOff>
      <xdr:row>39</xdr:row>
      <xdr:rowOff>44450</xdr:rowOff>
    </xdr:to>
    <xdr:cxnSp macro="">
      <xdr:nvCxnSpPr>
        <xdr:cNvPr id="528" name="直線コネクタ 527"/>
        <xdr:cNvCxnSpPr/>
      </xdr:nvCxnSpPr>
      <xdr:spPr>
        <a:xfrm flipV="1">
          <a:off x="12814300" y="6667811"/>
          <a:ext cx="889000" cy="63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78270</xdr:rowOff>
    </xdr:from>
    <xdr:to>
      <xdr:col>72</xdr:col>
      <xdr:colOff>38100</xdr:colOff>
      <xdr:row>39</xdr:row>
      <xdr:rowOff>8420</xdr:rowOff>
    </xdr:to>
    <xdr:sp macro="" textlink="">
      <xdr:nvSpPr>
        <xdr:cNvPr id="529" name="フローチャート: 判断 528"/>
        <xdr:cNvSpPr/>
      </xdr:nvSpPr>
      <xdr:spPr>
        <a:xfrm>
          <a:off x="13652500" y="659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24947</xdr:rowOff>
    </xdr:from>
    <xdr:ext cx="469744" cy="259045"/>
    <xdr:sp macro="" textlink="">
      <xdr:nvSpPr>
        <xdr:cNvPr id="530" name="テキスト ボックス 529"/>
        <xdr:cNvSpPr txBox="1"/>
      </xdr:nvSpPr>
      <xdr:spPr>
        <a:xfrm>
          <a:off x="13468428" y="636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127515</xdr:rowOff>
    </xdr:from>
    <xdr:to>
      <xdr:col>67</xdr:col>
      <xdr:colOff>101600</xdr:colOff>
      <xdr:row>39</xdr:row>
      <xdr:rowOff>57665</xdr:rowOff>
    </xdr:to>
    <xdr:sp macro="" textlink="">
      <xdr:nvSpPr>
        <xdr:cNvPr id="531" name="フローチャート: 判断 530"/>
        <xdr:cNvSpPr/>
      </xdr:nvSpPr>
      <xdr:spPr>
        <a:xfrm>
          <a:off x="12763500" y="664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74191</xdr:rowOff>
    </xdr:from>
    <xdr:ext cx="469744" cy="259045"/>
    <xdr:sp macro="" textlink="">
      <xdr:nvSpPr>
        <xdr:cNvPr id="532" name="テキスト ボックス 531"/>
        <xdr:cNvSpPr txBox="1"/>
      </xdr:nvSpPr>
      <xdr:spPr>
        <a:xfrm>
          <a:off x="12579428" y="6417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35560</xdr:rowOff>
    </xdr:from>
    <xdr:to>
      <xdr:col>85</xdr:col>
      <xdr:colOff>177800</xdr:colOff>
      <xdr:row>38</xdr:row>
      <xdr:rowOff>137160</xdr:rowOff>
    </xdr:to>
    <xdr:sp macro="" textlink="">
      <xdr:nvSpPr>
        <xdr:cNvPr id="538" name="楕円 537"/>
        <xdr:cNvSpPr/>
      </xdr:nvSpPr>
      <xdr:spPr>
        <a:xfrm>
          <a:off x="16268700" y="655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58437</xdr:rowOff>
    </xdr:from>
    <xdr:ext cx="469744" cy="259045"/>
    <xdr:sp macro="" textlink="">
      <xdr:nvSpPr>
        <xdr:cNvPr id="539" name="災害復旧事業費該当値テキスト"/>
        <xdr:cNvSpPr txBox="1"/>
      </xdr:nvSpPr>
      <xdr:spPr>
        <a:xfrm>
          <a:off x="16370300" y="6402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83547</xdr:rowOff>
    </xdr:from>
    <xdr:to>
      <xdr:col>81</xdr:col>
      <xdr:colOff>101600</xdr:colOff>
      <xdr:row>39</xdr:row>
      <xdr:rowOff>13697</xdr:rowOff>
    </xdr:to>
    <xdr:sp macro="" textlink="">
      <xdr:nvSpPr>
        <xdr:cNvPr id="540" name="楕円 539"/>
        <xdr:cNvSpPr/>
      </xdr:nvSpPr>
      <xdr:spPr>
        <a:xfrm>
          <a:off x="15430500" y="6598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4824</xdr:rowOff>
    </xdr:from>
    <xdr:ext cx="469744" cy="259045"/>
    <xdr:sp macro="" textlink="">
      <xdr:nvSpPr>
        <xdr:cNvPr id="541" name="テキスト ボックス 540"/>
        <xdr:cNvSpPr txBox="1"/>
      </xdr:nvSpPr>
      <xdr:spPr>
        <a:xfrm>
          <a:off x="15246428" y="6691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73203</xdr:rowOff>
    </xdr:from>
    <xdr:to>
      <xdr:col>76</xdr:col>
      <xdr:colOff>165100</xdr:colOff>
      <xdr:row>39</xdr:row>
      <xdr:rowOff>3353</xdr:rowOff>
    </xdr:to>
    <xdr:sp macro="" textlink="">
      <xdr:nvSpPr>
        <xdr:cNvPr id="542" name="楕円 541"/>
        <xdr:cNvSpPr/>
      </xdr:nvSpPr>
      <xdr:spPr>
        <a:xfrm>
          <a:off x="14541500" y="6588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165930</xdr:rowOff>
    </xdr:from>
    <xdr:ext cx="469744" cy="259045"/>
    <xdr:sp macro="" textlink="">
      <xdr:nvSpPr>
        <xdr:cNvPr id="543" name="テキスト ボックス 542"/>
        <xdr:cNvSpPr txBox="1"/>
      </xdr:nvSpPr>
      <xdr:spPr>
        <a:xfrm>
          <a:off x="14357428" y="6681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101911</xdr:rowOff>
    </xdr:from>
    <xdr:to>
      <xdr:col>72</xdr:col>
      <xdr:colOff>38100</xdr:colOff>
      <xdr:row>39</xdr:row>
      <xdr:rowOff>32061</xdr:rowOff>
    </xdr:to>
    <xdr:sp macro="" textlink="">
      <xdr:nvSpPr>
        <xdr:cNvPr id="544" name="楕円 543"/>
        <xdr:cNvSpPr/>
      </xdr:nvSpPr>
      <xdr:spPr>
        <a:xfrm>
          <a:off x="13652500" y="6617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23188</xdr:rowOff>
    </xdr:from>
    <xdr:ext cx="469744" cy="259045"/>
    <xdr:sp macro="" textlink="">
      <xdr:nvSpPr>
        <xdr:cNvPr id="545" name="テキスト ボックス 544"/>
        <xdr:cNvSpPr txBox="1"/>
      </xdr:nvSpPr>
      <xdr:spPr>
        <a:xfrm>
          <a:off x="13468428" y="6709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6" name="楕円 545"/>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7" name="テキスト ボックス 546"/>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2" name="テキスト ボックス 61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4" name="テキスト ボックス 61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73078</xdr:rowOff>
    </xdr:from>
    <xdr:to>
      <xdr:col>85</xdr:col>
      <xdr:colOff>126364</xdr:colOff>
      <xdr:row>78</xdr:row>
      <xdr:rowOff>104884</xdr:rowOff>
    </xdr:to>
    <xdr:cxnSp macro="">
      <xdr:nvCxnSpPr>
        <xdr:cNvPr id="620" name="直線コネクタ 619"/>
        <xdr:cNvCxnSpPr/>
      </xdr:nvCxnSpPr>
      <xdr:spPr>
        <a:xfrm flipV="1">
          <a:off x="16317595" y="12074578"/>
          <a:ext cx="1269" cy="140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108711</xdr:rowOff>
    </xdr:from>
    <xdr:ext cx="534377" cy="259045"/>
    <xdr:sp macro="" textlink="">
      <xdr:nvSpPr>
        <xdr:cNvPr id="621" name="公債費最小値テキスト"/>
        <xdr:cNvSpPr txBox="1"/>
      </xdr:nvSpPr>
      <xdr:spPr>
        <a:xfrm>
          <a:off x="16370300" y="1348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104884</xdr:rowOff>
    </xdr:from>
    <xdr:to>
      <xdr:col>86</xdr:col>
      <xdr:colOff>25400</xdr:colOff>
      <xdr:row>78</xdr:row>
      <xdr:rowOff>104884</xdr:rowOff>
    </xdr:to>
    <xdr:cxnSp macro="">
      <xdr:nvCxnSpPr>
        <xdr:cNvPr id="622" name="直線コネクタ 621"/>
        <xdr:cNvCxnSpPr/>
      </xdr:nvCxnSpPr>
      <xdr:spPr>
        <a:xfrm>
          <a:off x="16230600" y="1347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19755</xdr:rowOff>
    </xdr:from>
    <xdr:ext cx="599010" cy="259045"/>
    <xdr:sp macro="" textlink="">
      <xdr:nvSpPr>
        <xdr:cNvPr id="623" name="公債費最大値テキスト"/>
        <xdr:cNvSpPr txBox="1"/>
      </xdr:nvSpPr>
      <xdr:spPr>
        <a:xfrm>
          <a:off x="16370300" y="11849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73078</xdr:rowOff>
    </xdr:from>
    <xdr:to>
      <xdr:col>86</xdr:col>
      <xdr:colOff>25400</xdr:colOff>
      <xdr:row>70</xdr:row>
      <xdr:rowOff>73078</xdr:rowOff>
    </xdr:to>
    <xdr:cxnSp macro="">
      <xdr:nvCxnSpPr>
        <xdr:cNvPr id="624" name="直線コネクタ 623"/>
        <xdr:cNvCxnSpPr/>
      </xdr:nvCxnSpPr>
      <xdr:spPr>
        <a:xfrm>
          <a:off x="16230600" y="12074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37897</xdr:rowOff>
    </xdr:from>
    <xdr:to>
      <xdr:col>85</xdr:col>
      <xdr:colOff>127000</xdr:colOff>
      <xdr:row>76</xdr:row>
      <xdr:rowOff>38880</xdr:rowOff>
    </xdr:to>
    <xdr:cxnSp macro="">
      <xdr:nvCxnSpPr>
        <xdr:cNvPr id="625" name="直線コネクタ 624"/>
        <xdr:cNvCxnSpPr/>
      </xdr:nvCxnSpPr>
      <xdr:spPr>
        <a:xfrm flipV="1">
          <a:off x="15481300" y="13068097"/>
          <a:ext cx="838200" cy="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68417</xdr:rowOff>
    </xdr:from>
    <xdr:ext cx="534377" cy="259045"/>
    <xdr:sp macro="" textlink="">
      <xdr:nvSpPr>
        <xdr:cNvPr id="626" name="公債費平均値テキスト"/>
        <xdr:cNvSpPr txBox="1"/>
      </xdr:nvSpPr>
      <xdr:spPr>
        <a:xfrm>
          <a:off x="16370300" y="130986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89990</xdr:rowOff>
    </xdr:from>
    <xdr:to>
      <xdr:col>85</xdr:col>
      <xdr:colOff>177800</xdr:colOff>
      <xdr:row>77</xdr:row>
      <xdr:rowOff>20140</xdr:rowOff>
    </xdr:to>
    <xdr:sp macro="" textlink="">
      <xdr:nvSpPr>
        <xdr:cNvPr id="627" name="フローチャート: 判断 626"/>
        <xdr:cNvSpPr/>
      </xdr:nvSpPr>
      <xdr:spPr>
        <a:xfrm>
          <a:off x="16268700" y="1312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31641</xdr:rowOff>
    </xdr:from>
    <xdr:to>
      <xdr:col>81</xdr:col>
      <xdr:colOff>50800</xdr:colOff>
      <xdr:row>76</xdr:row>
      <xdr:rowOff>38880</xdr:rowOff>
    </xdr:to>
    <xdr:cxnSp macro="">
      <xdr:nvCxnSpPr>
        <xdr:cNvPr id="628" name="直線コネクタ 627"/>
        <xdr:cNvCxnSpPr/>
      </xdr:nvCxnSpPr>
      <xdr:spPr>
        <a:xfrm>
          <a:off x="14592300" y="13061841"/>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115540</xdr:rowOff>
    </xdr:from>
    <xdr:to>
      <xdr:col>81</xdr:col>
      <xdr:colOff>101600</xdr:colOff>
      <xdr:row>77</xdr:row>
      <xdr:rowOff>45690</xdr:rowOff>
    </xdr:to>
    <xdr:sp macro="" textlink="">
      <xdr:nvSpPr>
        <xdr:cNvPr id="629" name="フローチャート: 判断 628"/>
        <xdr:cNvSpPr/>
      </xdr:nvSpPr>
      <xdr:spPr>
        <a:xfrm>
          <a:off x="15430500" y="1314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36817</xdr:rowOff>
    </xdr:from>
    <xdr:ext cx="534377" cy="259045"/>
    <xdr:sp macro="" textlink="">
      <xdr:nvSpPr>
        <xdr:cNvPr id="630" name="テキスト ボックス 629"/>
        <xdr:cNvSpPr txBox="1"/>
      </xdr:nvSpPr>
      <xdr:spPr>
        <a:xfrm>
          <a:off x="15214111" y="1323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31641</xdr:rowOff>
    </xdr:from>
    <xdr:to>
      <xdr:col>76</xdr:col>
      <xdr:colOff>114300</xdr:colOff>
      <xdr:row>76</xdr:row>
      <xdr:rowOff>43765</xdr:rowOff>
    </xdr:to>
    <xdr:cxnSp macro="">
      <xdr:nvCxnSpPr>
        <xdr:cNvPr id="631" name="直線コネクタ 630"/>
        <xdr:cNvCxnSpPr/>
      </xdr:nvCxnSpPr>
      <xdr:spPr>
        <a:xfrm flipV="1">
          <a:off x="13703300" y="13061841"/>
          <a:ext cx="889000" cy="12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124250</xdr:rowOff>
    </xdr:from>
    <xdr:to>
      <xdr:col>76</xdr:col>
      <xdr:colOff>165100</xdr:colOff>
      <xdr:row>77</xdr:row>
      <xdr:rowOff>54400</xdr:rowOff>
    </xdr:to>
    <xdr:sp macro="" textlink="">
      <xdr:nvSpPr>
        <xdr:cNvPr id="632" name="フローチャート: 判断 631"/>
        <xdr:cNvSpPr/>
      </xdr:nvSpPr>
      <xdr:spPr>
        <a:xfrm>
          <a:off x="14541500" y="1315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45527</xdr:rowOff>
    </xdr:from>
    <xdr:ext cx="534377" cy="259045"/>
    <xdr:sp macro="" textlink="">
      <xdr:nvSpPr>
        <xdr:cNvPr id="633" name="テキスト ボックス 632"/>
        <xdr:cNvSpPr txBox="1"/>
      </xdr:nvSpPr>
      <xdr:spPr>
        <a:xfrm>
          <a:off x="14325111" y="13247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43765</xdr:rowOff>
    </xdr:from>
    <xdr:to>
      <xdr:col>71</xdr:col>
      <xdr:colOff>177800</xdr:colOff>
      <xdr:row>76</xdr:row>
      <xdr:rowOff>66083</xdr:rowOff>
    </xdr:to>
    <xdr:cxnSp macro="">
      <xdr:nvCxnSpPr>
        <xdr:cNvPr id="634" name="直線コネクタ 633"/>
        <xdr:cNvCxnSpPr/>
      </xdr:nvCxnSpPr>
      <xdr:spPr>
        <a:xfrm flipV="1">
          <a:off x="12814300" y="13073965"/>
          <a:ext cx="889000" cy="22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119974</xdr:rowOff>
    </xdr:from>
    <xdr:to>
      <xdr:col>72</xdr:col>
      <xdr:colOff>38100</xdr:colOff>
      <xdr:row>77</xdr:row>
      <xdr:rowOff>50124</xdr:rowOff>
    </xdr:to>
    <xdr:sp macro="" textlink="">
      <xdr:nvSpPr>
        <xdr:cNvPr id="635" name="フローチャート: 判断 634"/>
        <xdr:cNvSpPr/>
      </xdr:nvSpPr>
      <xdr:spPr>
        <a:xfrm>
          <a:off x="13652500" y="1315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41251</xdr:rowOff>
    </xdr:from>
    <xdr:ext cx="534377" cy="259045"/>
    <xdr:sp macro="" textlink="">
      <xdr:nvSpPr>
        <xdr:cNvPr id="636" name="テキスト ボックス 635"/>
        <xdr:cNvSpPr txBox="1"/>
      </xdr:nvSpPr>
      <xdr:spPr>
        <a:xfrm>
          <a:off x="13436111" y="13242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106975</xdr:rowOff>
    </xdr:from>
    <xdr:to>
      <xdr:col>67</xdr:col>
      <xdr:colOff>101600</xdr:colOff>
      <xdr:row>77</xdr:row>
      <xdr:rowOff>37125</xdr:rowOff>
    </xdr:to>
    <xdr:sp macro="" textlink="">
      <xdr:nvSpPr>
        <xdr:cNvPr id="637" name="フローチャート: 判断 636"/>
        <xdr:cNvSpPr/>
      </xdr:nvSpPr>
      <xdr:spPr>
        <a:xfrm>
          <a:off x="12763500" y="1313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28252</xdr:rowOff>
    </xdr:from>
    <xdr:ext cx="534377" cy="259045"/>
    <xdr:sp macro="" textlink="">
      <xdr:nvSpPr>
        <xdr:cNvPr id="638" name="テキスト ボックス 637"/>
        <xdr:cNvSpPr txBox="1"/>
      </xdr:nvSpPr>
      <xdr:spPr>
        <a:xfrm>
          <a:off x="12547111" y="1322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158547</xdr:rowOff>
    </xdr:from>
    <xdr:to>
      <xdr:col>85</xdr:col>
      <xdr:colOff>177800</xdr:colOff>
      <xdr:row>76</xdr:row>
      <xdr:rowOff>88697</xdr:rowOff>
    </xdr:to>
    <xdr:sp macro="" textlink="">
      <xdr:nvSpPr>
        <xdr:cNvPr id="644" name="楕円 643"/>
        <xdr:cNvSpPr/>
      </xdr:nvSpPr>
      <xdr:spPr>
        <a:xfrm>
          <a:off x="16268700" y="13017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9974</xdr:rowOff>
    </xdr:from>
    <xdr:ext cx="534377" cy="259045"/>
    <xdr:sp macro="" textlink="">
      <xdr:nvSpPr>
        <xdr:cNvPr id="645" name="公債費該当値テキスト"/>
        <xdr:cNvSpPr txBox="1"/>
      </xdr:nvSpPr>
      <xdr:spPr>
        <a:xfrm>
          <a:off x="16370300" y="12868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159530</xdr:rowOff>
    </xdr:from>
    <xdr:to>
      <xdr:col>81</xdr:col>
      <xdr:colOff>101600</xdr:colOff>
      <xdr:row>76</xdr:row>
      <xdr:rowOff>89680</xdr:rowOff>
    </xdr:to>
    <xdr:sp macro="" textlink="">
      <xdr:nvSpPr>
        <xdr:cNvPr id="646" name="楕円 645"/>
        <xdr:cNvSpPr/>
      </xdr:nvSpPr>
      <xdr:spPr>
        <a:xfrm>
          <a:off x="15430500" y="1301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106207</xdr:rowOff>
    </xdr:from>
    <xdr:ext cx="534377" cy="259045"/>
    <xdr:sp macro="" textlink="">
      <xdr:nvSpPr>
        <xdr:cNvPr id="647" name="テキスト ボックス 646"/>
        <xdr:cNvSpPr txBox="1"/>
      </xdr:nvSpPr>
      <xdr:spPr>
        <a:xfrm>
          <a:off x="15214111" y="12793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152291</xdr:rowOff>
    </xdr:from>
    <xdr:to>
      <xdr:col>76</xdr:col>
      <xdr:colOff>165100</xdr:colOff>
      <xdr:row>76</xdr:row>
      <xdr:rowOff>82441</xdr:rowOff>
    </xdr:to>
    <xdr:sp macro="" textlink="">
      <xdr:nvSpPr>
        <xdr:cNvPr id="648" name="楕円 647"/>
        <xdr:cNvSpPr/>
      </xdr:nvSpPr>
      <xdr:spPr>
        <a:xfrm>
          <a:off x="14541500" y="13011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98968</xdr:rowOff>
    </xdr:from>
    <xdr:ext cx="534377" cy="259045"/>
    <xdr:sp macro="" textlink="">
      <xdr:nvSpPr>
        <xdr:cNvPr id="649" name="テキスト ボックス 648"/>
        <xdr:cNvSpPr txBox="1"/>
      </xdr:nvSpPr>
      <xdr:spPr>
        <a:xfrm>
          <a:off x="14325111" y="12786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164415</xdr:rowOff>
    </xdr:from>
    <xdr:to>
      <xdr:col>72</xdr:col>
      <xdr:colOff>38100</xdr:colOff>
      <xdr:row>76</xdr:row>
      <xdr:rowOff>94565</xdr:rowOff>
    </xdr:to>
    <xdr:sp macro="" textlink="">
      <xdr:nvSpPr>
        <xdr:cNvPr id="650" name="楕円 649"/>
        <xdr:cNvSpPr/>
      </xdr:nvSpPr>
      <xdr:spPr>
        <a:xfrm>
          <a:off x="13652500" y="13023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111091</xdr:rowOff>
    </xdr:from>
    <xdr:ext cx="534377" cy="259045"/>
    <xdr:sp macro="" textlink="">
      <xdr:nvSpPr>
        <xdr:cNvPr id="651" name="テキスト ボックス 650"/>
        <xdr:cNvSpPr txBox="1"/>
      </xdr:nvSpPr>
      <xdr:spPr>
        <a:xfrm>
          <a:off x="13436111" y="12798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15283</xdr:rowOff>
    </xdr:from>
    <xdr:to>
      <xdr:col>67</xdr:col>
      <xdr:colOff>101600</xdr:colOff>
      <xdr:row>76</xdr:row>
      <xdr:rowOff>116883</xdr:rowOff>
    </xdr:to>
    <xdr:sp macro="" textlink="">
      <xdr:nvSpPr>
        <xdr:cNvPr id="652" name="楕円 651"/>
        <xdr:cNvSpPr/>
      </xdr:nvSpPr>
      <xdr:spPr>
        <a:xfrm>
          <a:off x="12763500" y="13045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133411</xdr:rowOff>
    </xdr:from>
    <xdr:ext cx="534377" cy="259045"/>
    <xdr:sp macro="" textlink="">
      <xdr:nvSpPr>
        <xdr:cNvPr id="653" name="テキスト ボックス 652"/>
        <xdr:cNvSpPr txBox="1"/>
      </xdr:nvSpPr>
      <xdr:spPr>
        <a:xfrm>
          <a:off x="12547111" y="12820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7" name="テキスト ボックス 66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9" name="テキスト ボックス 66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1" name="テキスト ボックス 67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154902</xdr:rowOff>
    </xdr:from>
    <xdr:to>
      <xdr:col>85</xdr:col>
      <xdr:colOff>126364</xdr:colOff>
      <xdr:row>99</xdr:row>
      <xdr:rowOff>34100</xdr:rowOff>
    </xdr:to>
    <xdr:cxnSp macro="">
      <xdr:nvCxnSpPr>
        <xdr:cNvPr id="677" name="直線コネクタ 676"/>
        <xdr:cNvCxnSpPr/>
      </xdr:nvCxnSpPr>
      <xdr:spPr>
        <a:xfrm flipV="1">
          <a:off x="16317595" y="15413952"/>
          <a:ext cx="1269" cy="1593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37927</xdr:rowOff>
    </xdr:from>
    <xdr:ext cx="378565" cy="259045"/>
    <xdr:sp macro="" textlink="">
      <xdr:nvSpPr>
        <xdr:cNvPr id="678" name="積立金最小値テキスト"/>
        <xdr:cNvSpPr txBox="1"/>
      </xdr:nvSpPr>
      <xdr:spPr>
        <a:xfrm>
          <a:off x="16370300" y="170114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34100</xdr:rowOff>
    </xdr:from>
    <xdr:to>
      <xdr:col>86</xdr:col>
      <xdr:colOff>25400</xdr:colOff>
      <xdr:row>99</xdr:row>
      <xdr:rowOff>34100</xdr:rowOff>
    </xdr:to>
    <xdr:cxnSp macro="">
      <xdr:nvCxnSpPr>
        <xdr:cNvPr id="679" name="直線コネクタ 678"/>
        <xdr:cNvCxnSpPr/>
      </xdr:nvCxnSpPr>
      <xdr:spPr>
        <a:xfrm>
          <a:off x="16230600" y="1700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101579</xdr:rowOff>
    </xdr:from>
    <xdr:ext cx="599010" cy="259045"/>
    <xdr:sp macro="" textlink="">
      <xdr:nvSpPr>
        <xdr:cNvPr id="680" name="積立金最大値テキスト"/>
        <xdr:cNvSpPr txBox="1"/>
      </xdr:nvSpPr>
      <xdr:spPr>
        <a:xfrm>
          <a:off x="16370300" y="15189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154902</xdr:rowOff>
    </xdr:from>
    <xdr:to>
      <xdr:col>86</xdr:col>
      <xdr:colOff>25400</xdr:colOff>
      <xdr:row>89</xdr:row>
      <xdr:rowOff>154902</xdr:rowOff>
    </xdr:to>
    <xdr:cxnSp macro="">
      <xdr:nvCxnSpPr>
        <xdr:cNvPr id="681" name="直線コネクタ 680"/>
        <xdr:cNvCxnSpPr/>
      </xdr:nvCxnSpPr>
      <xdr:spPr>
        <a:xfrm>
          <a:off x="16230600" y="15413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132550</xdr:rowOff>
    </xdr:from>
    <xdr:to>
      <xdr:col>85</xdr:col>
      <xdr:colOff>127000</xdr:colOff>
      <xdr:row>96</xdr:row>
      <xdr:rowOff>157607</xdr:rowOff>
    </xdr:to>
    <xdr:cxnSp macro="">
      <xdr:nvCxnSpPr>
        <xdr:cNvPr id="682" name="直線コネクタ 681"/>
        <xdr:cNvCxnSpPr/>
      </xdr:nvCxnSpPr>
      <xdr:spPr>
        <a:xfrm flipV="1">
          <a:off x="15481300" y="16248850"/>
          <a:ext cx="838200" cy="367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44797</xdr:rowOff>
    </xdr:from>
    <xdr:ext cx="534377" cy="259045"/>
    <xdr:sp macro="" textlink="">
      <xdr:nvSpPr>
        <xdr:cNvPr id="683" name="積立金平均値テキスト"/>
        <xdr:cNvSpPr txBox="1"/>
      </xdr:nvSpPr>
      <xdr:spPr>
        <a:xfrm>
          <a:off x="16370300" y="16675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66370</xdr:rowOff>
    </xdr:from>
    <xdr:to>
      <xdr:col>85</xdr:col>
      <xdr:colOff>177800</xdr:colOff>
      <xdr:row>97</xdr:row>
      <xdr:rowOff>167970</xdr:rowOff>
    </xdr:to>
    <xdr:sp macro="" textlink="">
      <xdr:nvSpPr>
        <xdr:cNvPr id="684" name="フローチャート: 判断 683"/>
        <xdr:cNvSpPr/>
      </xdr:nvSpPr>
      <xdr:spPr>
        <a:xfrm>
          <a:off x="16268700" y="1669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157607</xdr:rowOff>
    </xdr:from>
    <xdr:to>
      <xdr:col>81</xdr:col>
      <xdr:colOff>50800</xdr:colOff>
      <xdr:row>98</xdr:row>
      <xdr:rowOff>41884</xdr:rowOff>
    </xdr:to>
    <xdr:cxnSp macro="">
      <xdr:nvCxnSpPr>
        <xdr:cNvPr id="685" name="直線コネクタ 684"/>
        <xdr:cNvCxnSpPr/>
      </xdr:nvCxnSpPr>
      <xdr:spPr>
        <a:xfrm flipV="1">
          <a:off x="14592300" y="16616807"/>
          <a:ext cx="889000" cy="227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141579</xdr:rowOff>
    </xdr:from>
    <xdr:to>
      <xdr:col>81</xdr:col>
      <xdr:colOff>101600</xdr:colOff>
      <xdr:row>98</xdr:row>
      <xdr:rowOff>71729</xdr:rowOff>
    </xdr:to>
    <xdr:sp macro="" textlink="">
      <xdr:nvSpPr>
        <xdr:cNvPr id="686" name="フローチャート: 判断 685"/>
        <xdr:cNvSpPr/>
      </xdr:nvSpPr>
      <xdr:spPr>
        <a:xfrm>
          <a:off x="15430500" y="1677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62856</xdr:rowOff>
    </xdr:from>
    <xdr:ext cx="534377" cy="259045"/>
    <xdr:sp macro="" textlink="">
      <xdr:nvSpPr>
        <xdr:cNvPr id="687" name="テキスト ボックス 686"/>
        <xdr:cNvSpPr txBox="1"/>
      </xdr:nvSpPr>
      <xdr:spPr>
        <a:xfrm>
          <a:off x="15214111" y="16864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41884</xdr:rowOff>
    </xdr:from>
    <xdr:to>
      <xdr:col>76</xdr:col>
      <xdr:colOff>114300</xdr:colOff>
      <xdr:row>98</xdr:row>
      <xdr:rowOff>63030</xdr:rowOff>
    </xdr:to>
    <xdr:cxnSp macro="">
      <xdr:nvCxnSpPr>
        <xdr:cNvPr id="688" name="直線コネクタ 687"/>
        <xdr:cNvCxnSpPr/>
      </xdr:nvCxnSpPr>
      <xdr:spPr>
        <a:xfrm flipV="1">
          <a:off x="13703300" y="16843984"/>
          <a:ext cx="889000" cy="21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169635</xdr:rowOff>
    </xdr:from>
    <xdr:to>
      <xdr:col>76</xdr:col>
      <xdr:colOff>165100</xdr:colOff>
      <xdr:row>98</xdr:row>
      <xdr:rowOff>99785</xdr:rowOff>
    </xdr:to>
    <xdr:sp macro="" textlink="">
      <xdr:nvSpPr>
        <xdr:cNvPr id="689" name="フローチャート: 判断 688"/>
        <xdr:cNvSpPr/>
      </xdr:nvSpPr>
      <xdr:spPr>
        <a:xfrm>
          <a:off x="14541500" y="168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90912</xdr:rowOff>
    </xdr:from>
    <xdr:ext cx="534377" cy="259045"/>
    <xdr:sp macro="" textlink="">
      <xdr:nvSpPr>
        <xdr:cNvPr id="690" name="テキスト ボックス 689"/>
        <xdr:cNvSpPr txBox="1"/>
      </xdr:nvSpPr>
      <xdr:spPr>
        <a:xfrm>
          <a:off x="14325111" y="16893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63030</xdr:rowOff>
    </xdr:from>
    <xdr:to>
      <xdr:col>71</xdr:col>
      <xdr:colOff>177800</xdr:colOff>
      <xdr:row>98</xdr:row>
      <xdr:rowOff>113094</xdr:rowOff>
    </xdr:to>
    <xdr:cxnSp macro="">
      <xdr:nvCxnSpPr>
        <xdr:cNvPr id="691" name="直線コネクタ 690"/>
        <xdr:cNvCxnSpPr/>
      </xdr:nvCxnSpPr>
      <xdr:spPr>
        <a:xfrm flipV="1">
          <a:off x="12814300" y="16865130"/>
          <a:ext cx="889000" cy="50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164351</xdr:rowOff>
    </xdr:from>
    <xdr:to>
      <xdr:col>72</xdr:col>
      <xdr:colOff>38100</xdr:colOff>
      <xdr:row>98</xdr:row>
      <xdr:rowOff>94501</xdr:rowOff>
    </xdr:to>
    <xdr:sp macro="" textlink="">
      <xdr:nvSpPr>
        <xdr:cNvPr id="692" name="フローチャート: 判断 691"/>
        <xdr:cNvSpPr/>
      </xdr:nvSpPr>
      <xdr:spPr>
        <a:xfrm>
          <a:off x="13652500" y="16795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111028</xdr:rowOff>
    </xdr:from>
    <xdr:ext cx="534377" cy="259045"/>
    <xdr:sp macro="" textlink="">
      <xdr:nvSpPr>
        <xdr:cNvPr id="693" name="テキスト ボックス 692"/>
        <xdr:cNvSpPr txBox="1"/>
      </xdr:nvSpPr>
      <xdr:spPr>
        <a:xfrm>
          <a:off x="13436111" y="16570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9589</xdr:rowOff>
    </xdr:from>
    <xdr:to>
      <xdr:col>67</xdr:col>
      <xdr:colOff>101600</xdr:colOff>
      <xdr:row>98</xdr:row>
      <xdr:rowOff>111189</xdr:rowOff>
    </xdr:to>
    <xdr:sp macro="" textlink="">
      <xdr:nvSpPr>
        <xdr:cNvPr id="694" name="フローチャート: 判断 693"/>
        <xdr:cNvSpPr/>
      </xdr:nvSpPr>
      <xdr:spPr>
        <a:xfrm>
          <a:off x="12763500" y="1681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127716</xdr:rowOff>
    </xdr:from>
    <xdr:ext cx="534377" cy="259045"/>
    <xdr:sp macro="" textlink="">
      <xdr:nvSpPr>
        <xdr:cNvPr id="695" name="テキスト ボックス 694"/>
        <xdr:cNvSpPr txBox="1"/>
      </xdr:nvSpPr>
      <xdr:spPr>
        <a:xfrm>
          <a:off x="12547111" y="16586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81750</xdr:rowOff>
    </xdr:from>
    <xdr:to>
      <xdr:col>85</xdr:col>
      <xdr:colOff>177800</xdr:colOff>
      <xdr:row>95</xdr:row>
      <xdr:rowOff>11900</xdr:rowOff>
    </xdr:to>
    <xdr:sp macro="" textlink="">
      <xdr:nvSpPr>
        <xdr:cNvPr id="701" name="楕円 700"/>
        <xdr:cNvSpPr/>
      </xdr:nvSpPr>
      <xdr:spPr>
        <a:xfrm>
          <a:off x="16268700" y="1619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104627</xdr:rowOff>
    </xdr:from>
    <xdr:ext cx="534377" cy="259045"/>
    <xdr:sp macro="" textlink="">
      <xdr:nvSpPr>
        <xdr:cNvPr id="702" name="積立金該当値テキスト"/>
        <xdr:cNvSpPr txBox="1"/>
      </xdr:nvSpPr>
      <xdr:spPr>
        <a:xfrm>
          <a:off x="16370300" y="16049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106807</xdr:rowOff>
    </xdr:from>
    <xdr:to>
      <xdr:col>81</xdr:col>
      <xdr:colOff>101600</xdr:colOff>
      <xdr:row>97</xdr:row>
      <xdr:rowOff>36957</xdr:rowOff>
    </xdr:to>
    <xdr:sp macro="" textlink="">
      <xdr:nvSpPr>
        <xdr:cNvPr id="703" name="楕円 702"/>
        <xdr:cNvSpPr/>
      </xdr:nvSpPr>
      <xdr:spPr>
        <a:xfrm>
          <a:off x="15430500" y="1656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53484</xdr:rowOff>
    </xdr:from>
    <xdr:ext cx="534377" cy="259045"/>
    <xdr:sp macro="" textlink="">
      <xdr:nvSpPr>
        <xdr:cNvPr id="704" name="テキスト ボックス 703"/>
        <xdr:cNvSpPr txBox="1"/>
      </xdr:nvSpPr>
      <xdr:spPr>
        <a:xfrm>
          <a:off x="15214111" y="16341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162534</xdr:rowOff>
    </xdr:from>
    <xdr:to>
      <xdr:col>76</xdr:col>
      <xdr:colOff>165100</xdr:colOff>
      <xdr:row>98</xdr:row>
      <xdr:rowOff>92684</xdr:rowOff>
    </xdr:to>
    <xdr:sp macro="" textlink="">
      <xdr:nvSpPr>
        <xdr:cNvPr id="705" name="楕円 704"/>
        <xdr:cNvSpPr/>
      </xdr:nvSpPr>
      <xdr:spPr>
        <a:xfrm>
          <a:off x="14541500" y="16793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109211</xdr:rowOff>
    </xdr:from>
    <xdr:ext cx="534377" cy="259045"/>
    <xdr:sp macro="" textlink="">
      <xdr:nvSpPr>
        <xdr:cNvPr id="706" name="テキスト ボックス 705"/>
        <xdr:cNvSpPr txBox="1"/>
      </xdr:nvSpPr>
      <xdr:spPr>
        <a:xfrm>
          <a:off x="14325111" y="16568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12230</xdr:rowOff>
    </xdr:from>
    <xdr:to>
      <xdr:col>72</xdr:col>
      <xdr:colOff>38100</xdr:colOff>
      <xdr:row>98</xdr:row>
      <xdr:rowOff>113830</xdr:rowOff>
    </xdr:to>
    <xdr:sp macro="" textlink="">
      <xdr:nvSpPr>
        <xdr:cNvPr id="707" name="楕円 706"/>
        <xdr:cNvSpPr/>
      </xdr:nvSpPr>
      <xdr:spPr>
        <a:xfrm>
          <a:off x="13652500" y="1681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104957</xdr:rowOff>
    </xdr:from>
    <xdr:ext cx="534377" cy="259045"/>
    <xdr:sp macro="" textlink="">
      <xdr:nvSpPr>
        <xdr:cNvPr id="708" name="テキスト ボックス 707"/>
        <xdr:cNvSpPr txBox="1"/>
      </xdr:nvSpPr>
      <xdr:spPr>
        <a:xfrm>
          <a:off x="13436111" y="16907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62294</xdr:rowOff>
    </xdr:from>
    <xdr:to>
      <xdr:col>67</xdr:col>
      <xdr:colOff>101600</xdr:colOff>
      <xdr:row>98</xdr:row>
      <xdr:rowOff>163894</xdr:rowOff>
    </xdr:to>
    <xdr:sp macro="" textlink="">
      <xdr:nvSpPr>
        <xdr:cNvPr id="709" name="楕円 708"/>
        <xdr:cNvSpPr/>
      </xdr:nvSpPr>
      <xdr:spPr>
        <a:xfrm>
          <a:off x="12763500" y="1686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155021</xdr:rowOff>
    </xdr:from>
    <xdr:ext cx="469744" cy="259045"/>
    <xdr:sp macro="" textlink="">
      <xdr:nvSpPr>
        <xdr:cNvPr id="710" name="テキスト ボックス 709"/>
        <xdr:cNvSpPr txBox="1"/>
      </xdr:nvSpPr>
      <xdr:spPr>
        <a:xfrm>
          <a:off x="12579428" y="16957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4" name="テキスト ボックス 723"/>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6" name="テキスト ボックス 725"/>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8" name="テキスト ボックス 727"/>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0" name="テキスト ボックス 729"/>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16370</xdr:rowOff>
    </xdr:from>
    <xdr:to>
      <xdr:col>116</xdr:col>
      <xdr:colOff>62864</xdr:colOff>
      <xdr:row>39</xdr:row>
      <xdr:rowOff>44450</xdr:rowOff>
    </xdr:to>
    <xdr:cxnSp macro="">
      <xdr:nvCxnSpPr>
        <xdr:cNvPr id="734" name="直線コネクタ 733"/>
        <xdr:cNvCxnSpPr/>
      </xdr:nvCxnSpPr>
      <xdr:spPr>
        <a:xfrm flipV="1">
          <a:off x="22159595" y="5331320"/>
          <a:ext cx="1269" cy="139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5"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134497</xdr:rowOff>
    </xdr:from>
    <xdr:ext cx="534377" cy="259045"/>
    <xdr:sp macro="" textlink="">
      <xdr:nvSpPr>
        <xdr:cNvPr id="737" name="投資及び出資金最大値テキスト"/>
        <xdr:cNvSpPr txBox="1"/>
      </xdr:nvSpPr>
      <xdr:spPr>
        <a:xfrm>
          <a:off x="22212300" y="510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16370</xdr:rowOff>
    </xdr:from>
    <xdr:to>
      <xdr:col>116</xdr:col>
      <xdr:colOff>152400</xdr:colOff>
      <xdr:row>31</xdr:row>
      <xdr:rowOff>16370</xdr:rowOff>
    </xdr:to>
    <xdr:cxnSp macro="">
      <xdr:nvCxnSpPr>
        <xdr:cNvPr id="738" name="直線コネクタ 737"/>
        <xdr:cNvCxnSpPr/>
      </xdr:nvCxnSpPr>
      <xdr:spPr>
        <a:xfrm>
          <a:off x="22072600" y="5331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106515</xdr:rowOff>
    </xdr:from>
    <xdr:to>
      <xdr:col>116</xdr:col>
      <xdr:colOff>63500</xdr:colOff>
      <xdr:row>37</xdr:row>
      <xdr:rowOff>157188</xdr:rowOff>
    </xdr:to>
    <xdr:cxnSp macro="">
      <xdr:nvCxnSpPr>
        <xdr:cNvPr id="739" name="直線コネクタ 738"/>
        <xdr:cNvCxnSpPr/>
      </xdr:nvCxnSpPr>
      <xdr:spPr>
        <a:xfrm flipV="1">
          <a:off x="21323300" y="6450165"/>
          <a:ext cx="8382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139908</xdr:rowOff>
    </xdr:from>
    <xdr:ext cx="469744" cy="259045"/>
    <xdr:sp macro="" textlink="">
      <xdr:nvSpPr>
        <xdr:cNvPr id="740" name="投資及び出資金平均値テキスト"/>
        <xdr:cNvSpPr txBox="1"/>
      </xdr:nvSpPr>
      <xdr:spPr>
        <a:xfrm>
          <a:off x="22212300" y="64835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161481</xdr:rowOff>
    </xdr:from>
    <xdr:to>
      <xdr:col>116</xdr:col>
      <xdr:colOff>114300</xdr:colOff>
      <xdr:row>38</xdr:row>
      <xdr:rowOff>91631</xdr:rowOff>
    </xdr:to>
    <xdr:sp macro="" textlink="">
      <xdr:nvSpPr>
        <xdr:cNvPr id="741" name="フローチャート: 判断 740"/>
        <xdr:cNvSpPr/>
      </xdr:nvSpPr>
      <xdr:spPr>
        <a:xfrm>
          <a:off x="22110700" y="650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157188</xdr:rowOff>
    </xdr:from>
    <xdr:to>
      <xdr:col>111</xdr:col>
      <xdr:colOff>177800</xdr:colOff>
      <xdr:row>39</xdr:row>
      <xdr:rowOff>24524</xdr:rowOff>
    </xdr:to>
    <xdr:cxnSp macro="">
      <xdr:nvCxnSpPr>
        <xdr:cNvPr id="742" name="直線コネクタ 741"/>
        <xdr:cNvCxnSpPr/>
      </xdr:nvCxnSpPr>
      <xdr:spPr>
        <a:xfrm flipV="1">
          <a:off x="20434300" y="6500838"/>
          <a:ext cx="889000" cy="210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170205</xdr:rowOff>
    </xdr:from>
    <xdr:to>
      <xdr:col>112</xdr:col>
      <xdr:colOff>38100</xdr:colOff>
      <xdr:row>38</xdr:row>
      <xdr:rowOff>100355</xdr:rowOff>
    </xdr:to>
    <xdr:sp macro="" textlink="">
      <xdr:nvSpPr>
        <xdr:cNvPr id="743" name="フローチャート: 判断 742"/>
        <xdr:cNvSpPr/>
      </xdr:nvSpPr>
      <xdr:spPr>
        <a:xfrm>
          <a:off x="21272500" y="651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91482</xdr:rowOff>
    </xdr:from>
    <xdr:ext cx="469744" cy="259045"/>
    <xdr:sp macro="" textlink="">
      <xdr:nvSpPr>
        <xdr:cNvPr id="744" name="テキスト ボックス 743"/>
        <xdr:cNvSpPr txBox="1"/>
      </xdr:nvSpPr>
      <xdr:spPr>
        <a:xfrm>
          <a:off x="21088428" y="6606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24524</xdr:rowOff>
    </xdr:from>
    <xdr:to>
      <xdr:col>107</xdr:col>
      <xdr:colOff>50800</xdr:colOff>
      <xdr:row>39</xdr:row>
      <xdr:rowOff>44450</xdr:rowOff>
    </xdr:to>
    <xdr:cxnSp macro="">
      <xdr:nvCxnSpPr>
        <xdr:cNvPr id="745" name="直線コネクタ 744"/>
        <xdr:cNvCxnSpPr/>
      </xdr:nvCxnSpPr>
      <xdr:spPr>
        <a:xfrm flipV="1">
          <a:off x="19545300" y="6711074"/>
          <a:ext cx="889000" cy="19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47676</xdr:rowOff>
    </xdr:from>
    <xdr:to>
      <xdr:col>107</xdr:col>
      <xdr:colOff>101600</xdr:colOff>
      <xdr:row>38</xdr:row>
      <xdr:rowOff>149276</xdr:rowOff>
    </xdr:to>
    <xdr:sp macro="" textlink="">
      <xdr:nvSpPr>
        <xdr:cNvPr id="746" name="フローチャート: 判断 745"/>
        <xdr:cNvSpPr/>
      </xdr:nvSpPr>
      <xdr:spPr>
        <a:xfrm>
          <a:off x="20383500" y="656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165803</xdr:rowOff>
    </xdr:from>
    <xdr:ext cx="469744" cy="259045"/>
    <xdr:sp macro="" textlink="">
      <xdr:nvSpPr>
        <xdr:cNvPr id="747" name="テキスト ボックス 746"/>
        <xdr:cNvSpPr txBox="1"/>
      </xdr:nvSpPr>
      <xdr:spPr>
        <a:xfrm>
          <a:off x="20199428" y="633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8" name="直線コネクタ 747"/>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72251</xdr:rowOff>
    </xdr:from>
    <xdr:to>
      <xdr:col>102</xdr:col>
      <xdr:colOff>165100</xdr:colOff>
      <xdr:row>39</xdr:row>
      <xdr:rowOff>2401</xdr:rowOff>
    </xdr:to>
    <xdr:sp macro="" textlink="">
      <xdr:nvSpPr>
        <xdr:cNvPr id="749" name="フローチャート: 判断 748"/>
        <xdr:cNvSpPr/>
      </xdr:nvSpPr>
      <xdr:spPr>
        <a:xfrm>
          <a:off x="19494500" y="658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18927</xdr:rowOff>
    </xdr:from>
    <xdr:ext cx="469744" cy="259045"/>
    <xdr:sp macro="" textlink="">
      <xdr:nvSpPr>
        <xdr:cNvPr id="750" name="テキスト ボックス 749"/>
        <xdr:cNvSpPr txBox="1"/>
      </xdr:nvSpPr>
      <xdr:spPr>
        <a:xfrm>
          <a:off x="19310428" y="6362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64173</xdr:rowOff>
    </xdr:from>
    <xdr:to>
      <xdr:col>98</xdr:col>
      <xdr:colOff>38100</xdr:colOff>
      <xdr:row>38</xdr:row>
      <xdr:rowOff>165773</xdr:rowOff>
    </xdr:to>
    <xdr:sp macro="" textlink="">
      <xdr:nvSpPr>
        <xdr:cNvPr id="751" name="フローチャート: 判断 750"/>
        <xdr:cNvSpPr/>
      </xdr:nvSpPr>
      <xdr:spPr>
        <a:xfrm>
          <a:off x="18605500" y="657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10850</xdr:rowOff>
    </xdr:from>
    <xdr:ext cx="469744" cy="259045"/>
    <xdr:sp macro="" textlink="">
      <xdr:nvSpPr>
        <xdr:cNvPr id="752" name="テキスト ボックス 751"/>
        <xdr:cNvSpPr txBox="1"/>
      </xdr:nvSpPr>
      <xdr:spPr>
        <a:xfrm>
          <a:off x="18421428" y="6354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55715</xdr:rowOff>
    </xdr:from>
    <xdr:to>
      <xdr:col>116</xdr:col>
      <xdr:colOff>114300</xdr:colOff>
      <xdr:row>37</xdr:row>
      <xdr:rowOff>157315</xdr:rowOff>
    </xdr:to>
    <xdr:sp macro="" textlink="">
      <xdr:nvSpPr>
        <xdr:cNvPr id="758" name="楕円 757"/>
        <xdr:cNvSpPr/>
      </xdr:nvSpPr>
      <xdr:spPr>
        <a:xfrm>
          <a:off x="22110700" y="6399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78592</xdr:rowOff>
    </xdr:from>
    <xdr:ext cx="469744" cy="259045"/>
    <xdr:sp macro="" textlink="">
      <xdr:nvSpPr>
        <xdr:cNvPr id="759" name="投資及び出資金該当値テキスト"/>
        <xdr:cNvSpPr txBox="1"/>
      </xdr:nvSpPr>
      <xdr:spPr>
        <a:xfrm>
          <a:off x="22212300" y="6250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106388</xdr:rowOff>
    </xdr:from>
    <xdr:to>
      <xdr:col>112</xdr:col>
      <xdr:colOff>38100</xdr:colOff>
      <xdr:row>38</xdr:row>
      <xdr:rowOff>36538</xdr:rowOff>
    </xdr:to>
    <xdr:sp macro="" textlink="">
      <xdr:nvSpPr>
        <xdr:cNvPr id="760" name="楕円 759"/>
        <xdr:cNvSpPr/>
      </xdr:nvSpPr>
      <xdr:spPr>
        <a:xfrm>
          <a:off x="21272500" y="6450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53065</xdr:rowOff>
    </xdr:from>
    <xdr:ext cx="469744" cy="259045"/>
    <xdr:sp macro="" textlink="">
      <xdr:nvSpPr>
        <xdr:cNvPr id="761" name="テキスト ボックス 760"/>
        <xdr:cNvSpPr txBox="1"/>
      </xdr:nvSpPr>
      <xdr:spPr>
        <a:xfrm>
          <a:off x="21088428" y="6225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145174</xdr:rowOff>
    </xdr:from>
    <xdr:to>
      <xdr:col>107</xdr:col>
      <xdr:colOff>101600</xdr:colOff>
      <xdr:row>39</xdr:row>
      <xdr:rowOff>75324</xdr:rowOff>
    </xdr:to>
    <xdr:sp macro="" textlink="">
      <xdr:nvSpPr>
        <xdr:cNvPr id="762" name="楕円 761"/>
        <xdr:cNvSpPr/>
      </xdr:nvSpPr>
      <xdr:spPr>
        <a:xfrm>
          <a:off x="20383500" y="6660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66451</xdr:rowOff>
    </xdr:from>
    <xdr:ext cx="378565" cy="259045"/>
    <xdr:sp macro="" textlink="">
      <xdr:nvSpPr>
        <xdr:cNvPr id="763" name="テキスト ボックス 762"/>
        <xdr:cNvSpPr txBox="1"/>
      </xdr:nvSpPr>
      <xdr:spPr>
        <a:xfrm>
          <a:off x="20245017" y="67530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4" name="楕円 763"/>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5" name="テキスト ボックス 764"/>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6" name="楕円 765"/>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7" name="テキスト ボックス 766"/>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1" name="テキスト ボックス 78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3" name="テキスト ボックス 78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5" name="テキスト ボックス 78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65634</xdr:rowOff>
    </xdr:from>
    <xdr:to>
      <xdr:col>116</xdr:col>
      <xdr:colOff>62864</xdr:colOff>
      <xdr:row>58</xdr:row>
      <xdr:rowOff>139700</xdr:rowOff>
    </xdr:to>
    <xdr:cxnSp macro="">
      <xdr:nvCxnSpPr>
        <xdr:cNvPr id="789" name="直線コネクタ 788"/>
        <xdr:cNvCxnSpPr/>
      </xdr:nvCxnSpPr>
      <xdr:spPr>
        <a:xfrm flipV="1">
          <a:off x="22159595" y="8638134"/>
          <a:ext cx="1269" cy="1445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12311</xdr:rowOff>
    </xdr:from>
    <xdr:ext cx="534377" cy="259045"/>
    <xdr:sp macro="" textlink="">
      <xdr:nvSpPr>
        <xdr:cNvPr id="792" name="貸付金最大値テキスト"/>
        <xdr:cNvSpPr txBox="1"/>
      </xdr:nvSpPr>
      <xdr:spPr>
        <a:xfrm>
          <a:off x="22212300" y="8413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65634</xdr:rowOff>
    </xdr:from>
    <xdr:to>
      <xdr:col>116</xdr:col>
      <xdr:colOff>152400</xdr:colOff>
      <xdr:row>50</xdr:row>
      <xdr:rowOff>65634</xdr:rowOff>
    </xdr:to>
    <xdr:cxnSp macro="">
      <xdr:nvCxnSpPr>
        <xdr:cNvPr id="793" name="直線コネクタ 792"/>
        <xdr:cNvCxnSpPr/>
      </xdr:nvCxnSpPr>
      <xdr:spPr>
        <a:xfrm>
          <a:off x="22072600" y="8638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95031</xdr:rowOff>
    </xdr:from>
    <xdr:to>
      <xdr:col>116</xdr:col>
      <xdr:colOff>63500</xdr:colOff>
      <xdr:row>58</xdr:row>
      <xdr:rowOff>139700</xdr:rowOff>
    </xdr:to>
    <xdr:cxnSp macro="">
      <xdr:nvCxnSpPr>
        <xdr:cNvPr id="794" name="直線コネクタ 793"/>
        <xdr:cNvCxnSpPr/>
      </xdr:nvCxnSpPr>
      <xdr:spPr>
        <a:xfrm>
          <a:off x="21323300" y="10039131"/>
          <a:ext cx="838200" cy="44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11468</xdr:rowOff>
    </xdr:from>
    <xdr:ext cx="469744" cy="259045"/>
    <xdr:sp macro="" textlink="">
      <xdr:nvSpPr>
        <xdr:cNvPr id="795" name="貸付金平均値テキスト"/>
        <xdr:cNvSpPr txBox="1"/>
      </xdr:nvSpPr>
      <xdr:spPr>
        <a:xfrm>
          <a:off x="22212300" y="9612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160041</xdr:rowOff>
    </xdr:from>
    <xdr:to>
      <xdr:col>116</xdr:col>
      <xdr:colOff>114300</xdr:colOff>
      <xdr:row>57</xdr:row>
      <xdr:rowOff>90191</xdr:rowOff>
    </xdr:to>
    <xdr:sp macro="" textlink="">
      <xdr:nvSpPr>
        <xdr:cNvPr id="796" name="フローチャート: 判断 795"/>
        <xdr:cNvSpPr/>
      </xdr:nvSpPr>
      <xdr:spPr>
        <a:xfrm>
          <a:off x="22110700" y="976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95031</xdr:rowOff>
    </xdr:from>
    <xdr:to>
      <xdr:col>111</xdr:col>
      <xdr:colOff>177800</xdr:colOff>
      <xdr:row>58</xdr:row>
      <xdr:rowOff>139700</xdr:rowOff>
    </xdr:to>
    <xdr:cxnSp macro="">
      <xdr:nvCxnSpPr>
        <xdr:cNvPr id="797" name="直線コネクタ 796"/>
        <xdr:cNvCxnSpPr/>
      </xdr:nvCxnSpPr>
      <xdr:spPr>
        <a:xfrm flipV="1">
          <a:off x="20434300" y="10039131"/>
          <a:ext cx="889000" cy="44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33899</xdr:rowOff>
    </xdr:from>
    <xdr:to>
      <xdr:col>112</xdr:col>
      <xdr:colOff>38100</xdr:colOff>
      <xdr:row>57</xdr:row>
      <xdr:rowOff>135499</xdr:rowOff>
    </xdr:to>
    <xdr:sp macro="" textlink="">
      <xdr:nvSpPr>
        <xdr:cNvPr id="798" name="フローチャート: 判断 797"/>
        <xdr:cNvSpPr/>
      </xdr:nvSpPr>
      <xdr:spPr>
        <a:xfrm>
          <a:off x="21272500" y="980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152026</xdr:rowOff>
    </xdr:from>
    <xdr:ext cx="469744" cy="259045"/>
    <xdr:sp macro="" textlink="">
      <xdr:nvSpPr>
        <xdr:cNvPr id="799" name="テキスト ボックス 798"/>
        <xdr:cNvSpPr txBox="1"/>
      </xdr:nvSpPr>
      <xdr:spPr>
        <a:xfrm>
          <a:off x="21088428" y="9581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0" name="直線コネクタ 799"/>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32024</xdr:rowOff>
    </xdr:from>
    <xdr:to>
      <xdr:col>107</xdr:col>
      <xdr:colOff>101600</xdr:colOff>
      <xdr:row>57</xdr:row>
      <xdr:rowOff>133624</xdr:rowOff>
    </xdr:to>
    <xdr:sp macro="" textlink="">
      <xdr:nvSpPr>
        <xdr:cNvPr id="801" name="フローチャート: 判断 800"/>
        <xdr:cNvSpPr/>
      </xdr:nvSpPr>
      <xdr:spPr>
        <a:xfrm>
          <a:off x="20383500" y="980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150151</xdr:rowOff>
    </xdr:from>
    <xdr:ext cx="469744" cy="259045"/>
    <xdr:sp macro="" textlink="">
      <xdr:nvSpPr>
        <xdr:cNvPr id="802" name="テキスト ボックス 801"/>
        <xdr:cNvSpPr txBox="1"/>
      </xdr:nvSpPr>
      <xdr:spPr>
        <a:xfrm>
          <a:off x="20199428" y="9579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3" name="直線コネクタ 802"/>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8387</xdr:rowOff>
    </xdr:from>
    <xdr:to>
      <xdr:col>102</xdr:col>
      <xdr:colOff>165100</xdr:colOff>
      <xdr:row>57</xdr:row>
      <xdr:rowOff>109987</xdr:rowOff>
    </xdr:to>
    <xdr:sp macro="" textlink="">
      <xdr:nvSpPr>
        <xdr:cNvPr id="804" name="フローチャート: 判断 803"/>
        <xdr:cNvSpPr/>
      </xdr:nvSpPr>
      <xdr:spPr>
        <a:xfrm>
          <a:off x="19494500" y="978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126514</xdr:rowOff>
    </xdr:from>
    <xdr:ext cx="469744" cy="259045"/>
    <xdr:sp macro="" textlink="">
      <xdr:nvSpPr>
        <xdr:cNvPr id="805" name="テキスト ボックス 804"/>
        <xdr:cNvSpPr txBox="1"/>
      </xdr:nvSpPr>
      <xdr:spPr>
        <a:xfrm>
          <a:off x="19310428" y="9556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123739</xdr:rowOff>
    </xdr:from>
    <xdr:to>
      <xdr:col>98</xdr:col>
      <xdr:colOff>38100</xdr:colOff>
      <xdr:row>57</xdr:row>
      <xdr:rowOff>53889</xdr:rowOff>
    </xdr:to>
    <xdr:sp macro="" textlink="">
      <xdr:nvSpPr>
        <xdr:cNvPr id="806" name="フローチャート: 判断 805"/>
        <xdr:cNvSpPr/>
      </xdr:nvSpPr>
      <xdr:spPr>
        <a:xfrm>
          <a:off x="18605500" y="972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70416</xdr:rowOff>
    </xdr:from>
    <xdr:ext cx="469744" cy="259045"/>
    <xdr:sp macro="" textlink="">
      <xdr:nvSpPr>
        <xdr:cNvPr id="807" name="テキスト ボックス 806"/>
        <xdr:cNvSpPr txBox="1"/>
      </xdr:nvSpPr>
      <xdr:spPr>
        <a:xfrm>
          <a:off x="18421428" y="9500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3" name="楕円 812"/>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14"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44231</xdr:rowOff>
    </xdr:from>
    <xdr:to>
      <xdr:col>112</xdr:col>
      <xdr:colOff>38100</xdr:colOff>
      <xdr:row>58</xdr:row>
      <xdr:rowOff>145831</xdr:rowOff>
    </xdr:to>
    <xdr:sp macro="" textlink="">
      <xdr:nvSpPr>
        <xdr:cNvPr id="815" name="楕円 814"/>
        <xdr:cNvSpPr/>
      </xdr:nvSpPr>
      <xdr:spPr>
        <a:xfrm>
          <a:off x="21272500" y="9988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136958</xdr:rowOff>
    </xdr:from>
    <xdr:ext cx="378565" cy="259045"/>
    <xdr:sp macro="" textlink="">
      <xdr:nvSpPr>
        <xdr:cNvPr id="816" name="テキスト ボックス 815"/>
        <xdr:cNvSpPr txBox="1"/>
      </xdr:nvSpPr>
      <xdr:spPr>
        <a:xfrm>
          <a:off x="21134017" y="100810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7" name="楕円 816"/>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8" name="テキスト ボックス 817"/>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9" name="楕円 818"/>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0" name="テキスト ボックス 819"/>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1" name="楕円 820"/>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2" name="テキスト ボックス 821"/>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3" name="テキスト ボックス 83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5" name="テキスト ボックス 83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44069</xdr:rowOff>
    </xdr:from>
    <xdr:to>
      <xdr:col>116</xdr:col>
      <xdr:colOff>62864</xdr:colOff>
      <xdr:row>79</xdr:row>
      <xdr:rowOff>12255</xdr:rowOff>
    </xdr:to>
    <xdr:cxnSp macro="">
      <xdr:nvCxnSpPr>
        <xdr:cNvPr id="847" name="直線コネクタ 846"/>
        <xdr:cNvCxnSpPr/>
      </xdr:nvCxnSpPr>
      <xdr:spPr>
        <a:xfrm flipV="1">
          <a:off x="22159595" y="12217019"/>
          <a:ext cx="1269" cy="1339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16082</xdr:rowOff>
    </xdr:from>
    <xdr:ext cx="534377" cy="259045"/>
    <xdr:sp macro="" textlink="">
      <xdr:nvSpPr>
        <xdr:cNvPr id="848" name="繰出金最小値テキスト"/>
        <xdr:cNvSpPr txBox="1"/>
      </xdr:nvSpPr>
      <xdr:spPr>
        <a:xfrm>
          <a:off x="22212300" y="1356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12255</xdr:rowOff>
    </xdr:from>
    <xdr:to>
      <xdr:col>116</xdr:col>
      <xdr:colOff>152400</xdr:colOff>
      <xdr:row>79</xdr:row>
      <xdr:rowOff>12255</xdr:rowOff>
    </xdr:to>
    <xdr:cxnSp macro="">
      <xdr:nvCxnSpPr>
        <xdr:cNvPr id="849" name="直線コネクタ 848"/>
        <xdr:cNvCxnSpPr/>
      </xdr:nvCxnSpPr>
      <xdr:spPr>
        <a:xfrm>
          <a:off x="22072600" y="13556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162196</xdr:rowOff>
    </xdr:from>
    <xdr:ext cx="534377" cy="259045"/>
    <xdr:sp macro="" textlink="">
      <xdr:nvSpPr>
        <xdr:cNvPr id="850" name="繰出金最大値テキスト"/>
        <xdr:cNvSpPr txBox="1"/>
      </xdr:nvSpPr>
      <xdr:spPr>
        <a:xfrm>
          <a:off x="22212300" y="11992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44069</xdr:rowOff>
    </xdr:from>
    <xdr:to>
      <xdr:col>116</xdr:col>
      <xdr:colOff>152400</xdr:colOff>
      <xdr:row>71</xdr:row>
      <xdr:rowOff>44069</xdr:rowOff>
    </xdr:to>
    <xdr:cxnSp macro="">
      <xdr:nvCxnSpPr>
        <xdr:cNvPr id="851" name="直線コネクタ 850"/>
        <xdr:cNvCxnSpPr/>
      </xdr:nvCxnSpPr>
      <xdr:spPr>
        <a:xfrm>
          <a:off x="22072600" y="12217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101200</xdr:rowOff>
    </xdr:from>
    <xdr:to>
      <xdr:col>116</xdr:col>
      <xdr:colOff>63500</xdr:colOff>
      <xdr:row>74</xdr:row>
      <xdr:rowOff>131508</xdr:rowOff>
    </xdr:to>
    <xdr:cxnSp macro="">
      <xdr:nvCxnSpPr>
        <xdr:cNvPr id="852" name="直線コネクタ 851"/>
        <xdr:cNvCxnSpPr/>
      </xdr:nvCxnSpPr>
      <xdr:spPr>
        <a:xfrm flipV="1">
          <a:off x="21323300" y="12788500"/>
          <a:ext cx="838200" cy="30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38885</xdr:rowOff>
    </xdr:from>
    <xdr:ext cx="534377" cy="259045"/>
    <xdr:sp macro="" textlink="">
      <xdr:nvSpPr>
        <xdr:cNvPr id="853" name="繰出金平均値テキスト"/>
        <xdr:cNvSpPr txBox="1"/>
      </xdr:nvSpPr>
      <xdr:spPr>
        <a:xfrm>
          <a:off x="22212300" y="13069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60458</xdr:rowOff>
    </xdr:from>
    <xdr:to>
      <xdr:col>116</xdr:col>
      <xdr:colOff>114300</xdr:colOff>
      <xdr:row>76</xdr:row>
      <xdr:rowOff>162058</xdr:rowOff>
    </xdr:to>
    <xdr:sp macro="" textlink="">
      <xdr:nvSpPr>
        <xdr:cNvPr id="854" name="フローチャート: 判断 853"/>
        <xdr:cNvSpPr/>
      </xdr:nvSpPr>
      <xdr:spPr>
        <a:xfrm>
          <a:off x="22110700" y="1309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131508</xdr:rowOff>
    </xdr:from>
    <xdr:to>
      <xdr:col>111</xdr:col>
      <xdr:colOff>177800</xdr:colOff>
      <xdr:row>74</xdr:row>
      <xdr:rowOff>132842</xdr:rowOff>
    </xdr:to>
    <xdr:cxnSp macro="">
      <xdr:nvCxnSpPr>
        <xdr:cNvPr id="855" name="直線コネクタ 854"/>
        <xdr:cNvCxnSpPr/>
      </xdr:nvCxnSpPr>
      <xdr:spPr>
        <a:xfrm flipV="1">
          <a:off x="20434300" y="12818808"/>
          <a:ext cx="889000" cy="1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134086</xdr:rowOff>
    </xdr:from>
    <xdr:to>
      <xdr:col>112</xdr:col>
      <xdr:colOff>38100</xdr:colOff>
      <xdr:row>76</xdr:row>
      <xdr:rowOff>64236</xdr:rowOff>
    </xdr:to>
    <xdr:sp macro="" textlink="">
      <xdr:nvSpPr>
        <xdr:cNvPr id="856" name="フローチャート: 判断 855"/>
        <xdr:cNvSpPr/>
      </xdr:nvSpPr>
      <xdr:spPr>
        <a:xfrm>
          <a:off x="21272500" y="129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55363</xdr:rowOff>
    </xdr:from>
    <xdr:ext cx="534377" cy="259045"/>
    <xdr:sp macro="" textlink="">
      <xdr:nvSpPr>
        <xdr:cNvPr id="857" name="テキスト ボックス 856"/>
        <xdr:cNvSpPr txBox="1"/>
      </xdr:nvSpPr>
      <xdr:spPr>
        <a:xfrm>
          <a:off x="21056111" y="13085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132842</xdr:rowOff>
    </xdr:from>
    <xdr:to>
      <xdr:col>107</xdr:col>
      <xdr:colOff>50800</xdr:colOff>
      <xdr:row>74</xdr:row>
      <xdr:rowOff>155169</xdr:rowOff>
    </xdr:to>
    <xdr:cxnSp macro="">
      <xdr:nvCxnSpPr>
        <xdr:cNvPr id="858" name="直線コネクタ 857"/>
        <xdr:cNvCxnSpPr/>
      </xdr:nvCxnSpPr>
      <xdr:spPr>
        <a:xfrm flipV="1">
          <a:off x="19545300" y="12820142"/>
          <a:ext cx="889000" cy="22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110827</xdr:rowOff>
    </xdr:from>
    <xdr:to>
      <xdr:col>107</xdr:col>
      <xdr:colOff>101600</xdr:colOff>
      <xdr:row>76</xdr:row>
      <xdr:rowOff>40977</xdr:rowOff>
    </xdr:to>
    <xdr:sp macro="" textlink="">
      <xdr:nvSpPr>
        <xdr:cNvPr id="859" name="フローチャート: 判断 858"/>
        <xdr:cNvSpPr/>
      </xdr:nvSpPr>
      <xdr:spPr>
        <a:xfrm>
          <a:off x="203835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32103</xdr:rowOff>
    </xdr:from>
    <xdr:ext cx="534377" cy="259045"/>
    <xdr:sp macro="" textlink="">
      <xdr:nvSpPr>
        <xdr:cNvPr id="860" name="テキスト ボックス 859"/>
        <xdr:cNvSpPr txBox="1"/>
      </xdr:nvSpPr>
      <xdr:spPr>
        <a:xfrm>
          <a:off x="20167111" y="1306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155169</xdr:rowOff>
    </xdr:from>
    <xdr:to>
      <xdr:col>102</xdr:col>
      <xdr:colOff>114300</xdr:colOff>
      <xdr:row>75</xdr:row>
      <xdr:rowOff>32963</xdr:rowOff>
    </xdr:to>
    <xdr:cxnSp macro="">
      <xdr:nvCxnSpPr>
        <xdr:cNvPr id="861" name="直線コネクタ 860"/>
        <xdr:cNvCxnSpPr/>
      </xdr:nvCxnSpPr>
      <xdr:spPr>
        <a:xfrm flipV="1">
          <a:off x="18656300" y="12842469"/>
          <a:ext cx="889000" cy="49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66383</xdr:rowOff>
    </xdr:from>
    <xdr:to>
      <xdr:col>102</xdr:col>
      <xdr:colOff>165100</xdr:colOff>
      <xdr:row>75</xdr:row>
      <xdr:rowOff>167984</xdr:rowOff>
    </xdr:to>
    <xdr:sp macro="" textlink="">
      <xdr:nvSpPr>
        <xdr:cNvPr id="862" name="フローチャート: 判断 861"/>
        <xdr:cNvSpPr/>
      </xdr:nvSpPr>
      <xdr:spPr>
        <a:xfrm>
          <a:off x="19494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159111</xdr:rowOff>
    </xdr:from>
    <xdr:ext cx="534377" cy="259045"/>
    <xdr:sp macro="" textlink="">
      <xdr:nvSpPr>
        <xdr:cNvPr id="863" name="テキスト ボックス 862"/>
        <xdr:cNvSpPr txBox="1"/>
      </xdr:nvSpPr>
      <xdr:spPr>
        <a:xfrm>
          <a:off x="19278111" y="1301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42742</xdr:rowOff>
    </xdr:from>
    <xdr:to>
      <xdr:col>98</xdr:col>
      <xdr:colOff>38100</xdr:colOff>
      <xdr:row>75</xdr:row>
      <xdr:rowOff>144342</xdr:rowOff>
    </xdr:to>
    <xdr:sp macro="" textlink="">
      <xdr:nvSpPr>
        <xdr:cNvPr id="864" name="フローチャート: 判断 863"/>
        <xdr:cNvSpPr/>
      </xdr:nvSpPr>
      <xdr:spPr>
        <a:xfrm>
          <a:off x="186055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135469</xdr:rowOff>
    </xdr:from>
    <xdr:ext cx="534377" cy="259045"/>
    <xdr:sp macro="" textlink="">
      <xdr:nvSpPr>
        <xdr:cNvPr id="865" name="テキスト ボックス 864"/>
        <xdr:cNvSpPr txBox="1"/>
      </xdr:nvSpPr>
      <xdr:spPr>
        <a:xfrm>
          <a:off x="18389111" y="1299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50400</xdr:rowOff>
    </xdr:from>
    <xdr:to>
      <xdr:col>116</xdr:col>
      <xdr:colOff>114300</xdr:colOff>
      <xdr:row>74</xdr:row>
      <xdr:rowOff>152000</xdr:rowOff>
    </xdr:to>
    <xdr:sp macro="" textlink="">
      <xdr:nvSpPr>
        <xdr:cNvPr id="871" name="楕円 870"/>
        <xdr:cNvSpPr/>
      </xdr:nvSpPr>
      <xdr:spPr>
        <a:xfrm>
          <a:off x="22110700" y="1273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73277</xdr:rowOff>
    </xdr:from>
    <xdr:ext cx="534377" cy="259045"/>
    <xdr:sp macro="" textlink="">
      <xdr:nvSpPr>
        <xdr:cNvPr id="872" name="繰出金該当値テキスト"/>
        <xdr:cNvSpPr txBox="1"/>
      </xdr:nvSpPr>
      <xdr:spPr>
        <a:xfrm>
          <a:off x="22212300" y="12589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80708</xdr:rowOff>
    </xdr:from>
    <xdr:to>
      <xdr:col>112</xdr:col>
      <xdr:colOff>38100</xdr:colOff>
      <xdr:row>75</xdr:row>
      <xdr:rowOff>10858</xdr:rowOff>
    </xdr:to>
    <xdr:sp macro="" textlink="">
      <xdr:nvSpPr>
        <xdr:cNvPr id="873" name="楕円 872"/>
        <xdr:cNvSpPr/>
      </xdr:nvSpPr>
      <xdr:spPr>
        <a:xfrm>
          <a:off x="21272500" y="12768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27385</xdr:rowOff>
    </xdr:from>
    <xdr:ext cx="534377" cy="259045"/>
    <xdr:sp macro="" textlink="">
      <xdr:nvSpPr>
        <xdr:cNvPr id="874" name="テキスト ボックス 873"/>
        <xdr:cNvSpPr txBox="1"/>
      </xdr:nvSpPr>
      <xdr:spPr>
        <a:xfrm>
          <a:off x="21056111" y="12543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82042</xdr:rowOff>
    </xdr:from>
    <xdr:to>
      <xdr:col>107</xdr:col>
      <xdr:colOff>101600</xdr:colOff>
      <xdr:row>75</xdr:row>
      <xdr:rowOff>12192</xdr:rowOff>
    </xdr:to>
    <xdr:sp macro="" textlink="">
      <xdr:nvSpPr>
        <xdr:cNvPr id="875" name="楕円 874"/>
        <xdr:cNvSpPr/>
      </xdr:nvSpPr>
      <xdr:spPr>
        <a:xfrm>
          <a:off x="20383500" y="12769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28719</xdr:rowOff>
    </xdr:from>
    <xdr:ext cx="534377" cy="259045"/>
    <xdr:sp macro="" textlink="">
      <xdr:nvSpPr>
        <xdr:cNvPr id="876" name="テキスト ボックス 875"/>
        <xdr:cNvSpPr txBox="1"/>
      </xdr:nvSpPr>
      <xdr:spPr>
        <a:xfrm>
          <a:off x="20167111" y="12544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104369</xdr:rowOff>
    </xdr:from>
    <xdr:to>
      <xdr:col>102</xdr:col>
      <xdr:colOff>165100</xdr:colOff>
      <xdr:row>75</xdr:row>
      <xdr:rowOff>34519</xdr:rowOff>
    </xdr:to>
    <xdr:sp macro="" textlink="">
      <xdr:nvSpPr>
        <xdr:cNvPr id="877" name="楕円 876"/>
        <xdr:cNvSpPr/>
      </xdr:nvSpPr>
      <xdr:spPr>
        <a:xfrm>
          <a:off x="19494500" y="12791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51046</xdr:rowOff>
    </xdr:from>
    <xdr:ext cx="534377" cy="259045"/>
    <xdr:sp macro="" textlink="">
      <xdr:nvSpPr>
        <xdr:cNvPr id="878" name="テキスト ボックス 877"/>
        <xdr:cNvSpPr txBox="1"/>
      </xdr:nvSpPr>
      <xdr:spPr>
        <a:xfrm>
          <a:off x="19278111" y="12566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153613</xdr:rowOff>
    </xdr:from>
    <xdr:to>
      <xdr:col>98</xdr:col>
      <xdr:colOff>38100</xdr:colOff>
      <xdr:row>75</xdr:row>
      <xdr:rowOff>83763</xdr:rowOff>
    </xdr:to>
    <xdr:sp macro="" textlink="">
      <xdr:nvSpPr>
        <xdr:cNvPr id="879" name="楕円 878"/>
        <xdr:cNvSpPr/>
      </xdr:nvSpPr>
      <xdr:spPr>
        <a:xfrm>
          <a:off x="18605500" y="12840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100290</xdr:rowOff>
    </xdr:from>
    <xdr:ext cx="534377" cy="259045"/>
    <xdr:sp macro="" textlink="">
      <xdr:nvSpPr>
        <xdr:cNvPr id="880" name="テキスト ボックス 879"/>
        <xdr:cNvSpPr txBox="1"/>
      </xdr:nvSpPr>
      <xdr:spPr>
        <a:xfrm>
          <a:off x="18389111" y="12616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1" name="直線コネクタ 890"/>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2" name="テキスト ボックス 891"/>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3" name="直線コネクタ 892"/>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96</xdr:row>
      <xdr:rowOff>35577</xdr:rowOff>
    </xdr:from>
    <xdr:ext cx="248786" cy="259045"/>
    <xdr:sp macro="" textlink="">
      <xdr:nvSpPr>
        <xdr:cNvPr id="894" name="テキスト ボックス 893"/>
        <xdr:cNvSpPr txBox="1"/>
      </xdr:nvSpPr>
      <xdr:spPr>
        <a:xfrm>
          <a:off x="18039214" y="1649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7" name="直線コネクタ 896"/>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91</xdr:row>
      <xdr:rowOff>130827</xdr:rowOff>
    </xdr:from>
    <xdr:ext cx="248786" cy="259045"/>
    <xdr:sp macro="" textlink="">
      <xdr:nvSpPr>
        <xdr:cNvPr id="898" name="テキスト ボックス 897"/>
        <xdr:cNvSpPr txBox="1"/>
      </xdr:nvSpPr>
      <xdr:spPr>
        <a:xfrm>
          <a:off x="18039214" y="1573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9" name="直線コネクタ 898"/>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89</xdr:row>
      <xdr:rowOff>92727</xdr:rowOff>
    </xdr:from>
    <xdr:ext cx="248786" cy="259045"/>
    <xdr:sp macro="" textlink="">
      <xdr:nvSpPr>
        <xdr:cNvPr id="900" name="テキスト ボックス 899"/>
        <xdr:cNvSpPr txBox="1"/>
      </xdr:nvSpPr>
      <xdr:spPr>
        <a:xfrm>
          <a:off x="18039214" y="15351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2" name="テキスト ボックス 901"/>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62864</xdr:colOff>
      <xdr:row>99</xdr:row>
      <xdr:rowOff>44450</xdr:rowOff>
    </xdr:to>
    <xdr:cxnSp macro="">
      <xdr:nvCxnSpPr>
        <xdr:cNvPr id="904" name="直線コネクタ 903"/>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86377</xdr:rowOff>
    </xdr:from>
    <xdr:ext cx="249299" cy="259045"/>
    <xdr:sp macro="" textlink="">
      <xdr:nvSpPr>
        <xdr:cNvPr id="905"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6" name="直線コネクタ 90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86377</xdr:rowOff>
    </xdr:from>
    <xdr:ext cx="249299" cy="259045"/>
    <xdr:sp macro="" textlink="">
      <xdr:nvSpPr>
        <xdr:cNvPr id="907"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8" name="直線コネクタ 907"/>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9" name="直線コネクタ 908"/>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143527</xdr:rowOff>
    </xdr:from>
    <xdr:ext cx="249299" cy="259045"/>
    <xdr:sp macro="" textlink="">
      <xdr:nvSpPr>
        <xdr:cNvPr id="910"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11" name="フローチャート: 判断 910"/>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2" name="直線コネクタ 911"/>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13" name="フローチャート: 判断 912"/>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14" name="テキスト ボックス 913"/>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5" name="直線コネクタ 914"/>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165100</xdr:rowOff>
    </xdr:from>
    <xdr:to>
      <xdr:col>107</xdr:col>
      <xdr:colOff>101600</xdr:colOff>
      <xdr:row>99</xdr:row>
      <xdr:rowOff>95250</xdr:rowOff>
    </xdr:to>
    <xdr:sp macro="" textlink="">
      <xdr:nvSpPr>
        <xdr:cNvPr id="916" name="フローチャート: 判断 915"/>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17" name="テキスト ボックス 916"/>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8" name="直線コネクタ 917"/>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96</xdr:row>
      <xdr:rowOff>127000</xdr:rowOff>
    </xdr:from>
    <xdr:to>
      <xdr:col>102</xdr:col>
      <xdr:colOff>165100</xdr:colOff>
      <xdr:row>97</xdr:row>
      <xdr:rowOff>57150</xdr:rowOff>
    </xdr:to>
    <xdr:sp macro="" textlink="">
      <xdr:nvSpPr>
        <xdr:cNvPr id="919" name="フローチャート: 判断 918"/>
        <xdr:cNvSpPr/>
      </xdr:nvSpPr>
      <xdr:spPr>
        <a:xfrm>
          <a:off x="19494500" y="165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73677</xdr:rowOff>
    </xdr:from>
    <xdr:ext cx="249299" cy="259045"/>
    <xdr:sp macro="" textlink="">
      <xdr:nvSpPr>
        <xdr:cNvPr id="920" name="テキスト ボックス 919"/>
        <xdr:cNvSpPr txBox="1"/>
      </xdr:nvSpPr>
      <xdr:spPr>
        <a:xfrm>
          <a:off x="19420650" y="1636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91</xdr:row>
      <xdr:rowOff>31750</xdr:rowOff>
    </xdr:from>
    <xdr:to>
      <xdr:col>98</xdr:col>
      <xdr:colOff>38100</xdr:colOff>
      <xdr:row>91</xdr:row>
      <xdr:rowOff>133350</xdr:rowOff>
    </xdr:to>
    <xdr:sp macro="" textlink="">
      <xdr:nvSpPr>
        <xdr:cNvPr id="921" name="フローチャート: 判断 920"/>
        <xdr:cNvSpPr/>
      </xdr:nvSpPr>
      <xdr:spPr>
        <a:xfrm>
          <a:off x="18605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89</xdr:row>
      <xdr:rowOff>149877</xdr:rowOff>
    </xdr:from>
    <xdr:ext cx="249299" cy="259045"/>
    <xdr:sp macro="" textlink="">
      <xdr:nvSpPr>
        <xdr:cNvPr id="922" name="テキスト ボックス 921"/>
        <xdr:cNvSpPr txBox="1"/>
      </xdr:nvSpPr>
      <xdr:spPr>
        <a:xfrm>
          <a:off x="18531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8" name="楕円 927"/>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29227</xdr:rowOff>
    </xdr:from>
    <xdr:ext cx="249299" cy="259045"/>
    <xdr:sp macro="" textlink="">
      <xdr:nvSpPr>
        <xdr:cNvPr id="929"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0" name="楕円 929"/>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31" name="テキスト ボックス 930"/>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2" name="楕円 931"/>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111777</xdr:rowOff>
    </xdr:from>
    <xdr:ext cx="249299" cy="259045"/>
    <xdr:sp macro="" textlink="">
      <xdr:nvSpPr>
        <xdr:cNvPr id="933" name="テキスト ボックス 932"/>
        <xdr:cNvSpPr txBox="1"/>
      </xdr:nvSpPr>
      <xdr:spPr>
        <a:xfrm>
          <a:off x="20309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4" name="楕円 933"/>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5" name="テキスト ボックス 934"/>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6" name="楕円 935"/>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7" name="テキスト ボックス 936"/>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　</a:t>
          </a:r>
          <a:r>
            <a:rPr kumimoji="1"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歳出決算総額は、住民一人当たり６８９，８８３円となっている。主な構成項目である人件費は、住民一人当たり１０２，９３８円となっている。、平成２８年度から１００，０００円程度で推移してきており、高止まりの傾向にある。さらに、令和元年度から比較すると約６％増加している。類似団体平均と比べて高い水準にあるのは、</a:t>
          </a:r>
          <a:r>
            <a:rPr kumimoji="1"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市立短期大学及び消防本部の単独設置が影響して</a:t>
          </a:r>
          <a:r>
            <a:rPr kumimoji="1"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いる。</a:t>
          </a:r>
          <a:endParaRPr kumimoji="1" lang="en-US"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補助費等については、</a:t>
          </a:r>
          <a:r>
            <a:rPr kumimoji="1"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住民一人当たり１７５，４６０円となっている。新型コロナウィルスの経済対策で行われた特別定額給付金が影響し昨年までと比べると大幅に増加している。臨時的経費以外については、</a:t>
          </a:r>
          <a:r>
            <a:rPr kumimoji="1"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大月市立中央病院の独立行政法人化に伴い減少しているが</a:t>
          </a:r>
          <a:r>
            <a:rPr kumimoji="1"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大月都留広域事務組合、東部地域広域水道企業団などの一部事務組合に対する運営補助に多額の経費を要している</a:t>
          </a:r>
          <a:r>
            <a:rPr kumimoji="1"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ため、</a:t>
          </a:r>
          <a:r>
            <a:rPr kumimoji="1"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今後も各種団体への補助金等を含め、交付対象事業等の精査及び補助基準の見直しなどにより適正な管理に努める。</a:t>
          </a:r>
          <a:endParaRPr kumimoji="1" lang="en-US"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積立金については、</a:t>
          </a:r>
          <a:r>
            <a:rPr kumimoji="1"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住民一人当たり６０，５６３円となっている。</a:t>
          </a:r>
          <a:r>
            <a:rPr kumimoji="1"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a:t>
          </a:r>
          <a:r>
            <a:rPr kumimoji="1"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と比較すると約９２％の</a:t>
          </a:r>
          <a:r>
            <a:rPr kumimoji="1"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増加</a:t>
          </a:r>
          <a:r>
            <a:rPr kumimoji="1"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になっている。これは、</a:t>
          </a:r>
          <a:r>
            <a:rPr kumimoji="1"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ふるさと大月応援寄附金の増加が主な要因</a:t>
          </a:r>
          <a:r>
            <a:rPr kumimoji="1"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になっている。今後も、市税が減少していく見込みのなか、貴重な財源になっているため、返礼品を強化し、大月市の魅力をアピールして、寄附金額を増やしてい行けるよう力を入れていきたい。</a:t>
          </a:r>
          <a:r>
            <a:rPr kumimoji="1"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endParaRPr lang="ja-JP" altLang="ja-JP" sz="125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　いずれにしても、</a:t>
          </a:r>
          <a:r>
            <a:rPr kumimoji="1"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類似</a:t>
          </a:r>
          <a:r>
            <a:rPr kumimoji="1"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団体に比べて人件費や公債費などの義務的経費が高く、加えて（独）大月市立中央病院や一部事務組合等への補助・繰出しに多額の経費を要しており、厳しい財政状況となっている。</a:t>
          </a:r>
          <a:endParaRPr lang="ja-JP" altLang="ja-JP" sz="125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山梨県大月市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23,183
22,945
280.25
16,528,283
15,993,578
386,124
8,012,737
16,038,710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15.3
104.0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169418</xdr:rowOff>
    </xdr:from>
    <xdr:to>
      <xdr:col>24</xdr:col>
      <xdr:colOff>62865</xdr:colOff>
      <xdr:row>39</xdr:row>
      <xdr:rowOff>23114</xdr:rowOff>
    </xdr:to>
    <xdr:cxnSp macro="">
      <xdr:nvCxnSpPr>
        <xdr:cNvPr id="58" name="直線コネクタ 57"/>
        <xdr:cNvCxnSpPr/>
      </xdr:nvCxnSpPr>
      <xdr:spPr>
        <a:xfrm flipV="1">
          <a:off x="4633595" y="5312918"/>
          <a:ext cx="1270" cy="1396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26941</xdr:rowOff>
    </xdr:from>
    <xdr:ext cx="469744" cy="259045"/>
    <xdr:sp macro="" textlink="">
      <xdr:nvSpPr>
        <xdr:cNvPr id="59" name="議会費最小値テキスト"/>
        <xdr:cNvSpPr txBox="1"/>
      </xdr:nvSpPr>
      <xdr:spPr>
        <a:xfrm>
          <a:off x="4686300" y="6713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23114</xdr:rowOff>
    </xdr:from>
    <xdr:to>
      <xdr:col>24</xdr:col>
      <xdr:colOff>152400</xdr:colOff>
      <xdr:row>39</xdr:row>
      <xdr:rowOff>23114</xdr:rowOff>
    </xdr:to>
    <xdr:cxnSp macro="">
      <xdr:nvCxnSpPr>
        <xdr:cNvPr id="60" name="直線コネクタ 59"/>
        <xdr:cNvCxnSpPr/>
      </xdr:nvCxnSpPr>
      <xdr:spPr>
        <a:xfrm>
          <a:off x="4546600" y="6709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116095</xdr:rowOff>
    </xdr:from>
    <xdr:ext cx="469744" cy="259045"/>
    <xdr:sp macro="" textlink="">
      <xdr:nvSpPr>
        <xdr:cNvPr id="61" name="議会費最大値テキスト"/>
        <xdr:cNvSpPr txBox="1"/>
      </xdr:nvSpPr>
      <xdr:spPr>
        <a:xfrm>
          <a:off x="4686300" y="5088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169418</xdr:rowOff>
    </xdr:from>
    <xdr:to>
      <xdr:col>24</xdr:col>
      <xdr:colOff>152400</xdr:colOff>
      <xdr:row>30</xdr:row>
      <xdr:rowOff>169418</xdr:rowOff>
    </xdr:to>
    <xdr:cxnSp macro="">
      <xdr:nvCxnSpPr>
        <xdr:cNvPr id="62" name="直線コネクタ 61"/>
        <xdr:cNvCxnSpPr/>
      </xdr:nvCxnSpPr>
      <xdr:spPr>
        <a:xfrm>
          <a:off x="4546600" y="531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69487</xdr:rowOff>
    </xdr:from>
    <xdr:to>
      <xdr:col>24</xdr:col>
      <xdr:colOff>63500</xdr:colOff>
      <xdr:row>34</xdr:row>
      <xdr:rowOff>102471</xdr:rowOff>
    </xdr:to>
    <xdr:cxnSp macro="">
      <xdr:nvCxnSpPr>
        <xdr:cNvPr id="63" name="直線コネクタ 62"/>
        <xdr:cNvCxnSpPr/>
      </xdr:nvCxnSpPr>
      <xdr:spPr>
        <a:xfrm>
          <a:off x="3797300" y="5898787"/>
          <a:ext cx="838200" cy="32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40548</xdr:rowOff>
    </xdr:from>
    <xdr:ext cx="469744" cy="259045"/>
    <xdr:sp macro="" textlink="">
      <xdr:nvSpPr>
        <xdr:cNvPr id="64" name="議会費平均値テキスト"/>
        <xdr:cNvSpPr txBox="1"/>
      </xdr:nvSpPr>
      <xdr:spPr>
        <a:xfrm>
          <a:off x="4686300" y="62127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62121</xdr:rowOff>
    </xdr:from>
    <xdr:to>
      <xdr:col>24</xdr:col>
      <xdr:colOff>114300</xdr:colOff>
      <xdr:row>36</xdr:row>
      <xdr:rowOff>163721</xdr:rowOff>
    </xdr:to>
    <xdr:sp macro="" textlink="">
      <xdr:nvSpPr>
        <xdr:cNvPr id="65" name="フローチャート: 判断 64"/>
        <xdr:cNvSpPr/>
      </xdr:nvSpPr>
      <xdr:spPr>
        <a:xfrm>
          <a:off x="4584700" y="623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69487</xdr:rowOff>
    </xdr:from>
    <xdr:to>
      <xdr:col>19</xdr:col>
      <xdr:colOff>177800</xdr:colOff>
      <xdr:row>34</xdr:row>
      <xdr:rowOff>72753</xdr:rowOff>
    </xdr:to>
    <xdr:cxnSp macro="">
      <xdr:nvCxnSpPr>
        <xdr:cNvPr id="66" name="直線コネクタ 65"/>
        <xdr:cNvCxnSpPr/>
      </xdr:nvCxnSpPr>
      <xdr:spPr>
        <a:xfrm flipV="1">
          <a:off x="2908300" y="589878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11829</xdr:rowOff>
    </xdr:from>
    <xdr:to>
      <xdr:col>20</xdr:col>
      <xdr:colOff>38100</xdr:colOff>
      <xdr:row>36</xdr:row>
      <xdr:rowOff>113429</xdr:rowOff>
    </xdr:to>
    <xdr:sp macro="" textlink="">
      <xdr:nvSpPr>
        <xdr:cNvPr id="67" name="フローチャート: 判断 66"/>
        <xdr:cNvSpPr/>
      </xdr:nvSpPr>
      <xdr:spPr>
        <a:xfrm>
          <a:off x="3746500" y="618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104556</xdr:rowOff>
    </xdr:from>
    <xdr:ext cx="469744" cy="259045"/>
    <xdr:sp macro="" textlink="">
      <xdr:nvSpPr>
        <xdr:cNvPr id="68" name="テキスト ボックス 67"/>
        <xdr:cNvSpPr txBox="1"/>
      </xdr:nvSpPr>
      <xdr:spPr>
        <a:xfrm>
          <a:off x="3562428" y="6276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72753</xdr:rowOff>
    </xdr:from>
    <xdr:to>
      <xdr:col>15</xdr:col>
      <xdr:colOff>50800</xdr:colOff>
      <xdr:row>34</xdr:row>
      <xdr:rowOff>103451</xdr:rowOff>
    </xdr:to>
    <xdr:cxnSp macro="">
      <xdr:nvCxnSpPr>
        <xdr:cNvPr id="69" name="直線コネクタ 68"/>
        <xdr:cNvCxnSpPr/>
      </xdr:nvCxnSpPr>
      <xdr:spPr>
        <a:xfrm flipV="1">
          <a:off x="2019300" y="5902053"/>
          <a:ext cx="889000" cy="30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19993</xdr:rowOff>
    </xdr:from>
    <xdr:to>
      <xdr:col>15</xdr:col>
      <xdr:colOff>101600</xdr:colOff>
      <xdr:row>36</xdr:row>
      <xdr:rowOff>121593</xdr:rowOff>
    </xdr:to>
    <xdr:sp macro="" textlink="">
      <xdr:nvSpPr>
        <xdr:cNvPr id="70" name="フローチャート: 判断 69"/>
        <xdr:cNvSpPr/>
      </xdr:nvSpPr>
      <xdr:spPr>
        <a:xfrm>
          <a:off x="2857500" y="619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112720</xdr:rowOff>
    </xdr:from>
    <xdr:ext cx="469744" cy="259045"/>
    <xdr:sp macro="" textlink="">
      <xdr:nvSpPr>
        <xdr:cNvPr id="71" name="テキスト ボックス 70"/>
        <xdr:cNvSpPr txBox="1"/>
      </xdr:nvSpPr>
      <xdr:spPr>
        <a:xfrm>
          <a:off x="2673428" y="6284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103451</xdr:rowOff>
    </xdr:from>
    <xdr:to>
      <xdr:col>10</xdr:col>
      <xdr:colOff>114300</xdr:colOff>
      <xdr:row>34</xdr:row>
      <xdr:rowOff>143619</xdr:rowOff>
    </xdr:to>
    <xdr:cxnSp macro="">
      <xdr:nvCxnSpPr>
        <xdr:cNvPr id="72" name="直線コネクタ 71"/>
        <xdr:cNvCxnSpPr/>
      </xdr:nvCxnSpPr>
      <xdr:spPr>
        <a:xfrm flipV="1">
          <a:off x="1130300" y="5932751"/>
          <a:ext cx="889000" cy="40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7910</xdr:rowOff>
    </xdr:from>
    <xdr:to>
      <xdr:col>10</xdr:col>
      <xdr:colOff>165100</xdr:colOff>
      <xdr:row>36</xdr:row>
      <xdr:rowOff>109510</xdr:rowOff>
    </xdr:to>
    <xdr:sp macro="" textlink="">
      <xdr:nvSpPr>
        <xdr:cNvPr id="73" name="フローチャート: 判断 72"/>
        <xdr:cNvSpPr/>
      </xdr:nvSpPr>
      <xdr:spPr>
        <a:xfrm>
          <a:off x="19685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100637</xdr:rowOff>
    </xdr:from>
    <xdr:ext cx="469744" cy="259045"/>
    <xdr:sp macro="" textlink="">
      <xdr:nvSpPr>
        <xdr:cNvPr id="74" name="テキスト ボックス 73"/>
        <xdr:cNvSpPr txBox="1"/>
      </xdr:nvSpPr>
      <xdr:spPr>
        <a:xfrm>
          <a:off x="1784428" y="6272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166951</xdr:rowOff>
    </xdr:from>
    <xdr:to>
      <xdr:col>6</xdr:col>
      <xdr:colOff>38100</xdr:colOff>
      <xdr:row>36</xdr:row>
      <xdr:rowOff>97101</xdr:rowOff>
    </xdr:to>
    <xdr:sp macro="" textlink="">
      <xdr:nvSpPr>
        <xdr:cNvPr id="75" name="フローチャート: 判断 74"/>
        <xdr:cNvSpPr/>
      </xdr:nvSpPr>
      <xdr:spPr>
        <a:xfrm>
          <a:off x="10795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88228</xdr:rowOff>
    </xdr:from>
    <xdr:ext cx="469744" cy="259045"/>
    <xdr:sp macro="" textlink="">
      <xdr:nvSpPr>
        <xdr:cNvPr id="76" name="テキスト ボックス 75"/>
        <xdr:cNvSpPr txBox="1"/>
      </xdr:nvSpPr>
      <xdr:spPr>
        <a:xfrm>
          <a:off x="895428" y="6260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51671</xdr:rowOff>
    </xdr:from>
    <xdr:to>
      <xdr:col>24</xdr:col>
      <xdr:colOff>114300</xdr:colOff>
      <xdr:row>34</xdr:row>
      <xdr:rowOff>153271</xdr:rowOff>
    </xdr:to>
    <xdr:sp macro="" textlink="">
      <xdr:nvSpPr>
        <xdr:cNvPr id="82" name="楕円 81"/>
        <xdr:cNvSpPr/>
      </xdr:nvSpPr>
      <xdr:spPr>
        <a:xfrm>
          <a:off x="4584700" y="5880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74548</xdr:rowOff>
    </xdr:from>
    <xdr:ext cx="469744" cy="259045"/>
    <xdr:sp macro="" textlink="">
      <xdr:nvSpPr>
        <xdr:cNvPr id="83" name="議会費該当値テキスト"/>
        <xdr:cNvSpPr txBox="1"/>
      </xdr:nvSpPr>
      <xdr:spPr>
        <a:xfrm>
          <a:off x="4686300" y="5732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18687</xdr:rowOff>
    </xdr:from>
    <xdr:to>
      <xdr:col>20</xdr:col>
      <xdr:colOff>38100</xdr:colOff>
      <xdr:row>34</xdr:row>
      <xdr:rowOff>120287</xdr:rowOff>
    </xdr:to>
    <xdr:sp macro="" textlink="">
      <xdr:nvSpPr>
        <xdr:cNvPr id="84" name="楕円 83"/>
        <xdr:cNvSpPr/>
      </xdr:nvSpPr>
      <xdr:spPr>
        <a:xfrm>
          <a:off x="3746500" y="5847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136814</xdr:rowOff>
    </xdr:from>
    <xdr:ext cx="469744" cy="259045"/>
    <xdr:sp macro="" textlink="">
      <xdr:nvSpPr>
        <xdr:cNvPr id="85" name="テキスト ボックス 84"/>
        <xdr:cNvSpPr txBox="1"/>
      </xdr:nvSpPr>
      <xdr:spPr>
        <a:xfrm>
          <a:off x="3562428" y="5623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21953</xdr:rowOff>
    </xdr:from>
    <xdr:to>
      <xdr:col>15</xdr:col>
      <xdr:colOff>101600</xdr:colOff>
      <xdr:row>34</xdr:row>
      <xdr:rowOff>123553</xdr:rowOff>
    </xdr:to>
    <xdr:sp macro="" textlink="">
      <xdr:nvSpPr>
        <xdr:cNvPr id="86" name="楕円 85"/>
        <xdr:cNvSpPr/>
      </xdr:nvSpPr>
      <xdr:spPr>
        <a:xfrm>
          <a:off x="2857500" y="5851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140080</xdr:rowOff>
    </xdr:from>
    <xdr:ext cx="469744" cy="259045"/>
    <xdr:sp macro="" textlink="">
      <xdr:nvSpPr>
        <xdr:cNvPr id="87" name="テキスト ボックス 86"/>
        <xdr:cNvSpPr txBox="1"/>
      </xdr:nvSpPr>
      <xdr:spPr>
        <a:xfrm>
          <a:off x="2673428" y="5626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52651</xdr:rowOff>
    </xdr:from>
    <xdr:to>
      <xdr:col>10</xdr:col>
      <xdr:colOff>165100</xdr:colOff>
      <xdr:row>34</xdr:row>
      <xdr:rowOff>154251</xdr:rowOff>
    </xdr:to>
    <xdr:sp macro="" textlink="">
      <xdr:nvSpPr>
        <xdr:cNvPr id="88" name="楕円 87"/>
        <xdr:cNvSpPr/>
      </xdr:nvSpPr>
      <xdr:spPr>
        <a:xfrm>
          <a:off x="1968500" y="5881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170778</xdr:rowOff>
    </xdr:from>
    <xdr:ext cx="469744" cy="259045"/>
    <xdr:sp macro="" textlink="">
      <xdr:nvSpPr>
        <xdr:cNvPr id="89" name="テキスト ボックス 88"/>
        <xdr:cNvSpPr txBox="1"/>
      </xdr:nvSpPr>
      <xdr:spPr>
        <a:xfrm>
          <a:off x="1784428" y="5657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92819</xdr:rowOff>
    </xdr:from>
    <xdr:to>
      <xdr:col>6</xdr:col>
      <xdr:colOff>38100</xdr:colOff>
      <xdr:row>35</xdr:row>
      <xdr:rowOff>22969</xdr:rowOff>
    </xdr:to>
    <xdr:sp macro="" textlink="">
      <xdr:nvSpPr>
        <xdr:cNvPr id="90" name="楕円 89"/>
        <xdr:cNvSpPr/>
      </xdr:nvSpPr>
      <xdr:spPr>
        <a:xfrm>
          <a:off x="1079500" y="5922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39496</xdr:rowOff>
    </xdr:from>
    <xdr:ext cx="469744" cy="259045"/>
    <xdr:sp macro="" textlink="">
      <xdr:nvSpPr>
        <xdr:cNvPr id="91" name="テキスト ボックス 90"/>
        <xdr:cNvSpPr txBox="1"/>
      </xdr:nvSpPr>
      <xdr:spPr>
        <a:xfrm>
          <a:off x="895428" y="5697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162909</xdr:rowOff>
    </xdr:from>
    <xdr:to>
      <xdr:col>24</xdr:col>
      <xdr:colOff>62865</xdr:colOff>
      <xdr:row>56</xdr:row>
      <xdr:rowOff>151666</xdr:rowOff>
    </xdr:to>
    <xdr:cxnSp macro="">
      <xdr:nvCxnSpPr>
        <xdr:cNvPr id="117" name="直線コネクタ 116"/>
        <xdr:cNvCxnSpPr/>
      </xdr:nvCxnSpPr>
      <xdr:spPr>
        <a:xfrm flipV="1">
          <a:off x="4633595" y="8735409"/>
          <a:ext cx="1270" cy="1017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155493</xdr:rowOff>
    </xdr:from>
    <xdr:ext cx="599010" cy="259045"/>
    <xdr:sp macro="" textlink="">
      <xdr:nvSpPr>
        <xdr:cNvPr id="118" name="総務費最小値テキスト"/>
        <xdr:cNvSpPr txBox="1"/>
      </xdr:nvSpPr>
      <xdr:spPr>
        <a:xfrm>
          <a:off x="4686300" y="9756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151666</xdr:rowOff>
    </xdr:from>
    <xdr:to>
      <xdr:col>24</xdr:col>
      <xdr:colOff>152400</xdr:colOff>
      <xdr:row>56</xdr:row>
      <xdr:rowOff>151666</xdr:rowOff>
    </xdr:to>
    <xdr:cxnSp macro="">
      <xdr:nvCxnSpPr>
        <xdr:cNvPr id="119" name="直線コネクタ 118"/>
        <xdr:cNvCxnSpPr/>
      </xdr:nvCxnSpPr>
      <xdr:spPr>
        <a:xfrm>
          <a:off x="4546600" y="9752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109586</xdr:rowOff>
    </xdr:from>
    <xdr:ext cx="599010" cy="259045"/>
    <xdr:sp macro="" textlink="">
      <xdr:nvSpPr>
        <xdr:cNvPr id="120" name="総務費最大値テキスト"/>
        <xdr:cNvSpPr txBox="1"/>
      </xdr:nvSpPr>
      <xdr:spPr>
        <a:xfrm>
          <a:off x="4686300" y="8510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452,893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162909</xdr:rowOff>
    </xdr:from>
    <xdr:to>
      <xdr:col>24</xdr:col>
      <xdr:colOff>152400</xdr:colOff>
      <xdr:row>50</xdr:row>
      <xdr:rowOff>162909</xdr:rowOff>
    </xdr:to>
    <xdr:cxnSp macro="">
      <xdr:nvCxnSpPr>
        <xdr:cNvPr id="121" name="直線コネクタ 120"/>
        <xdr:cNvCxnSpPr/>
      </xdr:nvCxnSpPr>
      <xdr:spPr>
        <a:xfrm>
          <a:off x="4546600" y="8735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50001</xdr:rowOff>
    </xdr:from>
    <xdr:to>
      <xdr:col>24</xdr:col>
      <xdr:colOff>63500</xdr:colOff>
      <xdr:row>57</xdr:row>
      <xdr:rowOff>135099</xdr:rowOff>
    </xdr:to>
    <xdr:cxnSp macro="">
      <xdr:nvCxnSpPr>
        <xdr:cNvPr id="122" name="直線コネクタ 121"/>
        <xdr:cNvCxnSpPr/>
      </xdr:nvCxnSpPr>
      <xdr:spPr>
        <a:xfrm flipV="1">
          <a:off x="3797300" y="9479751"/>
          <a:ext cx="838200" cy="427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102929</xdr:rowOff>
    </xdr:from>
    <xdr:ext cx="599010" cy="259045"/>
    <xdr:sp macro="" textlink="">
      <xdr:nvSpPr>
        <xdr:cNvPr id="123" name="総務費平均値テキスト"/>
        <xdr:cNvSpPr txBox="1"/>
      </xdr:nvSpPr>
      <xdr:spPr>
        <a:xfrm>
          <a:off x="4686300" y="95326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124502</xdr:rowOff>
    </xdr:from>
    <xdr:to>
      <xdr:col>24</xdr:col>
      <xdr:colOff>114300</xdr:colOff>
      <xdr:row>56</xdr:row>
      <xdr:rowOff>54652</xdr:rowOff>
    </xdr:to>
    <xdr:sp macro="" textlink="">
      <xdr:nvSpPr>
        <xdr:cNvPr id="124" name="フローチャート: 判断 123"/>
        <xdr:cNvSpPr/>
      </xdr:nvSpPr>
      <xdr:spPr>
        <a:xfrm>
          <a:off x="4584700" y="955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135099</xdr:rowOff>
    </xdr:from>
    <xdr:to>
      <xdr:col>19</xdr:col>
      <xdr:colOff>177800</xdr:colOff>
      <xdr:row>58</xdr:row>
      <xdr:rowOff>50798</xdr:rowOff>
    </xdr:to>
    <xdr:cxnSp macro="">
      <xdr:nvCxnSpPr>
        <xdr:cNvPr id="125" name="直線コネクタ 124"/>
        <xdr:cNvCxnSpPr/>
      </xdr:nvCxnSpPr>
      <xdr:spPr>
        <a:xfrm flipV="1">
          <a:off x="2908300" y="9907749"/>
          <a:ext cx="889000" cy="87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142915</xdr:rowOff>
    </xdr:from>
    <xdr:to>
      <xdr:col>20</xdr:col>
      <xdr:colOff>38100</xdr:colOff>
      <xdr:row>58</xdr:row>
      <xdr:rowOff>73065</xdr:rowOff>
    </xdr:to>
    <xdr:sp macro="" textlink="">
      <xdr:nvSpPr>
        <xdr:cNvPr id="126" name="フローチャート: 判断 125"/>
        <xdr:cNvSpPr/>
      </xdr:nvSpPr>
      <xdr:spPr>
        <a:xfrm>
          <a:off x="3746500" y="991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64192</xdr:rowOff>
    </xdr:from>
    <xdr:ext cx="534377" cy="259045"/>
    <xdr:sp macro="" textlink="">
      <xdr:nvSpPr>
        <xdr:cNvPr id="127" name="テキスト ボックス 126"/>
        <xdr:cNvSpPr txBox="1"/>
      </xdr:nvSpPr>
      <xdr:spPr>
        <a:xfrm>
          <a:off x="3530111" y="10008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50798</xdr:rowOff>
    </xdr:from>
    <xdr:to>
      <xdr:col>15</xdr:col>
      <xdr:colOff>50800</xdr:colOff>
      <xdr:row>58</xdr:row>
      <xdr:rowOff>55967</xdr:rowOff>
    </xdr:to>
    <xdr:cxnSp macro="">
      <xdr:nvCxnSpPr>
        <xdr:cNvPr id="128" name="直線コネクタ 127"/>
        <xdr:cNvCxnSpPr/>
      </xdr:nvCxnSpPr>
      <xdr:spPr>
        <a:xfrm flipV="1">
          <a:off x="2019300" y="9994898"/>
          <a:ext cx="889000" cy="5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169635</xdr:rowOff>
    </xdr:from>
    <xdr:to>
      <xdr:col>15</xdr:col>
      <xdr:colOff>101600</xdr:colOff>
      <xdr:row>58</xdr:row>
      <xdr:rowOff>99785</xdr:rowOff>
    </xdr:to>
    <xdr:sp macro="" textlink="">
      <xdr:nvSpPr>
        <xdr:cNvPr id="129" name="フローチャート: 判断 128"/>
        <xdr:cNvSpPr/>
      </xdr:nvSpPr>
      <xdr:spPr>
        <a:xfrm>
          <a:off x="2857500" y="9942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116312</xdr:rowOff>
    </xdr:from>
    <xdr:ext cx="534377" cy="259045"/>
    <xdr:sp macro="" textlink="">
      <xdr:nvSpPr>
        <xdr:cNvPr id="130" name="テキスト ボックス 129"/>
        <xdr:cNvSpPr txBox="1"/>
      </xdr:nvSpPr>
      <xdr:spPr>
        <a:xfrm>
          <a:off x="2641111" y="9717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40680</xdr:rowOff>
    </xdr:from>
    <xdr:to>
      <xdr:col>10</xdr:col>
      <xdr:colOff>114300</xdr:colOff>
      <xdr:row>58</xdr:row>
      <xdr:rowOff>55967</xdr:rowOff>
    </xdr:to>
    <xdr:cxnSp macro="">
      <xdr:nvCxnSpPr>
        <xdr:cNvPr id="131" name="直線コネクタ 130"/>
        <xdr:cNvCxnSpPr/>
      </xdr:nvCxnSpPr>
      <xdr:spPr>
        <a:xfrm>
          <a:off x="1130300" y="9984780"/>
          <a:ext cx="889000" cy="15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10320</xdr:rowOff>
    </xdr:from>
    <xdr:to>
      <xdr:col>10</xdr:col>
      <xdr:colOff>165100</xdr:colOff>
      <xdr:row>58</xdr:row>
      <xdr:rowOff>111920</xdr:rowOff>
    </xdr:to>
    <xdr:sp macro="" textlink="">
      <xdr:nvSpPr>
        <xdr:cNvPr id="132" name="フローチャート: 判断 131"/>
        <xdr:cNvSpPr/>
      </xdr:nvSpPr>
      <xdr:spPr>
        <a:xfrm>
          <a:off x="1968500" y="99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103047</xdr:rowOff>
    </xdr:from>
    <xdr:ext cx="534377" cy="259045"/>
    <xdr:sp macro="" textlink="">
      <xdr:nvSpPr>
        <xdr:cNvPr id="133" name="テキスト ボックス 132"/>
        <xdr:cNvSpPr txBox="1"/>
      </xdr:nvSpPr>
      <xdr:spPr>
        <a:xfrm>
          <a:off x="1752111" y="10047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4273</xdr:rowOff>
    </xdr:from>
    <xdr:to>
      <xdr:col>6</xdr:col>
      <xdr:colOff>38100</xdr:colOff>
      <xdr:row>58</xdr:row>
      <xdr:rowOff>105873</xdr:rowOff>
    </xdr:to>
    <xdr:sp macro="" textlink="">
      <xdr:nvSpPr>
        <xdr:cNvPr id="134" name="フローチャート: 判断 133"/>
        <xdr:cNvSpPr/>
      </xdr:nvSpPr>
      <xdr:spPr>
        <a:xfrm>
          <a:off x="1079500" y="994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97000</xdr:rowOff>
    </xdr:from>
    <xdr:ext cx="534377" cy="259045"/>
    <xdr:sp macro="" textlink="">
      <xdr:nvSpPr>
        <xdr:cNvPr id="135" name="テキスト ボックス 134"/>
        <xdr:cNvSpPr txBox="1"/>
      </xdr:nvSpPr>
      <xdr:spPr>
        <a:xfrm>
          <a:off x="863111" y="10041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170651</xdr:rowOff>
    </xdr:from>
    <xdr:to>
      <xdr:col>24</xdr:col>
      <xdr:colOff>114300</xdr:colOff>
      <xdr:row>55</xdr:row>
      <xdr:rowOff>100801</xdr:rowOff>
    </xdr:to>
    <xdr:sp macro="" textlink="">
      <xdr:nvSpPr>
        <xdr:cNvPr id="141" name="楕円 140"/>
        <xdr:cNvSpPr/>
      </xdr:nvSpPr>
      <xdr:spPr>
        <a:xfrm>
          <a:off x="4584700" y="9428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22078</xdr:rowOff>
    </xdr:from>
    <xdr:ext cx="599010" cy="259045"/>
    <xdr:sp macro="" textlink="">
      <xdr:nvSpPr>
        <xdr:cNvPr id="142" name="総務費該当値テキスト"/>
        <xdr:cNvSpPr txBox="1"/>
      </xdr:nvSpPr>
      <xdr:spPr>
        <a:xfrm>
          <a:off x="4686300" y="9280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84299</xdr:rowOff>
    </xdr:from>
    <xdr:to>
      <xdr:col>20</xdr:col>
      <xdr:colOff>38100</xdr:colOff>
      <xdr:row>58</xdr:row>
      <xdr:rowOff>14449</xdr:rowOff>
    </xdr:to>
    <xdr:sp macro="" textlink="">
      <xdr:nvSpPr>
        <xdr:cNvPr id="143" name="楕円 142"/>
        <xdr:cNvSpPr/>
      </xdr:nvSpPr>
      <xdr:spPr>
        <a:xfrm>
          <a:off x="3746500" y="9856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30976</xdr:rowOff>
    </xdr:from>
    <xdr:ext cx="534377" cy="259045"/>
    <xdr:sp macro="" textlink="">
      <xdr:nvSpPr>
        <xdr:cNvPr id="144" name="テキスト ボックス 143"/>
        <xdr:cNvSpPr txBox="1"/>
      </xdr:nvSpPr>
      <xdr:spPr>
        <a:xfrm>
          <a:off x="3530111" y="9632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171448</xdr:rowOff>
    </xdr:from>
    <xdr:to>
      <xdr:col>15</xdr:col>
      <xdr:colOff>101600</xdr:colOff>
      <xdr:row>58</xdr:row>
      <xdr:rowOff>101598</xdr:rowOff>
    </xdr:to>
    <xdr:sp macro="" textlink="">
      <xdr:nvSpPr>
        <xdr:cNvPr id="145" name="楕円 144"/>
        <xdr:cNvSpPr/>
      </xdr:nvSpPr>
      <xdr:spPr>
        <a:xfrm>
          <a:off x="2857500" y="994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92725</xdr:rowOff>
    </xdr:from>
    <xdr:ext cx="534377" cy="259045"/>
    <xdr:sp macro="" textlink="">
      <xdr:nvSpPr>
        <xdr:cNvPr id="146" name="テキスト ボックス 145"/>
        <xdr:cNvSpPr txBox="1"/>
      </xdr:nvSpPr>
      <xdr:spPr>
        <a:xfrm>
          <a:off x="2641111" y="1003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5167</xdr:rowOff>
    </xdr:from>
    <xdr:to>
      <xdr:col>10</xdr:col>
      <xdr:colOff>165100</xdr:colOff>
      <xdr:row>58</xdr:row>
      <xdr:rowOff>106767</xdr:rowOff>
    </xdr:to>
    <xdr:sp macro="" textlink="">
      <xdr:nvSpPr>
        <xdr:cNvPr id="147" name="楕円 146"/>
        <xdr:cNvSpPr/>
      </xdr:nvSpPr>
      <xdr:spPr>
        <a:xfrm>
          <a:off x="1968500" y="9949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123294</xdr:rowOff>
    </xdr:from>
    <xdr:ext cx="534377" cy="259045"/>
    <xdr:sp macro="" textlink="">
      <xdr:nvSpPr>
        <xdr:cNvPr id="148" name="テキスト ボックス 147"/>
        <xdr:cNvSpPr txBox="1"/>
      </xdr:nvSpPr>
      <xdr:spPr>
        <a:xfrm>
          <a:off x="1752111" y="9724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161330</xdr:rowOff>
    </xdr:from>
    <xdr:to>
      <xdr:col>6</xdr:col>
      <xdr:colOff>38100</xdr:colOff>
      <xdr:row>58</xdr:row>
      <xdr:rowOff>91480</xdr:rowOff>
    </xdr:to>
    <xdr:sp macro="" textlink="">
      <xdr:nvSpPr>
        <xdr:cNvPr id="149" name="楕円 148"/>
        <xdr:cNvSpPr/>
      </xdr:nvSpPr>
      <xdr:spPr>
        <a:xfrm>
          <a:off x="1079500" y="993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108007</xdr:rowOff>
    </xdr:from>
    <xdr:ext cx="534377" cy="259045"/>
    <xdr:sp macro="" textlink="">
      <xdr:nvSpPr>
        <xdr:cNvPr id="150" name="テキスト ボックス 149"/>
        <xdr:cNvSpPr txBox="1"/>
      </xdr:nvSpPr>
      <xdr:spPr>
        <a:xfrm>
          <a:off x="863111" y="9709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1" name="テキスト ボックス 160"/>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2" name="直線コネクタ 161"/>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3" name="テキスト ボックス 162"/>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5" name="テキスト ボックス 164"/>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7" name="テキスト ボックス 166"/>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9" name="テキスト ボックス 168"/>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1" name="テキスト ボックス 170"/>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3" name="テキスト ボックス 172"/>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5" name="テキスト ボックス 17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144207</xdr:rowOff>
    </xdr:from>
    <xdr:to>
      <xdr:col>24</xdr:col>
      <xdr:colOff>62865</xdr:colOff>
      <xdr:row>78</xdr:row>
      <xdr:rowOff>163426</xdr:rowOff>
    </xdr:to>
    <xdr:cxnSp macro="">
      <xdr:nvCxnSpPr>
        <xdr:cNvPr id="177" name="直線コネクタ 176"/>
        <xdr:cNvCxnSpPr/>
      </xdr:nvCxnSpPr>
      <xdr:spPr>
        <a:xfrm flipV="1">
          <a:off x="4633595" y="12145707"/>
          <a:ext cx="1270" cy="13908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167253</xdr:rowOff>
    </xdr:from>
    <xdr:ext cx="599010" cy="259045"/>
    <xdr:sp macro="" textlink="">
      <xdr:nvSpPr>
        <xdr:cNvPr id="178" name="民生費最小値テキスト"/>
        <xdr:cNvSpPr txBox="1"/>
      </xdr:nvSpPr>
      <xdr:spPr>
        <a:xfrm>
          <a:off x="4686300" y="13540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163426</xdr:rowOff>
    </xdr:from>
    <xdr:to>
      <xdr:col>24</xdr:col>
      <xdr:colOff>152400</xdr:colOff>
      <xdr:row>78</xdr:row>
      <xdr:rowOff>163426</xdr:rowOff>
    </xdr:to>
    <xdr:cxnSp macro="">
      <xdr:nvCxnSpPr>
        <xdr:cNvPr id="179" name="直線コネクタ 178"/>
        <xdr:cNvCxnSpPr/>
      </xdr:nvCxnSpPr>
      <xdr:spPr>
        <a:xfrm>
          <a:off x="4546600" y="13536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90884</xdr:rowOff>
    </xdr:from>
    <xdr:ext cx="599010" cy="259045"/>
    <xdr:sp macro="" textlink="">
      <xdr:nvSpPr>
        <xdr:cNvPr id="180" name="民生費最大値テキスト"/>
        <xdr:cNvSpPr txBox="1"/>
      </xdr:nvSpPr>
      <xdr:spPr>
        <a:xfrm>
          <a:off x="4686300" y="11920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211,724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144207</xdr:rowOff>
    </xdr:from>
    <xdr:to>
      <xdr:col>24</xdr:col>
      <xdr:colOff>152400</xdr:colOff>
      <xdr:row>70</xdr:row>
      <xdr:rowOff>144207</xdr:rowOff>
    </xdr:to>
    <xdr:cxnSp macro="">
      <xdr:nvCxnSpPr>
        <xdr:cNvPr id="181" name="直線コネクタ 180"/>
        <xdr:cNvCxnSpPr/>
      </xdr:nvCxnSpPr>
      <xdr:spPr>
        <a:xfrm>
          <a:off x="4546600" y="12145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2524</xdr:rowOff>
    </xdr:from>
    <xdr:to>
      <xdr:col>24</xdr:col>
      <xdr:colOff>63500</xdr:colOff>
      <xdr:row>78</xdr:row>
      <xdr:rowOff>138950</xdr:rowOff>
    </xdr:to>
    <xdr:cxnSp macro="">
      <xdr:nvCxnSpPr>
        <xdr:cNvPr id="182" name="直線コネクタ 181"/>
        <xdr:cNvCxnSpPr/>
      </xdr:nvCxnSpPr>
      <xdr:spPr>
        <a:xfrm flipV="1">
          <a:off x="3797300" y="13204174"/>
          <a:ext cx="838200" cy="307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154231</xdr:rowOff>
    </xdr:from>
    <xdr:ext cx="599010" cy="259045"/>
    <xdr:sp macro="" textlink="">
      <xdr:nvSpPr>
        <xdr:cNvPr id="183" name="民生費平均値テキスト"/>
        <xdr:cNvSpPr txBox="1"/>
      </xdr:nvSpPr>
      <xdr:spPr>
        <a:xfrm>
          <a:off x="4686300" y="128415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131354</xdr:rowOff>
    </xdr:from>
    <xdr:to>
      <xdr:col>24</xdr:col>
      <xdr:colOff>114300</xdr:colOff>
      <xdr:row>76</xdr:row>
      <xdr:rowOff>61503</xdr:rowOff>
    </xdr:to>
    <xdr:sp macro="" textlink="">
      <xdr:nvSpPr>
        <xdr:cNvPr id="184" name="フローチャート: 判断 183"/>
        <xdr:cNvSpPr/>
      </xdr:nvSpPr>
      <xdr:spPr>
        <a:xfrm>
          <a:off x="4584700" y="1299010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138950</xdr:rowOff>
    </xdr:from>
    <xdr:to>
      <xdr:col>19</xdr:col>
      <xdr:colOff>177800</xdr:colOff>
      <xdr:row>79</xdr:row>
      <xdr:rowOff>18901</xdr:rowOff>
    </xdr:to>
    <xdr:cxnSp macro="">
      <xdr:nvCxnSpPr>
        <xdr:cNvPr id="185" name="直線コネクタ 184"/>
        <xdr:cNvCxnSpPr/>
      </xdr:nvCxnSpPr>
      <xdr:spPr>
        <a:xfrm flipV="1">
          <a:off x="2908300" y="13512050"/>
          <a:ext cx="889000" cy="51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48225</xdr:rowOff>
    </xdr:from>
    <xdr:to>
      <xdr:col>20</xdr:col>
      <xdr:colOff>38100</xdr:colOff>
      <xdr:row>76</xdr:row>
      <xdr:rowOff>149825</xdr:rowOff>
    </xdr:to>
    <xdr:sp macro="" textlink="">
      <xdr:nvSpPr>
        <xdr:cNvPr id="186" name="フローチャート: 判断 185"/>
        <xdr:cNvSpPr/>
      </xdr:nvSpPr>
      <xdr:spPr>
        <a:xfrm>
          <a:off x="3746500" y="1307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166353</xdr:rowOff>
    </xdr:from>
    <xdr:ext cx="599010" cy="259045"/>
    <xdr:sp macro="" textlink="">
      <xdr:nvSpPr>
        <xdr:cNvPr id="187" name="テキスト ボックス 186"/>
        <xdr:cNvSpPr txBox="1"/>
      </xdr:nvSpPr>
      <xdr:spPr>
        <a:xfrm>
          <a:off x="3497795" y="12853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125902</xdr:rowOff>
    </xdr:from>
    <xdr:to>
      <xdr:col>15</xdr:col>
      <xdr:colOff>50800</xdr:colOff>
      <xdr:row>79</xdr:row>
      <xdr:rowOff>18901</xdr:rowOff>
    </xdr:to>
    <xdr:cxnSp macro="">
      <xdr:nvCxnSpPr>
        <xdr:cNvPr id="188" name="直線コネクタ 187"/>
        <xdr:cNvCxnSpPr/>
      </xdr:nvCxnSpPr>
      <xdr:spPr>
        <a:xfrm>
          <a:off x="2019300" y="13499002"/>
          <a:ext cx="889000" cy="64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125329</xdr:rowOff>
    </xdr:from>
    <xdr:to>
      <xdr:col>15</xdr:col>
      <xdr:colOff>101600</xdr:colOff>
      <xdr:row>77</xdr:row>
      <xdr:rowOff>55479</xdr:rowOff>
    </xdr:to>
    <xdr:sp macro="" textlink="">
      <xdr:nvSpPr>
        <xdr:cNvPr id="189" name="フローチャート: 判断 188"/>
        <xdr:cNvSpPr/>
      </xdr:nvSpPr>
      <xdr:spPr>
        <a:xfrm>
          <a:off x="2857500" y="13155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72006</xdr:rowOff>
    </xdr:from>
    <xdr:ext cx="599010" cy="259045"/>
    <xdr:sp macro="" textlink="">
      <xdr:nvSpPr>
        <xdr:cNvPr id="190" name="テキスト ボックス 189"/>
        <xdr:cNvSpPr txBox="1"/>
      </xdr:nvSpPr>
      <xdr:spPr>
        <a:xfrm>
          <a:off x="2608795" y="12930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64686</xdr:rowOff>
    </xdr:from>
    <xdr:to>
      <xdr:col>10</xdr:col>
      <xdr:colOff>114300</xdr:colOff>
      <xdr:row>78</xdr:row>
      <xdr:rowOff>125902</xdr:rowOff>
    </xdr:to>
    <xdr:cxnSp macro="">
      <xdr:nvCxnSpPr>
        <xdr:cNvPr id="191" name="直線コネクタ 190"/>
        <xdr:cNvCxnSpPr/>
      </xdr:nvCxnSpPr>
      <xdr:spPr>
        <a:xfrm>
          <a:off x="1130300" y="13437786"/>
          <a:ext cx="889000" cy="61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87790</xdr:rowOff>
    </xdr:from>
    <xdr:to>
      <xdr:col>10</xdr:col>
      <xdr:colOff>165100</xdr:colOff>
      <xdr:row>77</xdr:row>
      <xdr:rowOff>17940</xdr:rowOff>
    </xdr:to>
    <xdr:sp macro="" textlink="">
      <xdr:nvSpPr>
        <xdr:cNvPr id="192" name="フローチャート: 判断 191"/>
        <xdr:cNvSpPr/>
      </xdr:nvSpPr>
      <xdr:spPr>
        <a:xfrm>
          <a:off x="1968500" y="1311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34467</xdr:rowOff>
    </xdr:from>
    <xdr:ext cx="599010" cy="259045"/>
    <xdr:sp macro="" textlink="">
      <xdr:nvSpPr>
        <xdr:cNvPr id="193" name="テキスト ボックス 192"/>
        <xdr:cNvSpPr txBox="1"/>
      </xdr:nvSpPr>
      <xdr:spPr>
        <a:xfrm>
          <a:off x="1719795" y="12893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91055</xdr:rowOff>
    </xdr:from>
    <xdr:to>
      <xdr:col>6</xdr:col>
      <xdr:colOff>38100</xdr:colOff>
      <xdr:row>77</xdr:row>
      <xdr:rowOff>21205</xdr:rowOff>
    </xdr:to>
    <xdr:sp macro="" textlink="">
      <xdr:nvSpPr>
        <xdr:cNvPr id="194" name="フローチャート: 判断 193"/>
        <xdr:cNvSpPr/>
      </xdr:nvSpPr>
      <xdr:spPr>
        <a:xfrm>
          <a:off x="1079500" y="1312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37733</xdr:rowOff>
    </xdr:from>
    <xdr:ext cx="599010" cy="259045"/>
    <xdr:sp macro="" textlink="">
      <xdr:nvSpPr>
        <xdr:cNvPr id="195" name="テキスト ボックス 194"/>
        <xdr:cNvSpPr txBox="1"/>
      </xdr:nvSpPr>
      <xdr:spPr>
        <a:xfrm>
          <a:off x="830795" y="12896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123174</xdr:rowOff>
    </xdr:from>
    <xdr:to>
      <xdr:col>24</xdr:col>
      <xdr:colOff>114300</xdr:colOff>
      <xdr:row>77</xdr:row>
      <xdr:rowOff>53324</xdr:rowOff>
    </xdr:to>
    <xdr:sp macro="" textlink="">
      <xdr:nvSpPr>
        <xdr:cNvPr id="201" name="楕円 200"/>
        <xdr:cNvSpPr/>
      </xdr:nvSpPr>
      <xdr:spPr>
        <a:xfrm>
          <a:off x="4584700" y="13153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101601</xdr:rowOff>
    </xdr:from>
    <xdr:ext cx="599010" cy="259045"/>
    <xdr:sp macro="" textlink="">
      <xdr:nvSpPr>
        <xdr:cNvPr id="202" name="民生費該当値テキスト"/>
        <xdr:cNvSpPr txBox="1"/>
      </xdr:nvSpPr>
      <xdr:spPr>
        <a:xfrm>
          <a:off x="4686300" y="13131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88150</xdr:rowOff>
    </xdr:from>
    <xdr:to>
      <xdr:col>20</xdr:col>
      <xdr:colOff>38100</xdr:colOff>
      <xdr:row>79</xdr:row>
      <xdr:rowOff>18300</xdr:rowOff>
    </xdr:to>
    <xdr:sp macro="" textlink="">
      <xdr:nvSpPr>
        <xdr:cNvPr id="203" name="楕円 202"/>
        <xdr:cNvSpPr/>
      </xdr:nvSpPr>
      <xdr:spPr>
        <a:xfrm>
          <a:off x="3746500" y="1346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79</xdr:row>
      <xdr:rowOff>9427</xdr:rowOff>
    </xdr:from>
    <xdr:ext cx="599010" cy="259045"/>
    <xdr:sp macro="" textlink="">
      <xdr:nvSpPr>
        <xdr:cNvPr id="204" name="テキスト ボックス 203"/>
        <xdr:cNvSpPr txBox="1"/>
      </xdr:nvSpPr>
      <xdr:spPr>
        <a:xfrm>
          <a:off x="3497795" y="13553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139551</xdr:rowOff>
    </xdr:from>
    <xdr:to>
      <xdr:col>15</xdr:col>
      <xdr:colOff>101600</xdr:colOff>
      <xdr:row>79</xdr:row>
      <xdr:rowOff>69701</xdr:rowOff>
    </xdr:to>
    <xdr:sp macro="" textlink="">
      <xdr:nvSpPr>
        <xdr:cNvPr id="205" name="楕円 204"/>
        <xdr:cNvSpPr/>
      </xdr:nvSpPr>
      <xdr:spPr>
        <a:xfrm>
          <a:off x="2857500" y="1351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60828</xdr:rowOff>
    </xdr:from>
    <xdr:ext cx="599010" cy="259045"/>
    <xdr:sp macro="" textlink="">
      <xdr:nvSpPr>
        <xdr:cNvPr id="206" name="テキスト ボックス 205"/>
        <xdr:cNvSpPr txBox="1"/>
      </xdr:nvSpPr>
      <xdr:spPr>
        <a:xfrm>
          <a:off x="2608795" y="13605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75102</xdr:rowOff>
    </xdr:from>
    <xdr:to>
      <xdr:col>10</xdr:col>
      <xdr:colOff>165100</xdr:colOff>
      <xdr:row>79</xdr:row>
      <xdr:rowOff>5252</xdr:rowOff>
    </xdr:to>
    <xdr:sp macro="" textlink="">
      <xdr:nvSpPr>
        <xdr:cNvPr id="207" name="楕円 206"/>
        <xdr:cNvSpPr/>
      </xdr:nvSpPr>
      <xdr:spPr>
        <a:xfrm>
          <a:off x="1968500" y="13448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167829</xdr:rowOff>
    </xdr:from>
    <xdr:ext cx="599010" cy="259045"/>
    <xdr:sp macro="" textlink="">
      <xdr:nvSpPr>
        <xdr:cNvPr id="208" name="テキスト ボックス 207"/>
        <xdr:cNvSpPr txBox="1"/>
      </xdr:nvSpPr>
      <xdr:spPr>
        <a:xfrm>
          <a:off x="1719795" y="13540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13886</xdr:rowOff>
    </xdr:from>
    <xdr:to>
      <xdr:col>6</xdr:col>
      <xdr:colOff>38100</xdr:colOff>
      <xdr:row>78</xdr:row>
      <xdr:rowOff>115486</xdr:rowOff>
    </xdr:to>
    <xdr:sp macro="" textlink="">
      <xdr:nvSpPr>
        <xdr:cNvPr id="209" name="楕円 208"/>
        <xdr:cNvSpPr/>
      </xdr:nvSpPr>
      <xdr:spPr>
        <a:xfrm>
          <a:off x="1079500" y="1338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106613</xdr:rowOff>
    </xdr:from>
    <xdr:ext cx="599010" cy="259045"/>
    <xdr:sp macro="" textlink="">
      <xdr:nvSpPr>
        <xdr:cNvPr id="210" name="テキスト ボックス 209"/>
        <xdr:cNvSpPr txBox="1"/>
      </xdr:nvSpPr>
      <xdr:spPr>
        <a:xfrm>
          <a:off x="830795" y="13479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1" name="テキスト ボックス 220"/>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2" name="直線コネクタ 22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3" name="テキスト ボックス 22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4" name="直線コネクタ 22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5" name="テキスト ボックス 22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7" name="テキスト ボックス 226"/>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8" name="直線コネクタ 22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9" name="テキスト ボックス 22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0" name="直線コネクタ 22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5195</xdr:rowOff>
    </xdr:from>
    <xdr:to>
      <xdr:col>24</xdr:col>
      <xdr:colOff>62865</xdr:colOff>
      <xdr:row>99</xdr:row>
      <xdr:rowOff>122746</xdr:rowOff>
    </xdr:to>
    <xdr:cxnSp macro="">
      <xdr:nvCxnSpPr>
        <xdr:cNvPr id="235" name="直線コネクタ 234"/>
        <xdr:cNvCxnSpPr/>
      </xdr:nvCxnSpPr>
      <xdr:spPr>
        <a:xfrm flipV="1">
          <a:off x="4633595" y="15435695"/>
          <a:ext cx="1270" cy="1660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126573</xdr:rowOff>
    </xdr:from>
    <xdr:ext cx="534377" cy="259045"/>
    <xdr:sp macro="" textlink="">
      <xdr:nvSpPr>
        <xdr:cNvPr id="236" name="衛生費最小値テキスト"/>
        <xdr:cNvSpPr txBox="1"/>
      </xdr:nvSpPr>
      <xdr:spPr>
        <a:xfrm>
          <a:off x="4686300" y="17100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122746</xdr:rowOff>
    </xdr:from>
    <xdr:to>
      <xdr:col>24</xdr:col>
      <xdr:colOff>152400</xdr:colOff>
      <xdr:row>99</xdr:row>
      <xdr:rowOff>122746</xdr:rowOff>
    </xdr:to>
    <xdr:cxnSp macro="">
      <xdr:nvCxnSpPr>
        <xdr:cNvPr id="237" name="直線コネクタ 236"/>
        <xdr:cNvCxnSpPr/>
      </xdr:nvCxnSpPr>
      <xdr:spPr>
        <a:xfrm>
          <a:off x="4546600" y="17096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123322</xdr:rowOff>
    </xdr:from>
    <xdr:ext cx="599010" cy="259045"/>
    <xdr:sp macro="" textlink="">
      <xdr:nvSpPr>
        <xdr:cNvPr id="238" name="衛生費最大値テキスト"/>
        <xdr:cNvSpPr txBox="1"/>
      </xdr:nvSpPr>
      <xdr:spPr>
        <a:xfrm>
          <a:off x="4686300" y="15210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154,591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5195</xdr:rowOff>
    </xdr:from>
    <xdr:to>
      <xdr:col>24</xdr:col>
      <xdr:colOff>152400</xdr:colOff>
      <xdr:row>90</xdr:row>
      <xdr:rowOff>5195</xdr:rowOff>
    </xdr:to>
    <xdr:cxnSp macro="">
      <xdr:nvCxnSpPr>
        <xdr:cNvPr id="239" name="直線コネクタ 238"/>
        <xdr:cNvCxnSpPr/>
      </xdr:nvCxnSpPr>
      <xdr:spPr>
        <a:xfrm>
          <a:off x="4546600" y="15435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151155</xdr:rowOff>
    </xdr:from>
    <xdr:to>
      <xdr:col>24</xdr:col>
      <xdr:colOff>63500</xdr:colOff>
      <xdr:row>96</xdr:row>
      <xdr:rowOff>2133</xdr:rowOff>
    </xdr:to>
    <xdr:cxnSp macro="">
      <xdr:nvCxnSpPr>
        <xdr:cNvPr id="240" name="直線コネクタ 239"/>
        <xdr:cNvCxnSpPr/>
      </xdr:nvCxnSpPr>
      <xdr:spPr>
        <a:xfrm flipV="1">
          <a:off x="3797300" y="16438905"/>
          <a:ext cx="838200" cy="22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83760</xdr:rowOff>
    </xdr:from>
    <xdr:ext cx="534377" cy="259045"/>
    <xdr:sp macro="" textlink="">
      <xdr:nvSpPr>
        <xdr:cNvPr id="241" name="衛生費平均値テキスト"/>
        <xdr:cNvSpPr txBox="1"/>
      </xdr:nvSpPr>
      <xdr:spPr>
        <a:xfrm>
          <a:off x="4686300" y="16714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105333</xdr:rowOff>
    </xdr:from>
    <xdr:to>
      <xdr:col>24</xdr:col>
      <xdr:colOff>114300</xdr:colOff>
      <xdr:row>98</xdr:row>
      <xdr:rowOff>35483</xdr:rowOff>
    </xdr:to>
    <xdr:sp macro="" textlink="">
      <xdr:nvSpPr>
        <xdr:cNvPr id="242" name="フローチャート: 判断 241"/>
        <xdr:cNvSpPr/>
      </xdr:nvSpPr>
      <xdr:spPr>
        <a:xfrm>
          <a:off x="4584700" y="16735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142112</xdr:rowOff>
    </xdr:from>
    <xdr:to>
      <xdr:col>19</xdr:col>
      <xdr:colOff>177800</xdr:colOff>
      <xdr:row>96</xdr:row>
      <xdr:rowOff>2133</xdr:rowOff>
    </xdr:to>
    <xdr:cxnSp macro="">
      <xdr:nvCxnSpPr>
        <xdr:cNvPr id="243" name="直線コネクタ 242"/>
        <xdr:cNvCxnSpPr/>
      </xdr:nvCxnSpPr>
      <xdr:spPr>
        <a:xfrm>
          <a:off x="2908300" y="16429862"/>
          <a:ext cx="889000" cy="31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113691</xdr:rowOff>
    </xdr:from>
    <xdr:to>
      <xdr:col>20</xdr:col>
      <xdr:colOff>38100</xdr:colOff>
      <xdr:row>98</xdr:row>
      <xdr:rowOff>43841</xdr:rowOff>
    </xdr:to>
    <xdr:sp macro="" textlink="">
      <xdr:nvSpPr>
        <xdr:cNvPr id="244" name="フローチャート: 判断 243"/>
        <xdr:cNvSpPr/>
      </xdr:nvSpPr>
      <xdr:spPr>
        <a:xfrm>
          <a:off x="3746500" y="1674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34968</xdr:rowOff>
    </xdr:from>
    <xdr:ext cx="534377" cy="259045"/>
    <xdr:sp macro="" textlink="">
      <xdr:nvSpPr>
        <xdr:cNvPr id="245" name="テキスト ボックス 244"/>
        <xdr:cNvSpPr txBox="1"/>
      </xdr:nvSpPr>
      <xdr:spPr>
        <a:xfrm>
          <a:off x="3530111" y="16837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127952</xdr:rowOff>
    </xdr:from>
    <xdr:to>
      <xdr:col>15</xdr:col>
      <xdr:colOff>50800</xdr:colOff>
      <xdr:row>95</xdr:row>
      <xdr:rowOff>142112</xdr:rowOff>
    </xdr:to>
    <xdr:cxnSp macro="">
      <xdr:nvCxnSpPr>
        <xdr:cNvPr id="246" name="直線コネクタ 245"/>
        <xdr:cNvCxnSpPr/>
      </xdr:nvCxnSpPr>
      <xdr:spPr>
        <a:xfrm>
          <a:off x="2019300" y="16415702"/>
          <a:ext cx="889000" cy="14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157277</xdr:rowOff>
    </xdr:from>
    <xdr:to>
      <xdr:col>15</xdr:col>
      <xdr:colOff>101600</xdr:colOff>
      <xdr:row>98</xdr:row>
      <xdr:rowOff>87427</xdr:rowOff>
    </xdr:to>
    <xdr:sp macro="" textlink="">
      <xdr:nvSpPr>
        <xdr:cNvPr id="247" name="フローチャート: 判断 246"/>
        <xdr:cNvSpPr/>
      </xdr:nvSpPr>
      <xdr:spPr>
        <a:xfrm>
          <a:off x="2857500" y="1678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78554</xdr:rowOff>
    </xdr:from>
    <xdr:ext cx="534377" cy="259045"/>
    <xdr:sp macro="" textlink="">
      <xdr:nvSpPr>
        <xdr:cNvPr id="248" name="テキスト ボックス 247"/>
        <xdr:cNvSpPr txBox="1"/>
      </xdr:nvSpPr>
      <xdr:spPr>
        <a:xfrm>
          <a:off x="2641111" y="16880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27203</xdr:rowOff>
    </xdr:from>
    <xdr:to>
      <xdr:col>10</xdr:col>
      <xdr:colOff>114300</xdr:colOff>
      <xdr:row>95</xdr:row>
      <xdr:rowOff>127952</xdr:rowOff>
    </xdr:to>
    <xdr:cxnSp macro="">
      <xdr:nvCxnSpPr>
        <xdr:cNvPr id="249" name="直線コネクタ 248"/>
        <xdr:cNvCxnSpPr/>
      </xdr:nvCxnSpPr>
      <xdr:spPr>
        <a:xfrm>
          <a:off x="1130300" y="16314953"/>
          <a:ext cx="889000" cy="100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35967</xdr:rowOff>
    </xdr:from>
    <xdr:to>
      <xdr:col>10</xdr:col>
      <xdr:colOff>165100</xdr:colOff>
      <xdr:row>98</xdr:row>
      <xdr:rowOff>137567</xdr:rowOff>
    </xdr:to>
    <xdr:sp macro="" textlink="">
      <xdr:nvSpPr>
        <xdr:cNvPr id="250" name="フローチャート: 判断 249"/>
        <xdr:cNvSpPr/>
      </xdr:nvSpPr>
      <xdr:spPr>
        <a:xfrm>
          <a:off x="1968500" y="1683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128694</xdr:rowOff>
    </xdr:from>
    <xdr:ext cx="534377" cy="259045"/>
    <xdr:sp macro="" textlink="">
      <xdr:nvSpPr>
        <xdr:cNvPr id="251" name="テキスト ボックス 250"/>
        <xdr:cNvSpPr txBox="1"/>
      </xdr:nvSpPr>
      <xdr:spPr>
        <a:xfrm>
          <a:off x="1752111" y="16930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25691</xdr:rowOff>
    </xdr:from>
    <xdr:to>
      <xdr:col>6</xdr:col>
      <xdr:colOff>38100</xdr:colOff>
      <xdr:row>98</xdr:row>
      <xdr:rowOff>127291</xdr:rowOff>
    </xdr:to>
    <xdr:sp macro="" textlink="">
      <xdr:nvSpPr>
        <xdr:cNvPr id="252" name="フローチャート: 判断 251"/>
        <xdr:cNvSpPr/>
      </xdr:nvSpPr>
      <xdr:spPr>
        <a:xfrm>
          <a:off x="1079500" y="1682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118418</xdr:rowOff>
    </xdr:from>
    <xdr:ext cx="534377" cy="259045"/>
    <xdr:sp macro="" textlink="">
      <xdr:nvSpPr>
        <xdr:cNvPr id="253" name="テキスト ボックス 252"/>
        <xdr:cNvSpPr txBox="1"/>
      </xdr:nvSpPr>
      <xdr:spPr>
        <a:xfrm>
          <a:off x="863111" y="16920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100355</xdr:rowOff>
    </xdr:from>
    <xdr:to>
      <xdr:col>24</xdr:col>
      <xdr:colOff>114300</xdr:colOff>
      <xdr:row>96</xdr:row>
      <xdr:rowOff>30505</xdr:rowOff>
    </xdr:to>
    <xdr:sp macro="" textlink="">
      <xdr:nvSpPr>
        <xdr:cNvPr id="259" name="楕円 258"/>
        <xdr:cNvSpPr/>
      </xdr:nvSpPr>
      <xdr:spPr>
        <a:xfrm>
          <a:off x="4584700" y="1638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123232</xdr:rowOff>
    </xdr:from>
    <xdr:ext cx="534377" cy="259045"/>
    <xdr:sp macro="" textlink="">
      <xdr:nvSpPr>
        <xdr:cNvPr id="260" name="衛生費該当値テキスト"/>
        <xdr:cNvSpPr txBox="1"/>
      </xdr:nvSpPr>
      <xdr:spPr>
        <a:xfrm>
          <a:off x="4686300" y="16239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122783</xdr:rowOff>
    </xdr:from>
    <xdr:to>
      <xdr:col>20</xdr:col>
      <xdr:colOff>38100</xdr:colOff>
      <xdr:row>96</xdr:row>
      <xdr:rowOff>52933</xdr:rowOff>
    </xdr:to>
    <xdr:sp macro="" textlink="">
      <xdr:nvSpPr>
        <xdr:cNvPr id="261" name="楕円 260"/>
        <xdr:cNvSpPr/>
      </xdr:nvSpPr>
      <xdr:spPr>
        <a:xfrm>
          <a:off x="3746500" y="16410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69460</xdr:rowOff>
    </xdr:from>
    <xdr:ext cx="534377" cy="259045"/>
    <xdr:sp macro="" textlink="">
      <xdr:nvSpPr>
        <xdr:cNvPr id="262" name="テキスト ボックス 261"/>
        <xdr:cNvSpPr txBox="1"/>
      </xdr:nvSpPr>
      <xdr:spPr>
        <a:xfrm>
          <a:off x="3530111" y="16185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91312</xdr:rowOff>
    </xdr:from>
    <xdr:to>
      <xdr:col>15</xdr:col>
      <xdr:colOff>101600</xdr:colOff>
      <xdr:row>96</xdr:row>
      <xdr:rowOff>21462</xdr:rowOff>
    </xdr:to>
    <xdr:sp macro="" textlink="">
      <xdr:nvSpPr>
        <xdr:cNvPr id="263" name="楕円 262"/>
        <xdr:cNvSpPr/>
      </xdr:nvSpPr>
      <xdr:spPr>
        <a:xfrm>
          <a:off x="2857500" y="16379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37989</xdr:rowOff>
    </xdr:from>
    <xdr:ext cx="534377" cy="259045"/>
    <xdr:sp macro="" textlink="">
      <xdr:nvSpPr>
        <xdr:cNvPr id="264" name="テキスト ボックス 263"/>
        <xdr:cNvSpPr txBox="1"/>
      </xdr:nvSpPr>
      <xdr:spPr>
        <a:xfrm>
          <a:off x="2641111" y="16154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77152</xdr:rowOff>
    </xdr:from>
    <xdr:to>
      <xdr:col>10</xdr:col>
      <xdr:colOff>165100</xdr:colOff>
      <xdr:row>96</xdr:row>
      <xdr:rowOff>7302</xdr:rowOff>
    </xdr:to>
    <xdr:sp macro="" textlink="">
      <xdr:nvSpPr>
        <xdr:cNvPr id="265" name="楕円 264"/>
        <xdr:cNvSpPr/>
      </xdr:nvSpPr>
      <xdr:spPr>
        <a:xfrm>
          <a:off x="1968500" y="16364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23829</xdr:rowOff>
    </xdr:from>
    <xdr:ext cx="534377" cy="259045"/>
    <xdr:sp macro="" textlink="">
      <xdr:nvSpPr>
        <xdr:cNvPr id="266" name="テキスト ボックス 265"/>
        <xdr:cNvSpPr txBox="1"/>
      </xdr:nvSpPr>
      <xdr:spPr>
        <a:xfrm>
          <a:off x="1752111" y="16140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147853</xdr:rowOff>
    </xdr:from>
    <xdr:to>
      <xdr:col>6</xdr:col>
      <xdr:colOff>38100</xdr:colOff>
      <xdr:row>95</xdr:row>
      <xdr:rowOff>78003</xdr:rowOff>
    </xdr:to>
    <xdr:sp macro="" textlink="">
      <xdr:nvSpPr>
        <xdr:cNvPr id="267" name="楕円 266"/>
        <xdr:cNvSpPr/>
      </xdr:nvSpPr>
      <xdr:spPr>
        <a:xfrm>
          <a:off x="1079500" y="1626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94530</xdr:rowOff>
    </xdr:from>
    <xdr:ext cx="534377" cy="259045"/>
    <xdr:sp macro="" textlink="">
      <xdr:nvSpPr>
        <xdr:cNvPr id="268" name="テキスト ボックス 267"/>
        <xdr:cNvSpPr txBox="1"/>
      </xdr:nvSpPr>
      <xdr:spPr>
        <a:xfrm>
          <a:off x="863111" y="16039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2" name="テキスト ボックス 281"/>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4" name="テキスト ボックス 283"/>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6" name="テキスト ボックス 285"/>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82321</xdr:rowOff>
    </xdr:from>
    <xdr:to>
      <xdr:col>54</xdr:col>
      <xdr:colOff>189865</xdr:colOff>
      <xdr:row>38</xdr:row>
      <xdr:rowOff>139700</xdr:rowOff>
    </xdr:to>
    <xdr:cxnSp macro="">
      <xdr:nvCxnSpPr>
        <xdr:cNvPr id="290" name="直線コネクタ 289"/>
        <xdr:cNvCxnSpPr/>
      </xdr:nvCxnSpPr>
      <xdr:spPr>
        <a:xfrm flipV="1">
          <a:off x="10475595" y="5397271"/>
          <a:ext cx="1270" cy="1257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91"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2" name="直線コネクタ 291"/>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28998</xdr:rowOff>
    </xdr:from>
    <xdr:ext cx="469744" cy="259045"/>
    <xdr:sp macro="" textlink="">
      <xdr:nvSpPr>
        <xdr:cNvPr id="293" name="労働費最大値テキスト"/>
        <xdr:cNvSpPr txBox="1"/>
      </xdr:nvSpPr>
      <xdr:spPr>
        <a:xfrm>
          <a:off x="10528300" y="5172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82321</xdr:rowOff>
    </xdr:from>
    <xdr:to>
      <xdr:col>55</xdr:col>
      <xdr:colOff>88900</xdr:colOff>
      <xdr:row>31</xdr:row>
      <xdr:rowOff>82321</xdr:rowOff>
    </xdr:to>
    <xdr:cxnSp macro="">
      <xdr:nvCxnSpPr>
        <xdr:cNvPr id="294" name="直線コネクタ 293"/>
        <xdr:cNvCxnSpPr/>
      </xdr:nvCxnSpPr>
      <xdr:spPr>
        <a:xfrm>
          <a:off x="10388600" y="539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170561</xdr:rowOff>
    </xdr:from>
    <xdr:to>
      <xdr:col>55</xdr:col>
      <xdr:colOff>0</xdr:colOff>
      <xdr:row>38</xdr:row>
      <xdr:rowOff>16028</xdr:rowOff>
    </xdr:to>
    <xdr:cxnSp macro="">
      <xdr:nvCxnSpPr>
        <xdr:cNvPr id="295" name="直線コネクタ 294"/>
        <xdr:cNvCxnSpPr/>
      </xdr:nvCxnSpPr>
      <xdr:spPr>
        <a:xfrm flipV="1">
          <a:off x="9639300" y="6514211"/>
          <a:ext cx="838200" cy="16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35425</xdr:rowOff>
    </xdr:from>
    <xdr:ext cx="469744" cy="259045"/>
    <xdr:sp macro="" textlink="">
      <xdr:nvSpPr>
        <xdr:cNvPr id="296" name="労働費平均値テキスト"/>
        <xdr:cNvSpPr txBox="1"/>
      </xdr:nvSpPr>
      <xdr:spPr>
        <a:xfrm>
          <a:off x="10528300" y="62076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12548</xdr:rowOff>
    </xdr:from>
    <xdr:to>
      <xdr:col>55</xdr:col>
      <xdr:colOff>50800</xdr:colOff>
      <xdr:row>37</xdr:row>
      <xdr:rowOff>114148</xdr:rowOff>
    </xdr:to>
    <xdr:sp macro="" textlink="">
      <xdr:nvSpPr>
        <xdr:cNvPr id="297" name="フローチャート: 判断 296"/>
        <xdr:cNvSpPr/>
      </xdr:nvSpPr>
      <xdr:spPr>
        <a:xfrm>
          <a:off x="10426700" y="635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483</xdr:rowOff>
    </xdr:from>
    <xdr:to>
      <xdr:col>50</xdr:col>
      <xdr:colOff>114300</xdr:colOff>
      <xdr:row>38</xdr:row>
      <xdr:rowOff>16028</xdr:rowOff>
    </xdr:to>
    <xdr:cxnSp macro="">
      <xdr:nvCxnSpPr>
        <xdr:cNvPr id="298" name="直線コネクタ 297"/>
        <xdr:cNvCxnSpPr/>
      </xdr:nvCxnSpPr>
      <xdr:spPr>
        <a:xfrm>
          <a:off x="8750300" y="6515583"/>
          <a:ext cx="8890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25807</xdr:rowOff>
    </xdr:from>
    <xdr:to>
      <xdr:col>50</xdr:col>
      <xdr:colOff>165100</xdr:colOff>
      <xdr:row>37</xdr:row>
      <xdr:rowOff>127407</xdr:rowOff>
    </xdr:to>
    <xdr:sp macro="" textlink="">
      <xdr:nvSpPr>
        <xdr:cNvPr id="299" name="フローチャート: 判断 298"/>
        <xdr:cNvSpPr/>
      </xdr:nvSpPr>
      <xdr:spPr>
        <a:xfrm>
          <a:off x="9588500" y="6369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143934</xdr:rowOff>
    </xdr:from>
    <xdr:ext cx="469744" cy="259045"/>
    <xdr:sp macro="" textlink="">
      <xdr:nvSpPr>
        <xdr:cNvPr id="300" name="テキスト ボックス 299"/>
        <xdr:cNvSpPr txBox="1"/>
      </xdr:nvSpPr>
      <xdr:spPr>
        <a:xfrm>
          <a:off x="9404428" y="6144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483</xdr:rowOff>
    </xdr:from>
    <xdr:to>
      <xdr:col>45</xdr:col>
      <xdr:colOff>177800</xdr:colOff>
      <xdr:row>38</xdr:row>
      <xdr:rowOff>10084</xdr:rowOff>
    </xdr:to>
    <xdr:cxnSp macro="">
      <xdr:nvCxnSpPr>
        <xdr:cNvPr id="301" name="直線コネクタ 300"/>
        <xdr:cNvCxnSpPr/>
      </xdr:nvCxnSpPr>
      <xdr:spPr>
        <a:xfrm flipV="1">
          <a:off x="7861300" y="6515583"/>
          <a:ext cx="8890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13691</xdr:rowOff>
    </xdr:from>
    <xdr:to>
      <xdr:col>46</xdr:col>
      <xdr:colOff>38100</xdr:colOff>
      <xdr:row>37</xdr:row>
      <xdr:rowOff>115291</xdr:rowOff>
    </xdr:to>
    <xdr:sp macro="" textlink="">
      <xdr:nvSpPr>
        <xdr:cNvPr id="302" name="フローチャート: 判断 301"/>
        <xdr:cNvSpPr/>
      </xdr:nvSpPr>
      <xdr:spPr>
        <a:xfrm>
          <a:off x="8699500" y="635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131818</xdr:rowOff>
    </xdr:from>
    <xdr:ext cx="469744" cy="259045"/>
    <xdr:sp macro="" textlink="">
      <xdr:nvSpPr>
        <xdr:cNvPr id="303" name="テキスト ボックス 302"/>
        <xdr:cNvSpPr txBox="1"/>
      </xdr:nvSpPr>
      <xdr:spPr>
        <a:xfrm>
          <a:off x="8515428" y="6132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9398</xdr:rowOff>
    </xdr:from>
    <xdr:to>
      <xdr:col>41</xdr:col>
      <xdr:colOff>50800</xdr:colOff>
      <xdr:row>38</xdr:row>
      <xdr:rowOff>10084</xdr:rowOff>
    </xdr:to>
    <xdr:cxnSp macro="">
      <xdr:nvCxnSpPr>
        <xdr:cNvPr id="304" name="直線コネクタ 303"/>
        <xdr:cNvCxnSpPr/>
      </xdr:nvCxnSpPr>
      <xdr:spPr>
        <a:xfrm>
          <a:off x="6972300" y="6524498"/>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157709</xdr:rowOff>
    </xdr:from>
    <xdr:to>
      <xdr:col>41</xdr:col>
      <xdr:colOff>101600</xdr:colOff>
      <xdr:row>37</xdr:row>
      <xdr:rowOff>87859</xdr:rowOff>
    </xdr:to>
    <xdr:sp macro="" textlink="">
      <xdr:nvSpPr>
        <xdr:cNvPr id="305" name="フローチャート: 判断 304"/>
        <xdr:cNvSpPr/>
      </xdr:nvSpPr>
      <xdr:spPr>
        <a:xfrm>
          <a:off x="78105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104386</xdr:rowOff>
    </xdr:from>
    <xdr:ext cx="469744" cy="259045"/>
    <xdr:sp macro="" textlink="">
      <xdr:nvSpPr>
        <xdr:cNvPr id="306" name="テキスト ボックス 305"/>
        <xdr:cNvSpPr txBox="1"/>
      </xdr:nvSpPr>
      <xdr:spPr>
        <a:xfrm>
          <a:off x="7626428" y="6105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156794</xdr:rowOff>
    </xdr:from>
    <xdr:to>
      <xdr:col>36</xdr:col>
      <xdr:colOff>165100</xdr:colOff>
      <xdr:row>37</xdr:row>
      <xdr:rowOff>86944</xdr:rowOff>
    </xdr:to>
    <xdr:sp macro="" textlink="">
      <xdr:nvSpPr>
        <xdr:cNvPr id="307" name="フローチャート: 判断 306"/>
        <xdr:cNvSpPr/>
      </xdr:nvSpPr>
      <xdr:spPr>
        <a:xfrm>
          <a:off x="6921500" y="6328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103471</xdr:rowOff>
    </xdr:from>
    <xdr:ext cx="469744" cy="259045"/>
    <xdr:sp macro="" textlink="">
      <xdr:nvSpPr>
        <xdr:cNvPr id="308" name="テキスト ボックス 307"/>
        <xdr:cNvSpPr txBox="1"/>
      </xdr:nvSpPr>
      <xdr:spPr>
        <a:xfrm>
          <a:off x="6737428" y="6104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119761</xdr:rowOff>
    </xdr:from>
    <xdr:to>
      <xdr:col>55</xdr:col>
      <xdr:colOff>50800</xdr:colOff>
      <xdr:row>38</xdr:row>
      <xdr:rowOff>49911</xdr:rowOff>
    </xdr:to>
    <xdr:sp macro="" textlink="">
      <xdr:nvSpPr>
        <xdr:cNvPr id="314" name="楕円 313"/>
        <xdr:cNvSpPr/>
      </xdr:nvSpPr>
      <xdr:spPr>
        <a:xfrm>
          <a:off x="10426700" y="646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98188</xdr:rowOff>
    </xdr:from>
    <xdr:ext cx="378565" cy="259045"/>
    <xdr:sp macro="" textlink="">
      <xdr:nvSpPr>
        <xdr:cNvPr id="315" name="労働費該当値テキスト"/>
        <xdr:cNvSpPr txBox="1"/>
      </xdr:nvSpPr>
      <xdr:spPr>
        <a:xfrm>
          <a:off x="10528300" y="64418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136677</xdr:rowOff>
    </xdr:from>
    <xdr:to>
      <xdr:col>50</xdr:col>
      <xdr:colOff>165100</xdr:colOff>
      <xdr:row>38</xdr:row>
      <xdr:rowOff>66827</xdr:rowOff>
    </xdr:to>
    <xdr:sp macro="" textlink="">
      <xdr:nvSpPr>
        <xdr:cNvPr id="316" name="楕円 315"/>
        <xdr:cNvSpPr/>
      </xdr:nvSpPr>
      <xdr:spPr>
        <a:xfrm>
          <a:off x="9588500" y="648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57955</xdr:rowOff>
    </xdr:from>
    <xdr:ext cx="378565" cy="259045"/>
    <xdr:sp macro="" textlink="">
      <xdr:nvSpPr>
        <xdr:cNvPr id="317" name="テキスト ボックス 316"/>
        <xdr:cNvSpPr txBox="1"/>
      </xdr:nvSpPr>
      <xdr:spPr>
        <a:xfrm>
          <a:off x="9450017" y="65730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121133</xdr:rowOff>
    </xdr:from>
    <xdr:to>
      <xdr:col>46</xdr:col>
      <xdr:colOff>38100</xdr:colOff>
      <xdr:row>38</xdr:row>
      <xdr:rowOff>51282</xdr:rowOff>
    </xdr:to>
    <xdr:sp macro="" textlink="">
      <xdr:nvSpPr>
        <xdr:cNvPr id="318" name="楕円 317"/>
        <xdr:cNvSpPr/>
      </xdr:nvSpPr>
      <xdr:spPr>
        <a:xfrm>
          <a:off x="8699500" y="646478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42410</xdr:rowOff>
    </xdr:from>
    <xdr:ext cx="378565" cy="259045"/>
    <xdr:sp macro="" textlink="">
      <xdr:nvSpPr>
        <xdr:cNvPr id="319" name="テキスト ボックス 318"/>
        <xdr:cNvSpPr txBox="1"/>
      </xdr:nvSpPr>
      <xdr:spPr>
        <a:xfrm>
          <a:off x="8561017" y="65575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130734</xdr:rowOff>
    </xdr:from>
    <xdr:to>
      <xdr:col>41</xdr:col>
      <xdr:colOff>101600</xdr:colOff>
      <xdr:row>38</xdr:row>
      <xdr:rowOff>60884</xdr:rowOff>
    </xdr:to>
    <xdr:sp macro="" textlink="">
      <xdr:nvSpPr>
        <xdr:cNvPr id="320" name="楕円 319"/>
        <xdr:cNvSpPr/>
      </xdr:nvSpPr>
      <xdr:spPr>
        <a:xfrm>
          <a:off x="7810500" y="647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52011</xdr:rowOff>
    </xdr:from>
    <xdr:ext cx="378565" cy="259045"/>
    <xdr:sp macro="" textlink="">
      <xdr:nvSpPr>
        <xdr:cNvPr id="321" name="テキスト ボックス 320"/>
        <xdr:cNvSpPr txBox="1"/>
      </xdr:nvSpPr>
      <xdr:spPr>
        <a:xfrm>
          <a:off x="7672017" y="65671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130048</xdr:rowOff>
    </xdr:from>
    <xdr:to>
      <xdr:col>36</xdr:col>
      <xdr:colOff>165100</xdr:colOff>
      <xdr:row>38</xdr:row>
      <xdr:rowOff>60198</xdr:rowOff>
    </xdr:to>
    <xdr:sp macro="" textlink="">
      <xdr:nvSpPr>
        <xdr:cNvPr id="322" name="楕円 321"/>
        <xdr:cNvSpPr/>
      </xdr:nvSpPr>
      <xdr:spPr>
        <a:xfrm>
          <a:off x="6921500" y="6473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51325</xdr:rowOff>
    </xdr:from>
    <xdr:ext cx="378565" cy="259045"/>
    <xdr:sp macro="" textlink="">
      <xdr:nvSpPr>
        <xdr:cNvPr id="323" name="テキスト ボックス 322"/>
        <xdr:cNvSpPr txBox="1"/>
      </xdr:nvSpPr>
      <xdr:spPr>
        <a:xfrm>
          <a:off x="6783017" y="65664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9" name="テキスト ボックス 338"/>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1" name="テキスト ボックス 340"/>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3" name="テキスト ボックス 342"/>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6464</xdr:rowOff>
    </xdr:from>
    <xdr:to>
      <xdr:col>54</xdr:col>
      <xdr:colOff>189865</xdr:colOff>
      <xdr:row>58</xdr:row>
      <xdr:rowOff>159931</xdr:rowOff>
    </xdr:to>
    <xdr:cxnSp macro="">
      <xdr:nvCxnSpPr>
        <xdr:cNvPr id="347" name="直線コネクタ 346"/>
        <xdr:cNvCxnSpPr/>
      </xdr:nvCxnSpPr>
      <xdr:spPr>
        <a:xfrm flipV="1">
          <a:off x="10475595" y="8578964"/>
          <a:ext cx="1270" cy="1525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163758</xdr:rowOff>
    </xdr:from>
    <xdr:ext cx="469744" cy="259045"/>
    <xdr:sp macro="" textlink="">
      <xdr:nvSpPr>
        <xdr:cNvPr id="348" name="農林水産業費最小値テキスト"/>
        <xdr:cNvSpPr txBox="1"/>
      </xdr:nvSpPr>
      <xdr:spPr>
        <a:xfrm>
          <a:off x="10528300" y="10107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159931</xdr:rowOff>
    </xdr:from>
    <xdr:to>
      <xdr:col>55</xdr:col>
      <xdr:colOff>88900</xdr:colOff>
      <xdr:row>58</xdr:row>
      <xdr:rowOff>159931</xdr:rowOff>
    </xdr:to>
    <xdr:cxnSp macro="">
      <xdr:nvCxnSpPr>
        <xdr:cNvPr id="349" name="直線コネクタ 348"/>
        <xdr:cNvCxnSpPr/>
      </xdr:nvCxnSpPr>
      <xdr:spPr>
        <a:xfrm>
          <a:off x="10388600" y="10104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124591</xdr:rowOff>
    </xdr:from>
    <xdr:ext cx="534377" cy="259045"/>
    <xdr:sp macro="" textlink="">
      <xdr:nvSpPr>
        <xdr:cNvPr id="350" name="農林水産業費最大値テキスト"/>
        <xdr:cNvSpPr txBox="1"/>
      </xdr:nvSpPr>
      <xdr:spPr>
        <a:xfrm>
          <a:off x="10528300" y="8354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82,994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6464</xdr:rowOff>
    </xdr:from>
    <xdr:to>
      <xdr:col>55</xdr:col>
      <xdr:colOff>88900</xdr:colOff>
      <xdr:row>50</xdr:row>
      <xdr:rowOff>6464</xdr:rowOff>
    </xdr:to>
    <xdr:cxnSp macro="">
      <xdr:nvCxnSpPr>
        <xdr:cNvPr id="351" name="直線コネクタ 350"/>
        <xdr:cNvCxnSpPr/>
      </xdr:nvCxnSpPr>
      <xdr:spPr>
        <a:xfrm>
          <a:off x="10388600" y="8578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97180</xdr:rowOff>
    </xdr:from>
    <xdr:to>
      <xdr:col>55</xdr:col>
      <xdr:colOff>0</xdr:colOff>
      <xdr:row>58</xdr:row>
      <xdr:rowOff>113449</xdr:rowOff>
    </xdr:to>
    <xdr:cxnSp macro="">
      <xdr:nvCxnSpPr>
        <xdr:cNvPr id="352" name="直線コネクタ 351"/>
        <xdr:cNvCxnSpPr/>
      </xdr:nvCxnSpPr>
      <xdr:spPr>
        <a:xfrm flipV="1">
          <a:off x="9639300" y="10041280"/>
          <a:ext cx="838200" cy="16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128026</xdr:rowOff>
    </xdr:from>
    <xdr:ext cx="534377" cy="259045"/>
    <xdr:sp macro="" textlink="">
      <xdr:nvSpPr>
        <xdr:cNvPr id="353" name="農林水産業費平均値テキスト"/>
        <xdr:cNvSpPr txBox="1"/>
      </xdr:nvSpPr>
      <xdr:spPr>
        <a:xfrm>
          <a:off x="10528300" y="95577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105149</xdr:rowOff>
    </xdr:from>
    <xdr:to>
      <xdr:col>55</xdr:col>
      <xdr:colOff>50800</xdr:colOff>
      <xdr:row>57</xdr:row>
      <xdr:rowOff>35299</xdr:rowOff>
    </xdr:to>
    <xdr:sp macro="" textlink="">
      <xdr:nvSpPr>
        <xdr:cNvPr id="354" name="フローチャート: 判断 353"/>
        <xdr:cNvSpPr/>
      </xdr:nvSpPr>
      <xdr:spPr>
        <a:xfrm>
          <a:off x="10426700" y="970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96228</xdr:rowOff>
    </xdr:from>
    <xdr:to>
      <xdr:col>50</xdr:col>
      <xdr:colOff>114300</xdr:colOff>
      <xdr:row>58</xdr:row>
      <xdr:rowOff>113449</xdr:rowOff>
    </xdr:to>
    <xdr:cxnSp macro="">
      <xdr:nvCxnSpPr>
        <xdr:cNvPr id="355" name="直線コネクタ 354"/>
        <xdr:cNvCxnSpPr/>
      </xdr:nvCxnSpPr>
      <xdr:spPr>
        <a:xfrm>
          <a:off x="8750300" y="10040328"/>
          <a:ext cx="889000" cy="17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96291</xdr:rowOff>
    </xdr:from>
    <xdr:to>
      <xdr:col>50</xdr:col>
      <xdr:colOff>165100</xdr:colOff>
      <xdr:row>57</xdr:row>
      <xdr:rowOff>26441</xdr:rowOff>
    </xdr:to>
    <xdr:sp macro="" textlink="">
      <xdr:nvSpPr>
        <xdr:cNvPr id="356" name="フローチャート: 判断 355"/>
        <xdr:cNvSpPr/>
      </xdr:nvSpPr>
      <xdr:spPr>
        <a:xfrm>
          <a:off x="9588500" y="9697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42968</xdr:rowOff>
    </xdr:from>
    <xdr:ext cx="534377" cy="259045"/>
    <xdr:sp macro="" textlink="">
      <xdr:nvSpPr>
        <xdr:cNvPr id="357" name="テキスト ボックス 356"/>
        <xdr:cNvSpPr txBox="1"/>
      </xdr:nvSpPr>
      <xdr:spPr>
        <a:xfrm>
          <a:off x="9372111" y="9472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96228</xdr:rowOff>
    </xdr:from>
    <xdr:to>
      <xdr:col>45</xdr:col>
      <xdr:colOff>177800</xdr:colOff>
      <xdr:row>58</xdr:row>
      <xdr:rowOff>105372</xdr:rowOff>
    </xdr:to>
    <xdr:cxnSp macro="">
      <xdr:nvCxnSpPr>
        <xdr:cNvPr id="358" name="直線コネクタ 357"/>
        <xdr:cNvCxnSpPr/>
      </xdr:nvCxnSpPr>
      <xdr:spPr>
        <a:xfrm flipV="1">
          <a:off x="7861300" y="100403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130734</xdr:rowOff>
    </xdr:from>
    <xdr:to>
      <xdr:col>46</xdr:col>
      <xdr:colOff>38100</xdr:colOff>
      <xdr:row>57</xdr:row>
      <xdr:rowOff>60884</xdr:rowOff>
    </xdr:to>
    <xdr:sp macro="" textlink="">
      <xdr:nvSpPr>
        <xdr:cNvPr id="359" name="フローチャート: 判断 358"/>
        <xdr:cNvSpPr/>
      </xdr:nvSpPr>
      <xdr:spPr>
        <a:xfrm>
          <a:off x="8699500" y="973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77411</xdr:rowOff>
    </xdr:from>
    <xdr:ext cx="534377" cy="259045"/>
    <xdr:sp macro="" textlink="">
      <xdr:nvSpPr>
        <xdr:cNvPr id="360" name="テキスト ボックス 359"/>
        <xdr:cNvSpPr txBox="1"/>
      </xdr:nvSpPr>
      <xdr:spPr>
        <a:xfrm>
          <a:off x="8483111" y="9507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94094</xdr:rowOff>
    </xdr:from>
    <xdr:to>
      <xdr:col>41</xdr:col>
      <xdr:colOff>50800</xdr:colOff>
      <xdr:row>58</xdr:row>
      <xdr:rowOff>105372</xdr:rowOff>
    </xdr:to>
    <xdr:cxnSp macro="">
      <xdr:nvCxnSpPr>
        <xdr:cNvPr id="361" name="直線コネクタ 360"/>
        <xdr:cNvCxnSpPr/>
      </xdr:nvCxnSpPr>
      <xdr:spPr>
        <a:xfrm>
          <a:off x="6972300" y="10038194"/>
          <a:ext cx="889000" cy="11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125343</xdr:rowOff>
    </xdr:from>
    <xdr:to>
      <xdr:col>41</xdr:col>
      <xdr:colOff>101600</xdr:colOff>
      <xdr:row>57</xdr:row>
      <xdr:rowOff>55493</xdr:rowOff>
    </xdr:to>
    <xdr:sp macro="" textlink="">
      <xdr:nvSpPr>
        <xdr:cNvPr id="362" name="フローチャート: 判断 361"/>
        <xdr:cNvSpPr/>
      </xdr:nvSpPr>
      <xdr:spPr>
        <a:xfrm>
          <a:off x="7810500" y="972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72020</xdr:rowOff>
    </xdr:from>
    <xdr:ext cx="534377" cy="259045"/>
    <xdr:sp macro="" textlink="">
      <xdr:nvSpPr>
        <xdr:cNvPr id="363" name="テキスト ボックス 362"/>
        <xdr:cNvSpPr txBox="1"/>
      </xdr:nvSpPr>
      <xdr:spPr>
        <a:xfrm>
          <a:off x="7594111" y="9501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131153</xdr:rowOff>
    </xdr:from>
    <xdr:to>
      <xdr:col>36</xdr:col>
      <xdr:colOff>165100</xdr:colOff>
      <xdr:row>57</xdr:row>
      <xdr:rowOff>61303</xdr:rowOff>
    </xdr:to>
    <xdr:sp macro="" textlink="">
      <xdr:nvSpPr>
        <xdr:cNvPr id="364" name="フローチャート: 判断 363"/>
        <xdr:cNvSpPr/>
      </xdr:nvSpPr>
      <xdr:spPr>
        <a:xfrm>
          <a:off x="6921500" y="9732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77830</xdr:rowOff>
    </xdr:from>
    <xdr:ext cx="534377" cy="259045"/>
    <xdr:sp macro="" textlink="">
      <xdr:nvSpPr>
        <xdr:cNvPr id="365" name="テキスト ボックス 364"/>
        <xdr:cNvSpPr txBox="1"/>
      </xdr:nvSpPr>
      <xdr:spPr>
        <a:xfrm>
          <a:off x="6705111" y="9507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46380</xdr:rowOff>
    </xdr:from>
    <xdr:to>
      <xdr:col>55</xdr:col>
      <xdr:colOff>50800</xdr:colOff>
      <xdr:row>58</xdr:row>
      <xdr:rowOff>147980</xdr:rowOff>
    </xdr:to>
    <xdr:sp macro="" textlink="">
      <xdr:nvSpPr>
        <xdr:cNvPr id="371" name="楕円 370"/>
        <xdr:cNvSpPr/>
      </xdr:nvSpPr>
      <xdr:spPr>
        <a:xfrm>
          <a:off x="10426700" y="99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132757</xdr:rowOff>
    </xdr:from>
    <xdr:ext cx="469744" cy="259045"/>
    <xdr:sp macro="" textlink="">
      <xdr:nvSpPr>
        <xdr:cNvPr id="372" name="農林水産業費該当値テキスト"/>
        <xdr:cNvSpPr txBox="1"/>
      </xdr:nvSpPr>
      <xdr:spPr>
        <a:xfrm>
          <a:off x="10528300" y="9905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62649</xdr:rowOff>
    </xdr:from>
    <xdr:to>
      <xdr:col>50</xdr:col>
      <xdr:colOff>165100</xdr:colOff>
      <xdr:row>58</xdr:row>
      <xdr:rowOff>164249</xdr:rowOff>
    </xdr:to>
    <xdr:sp macro="" textlink="">
      <xdr:nvSpPr>
        <xdr:cNvPr id="373" name="楕円 372"/>
        <xdr:cNvSpPr/>
      </xdr:nvSpPr>
      <xdr:spPr>
        <a:xfrm>
          <a:off x="9588500" y="10006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155376</xdr:rowOff>
    </xdr:from>
    <xdr:ext cx="469744" cy="259045"/>
    <xdr:sp macro="" textlink="">
      <xdr:nvSpPr>
        <xdr:cNvPr id="374" name="テキスト ボックス 373"/>
        <xdr:cNvSpPr txBox="1"/>
      </xdr:nvSpPr>
      <xdr:spPr>
        <a:xfrm>
          <a:off x="9404428" y="10099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45428</xdr:rowOff>
    </xdr:from>
    <xdr:to>
      <xdr:col>46</xdr:col>
      <xdr:colOff>38100</xdr:colOff>
      <xdr:row>58</xdr:row>
      <xdr:rowOff>147028</xdr:rowOff>
    </xdr:to>
    <xdr:sp macro="" textlink="">
      <xdr:nvSpPr>
        <xdr:cNvPr id="375" name="楕円 374"/>
        <xdr:cNvSpPr/>
      </xdr:nvSpPr>
      <xdr:spPr>
        <a:xfrm>
          <a:off x="8699500" y="998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138155</xdr:rowOff>
    </xdr:from>
    <xdr:ext cx="469744" cy="259045"/>
    <xdr:sp macro="" textlink="">
      <xdr:nvSpPr>
        <xdr:cNvPr id="376" name="テキスト ボックス 375"/>
        <xdr:cNvSpPr txBox="1"/>
      </xdr:nvSpPr>
      <xdr:spPr>
        <a:xfrm>
          <a:off x="8515428" y="10082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54572</xdr:rowOff>
    </xdr:from>
    <xdr:to>
      <xdr:col>41</xdr:col>
      <xdr:colOff>101600</xdr:colOff>
      <xdr:row>58</xdr:row>
      <xdr:rowOff>156172</xdr:rowOff>
    </xdr:to>
    <xdr:sp macro="" textlink="">
      <xdr:nvSpPr>
        <xdr:cNvPr id="377" name="楕円 376"/>
        <xdr:cNvSpPr/>
      </xdr:nvSpPr>
      <xdr:spPr>
        <a:xfrm>
          <a:off x="7810500" y="999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147299</xdr:rowOff>
    </xdr:from>
    <xdr:ext cx="469744" cy="259045"/>
    <xdr:sp macro="" textlink="">
      <xdr:nvSpPr>
        <xdr:cNvPr id="378" name="テキスト ボックス 377"/>
        <xdr:cNvSpPr txBox="1"/>
      </xdr:nvSpPr>
      <xdr:spPr>
        <a:xfrm>
          <a:off x="7626428" y="10091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43294</xdr:rowOff>
    </xdr:from>
    <xdr:to>
      <xdr:col>36</xdr:col>
      <xdr:colOff>165100</xdr:colOff>
      <xdr:row>58</xdr:row>
      <xdr:rowOff>144894</xdr:rowOff>
    </xdr:to>
    <xdr:sp macro="" textlink="">
      <xdr:nvSpPr>
        <xdr:cNvPr id="379" name="楕円 378"/>
        <xdr:cNvSpPr/>
      </xdr:nvSpPr>
      <xdr:spPr>
        <a:xfrm>
          <a:off x="6921500" y="9987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136021</xdr:rowOff>
    </xdr:from>
    <xdr:ext cx="469744" cy="259045"/>
    <xdr:sp macro="" textlink="">
      <xdr:nvSpPr>
        <xdr:cNvPr id="380" name="テキスト ボックス 379"/>
        <xdr:cNvSpPr txBox="1"/>
      </xdr:nvSpPr>
      <xdr:spPr>
        <a:xfrm>
          <a:off x="6737428" y="10080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0" name="テキスト ボックス 399"/>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169208</xdr:rowOff>
    </xdr:from>
    <xdr:to>
      <xdr:col>54</xdr:col>
      <xdr:colOff>189865</xdr:colOff>
      <xdr:row>78</xdr:row>
      <xdr:rowOff>163379</xdr:rowOff>
    </xdr:to>
    <xdr:cxnSp macro="">
      <xdr:nvCxnSpPr>
        <xdr:cNvPr id="404" name="直線コネクタ 403"/>
        <xdr:cNvCxnSpPr/>
      </xdr:nvCxnSpPr>
      <xdr:spPr>
        <a:xfrm flipV="1">
          <a:off x="10475595" y="11999258"/>
          <a:ext cx="1270" cy="1537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167206</xdr:rowOff>
    </xdr:from>
    <xdr:ext cx="469744" cy="259045"/>
    <xdr:sp macro="" textlink="">
      <xdr:nvSpPr>
        <xdr:cNvPr id="405" name="商工費最小値テキスト"/>
        <xdr:cNvSpPr txBox="1"/>
      </xdr:nvSpPr>
      <xdr:spPr>
        <a:xfrm>
          <a:off x="10528300" y="13540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163379</xdr:rowOff>
    </xdr:from>
    <xdr:to>
      <xdr:col>55</xdr:col>
      <xdr:colOff>88900</xdr:colOff>
      <xdr:row>78</xdr:row>
      <xdr:rowOff>163379</xdr:rowOff>
    </xdr:to>
    <xdr:cxnSp macro="">
      <xdr:nvCxnSpPr>
        <xdr:cNvPr id="406" name="直線コネクタ 405"/>
        <xdr:cNvCxnSpPr/>
      </xdr:nvCxnSpPr>
      <xdr:spPr>
        <a:xfrm>
          <a:off x="10388600" y="13536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115885</xdr:rowOff>
    </xdr:from>
    <xdr:ext cx="534377" cy="259045"/>
    <xdr:sp macro="" textlink="">
      <xdr:nvSpPr>
        <xdr:cNvPr id="407" name="商工費最大値テキスト"/>
        <xdr:cNvSpPr txBox="1"/>
      </xdr:nvSpPr>
      <xdr:spPr>
        <a:xfrm>
          <a:off x="10528300" y="11774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83,451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169208</xdr:rowOff>
    </xdr:from>
    <xdr:to>
      <xdr:col>55</xdr:col>
      <xdr:colOff>88900</xdr:colOff>
      <xdr:row>69</xdr:row>
      <xdr:rowOff>169208</xdr:rowOff>
    </xdr:to>
    <xdr:cxnSp macro="">
      <xdr:nvCxnSpPr>
        <xdr:cNvPr id="408" name="直線コネクタ 407"/>
        <xdr:cNvCxnSpPr/>
      </xdr:nvCxnSpPr>
      <xdr:spPr>
        <a:xfrm>
          <a:off x="10388600" y="11999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76491</xdr:rowOff>
    </xdr:from>
    <xdr:to>
      <xdr:col>55</xdr:col>
      <xdr:colOff>0</xdr:colOff>
      <xdr:row>78</xdr:row>
      <xdr:rowOff>149206</xdr:rowOff>
    </xdr:to>
    <xdr:cxnSp macro="">
      <xdr:nvCxnSpPr>
        <xdr:cNvPr id="409" name="直線コネクタ 408"/>
        <xdr:cNvCxnSpPr/>
      </xdr:nvCxnSpPr>
      <xdr:spPr>
        <a:xfrm flipV="1">
          <a:off x="9639300" y="13449591"/>
          <a:ext cx="838200" cy="7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95108</xdr:rowOff>
    </xdr:from>
    <xdr:ext cx="534377" cy="259045"/>
    <xdr:sp macro="" textlink="">
      <xdr:nvSpPr>
        <xdr:cNvPr id="410" name="商工費平均値テキスト"/>
        <xdr:cNvSpPr txBox="1"/>
      </xdr:nvSpPr>
      <xdr:spPr>
        <a:xfrm>
          <a:off x="10528300" y="12953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72231</xdr:rowOff>
    </xdr:from>
    <xdr:to>
      <xdr:col>55</xdr:col>
      <xdr:colOff>50800</xdr:colOff>
      <xdr:row>77</xdr:row>
      <xdr:rowOff>2381</xdr:rowOff>
    </xdr:to>
    <xdr:sp macro="" textlink="">
      <xdr:nvSpPr>
        <xdr:cNvPr id="411" name="フローチャート: 判断 410"/>
        <xdr:cNvSpPr/>
      </xdr:nvSpPr>
      <xdr:spPr>
        <a:xfrm>
          <a:off x="10426700" y="1310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149206</xdr:rowOff>
    </xdr:from>
    <xdr:to>
      <xdr:col>50</xdr:col>
      <xdr:colOff>114300</xdr:colOff>
      <xdr:row>78</xdr:row>
      <xdr:rowOff>160598</xdr:rowOff>
    </xdr:to>
    <xdr:cxnSp macro="">
      <xdr:nvCxnSpPr>
        <xdr:cNvPr id="412" name="直線コネクタ 411"/>
        <xdr:cNvCxnSpPr/>
      </xdr:nvCxnSpPr>
      <xdr:spPr>
        <a:xfrm flipV="1">
          <a:off x="8750300" y="13522306"/>
          <a:ext cx="889000" cy="11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52019</xdr:rowOff>
    </xdr:from>
    <xdr:to>
      <xdr:col>50</xdr:col>
      <xdr:colOff>165100</xdr:colOff>
      <xdr:row>77</xdr:row>
      <xdr:rowOff>153619</xdr:rowOff>
    </xdr:to>
    <xdr:sp macro="" textlink="">
      <xdr:nvSpPr>
        <xdr:cNvPr id="413" name="フローチャート: 判断 412"/>
        <xdr:cNvSpPr/>
      </xdr:nvSpPr>
      <xdr:spPr>
        <a:xfrm>
          <a:off x="9588500" y="13253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170146</xdr:rowOff>
    </xdr:from>
    <xdr:ext cx="534377" cy="259045"/>
    <xdr:sp macro="" textlink="">
      <xdr:nvSpPr>
        <xdr:cNvPr id="414" name="テキスト ボックス 413"/>
        <xdr:cNvSpPr txBox="1"/>
      </xdr:nvSpPr>
      <xdr:spPr>
        <a:xfrm>
          <a:off x="9372111" y="13028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160598</xdr:rowOff>
    </xdr:from>
    <xdr:to>
      <xdr:col>45</xdr:col>
      <xdr:colOff>177800</xdr:colOff>
      <xdr:row>78</xdr:row>
      <xdr:rowOff>161492</xdr:rowOff>
    </xdr:to>
    <xdr:cxnSp macro="">
      <xdr:nvCxnSpPr>
        <xdr:cNvPr id="415" name="直線コネクタ 414"/>
        <xdr:cNvCxnSpPr/>
      </xdr:nvCxnSpPr>
      <xdr:spPr>
        <a:xfrm flipV="1">
          <a:off x="7861300" y="13533698"/>
          <a:ext cx="889000" cy="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70211</xdr:rowOff>
    </xdr:from>
    <xdr:to>
      <xdr:col>46</xdr:col>
      <xdr:colOff>38100</xdr:colOff>
      <xdr:row>78</xdr:row>
      <xdr:rowOff>361</xdr:rowOff>
    </xdr:to>
    <xdr:sp macro="" textlink="">
      <xdr:nvSpPr>
        <xdr:cNvPr id="416" name="フローチャート: 判断 415"/>
        <xdr:cNvSpPr/>
      </xdr:nvSpPr>
      <xdr:spPr>
        <a:xfrm>
          <a:off x="8699500" y="1327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16888</xdr:rowOff>
    </xdr:from>
    <xdr:ext cx="534377" cy="259045"/>
    <xdr:sp macro="" textlink="">
      <xdr:nvSpPr>
        <xdr:cNvPr id="417" name="テキスト ボックス 416"/>
        <xdr:cNvSpPr txBox="1"/>
      </xdr:nvSpPr>
      <xdr:spPr>
        <a:xfrm>
          <a:off x="8483111" y="13047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161492</xdr:rowOff>
    </xdr:from>
    <xdr:to>
      <xdr:col>41</xdr:col>
      <xdr:colOff>50800</xdr:colOff>
      <xdr:row>78</xdr:row>
      <xdr:rowOff>170675</xdr:rowOff>
    </xdr:to>
    <xdr:cxnSp macro="">
      <xdr:nvCxnSpPr>
        <xdr:cNvPr id="418" name="直線コネクタ 417"/>
        <xdr:cNvCxnSpPr/>
      </xdr:nvCxnSpPr>
      <xdr:spPr>
        <a:xfrm flipV="1">
          <a:off x="6972300" y="13534592"/>
          <a:ext cx="889000" cy="9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38151</xdr:rowOff>
    </xdr:from>
    <xdr:to>
      <xdr:col>41</xdr:col>
      <xdr:colOff>101600</xdr:colOff>
      <xdr:row>77</xdr:row>
      <xdr:rowOff>139751</xdr:rowOff>
    </xdr:to>
    <xdr:sp macro="" textlink="">
      <xdr:nvSpPr>
        <xdr:cNvPr id="419" name="フローチャート: 判断 418"/>
        <xdr:cNvSpPr/>
      </xdr:nvSpPr>
      <xdr:spPr>
        <a:xfrm>
          <a:off x="7810500" y="13239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156278</xdr:rowOff>
    </xdr:from>
    <xdr:ext cx="534377" cy="259045"/>
    <xdr:sp macro="" textlink="">
      <xdr:nvSpPr>
        <xdr:cNvPr id="420" name="テキスト ボックス 419"/>
        <xdr:cNvSpPr txBox="1"/>
      </xdr:nvSpPr>
      <xdr:spPr>
        <a:xfrm>
          <a:off x="7594111" y="13015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48400</xdr:rowOff>
    </xdr:from>
    <xdr:to>
      <xdr:col>36</xdr:col>
      <xdr:colOff>165100</xdr:colOff>
      <xdr:row>77</xdr:row>
      <xdr:rowOff>150000</xdr:rowOff>
    </xdr:to>
    <xdr:sp macro="" textlink="">
      <xdr:nvSpPr>
        <xdr:cNvPr id="421" name="フローチャート: 判断 420"/>
        <xdr:cNvSpPr/>
      </xdr:nvSpPr>
      <xdr:spPr>
        <a:xfrm>
          <a:off x="6921500" y="1325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166527</xdr:rowOff>
    </xdr:from>
    <xdr:ext cx="534377" cy="259045"/>
    <xdr:sp macro="" textlink="">
      <xdr:nvSpPr>
        <xdr:cNvPr id="422" name="テキスト ボックス 421"/>
        <xdr:cNvSpPr txBox="1"/>
      </xdr:nvSpPr>
      <xdr:spPr>
        <a:xfrm>
          <a:off x="6705111" y="1302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25691</xdr:rowOff>
    </xdr:from>
    <xdr:to>
      <xdr:col>55</xdr:col>
      <xdr:colOff>50800</xdr:colOff>
      <xdr:row>78</xdr:row>
      <xdr:rowOff>127291</xdr:rowOff>
    </xdr:to>
    <xdr:sp macro="" textlink="">
      <xdr:nvSpPr>
        <xdr:cNvPr id="428" name="楕円 427"/>
        <xdr:cNvSpPr/>
      </xdr:nvSpPr>
      <xdr:spPr>
        <a:xfrm>
          <a:off x="10426700" y="13398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112068</xdr:rowOff>
    </xdr:from>
    <xdr:ext cx="469744" cy="259045"/>
    <xdr:sp macro="" textlink="">
      <xdr:nvSpPr>
        <xdr:cNvPr id="429" name="商工費該当値テキスト"/>
        <xdr:cNvSpPr txBox="1"/>
      </xdr:nvSpPr>
      <xdr:spPr>
        <a:xfrm>
          <a:off x="10528300" y="13313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98406</xdr:rowOff>
    </xdr:from>
    <xdr:to>
      <xdr:col>50</xdr:col>
      <xdr:colOff>165100</xdr:colOff>
      <xdr:row>79</xdr:row>
      <xdr:rowOff>28556</xdr:rowOff>
    </xdr:to>
    <xdr:sp macro="" textlink="">
      <xdr:nvSpPr>
        <xdr:cNvPr id="430" name="楕円 429"/>
        <xdr:cNvSpPr/>
      </xdr:nvSpPr>
      <xdr:spPr>
        <a:xfrm>
          <a:off x="9588500" y="13471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19683</xdr:rowOff>
    </xdr:from>
    <xdr:ext cx="469744" cy="259045"/>
    <xdr:sp macro="" textlink="">
      <xdr:nvSpPr>
        <xdr:cNvPr id="431" name="テキスト ボックス 430"/>
        <xdr:cNvSpPr txBox="1"/>
      </xdr:nvSpPr>
      <xdr:spPr>
        <a:xfrm>
          <a:off x="9404428" y="13564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109798</xdr:rowOff>
    </xdr:from>
    <xdr:to>
      <xdr:col>46</xdr:col>
      <xdr:colOff>38100</xdr:colOff>
      <xdr:row>79</xdr:row>
      <xdr:rowOff>39948</xdr:rowOff>
    </xdr:to>
    <xdr:sp macro="" textlink="">
      <xdr:nvSpPr>
        <xdr:cNvPr id="432" name="楕円 431"/>
        <xdr:cNvSpPr/>
      </xdr:nvSpPr>
      <xdr:spPr>
        <a:xfrm>
          <a:off x="8699500" y="13482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31075</xdr:rowOff>
    </xdr:from>
    <xdr:ext cx="469744" cy="259045"/>
    <xdr:sp macro="" textlink="">
      <xdr:nvSpPr>
        <xdr:cNvPr id="433" name="テキスト ボックス 432"/>
        <xdr:cNvSpPr txBox="1"/>
      </xdr:nvSpPr>
      <xdr:spPr>
        <a:xfrm>
          <a:off x="8515428" y="13575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110692</xdr:rowOff>
    </xdr:from>
    <xdr:to>
      <xdr:col>41</xdr:col>
      <xdr:colOff>101600</xdr:colOff>
      <xdr:row>79</xdr:row>
      <xdr:rowOff>40842</xdr:rowOff>
    </xdr:to>
    <xdr:sp macro="" textlink="">
      <xdr:nvSpPr>
        <xdr:cNvPr id="434" name="楕円 433"/>
        <xdr:cNvSpPr/>
      </xdr:nvSpPr>
      <xdr:spPr>
        <a:xfrm>
          <a:off x="7810500" y="1348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31969</xdr:rowOff>
    </xdr:from>
    <xdr:ext cx="469744" cy="259045"/>
    <xdr:sp macro="" textlink="">
      <xdr:nvSpPr>
        <xdr:cNvPr id="435" name="テキスト ボックス 434"/>
        <xdr:cNvSpPr txBox="1"/>
      </xdr:nvSpPr>
      <xdr:spPr>
        <a:xfrm>
          <a:off x="7626428" y="1357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119875</xdr:rowOff>
    </xdr:from>
    <xdr:to>
      <xdr:col>36</xdr:col>
      <xdr:colOff>165100</xdr:colOff>
      <xdr:row>79</xdr:row>
      <xdr:rowOff>50025</xdr:rowOff>
    </xdr:to>
    <xdr:sp macro="" textlink="">
      <xdr:nvSpPr>
        <xdr:cNvPr id="436" name="楕円 435"/>
        <xdr:cNvSpPr/>
      </xdr:nvSpPr>
      <xdr:spPr>
        <a:xfrm>
          <a:off x="6921500" y="13492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41152</xdr:rowOff>
    </xdr:from>
    <xdr:ext cx="469744" cy="259045"/>
    <xdr:sp macro="" textlink="">
      <xdr:nvSpPr>
        <xdr:cNvPr id="437" name="テキスト ボックス 436"/>
        <xdr:cNvSpPr txBox="1"/>
      </xdr:nvSpPr>
      <xdr:spPr>
        <a:xfrm>
          <a:off x="6737428" y="13585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8" name="テキスト ボックス 447"/>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9" name="直線コネクタ 448"/>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50" name="テキスト ボックス 449"/>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1" name="直線コネクタ 450"/>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2" name="テキスト ボックス 451"/>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3" name="直線コネクタ 452"/>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4" name="テキスト ボックス 453"/>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5" name="直線コネクタ 454"/>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6" name="テキスト ボックス 455"/>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7" name="直線コネクタ 456"/>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8" name="テキスト ボックス 457"/>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9" name="直線コネクタ 458"/>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0" name="テキスト ボックス 459"/>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44166</xdr:rowOff>
    </xdr:from>
    <xdr:to>
      <xdr:col>54</xdr:col>
      <xdr:colOff>189865</xdr:colOff>
      <xdr:row>100</xdr:row>
      <xdr:rowOff>1299</xdr:rowOff>
    </xdr:to>
    <xdr:cxnSp macro="">
      <xdr:nvCxnSpPr>
        <xdr:cNvPr id="464" name="直線コネクタ 463"/>
        <xdr:cNvCxnSpPr/>
      </xdr:nvCxnSpPr>
      <xdr:spPr>
        <a:xfrm flipV="1">
          <a:off x="10475595" y="15646116"/>
          <a:ext cx="1270" cy="1500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100</xdr:row>
      <xdr:rowOff>5126</xdr:rowOff>
    </xdr:from>
    <xdr:ext cx="534377" cy="259045"/>
    <xdr:sp macro="" textlink="">
      <xdr:nvSpPr>
        <xdr:cNvPr id="465" name="土木費最小値テキスト"/>
        <xdr:cNvSpPr txBox="1"/>
      </xdr:nvSpPr>
      <xdr:spPr>
        <a:xfrm>
          <a:off x="10528300" y="17150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1299</xdr:rowOff>
    </xdr:from>
    <xdr:to>
      <xdr:col>55</xdr:col>
      <xdr:colOff>88900</xdr:colOff>
      <xdr:row>100</xdr:row>
      <xdr:rowOff>1299</xdr:rowOff>
    </xdr:to>
    <xdr:cxnSp macro="">
      <xdr:nvCxnSpPr>
        <xdr:cNvPr id="466" name="直線コネクタ 465"/>
        <xdr:cNvCxnSpPr/>
      </xdr:nvCxnSpPr>
      <xdr:spPr>
        <a:xfrm>
          <a:off x="10388600" y="17146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162293</xdr:rowOff>
    </xdr:from>
    <xdr:ext cx="599010" cy="259045"/>
    <xdr:sp macro="" textlink="">
      <xdr:nvSpPr>
        <xdr:cNvPr id="467" name="土木費最大値テキスト"/>
        <xdr:cNvSpPr txBox="1"/>
      </xdr:nvSpPr>
      <xdr:spPr>
        <a:xfrm>
          <a:off x="10528300" y="15421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161,026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44166</xdr:rowOff>
    </xdr:from>
    <xdr:to>
      <xdr:col>55</xdr:col>
      <xdr:colOff>88900</xdr:colOff>
      <xdr:row>91</xdr:row>
      <xdr:rowOff>44166</xdr:rowOff>
    </xdr:to>
    <xdr:cxnSp macro="">
      <xdr:nvCxnSpPr>
        <xdr:cNvPr id="468" name="直線コネクタ 467"/>
        <xdr:cNvCxnSpPr/>
      </xdr:nvCxnSpPr>
      <xdr:spPr>
        <a:xfrm>
          <a:off x="10388600" y="1564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38669</xdr:rowOff>
    </xdr:from>
    <xdr:to>
      <xdr:col>55</xdr:col>
      <xdr:colOff>0</xdr:colOff>
      <xdr:row>99</xdr:row>
      <xdr:rowOff>87187</xdr:rowOff>
    </xdr:to>
    <xdr:cxnSp macro="">
      <xdr:nvCxnSpPr>
        <xdr:cNvPr id="469" name="直線コネクタ 468"/>
        <xdr:cNvCxnSpPr/>
      </xdr:nvCxnSpPr>
      <xdr:spPr>
        <a:xfrm flipV="1">
          <a:off x="9639300" y="17012219"/>
          <a:ext cx="838200" cy="48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79229</xdr:rowOff>
    </xdr:from>
    <xdr:ext cx="534377" cy="259045"/>
    <xdr:sp macro="" textlink="">
      <xdr:nvSpPr>
        <xdr:cNvPr id="470" name="土木費平均値テキスト"/>
        <xdr:cNvSpPr txBox="1"/>
      </xdr:nvSpPr>
      <xdr:spPr>
        <a:xfrm>
          <a:off x="10528300" y="165384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56352</xdr:rowOff>
    </xdr:from>
    <xdr:to>
      <xdr:col>55</xdr:col>
      <xdr:colOff>50800</xdr:colOff>
      <xdr:row>97</xdr:row>
      <xdr:rowOff>157952</xdr:rowOff>
    </xdr:to>
    <xdr:sp macro="" textlink="">
      <xdr:nvSpPr>
        <xdr:cNvPr id="471" name="フローチャート: 判断 470"/>
        <xdr:cNvSpPr/>
      </xdr:nvSpPr>
      <xdr:spPr>
        <a:xfrm>
          <a:off x="10426700" y="1668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19097</xdr:rowOff>
    </xdr:from>
    <xdr:to>
      <xdr:col>50</xdr:col>
      <xdr:colOff>114300</xdr:colOff>
      <xdr:row>99</xdr:row>
      <xdr:rowOff>87187</xdr:rowOff>
    </xdr:to>
    <xdr:cxnSp macro="">
      <xdr:nvCxnSpPr>
        <xdr:cNvPr id="472" name="直線コネクタ 471"/>
        <xdr:cNvCxnSpPr/>
      </xdr:nvCxnSpPr>
      <xdr:spPr>
        <a:xfrm>
          <a:off x="8750300" y="16992647"/>
          <a:ext cx="889000" cy="68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155694</xdr:rowOff>
    </xdr:from>
    <xdr:to>
      <xdr:col>50</xdr:col>
      <xdr:colOff>165100</xdr:colOff>
      <xdr:row>98</xdr:row>
      <xdr:rowOff>85844</xdr:rowOff>
    </xdr:to>
    <xdr:sp macro="" textlink="">
      <xdr:nvSpPr>
        <xdr:cNvPr id="473" name="フローチャート: 判断 472"/>
        <xdr:cNvSpPr/>
      </xdr:nvSpPr>
      <xdr:spPr>
        <a:xfrm>
          <a:off x="9588500" y="1678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102371</xdr:rowOff>
    </xdr:from>
    <xdr:ext cx="534377" cy="259045"/>
    <xdr:sp macro="" textlink="">
      <xdr:nvSpPr>
        <xdr:cNvPr id="474" name="テキスト ボックス 473"/>
        <xdr:cNvSpPr txBox="1"/>
      </xdr:nvSpPr>
      <xdr:spPr>
        <a:xfrm>
          <a:off x="9372111" y="1656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19097</xdr:rowOff>
    </xdr:from>
    <xdr:to>
      <xdr:col>45</xdr:col>
      <xdr:colOff>177800</xdr:colOff>
      <xdr:row>99</xdr:row>
      <xdr:rowOff>33390</xdr:rowOff>
    </xdr:to>
    <xdr:cxnSp macro="">
      <xdr:nvCxnSpPr>
        <xdr:cNvPr id="475" name="直線コネクタ 474"/>
        <xdr:cNvCxnSpPr/>
      </xdr:nvCxnSpPr>
      <xdr:spPr>
        <a:xfrm flipV="1">
          <a:off x="7861300" y="16992647"/>
          <a:ext cx="889000" cy="1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126020</xdr:rowOff>
    </xdr:from>
    <xdr:to>
      <xdr:col>46</xdr:col>
      <xdr:colOff>38100</xdr:colOff>
      <xdr:row>98</xdr:row>
      <xdr:rowOff>56170</xdr:rowOff>
    </xdr:to>
    <xdr:sp macro="" textlink="">
      <xdr:nvSpPr>
        <xdr:cNvPr id="476" name="フローチャート: 判断 475"/>
        <xdr:cNvSpPr/>
      </xdr:nvSpPr>
      <xdr:spPr>
        <a:xfrm>
          <a:off x="8699500" y="1675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72697</xdr:rowOff>
    </xdr:from>
    <xdr:ext cx="534377" cy="259045"/>
    <xdr:sp macro="" textlink="">
      <xdr:nvSpPr>
        <xdr:cNvPr id="477" name="テキスト ボックス 476"/>
        <xdr:cNvSpPr txBox="1"/>
      </xdr:nvSpPr>
      <xdr:spPr>
        <a:xfrm>
          <a:off x="8483111" y="16531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33390</xdr:rowOff>
    </xdr:from>
    <xdr:to>
      <xdr:col>41</xdr:col>
      <xdr:colOff>50800</xdr:colOff>
      <xdr:row>99</xdr:row>
      <xdr:rowOff>57610</xdr:rowOff>
    </xdr:to>
    <xdr:cxnSp macro="">
      <xdr:nvCxnSpPr>
        <xdr:cNvPr id="478" name="直線コネクタ 477"/>
        <xdr:cNvCxnSpPr/>
      </xdr:nvCxnSpPr>
      <xdr:spPr>
        <a:xfrm flipV="1">
          <a:off x="6972300" y="17006940"/>
          <a:ext cx="889000" cy="24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92362</xdr:rowOff>
    </xdr:from>
    <xdr:to>
      <xdr:col>41</xdr:col>
      <xdr:colOff>101600</xdr:colOff>
      <xdr:row>98</xdr:row>
      <xdr:rowOff>22512</xdr:rowOff>
    </xdr:to>
    <xdr:sp macro="" textlink="">
      <xdr:nvSpPr>
        <xdr:cNvPr id="479" name="フローチャート: 判断 478"/>
        <xdr:cNvSpPr/>
      </xdr:nvSpPr>
      <xdr:spPr>
        <a:xfrm>
          <a:off x="7810500" y="1672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39039</xdr:rowOff>
    </xdr:from>
    <xdr:ext cx="534377" cy="259045"/>
    <xdr:sp macro="" textlink="">
      <xdr:nvSpPr>
        <xdr:cNvPr id="480" name="テキスト ボックス 479"/>
        <xdr:cNvSpPr txBox="1"/>
      </xdr:nvSpPr>
      <xdr:spPr>
        <a:xfrm>
          <a:off x="7594111" y="1649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159809</xdr:rowOff>
    </xdr:from>
    <xdr:to>
      <xdr:col>36</xdr:col>
      <xdr:colOff>165100</xdr:colOff>
      <xdr:row>98</xdr:row>
      <xdr:rowOff>89959</xdr:rowOff>
    </xdr:to>
    <xdr:sp macro="" textlink="">
      <xdr:nvSpPr>
        <xdr:cNvPr id="481" name="フローチャート: 判断 480"/>
        <xdr:cNvSpPr/>
      </xdr:nvSpPr>
      <xdr:spPr>
        <a:xfrm>
          <a:off x="6921500" y="1679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106486</xdr:rowOff>
    </xdr:from>
    <xdr:ext cx="534377" cy="259045"/>
    <xdr:sp macro="" textlink="">
      <xdr:nvSpPr>
        <xdr:cNvPr id="482" name="テキスト ボックス 481"/>
        <xdr:cNvSpPr txBox="1"/>
      </xdr:nvSpPr>
      <xdr:spPr>
        <a:xfrm>
          <a:off x="6705111" y="16565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159319</xdr:rowOff>
    </xdr:from>
    <xdr:to>
      <xdr:col>55</xdr:col>
      <xdr:colOff>50800</xdr:colOff>
      <xdr:row>99</xdr:row>
      <xdr:rowOff>89469</xdr:rowOff>
    </xdr:to>
    <xdr:sp macro="" textlink="">
      <xdr:nvSpPr>
        <xdr:cNvPr id="488" name="楕円 487"/>
        <xdr:cNvSpPr/>
      </xdr:nvSpPr>
      <xdr:spPr>
        <a:xfrm>
          <a:off x="10426700" y="16961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137746</xdr:rowOff>
    </xdr:from>
    <xdr:ext cx="534377" cy="259045"/>
    <xdr:sp macro="" textlink="">
      <xdr:nvSpPr>
        <xdr:cNvPr id="489" name="土木費該当値テキスト"/>
        <xdr:cNvSpPr txBox="1"/>
      </xdr:nvSpPr>
      <xdr:spPr>
        <a:xfrm>
          <a:off x="10528300" y="16939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36387</xdr:rowOff>
    </xdr:from>
    <xdr:to>
      <xdr:col>50</xdr:col>
      <xdr:colOff>165100</xdr:colOff>
      <xdr:row>99</xdr:row>
      <xdr:rowOff>137987</xdr:rowOff>
    </xdr:to>
    <xdr:sp macro="" textlink="">
      <xdr:nvSpPr>
        <xdr:cNvPr id="490" name="楕円 489"/>
        <xdr:cNvSpPr/>
      </xdr:nvSpPr>
      <xdr:spPr>
        <a:xfrm>
          <a:off x="9588500" y="1700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129114</xdr:rowOff>
    </xdr:from>
    <xdr:ext cx="534377" cy="259045"/>
    <xdr:sp macro="" textlink="">
      <xdr:nvSpPr>
        <xdr:cNvPr id="491" name="テキスト ボックス 490"/>
        <xdr:cNvSpPr txBox="1"/>
      </xdr:nvSpPr>
      <xdr:spPr>
        <a:xfrm>
          <a:off x="9372111" y="17102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139747</xdr:rowOff>
    </xdr:from>
    <xdr:to>
      <xdr:col>46</xdr:col>
      <xdr:colOff>38100</xdr:colOff>
      <xdr:row>99</xdr:row>
      <xdr:rowOff>69897</xdr:rowOff>
    </xdr:to>
    <xdr:sp macro="" textlink="">
      <xdr:nvSpPr>
        <xdr:cNvPr id="492" name="楕円 491"/>
        <xdr:cNvSpPr/>
      </xdr:nvSpPr>
      <xdr:spPr>
        <a:xfrm>
          <a:off x="8699500" y="16941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61024</xdr:rowOff>
    </xdr:from>
    <xdr:ext cx="534377" cy="259045"/>
    <xdr:sp macro="" textlink="">
      <xdr:nvSpPr>
        <xdr:cNvPr id="493" name="テキスト ボックス 492"/>
        <xdr:cNvSpPr txBox="1"/>
      </xdr:nvSpPr>
      <xdr:spPr>
        <a:xfrm>
          <a:off x="8483111" y="17034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154040</xdr:rowOff>
    </xdr:from>
    <xdr:to>
      <xdr:col>41</xdr:col>
      <xdr:colOff>101600</xdr:colOff>
      <xdr:row>99</xdr:row>
      <xdr:rowOff>84190</xdr:rowOff>
    </xdr:to>
    <xdr:sp macro="" textlink="">
      <xdr:nvSpPr>
        <xdr:cNvPr id="494" name="楕円 493"/>
        <xdr:cNvSpPr/>
      </xdr:nvSpPr>
      <xdr:spPr>
        <a:xfrm>
          <a:off x="7810500" y="1695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75317</xdr:rowOff>
    </xdr:from>
    <xdr:ext cx="534377" cy="259045"/>
    <xdr:sp macro="" textlink="">
      <xdr:nvSpPr>
        <xdr:cNvPr id="495" name="テキスト ボックス 494"/>
        <xdr:cNvSpPr txBox="1"/>
      </xdr:nvSpPr>
      <xdr:spPr>
        <a:xfrm>
          <a:off x="7594111" y="1704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6810</xdr:rowOff>
    </xdr:from>
    <xdr:to>
      <xdr:col>36</xdr:col>
      <xdr:colOff>165100</xdr:colOff>
      <xdr:row>99</xdr:row>
      <xdr:rowOff>108410</xdr:rowOff>
    </xdr:to>
    <xdr:sp macro="" textlink="">
      <xdr:nvSpPr>
        <xdr:cNvPr id="496" name="楕円 495"/>
        <xdr:cNvSpPr/>
      </xdr:nvSpPr>
      <xdr:spPr>
        <a:xfrm>
          <a:off x="6921500" y="1698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99537</xdr:rowOff>
    </xdr:from>
    <xdr:ext cx="534377" cy="259045"/>
    <xdr:sp macro="" textlink="">
      <xdr:nvSpPr>
        <xdr:cNvPr id="497" name="テキスト ボックス 496"/>
        <xdr:cNvSpPr txBox="1"/>
      </xdr:nvSpPr>
      <xdr:spPr>
        <a:xfrm>
          <a:off x="6705111" y="17073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8" name="テキスト ボックス 507"/>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9" name="直線コネクタ 50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10" name="テキスト ボックス 509"/>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1" name="直線コネクタ 51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2" name="テキスト ボックス 51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3" name="直線コネクタ 51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4" name="テキスト ボックス 51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5" name="直線コネクタ 51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6" name="テキスト ボックス 51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7" name="直線コネクタ 51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8" name="テキスト ボックス 51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0" name="テキスト ボックス 51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165227</xdr:rowOff>
    </xdr:from>
    <xdr:to>
      <xdr:col>85</xdr:col>
      <xdr:colOff>126364</xdr:colOff>
      <xdr:row>39</xdr:row>
      <xdr:rowOff>15951</xdr:rowOff>
    </xdr:to>
    <xdr:cxnSp macro="">
      <xdr:nvCxnSpPr>
        <xdr:cNvPr id="522" name="直線コネクタ 521"/>
        <xdr:cNvCxnSpPr/>
      </xdr:nvCxnSpPr>
      <xdr:spPr>
        <a:xfrm flipV="1">
          <a:off x="16317595" y="5137277"/>
          <a:ext cx="1269" cy="1565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19778</xdr:rowOff>
    </xdr:from>
    <xdr:ext cx="534377" cy="259045"/>
    <xdr:sp macro="" textlink="">
      <xdr:nvSpPr>
        <xdr:cNvPr id="523" name="消防費最小値テキスト"/>
        <xdr:cNvSpPr txBox="1"/>
      </xdr:nvSpPr>
      <xdr:spPr>
        <a:xfrm>
          <a:off x="16370300" y="670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15951</xdr:rowOff>
    </xdr:from>
    <xdr:to>
      <xdr:col>86</xdr:col>
      <xdr:colOff>25400</xdr:colOff>
      <xdr:row>39</xdr:row>
      <xdr:rowOff>15951</xdr:rowOff>
    </xdr:to>
    <xdr:cxnSp macro="">
      <xdr:nvCxnSpPr>
        <xdr:cNvPr id="524" name="直線コネクタ 523"/>
        <xdr:cNvCxnSpPr/>
      </xdr:nvCxnSpPr>
      <xdr:spPr>
        <a:xfrm>
          <a:off x="16230600" y="6702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111904</xdr:rowOff>
    </xdr:from>
    <xdr:ext cx="534377" cy="259045"/>
    <xdr:sp macro="" textlink="">
      <xdr:nvSpPr>
        <xdr:cNvPr id="525" name="消防費最大値テキスト"/>
        <xdr:cNvSpPr txBox="1"/>
      </xdr:nvSpPr>
      <xdr:spPr>
        <a:xfrm>
          <a:off x="16370300" y="4912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51,830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165227</xdr:rowOff>
    </xdr:from>
    <xdr:to>
      <xdr:col>86</xdr:col>
      <xdr:colOff>25400</xdr:colOff>
      <xdr:row>29</xdr:row>
      <xdr:rowOff>165227</xdr:rowOff>
    </xdr:to>
    <xdr:cxnSp macro="">
      <xdr:nvCxnSpPr>
        <xdr:cNvPr id="526" name="直線コネクタ 525"/>
        <xdr:cNvCxnSpPr/>
      </xdr:nvCxnSpPr>
      <xdr:spPr>
        <a:xfrm>
          <a:off x="16230600" y="5137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32029</xdr:rowOff>
    </xdr:from>
    <xdr:to>
      <xdr:col>85</xdr:col>
      <xdr:colOff>127000</xdr:colOff>
      <xdr:row>35</xdr:row>
      <xdr:rowOff>75082</xdr:rowOff>
    </xdr:to>
    <xdr:cxnSp macro="">
      <xdr:nvCxnSpPr>
        <xdr:cNvPr id="527" name="直線コネクタ 526"/>
        <xdr:cNvCxnSpPr/>
      </xdr:nvCxnSpPr>
      <xdr:spPr>
        <a:xfrm flipV="1">
          <a:off x="15481300" y="5346979"/>
          <a:ext cx="838200" cy="728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16768</xdr:rowOff>
    </xdr:from>
    <xdr:ext cx="534377" cy="259045"/>
    <xdr:sp macro="" textlink="">
      <xdr:nvSpPr>
        <xdr:cNvPr id="528" name="消防費平均値テキスト"/>
        <xdr:cNvSpPr txBox="1"/>
      </xdr:nvSpPr>
      <xdr:spPr>
        <a:xfrm>
          <a:off x="16370300" y="6188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38341</xdr:rowOff>
    </xdr:from>
    <xdr:to>
      <xdr:col>85</xdr:col>
      <xdr:colOff>177800</xdr:colOff>
      <xdr:row>36</xdr:row>
      <xdr:rowOff>139941</xdr:rowOff>
    </xdr:to>
    <xdr:sp macro="" textlink="">
      <xdr:nvSpPr>
        <xdr:cNvPr id="529" name="フローチャート: 判断 528"/>
        <xdr:cNvSpPr/>
      </xdr:nvSpPr>
      <xdr:spPr>
        <a:xfrm>
          <a:off x="16268700" y="6210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75082</xdr:rowOff>
    </xdr:from>
    <xdr:to>
      <xdr:col>81</xdr:col>
      <xdr:colOff>50800</xdr:colOff>
      <xdr:row>36</xdr:row>
      <xdr:rowOff>18733</xdr:rowOff>
    </xdr:to>
    <xdr:cxnSp macro="">
      <xdr:nvCxnSpPr>
        <xdr:cNvPr id="530" name="直線コネクタ 529"/>
        <xdr:cNvCxnSpPr/>
      </xdr:nvCxnSpPr>
      <xdr:spPr>
        <a:xfrm flipV="1">
          <a:off x="14592300" y="6075832"/>
          <a:ext cx="889000" cy="115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93091</xdr:rowOff>
    </xdr:from>
    <xdr:to>
      <xdr:col>81</xdr:col>
      <xdr:colOff>101600</xdr:colOff>
      <xdr:row>37</xdr:row>
      <xdr:rowOff>23241</xdr:rowOff>
    </xdr:to>
    <xdr:sp macro="" textlink="">
      <xdr:nvSpPr>
        <xdr:cNvPr id="531" name="フローチャート: 判断 530"/>
        <xdr:cNvSpPr/>
      </xdr:nvSpPr>
      <xdr:spPr>
        <a:xfrm>
          <a:off x="15430500" y="6265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14368</xdr:rowOff>
    </xdr:from>
    <xdr:ext cx="534377" cy="259045"/>
    <xdr:sp macro="" textlink="">
      <xdr:nvSpPr>
        <xdr:cNvPr id="532" name="テキスト ボックス 531"/>
        <xdr:cNvSpPr txBox="1"/>
      </xdr:nvSpPr>
      <xdr:spPr>
        <a:xfrm>
          <a:off x="15214111" y="6358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18733</xdr:rowOff>
    </xdr:from>
    <xdr:to>
      <xdr:col>76</xdr:col>
      <xdr:colOff>114300</xdr:colOff>
      <xdr:row>36</xdr:row>
      <xdr:rowOff>22009</xdr:rowOff>
    </xdr:to>
    <xdr:cxnSp macro="">
      <xdr:nvCxnSpPr>
        <xdr:cNvPr id="533" name="直線コネクタ 532"/>
        <xdr:cNvCxnSpPr/>
      </xdr:nvCxnSpPr>
      <xdr:spPr>
        <a:xfrm flipV="1">
          <a:off x="13703300" y="6190933"/>
          <a:ext cx="889000" cy="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145631</xdr:rowOff>
    </xdr:from>
    <xdr:to>
      <xdr:col>76</xdr:col>
      <xdr:colOff>165100</xdr:colOff>
      <xdr:row>37</xdr:row>
      <xdr:rowOff>75781</xdr:rowOff>
    </xdr:to>
    <xdr:sp macro="" textlink="">
      <xdr:nvSpPr>
        <xdr:cNvPr id="534" name="フローチャート: 判断 533"/>
        <xdr:cNvSpPr/>
      </xdr:nvSpPr>
      <xdr:spPr>
        <a:xfrm>
          <a:off x="14541500" y="6317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66908</xdr:rowOff>
    </xdr:from>
    <xdr:ext cx="534377" cy="259045"/>
    <xdr:sp macro="" textlink="">
      <xdr:nvSpPr>
        <xdr:cNvPr id="535" name="テキスト ボックス 534"/>
        <xdr:cNvSpPr txBox="1"/>
      </xdr:nvSpPr>
      <xdr:spPr>
        <a:xfrm>
          <a:off x="14325111" y="6410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22009</xdr:rowOff>
    </xdr:from>
    <xdr:to>
      <xdr:col>71</xdr:col>
      <xdr:colOff>177800</xdr:colOff>
      <xdr:row>36</xdr:row>
      <xdr:rowOff>41821</xdr:rowOff>
    </xdr:to>
    <xdr:cxnSp macro="">
      <xdr:nvCxnSpPr>
        <xdr:cNvPr id="536" name="直線コネクタ 535"/>
        <xdr:cNvCxnSpPr/>
      </xdr:nvCxnSpPr>
      <xdr:spPr>
        <a:xfrm flipV="1">
          <a:off x="12814300" y="6194209"/>
          <a:ext cx="889000" cy="1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140907</xdr:rowOff>
    </xdr:from>
    <xdr:to>
      <xdr:col>72</xdr:col>
      <xdr:colOff>38100</xdr:colOff>
      <xdr:row>37</xdr:row>
      <xdr:rowOff>71057</xdr:rowOff>
    </xdr:to>
    <xdr:sp macro="" textlink="">
      <xdr:nvSpPr>
        <xdr:cNvPr id="537" name="フローチャート: 判断 536"/>
        <xdr:cNvSpPr/>
      </xdr:nvSpPr>
      <xdr:spPr>
        <a:xfrm>
          <a:off x="13652500" y="6313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62184</xdr:rowOff>
    </xdr:from>
    <xdr:ext cx="534377" cy="259045"/>
    <xdr:sp macro="" textlink="">
      <xdr:nvSpPr>
        <xdr:cNvPr id="538" name="テキスト ボックス 537"/>
        <xdr:cNvSpPr txBox="1"/>
      </xdr:nvSpPr>
      <xdr:spPr>
        <a:xfrm>
          <a:off x="13436111" y="6405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142507</xdr:rowOff>
    </xdr:from>
    <xdr:to>
      <xdr:col>67</xdr:col>
      <xdr:colOff>101600</xdr:colOff>
      <xdr:row>37</xdr:row>
      <xdr:rowOff>72657</xdr:rowOff>
    </xdr:to>
    <xdr:sp macro="" textlink="">
      <xdr:nvSpPr>
        <xdr:cNvPr id="539" name="フローチャート: 判断 538"/>
        <xdr:cNvSpPr/>
      </xdr:nvSpPr>
      <xdr:spPr>
        <a:xfrm>
          <a:off x="12763500" y="631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63784</xdr:rowOff>
    </xdr:from>
    <xdr:ext cx="534377" cy="259045"/>
    <xdr:sp macro="" textlink="">
      <xdr:nvSpPr>
        <xdr:cNvPr id="540" name="テキスト ボックス 539"/>
        <xdr:cNvSpPr txBox="1"/>
      </xdr:nvSpPr>
      <xdr:spPr>
        <a:xfrm>
          <a:off x="12547111" y="6407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30</xdr:row>
      <xdr:rowOff>152679</xdr:rowOff>
    </xdr:from>
    <xdr:to>
      <xdr:col>85</xdr:col>
      <xdr:colOff>177800</xdr:colOff>
      <xdr:row>31</xdr:row>
      <xdr:rowOff>82829</xdr:rowOff>
    </xdr:to>
    <xdr:sp macro="" textlink="">
      <xdr:nvSpPr>
        <xdr:cNvPr id="546" name="楕円 545"/>
        <xdr:cNvSpPr/>
      </xdr:nvSpPr>
      <xdr:spPr>
        <a:xfrm>
          <a:off x="16268700" y="5296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30</xdr:row>
      <xdr:rowOff>4106</xdr:rowOff>
    </xdr:from>
    <xdr:ext cx="534377" cy="259045"/>
    <xdr:sp macro="" textlink="">
      <xdr:nvSpPr>
        <xdr:cNvPr id="547" name="消防費該当値テキスト"/>
        <xdr:cNvSpPr txBox="1"/>
      </xdr:nvSpPr>
      <xdr:spPr>
        <a:xfrm>
          <a:off x="16370300" y="5147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24282</xdr:rowOff>
    </xdr:from>
    <xdr:to>
      <xdr:col>81</xdr:col>
      <xdr:colOff>101600</xdr:colOff>
      <xdr:row>35</xdr:row>
      <xdr:rowOff>125882</xdr:rowOff>
    </xdr:to>
    <xdr:sp macro="" textlink="">
      <xdr:nvSpPr>
        <xdr:cNvPr id="548" name="楕円 547"/>
        <xdr:cNvSpPr/>
      </xdr:nvSpPr>
      <xdr:spPr>
        <a:xfrm>
          <a:off x="15430500" y="602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142409</xdr:rowOff>
    </xdr:from>
    <xdr:ext cx="534377" cy="259045"/>
    <xdr:sp macro="" textlink="">
      <xdr:nvSpPr>
        <xdr:cNvPr id="549" name="テキスト ボックス 548"/>
        <xdr:cNvSpPr txBox="1"/>
      </xdr:nvSpPr>
      <xdr:spPr>
        <a:xfrm>
          <a:off x="15214111" y="5800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139383</xdr:rowOff>
    </xdr:from>
    <xdr:to>
      <xdr:col>76</xdr:col>
      <xdr:colOff>165100</xdr:colOff>
      <xdr:row>36</xdr:row>
      <xdr:rowOff>69533</xdr:rowOff>
    </xdr:to>
    <xdr:sp macro="" textlink="">
      <xdr:nvSpPr>
        <xdr:cNvPr id="550" name="楕円 549"/>
        <xdr:cNvSpPr/>
      </xdr:nvSpPr>
      <xdr:spPr>
        <a:xfrm>
          <a:off x="14541500" y="6140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86060</xdr:rowOff>
    </xdr:from>
    <xdr:ext cx="534377" cy="259045"/>
    <xdr:sp macro="" textlink="">
      <xdr:nvSpPr>
        <xdr:cNvPr id="551" name="テキスト ボックス 550"/>
        <xdr:cNvSpPr txBox="1"/>
      </xdr:nvSpPr>
      <xdr:spPr>
        <a:xfrm>
          <a:off x="14325111" y="5915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142659</xdr:rowOff>
    </xdr:from>
    <xdr:to>
      <xdr:col>72</xdr:col>
      <xdr:colOff>38100</xdr:colOff>
      <xdr:row>36</xdr:row>
      <xdr:rowOff>72809</xdr:rowOff>
    </xdr:to>
    <xdr:sp macro="" textlink="">
      <xdr:nvSpPr>
        <xdr:cNvPr id="552" name="楕円 551"/>
        <xdr:cNvSpPr/>
      </xdr:nvSpPr>
      <xdr:spPr>
        <a:xfrm>
          <a:off x="13652500" y="6143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89336</xdr:rowOff>
    </xdr:from>
    <xdr:ext cx="534377" cy="259045"/>
    <xdr:sp macro="" textlink="">
      <xdr:nvSpPr>
        <xdr:cNvPr id="553" name="テキスト ボックス 552"/>
        <xdr:cNvSpPr txBox="1"/>
      </xdr:nvSpPr>
      <xdr:spPr>
        <a:xfrm>
          <a:off x="13436111" y="5918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162471</xdr:rowOff>
    </xdr:from>
    <xdr:to>
      <xdr:col>67</xdr:col>
      <xdr:colOff>101600</xdr:colOff>
      <xdr:row>36</xdr:row>
      <xdr:rowOff>92621</xdr:rowOff>
    </xdr:to>
    <xdr:sp macro="" textlink="">
      <xdr:nvSpPr>
        <xdr:cNvPr id="554" name="楕円 553"/>
        <xdr:cNvSpPr/>
      </xdr:nvSpPr>
      <xdr:spPr>
        <a:xfrm>
          <a:off x="12763500" y="6163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109148</xdr:rowOff>
    </xdr:from>
    <xdr:ext cx="534377" cy="259045"/>
    <xdr:sp macro="" textlink="">
      <xdr:nvSpPr>
        <xdr:cNvPr id="555" name="テキスト ボックス 554"/>
        <xdr:cNvSpPr txBox="1"/>
      </xdr:nvSpPr>
      <xdr:spPr>
        <a:xfrm>
          <a:off x="12547111" y="5938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6" name="テキスト ボックス 565"/>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7" name="直線コネクタ 566"/>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8" name="テキスト ボックス 567"/>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9" name="直線コネクタ 568"/>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0" name="テキスト ボックス 569"/>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1" name="直線コネクタ 570"/>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2" name="テキスト ボックス 571"/>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3" name="直線コネクタ 572"/>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4" name="テキスト ボックス 573"/>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5" name="直線コネクタ 574"/>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6" name="テキスト ボックス 575"/>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7" name="直線コネクタ 576"/>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8" name="テキスト ボックス 577"/>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9" name="直線コネクタ 57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0" name="テキスト ボックス 57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16082</xdr:rowOff>
    </xdr:from>
    <xdr:to>
      <xdr:col>85</xdr:col>
      <xdr:colOff>126364</xdr:colOff>
      <xdr:row>59</xdr:row>
      <xdr:rowOff>72818</xdr:rowOff>
    </xdr:to>
    <xdr:cxnSp macro="">
      <xdr:nvCxnSpPr>
        <xdr:cNvPr id="582" name="直線コネクタ 581"/>
        <xdr:cNvCxnSpPr/>
      </xdr:nvCxnSpPr>
      <xdr:spPr>
        <a:xfrm flipV="1">
          <a:off x="16317595" y="8760032"/>
          <a:ext cx="1269" cy="1428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76645</xdr:rowOff>
    </xdr:from>
    <xdr:ext cx="534377" cy="259045"/>
    <xdr:sp macro="" textlink="">
      <xdr:nvSpPr>
        <xdr:cNvPr id="583" name="教育費最小値テキスト"/>
        <xdr:cNvSpPr txBox="1"/>
      </xdr:nvSpPr>
      <xdr:spPr>
        <a:xfrm>
          <a:off x="16370300" y="1019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72818</xdr:rowOff>
    </xdr:from>
    <xdr:to>
      <xdr:col>86</xdr:col>
      <xdr:colOff>25400</xdr:colOff>
      <xdr:row>59</xdr:row>
      <xdr:rowOff>72818</xdr:rowOff>
    </xdr:to>
    <xdr:cxnSp macro="">
      <xdr:nvCxnSpPr>
        <xdr:cNvPr id="584" name="直線コネクタ 583"/>
        <xdr:cNvCxnSpPr/>
      </xdr:nvCxnSpPr>
      <xdr:spPr>
        <a:xfrm>
          <a:off x="16230600" y="10188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134209</xdr:rowOff>
    </xdr:from>
    <xdr:ext cx="599010" cy="259045"/>
    <xdr:sp macro="" textlink="">
      <xdr:nvSpPr>
        <xdr:cNvPr id="585" name="教育費最大値テキスト"/>
        <xdr:cNvSpPr txBox="1"/>
      </xdr:nvSpPr>
      <xdr:spPr>
        <a:xfrm>
          <a:off x="16370300" y="8535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163,606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16082</xdr:rowOff>
    </xdr:from>
    <xdr:to>
      <xdr:col>86</xdr:col>
      <xdr:colOff>25400</xdr:colOff>
      <xdr:row>51</xdr:row>
      <xdr:rowOff>16082</xdr:rowOff>
    </xdr:to>
    <xdr:cxnSp macro="">
      <xdr:nvCxnSpPr>
        <xdr:cNvPr id="586" name="直線コネクタ 585"/>
        <xdr:cNvCxnSpPr/>
      </xdr:nvCxnSpPr>
      <xdr:spPr>
        <a:xfrm>
          <a:off x="16230600" y="8760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54018</xdr:rowOff>
    </xdr:from>
    <xdr:to>
      <xdr:col>85</xdr:col>
      <xdr:colOff>127000</xdr:colOff>
      <xdr:row>57</xdr:row>
      <xdr:rowOff>133833</xdr:rowOff>
    </xdr:to>
    <xdr:cxnSp macro="">
      <xdr:nvCxnSpPr>
        <xdr:cNvPr id="587" name="直線コネクタ 586"/>
        <xdr:cNvCxnSpPr/>
      </xdr:nvCxnSpPr>
      <xdr:spPr>
        <a:xfrm flipV="1">
          <a:off x="15481300" y="9826668"/>
          <a:ext cx="838200" cy="79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23110</xdr:rowOff>
    </xdr:from>
    <xdr:ext cx="534377" cy="259045"/>
    <xdr:sp macro="" textlink="">
      <xdr:nvSpPr>
        <xdr:cNvPr id="588" name="教育費平均値テキスト"/>
        <xdr:cNvSpPr txBox="1"/>
      </xdr:nvSpPr>
      <xdr:spPr>
        <a:xfrm>
          <a:off x="16370300" y="97957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44683</xdr:rowOff>
    </xdr:from>
    <xdr:to>
      <xdr:col>85</xdr:col>
      <xdr:colOff>177800</xdr:colOff>
      <xdr:row>57</xdr:row>
      <xdr:rowOff>146283</xdr:rowOff>
    </xdr:to>
    <xdr:sp macro="" textlink="">
      <xdr:nvSpPr>
        <xdr:cNvPr id="589" name="フローチャート: 判断 588"/>
        <xdr:cNvSpPr/>
      </xdr:nvSpPr>
      <xdr:spPr>
        <a:xfrm>
          <a:off x="16268700" y="9817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133833</xdr:rowOff>
    </xdr:from>
    <xdr:to>
      <xdr:col>81</xdr:col>
      <xdr:colOff>50800</xdr:colOff>
      <xdr:row>58</xdr:row>
      <xdr:rowOff>13730</xdr:rowOff>
    </xdr:to>
    <xdr:cxnSp macro="">
      <xdr:nvCxnSpPr>
        <xdr:cNvPr id="590" name="直線コネクタ 589"/>
        <xdr:cNvCxnSpPr/>
      </xdr:nvCxnSpPr>
      <xdr:spPr>
        <a:xfrm flipV="1">
          <a:off x="14592300" y="9906483"/>
          <a:ext cx="889000" cy="51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94637</xdr:rowOff>
    </xdr:from>
    <xdr:to>
      <xdr:col>81</xdr:col>
      <xdr:colOff>101600</xdr:colOff>
      <xdr:row>58</xdr:row>
      <xdr:rowOff>24787</xdr:rowOff>
    </xdr:to>
    <xdr:sp macro="" textlink="">
      <xdr:nvSpPr>
        <xdr:cNvPr id="591" name="フローチャート: 判断 590"/>
        <xdr:cNvSpPr/>
      </xdr:nvSpPr>
      <xdr:spPr>
        <a:xfrm>
          <a:off x="15430500" y="986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15914</xdr:rowOff>
    </xdr:from>
    <xdr:ext cx="534377" cy="259045"/>
    <xdr:sp macro="" textlink="">
      <xdr:nvSpPr>
        <xdr:cNvPr id="592" name="テキスト ボックス 591"/>
        <xdr:cNvSpPr txBox="1"/>
      </xdr:nvSpPr>
      <xdr:spPr>
        <a:xfrm>
          <a:off x="15214111" y="9960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140626</xdr:rowOff>
    </xdr:from>
    <xdr:to>
      <xdr:col>76</xdr:col>
      <xdr:colOff>114300</xdr:colOff>
      <xdr:row>58</xdr:row>
      <xdr:rowOff>13730</xdr:rowOff>
    </xdr:to>
    <xdr:cxnSp macro="">
      <xdr:nvCxnSpPr>
        <xdr:cNvPr id="593" name="直線コネクタ 592"/>
        <xdr:cNvCxnSpPr/>
      </xdr:nvCxnSpPr>
      <xdr:spPr>
        <a:xfrm>
          <a:off x="13703300" y="9741826"/>
          <a:ext cx="889000" cy="216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144189</xdr:rowOff>
    </xdr:from>
    <xdr:to>
      <xdr:col>76</xdr:col>
      <xdr:colOff>165100</xdr:colOff>
      <xdr:row>58</xdr:row>
      <xdr:rowOff>74339</xdr:rowOff>
    </xdr:to>
    <xdr:sp macro="" textlink="">
      <xdr:nvSpPr>
        <xdr:cNvPr id="594" name="フローチャート: 判断 593"/>
        <xdr:cNvSpPr/>
      </xdr:nvSpPr>
      <xdr:spPr>
        <a:xfrm>
          <a:off x="14541500" y="9916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65466</xdr:rowOff>
    </xdr:from>
    <xdr:ext cx="534377" cy="259045"/>
    <xdr:sp macro="" textlink="">
      <xdr:nvSpPr>
        <xdr:cNvPr id="595" name="テキスト ボックス 594"/>
        <xdr:cNvSpPr txBox="1"/>
      </xdr:nvSpPr>
      <xdr:spPr>
        <a:xfrm>
          <a:off x="14325111" y="10009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96724</xdr:rowOff>
    </xdr:from>
    <xdr:to>
      <xdr:col>71</xdr:col>
      <xdr:colOff>177800</xdr:colOff>
      <xdr:row>56</xdr:row>
      <xdr:rowOff>140626</xdr:rowOff>
    </xdr:to>
    <xdr:cxnSp macro="">
      <xdr:nvCxnSpPr>
        <xdr:cNvPr id="596" name="直線コネクタ 595"/>
        <xdr:cNvCxnSpPr/>
      </xdr:nvCxnSpPr>
      <xdr:spPr>
        <a:xfrm>
          <a:off x="12814300" y="9526474"/>
          <a:ext cx="889000" cy="215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124747</xdr:rowOff>
    </xdr:from>
    <xdr:to>
      <xdr:col>72</xdr:col>
      <xdr:colOff>38100</xdr:colOff>
      <xdr:row>58</xdr:row>
      <xdr:rowOff>54897</xdr:rowOff>
    </xdr:to>
    <xdr:sp macro="" textlink="">
      <xdr:nvSpPr>
        <xdr:cNvPr id="597" name="フローチャート: 判断 596"/>
        <xdr:cNvSpPr/>
      </xdr:nvSpPr>
      <xdr:spPr>
        <a:xfrm>
          <a:off x="13652500" y="989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46024</xdr:rowOff>
    </xdr:from>
    <xdr:ext cx="534377" cy="259045"/>
    <xdr:sp macro="" textlink="">
      <xdr:nvSpPr>
        <xdr:cNvPr id="598" name="テキスト ボックス 597"/>
        <xdr:cNvSpPr txBox="1"/>
      </xdr:nvSpPr>
      <xdr:spPr>
        <a:xfrm>
          <a:off x="13436111" y="9990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146823</xdr:rowOff>
    </xdr:from>
    <xdr:to>
      <xdr:col>67</xdr:col>
      <xdr:colOff>101600</xdr:colOff>
      <xdr:row>58</xdr:row>
      <xdr:rowOff>76973</xdr:rowOff>
    </xdr:to>
    <xdr:sp macro="" textlink="">
      <xdr:nvSpPr>
        <xdr:cNvPr id="599" name="フローチャート: 判断 598"/>
        <xdr:cNvSpPr/>
      </xdr:nvSpPr>
      <xdr:spPr>
        <a:xfrm>
          <a:off x="12763500" y="991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68100</xdr:rowOff>
    </xdr:from>
    <xdr:ext cx="534377" cy="259045"/>
    <xdr:sp macro="" textlink="">
      <xdr:nvSpPr>
        <xdr:cNvPr id="600" name="テキスト ボックス 599"/>
        <xdr:cNvSpPr txBox="1"/>
      </xdr:nvSpPr>
      <xdr:spPr>
        <a:xfrm>
          <a:off x="12547111" y="1001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1" name="テキスト ボックス 60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2" name="テキスト ボックス 60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3" name="テキスト ボックス 60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4" name="テキスト ボックス 60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5" name="テキスト ボックス 60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3218</xdr:rowOff>
    </xdr:from>
    <xdr:to>
      <xdr:col>85</xdr:col>
      <xdr:colOff>177800</xdr:colOff>
      <xdr:row>57</xdr:row>
      <xdr:rowOff>104818</xdr:rowOff>
    </xdr:to>
    <xdr:sp macro="" textlink="">
      <xdr:nvSpPr>
        <xdr:cNvPr id="606" name="楕円 605"/>
        <xdr:cNvSpPr/>
      </xdr:nvSpPr>
      <xdr:spPr>
        <a:xfrm>
          <a:off x="16268700" y="9775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26095</xdr:rowOff>
    </xdr:from>
    <xdr:ext cx="534377" cy="259045"/>
    <xdr:sp macro="" textlink="">
      <xdr:nvSpPr>
        <xdr:cNvPr id="607" name="教育費該当値テキスト"/>
        <xdr:cNvSpPr txBox="1"/>
      </xdr:nvSpPr>
      <xdr:spPr>
        <a:xfrm>
          <a:off x="16370300" y="9627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83033</xdr:rowOff>
    </xdr:from>
    <xdr:to>
      <xdr:col>81</xdr:col>
      <xdr:colOff>101600</xdr:colOff>
      <xdr:row>58</xdr:row>
      <xdr:rowOff>13183</xdr:rowOff>
    </xdr:to>
    <xdr:sp macro="" textlink="">
      <xdr:nvSpPr>
        <xdr:cNvPr id="608" name="楕円 607"/>
        <xdr:cNvSpPr/>
      </xdr:nvSpPr>
      <xdr:spPr>
        <a:xfrm>
          <a:off x="15430500" y="9855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29710</xdr:rowOff>
    </xdr:from>
    <xdr:ext cx="534377" cy="259045"/>
    <xdr:sp macro="" textlink="">
      <xdr:nvSpPr>
        <xdr:cNvPr id="609" name="テキスト ボックス 608"/>
        <xdr:cNvSpPr txBox="1"/>
      </xdr:nvSpPr>
      <xdr:spPr>
        <a:xfrm>
          <a:off x="15214111" y="9630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134380</xdr:rowOff>
    </xdr:from>
    <xdr:to>
      <xdr:col>76</xdr:col>
      <xdr:colOff>165100</xdr:colOff>
      <xdr:row>58</xdr:row>
      <xdr:rowOff>64530</xdr:rowOff>
    </xdr:to>
    <xdr:sp macro="" textlink="">
      <xdr:nvSpPr>
        <xdr:cNvPr id="610" name="楕円 609"/>
        <xdr:cNvSpPr/>
      </xdr:nvSpPr>
      <xdr:spPr>
        <a:xfrm>
          <a:off x="14541500" y="990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81057</xdr:rowOff>
    </xdr:from>
    <xdr:ext cx="534377" cy="259045"/>
    <xdr:sp macro="" textlink="">
      <xdr:nvSpPr>
        <xdr:cNvPr id="611" name="テキスト ボックス 610"/>
        <xdr:cNvSpPr txBox="1"/>
      </xdr:nvSpPr>
      <xdr:spPr>
        <a:xfrm>
          <a:off x="14325111" y="9682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89826</xdr:rowOff>
    </xdr:from>
    <xdr:to>
      <xdr:col>72</xdr:col>
      <xdr:colOff>38100</xdr:colOff>
      <xdr:row>57</xdr:row>
      <xdr:rowOff>19976</xdr:rowOff>
    </xdr:to>
    <xdr:sp macro="" textlink="">
      <xdr:nvSpPr>
        <xdr:cNvPr id="612" name="楕円 611"/>
        <xdr:cNvSpPr/>
      </xdr:nvSpPr>
      <xdr:spPr>
        <a:xfrm>
          <a:off x="13652500" y="9691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36503</xdr:rowOff>
    </xdr:from>
    <xdr:ext cx="534377" cy="259045"/>
    <xdr:sp macro="" textlink="">
      <xdr:nvSpPr>
        <xdr:cNvPr id="613" name="テキスト ボックス 612"/>
        <xdr:cNvSpPr txBox="1"/>
      </xdr:nvSpPr>
      <xdr:spPr>
        <a:xfrm>
          <a:off x="13436111" y="9466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45924</xdr:rowOff>
    </xdr:from>
    <xdr:to>
      <xdr:col>67</xdr:col>
      <xdr:colOff>101600</xdr:colOff>
      <xdr:row>55</xdr:row>
      <xdr:rowOff>147524</xdr:rowOff>
    </xdr:to>
    <xdr:sp macro="" textlink="">
      <xdr:nvSpPr>
        <xdr:cNvPr id="614" name="楕円 613"/>
        <xdr:cNvSpPr/>
      </xdr:nvSpPr>
      <xdr:spPr>
        <a:xfrm>
          <a:off x="12763500" y="9475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164051</xdr:rowOff>
    </xdr:from>
    <xdr:ext cx="534377" cy="259045"/>
    <xdr:sp macro="" textlink="">
      <xdr:nvSpPr>
        <xdr:cNvPr id="615" name="テキスト ボックス 614"/>
        <xdr:cNvSpPr txBox="1"/>
      </xdr:nvSpPr>
      <xdr:spPr>
        <a:xfrm>
          <a:off x="12547111" y="9250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6" name="正方形/長方形 61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7" name="正方形/長方形 61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8" name="正方形/長方形 61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9" name="正方形/長方形 61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0" name="正方形/長方形 61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1" name="正方形/長方形 62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2" name="正方形/長方形 62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3" name="正方形/長方形 62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4" name="テキスト ボックス 62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5" name="直線コネクタ 62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6" name="直線コネクタ 62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7" name="テキスト ボックス 62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8" name="直線コネクタ 62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9" name="テキスト ボックス 62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0" name="直線コネクタ 62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31" name="テキスト ボックス 63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2" name="直線コネクタ 63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33" name="テキスト ボックス 63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4" name="直線コネクタ 63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5" name="テキスト ボックス 634"/>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6" name="直線コネクタ 63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7" name="テキスト ボックス 63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70186</xdr:rowOff>
    </xdr:from>
    <xdr:to>
      <xdr:col>85</xdr:col>
      <xdr:colOff>126364</xdr:colOff>
      <xdr:row>79</xdr:row>
      <xdr:rowOff>44450</xdr:rowOff>
    </xdr:to>
    <xdr:cxnSp macro="">
      <xdr:nvCxnSpPr>
        <xdr:cNvPr id="639" name="直線コネクタ 638"/>
        <xdr:cNvCxnSpPr/>
      </xdr:nvCxnSpPr>
      <xdr:spPr>
        <a:xfrm flipV="1">
          <a:off x="16317595" y="12243136"/>
          <a:ext cx="1269" cy="1345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40"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1" name="直線コネクタ 64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16863</xdr:rowOff>
    </xdr:from>
    <xdr:ext cx="534377" cy="259045"/>
    <xdr:sp macro="" textlink="">
      <xdr:nvSpPr>
        <xdr:cNvPr id="642" name="災害復旧費最大値テキスト"/>
        <xdr:cNvSpPr txBox="1"/>
      </xdr:nvSpPr>
      <xdr:spPr>
        <a:xfrm>
          <a:off x="16370300" y="12018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70,649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70186</xdr:rowOff>
    </xdr:from>
    <xdr:to>
      <xdr:col>86</xdr:col>
      <xdr:colOff>25400</xdr:colOff>
      <xdr:row>71</xdr:row>
      <xdr:rowOff>70186</xdr:rowOff>
    </xdr:to>
    <xdr:cxnSp macro="">
      <xdr:nvCxnSpPr>
        <xdr:cNvPr id="643" name="直線コネクタ 642"/>
        <xdr:cNvCxnSpPr/>
      </xdr:nvCxnSpPr>
      <xdr:spPr>
        <a:xfrm>
          <a:off x="16230600" y="12243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86361</xdr:rowOff>
    </xdr:from>
    <xdr:to>
      <xdr:col>85</xdr:col>
      <xdr:colOff>127000</xdr:colOff>
      <xdr:row>78</xdr:row>
      <xdr:rowOff>134347</xdr:rowOff>
    </xdr:to>
    <xdr:cxnSp macro="">
      <xdr:nvCxnSpPr>
        <xdr:cNvPr id="644" name="直線コネクタ 643"/>
        <xdr:cNvCxnSpPr/>
      </xdr:nvCxnSpPr>
      <xdr:spPr>
        <a:xfrm flipV="1">
          <a:off x="15481300" y="13459461"/>
          <a:ext cx="838200" cy="47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20635</xdr:rowOff>
    </xdr:from>
    <xdr:ext cx="469744" cy="259045"/>
    <xdr:sp macro="" textlink="">
      <xdr:nvSpPr>
        <xdr:cNvPr id="645" name="災害復旧費平均値テキスト"/>
        <xdr:cNvSpPr txBox="1"/>
      </xdr:nvSpPr>
      <xdr:spPr>
        <a:xfrm>
          <a:off x="16370300" y="13393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42208</xdr:rowOff>
    </xdr:from>
    <xdr:to>
      <xdr:col>85</xdr:col>
      <xdr:colOff>177800</xdr:colOff>
      <xdr:row>78</xdr:row>
      <xdr:rowOff>143808</xdr:rowOff>
    </xdr:to>
    <xdr:sp macro="" textlink="">
      <xdr:nvSpPr>
        <xdr:cNvPr id="646" name="フローチャート: 判断 645"/>
        <xdr:cNvSpPr/>
      </xdr:nvSpPr>
      <xdr:spPr>
        <a:xfrm>
          <a:off x="16268700" y="13415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124003</xdr:rowOff>
    </xdr:from>
    <xdr:to>
      <xdr:col>81</xdr:col>
      <xdr:colOff>50800</xdr:colOff>
      <xdr:row>78</xdr:row>
      <xdr:rowOff>134347</xdr:rowOff>
    </xdr:to>
    <xdr:cxnSp macro="">
      <xdr:nvCxnSpPr>
        <xdr:cNvPr id="647" name="直線コネクタ 646"/>
        <xdr:cNvCxnSpPr/>
      </xdr:nvCxnSpPr>
      <xdr:spPr>
        <a:xfrm>
          <a:off x="14592300" y="13497103"/>
          <a:ext cx="889000" cy="10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42818</xdr:rowOff>
    </xdr:from>
    <xdr:to>
      <xdr:col>81</xdr:col>
      <xdr:colOff>101600</xdr:colOff>
      <xdr:row>78</xdr:row>
      <xdr:rowOff>144418</xdr:rowOff>
    </xdr:to>
    <xdr:sp macro="" textlink="">
      <xdr:nvSpPr>
        <xdr:cNvPr id="648" name="フローチャート: 判断 647"/>
        <xdr:cNvSpPr/>
      </xdr:nvSpPr>
      <xdr:spPr>
        <a:xfrm>
          <a:off x="15430500" y="1341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160945</xdr:rowOff>
    </xdr:from>
    <xdr:ext cx="469744" cy="259045"/>
    <xdr:sp macro="" textlink="">
      <xdr:nvSpPr>
        <xdr:cNvPr id="649" name="テキスト ボックス 648"/>
        <xdr:cNvSpPr txBox="1"/>
      </xdr:nvSpPr>
      <xdr:spPr>
        <a:xfrm>
          <a:off x="15246428" y="13191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124003</xdr:rowOff>
    </xdr:from>
    <xdr:to>
      <xdr:col>76</xdr:col>
      <xdr:colOff>114300</xdr:colOff>
      <xdr:row>78</xdr:row>
      <xdr:rowOff>152712</xdr:rowOff>
    </xdr:to>
    <xdr:cxnSp macro="">
      <xdr:nvCxnSpPr>
        <xdr:cNvPr id="650" name="直線コネクタ 649"/>
        <xdr:cNvCxnSpPr/>
      </xdr:nvCxnSpPr>
      <xdr:spPr>
        <a:xfrm flipV="1">
          <a:off x="13703300" y="13497103"/>
          <a:ext cx="889000" cy="28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57086</xdr:rowOff>
    </xdr:from>
    <xdr:to>
      <xdr:col>76</xdr:col>
      <xdr:colOff>165100</xdr:colOff>
      <xdr:row>78</xdr:row>
      <xdr:rowOff>158686</xdr:rowOff>
    </xdr:to>
    <xdr:sp macro="" textlink="">
      <xdr:nvSpPr>
        <xdr:cNvPr id="651" name="フローチャート: 判断 650"/>
        <xdr:cNvSpPr/>
      </xdr:nvSpPr>
      <xdr:spPr>
        <a:xfrm>
          <a:off x="14541500" y="1343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3763</xdr:rowOff>
    </xdr:from>
    <xdr:ext cx="469744" cy="259045"/>
    <xdr:sp macro="" textlink="">
      <xdr:nvSpPr>
        <xdr:cNvPr id="652" name="テキスト ボックス 651"/>
        <xdr:cNvSpPr txBox="1"/>
      </xdr:nvSpPr>
      <xdr:spPr>
        <a:xfrm>
          <a:off x="14357428" y="1320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152712</xdr:rowOff>
    </xdr:from>
    <xdr:to>
      <xdr:col>71</xdr:col>
      <xdr:colOff>177800</xdr:colOff>
      <xdr:row>79</xdr:row>
      <xdr:rowOff>44450</xdr:rowOff>
    </xdr:to>
    <xdr:cxnSp macro="">
      <xdr:nvCxnSpPr>
        <xdr:cNvPr id="653" name="直線コネクタ 652"/>
        <xdr:cNvCxnSpPr/>
      </xdr:nvCxnSpPr>
      <xdr:spPr>
        <a:xfrm flipV="1">
          <a:off x="12814300" y="13525812"/>
          <a:ext cx="889000" cy="63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78270</xdr:rowOff>
    </xdr:from>
    <xdr:to>
      <xdr:col>72</xdr:col>
      <xdr:colOff>38100</xdr:colOff>
      <xdr:row>79</xdr:row>
      <xdr:rowOff>8420</xdr:rowOff>
    </xdr:to>
    <xdr:sp macro="" textlink="">
      <xdr:nvSpPr>
        <xdr:cNvPr id="654" name="フローチャート: 判断 653"/>
        <xdr:cNvSpPr/>
      </xdr:nvSpPr>
      <xdr:spPr>
        <a:xfrm>
          <a:off x="13652500" y="134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24947</xdr:rowOff>
    </xdr:from>
    <xdr:ext cx="469744" cy="259045"/>
    <xdr:sp macro="" textlink="">
      <xdr:nvSpPr>
        <xdr:cNvPr id="655" name="テキスト ボックス 654"/>
        <xdr:cNvSpPr txBox="1"/>
      </xdr:nvSpPr>
      <xdr:spPr>
        <a:xfrm>
          <a:off x="13468428" y="1322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127343</xdr:rowOff>
    </xdr:from>
    <xdr:to>
      <xdr:col>67</xdr:col>
      <xdr:colOff>101600</xdr:colOff>
      <xdr:row>79</xdr:row>
      <xdr:rowOff>57493</xdr:rowOff>
    </xdr:to>
    <xdr:sp macro="" textlink="">
      <xdr:nvSpPr>
        <xdr:cNvPr id="656" name="フローチャート: 判断 655"/>
        <xdr:cNvSpPr/>
      </xdr:nvSpPr>
      <xdr:spPr>
        <a:xfrm>
          <a:off x="12763500" y="1350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74020</xdr:rowOff>
    </xdr:from>
    <xdr:ext cx="469744" cy="259045"/>
    <xdr:sp macro="" textlink="">
      <xdr:nvSpPr>
        <xdr:cNvPr id="657" name="テキスト ボックス 656"/>
        <xdr:cNvSpPr txBox="1"/>
      </xdr:nvSpPr>
      <xdr:spPr>
        <a:xfrm>
          <a:off x="12579428" y="13275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8" name="テキスト ボックス 65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9" name="テキスト ボックス 65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0" name="テキスト ボックス 65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1" name="テキスト ボックス 66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2" name="テキスト ボックス 66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35561</xdr:rowOff>
    </xdr:from>
    <xdr:to>
      <xdr:col>85</xdr:col>
      <xdr:colOff>177800</xdr:colOff>
      <xdr:row>78</xdr:row>
      <xdr:rowOff>137161</xdr:rowOff>
    </xdr:to>
    <xdr:sp macro="" textlink="">
      <xdr:nvSpPr>
        <xdr:cNvPr id="663" name="楕円 662"/>
        <xdr:cNvSpPr/>
      </xdr:nvSpPr>
      <xdr:spPr>
        <a:xfrm>
          <a:off x="16268700" y="1340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58438</xdr:rowOff>
    </xdr:from>
    <xdr:ext cx="469744" cy="259045"/>
    <xdr:sp macro="" textlink="">
      <xdr:nvSpPr>
        <xdr:cNvPr id="664" name="災害復旧費該当値テキスト"/>
        <xdr:cNvSpPr txBox="1"/>
      </xdr:nvSpPr>
      <xdr:spPr>
        <a:xfrm>
          <a:off x="16370300" y="13260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83547</xdr:rowOff>
    </xdr:from>
    <xdr:to>
      <xdr:col>81</xdr:col>
      <xdr:colOff>101600</xdr:colOff>
      <xdr:row>79</xdr:row>
      <xdr:rowOff>13697</xdr:rowOff>
    </xdr:to>
    <xdr:sp macro="" textlink="">
      <xdr:nvSpPr>
        <xdr:cNvPr id="665" name="楕円 664"/>
        <xdr:cNvSpPr/>
      </xdr:nvSpPr>
      <xdr:spPr>
        <a:xfrm>
          <a:off x="15430500" y="13456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4824</xdr:rowOff>
    </xdr:from>
    <xdr:ext cx="469744" cy="259045"/>
    <xdr:sp macro="" textlink="">
      <xdr:nvSpPr>
        <xdr:cNvPr id="666" name="テキスト ボックス 665"/>
        <xdr:cNvSpPr txBox="1"/>
      </xdr:nvSpPr>
      <xdr:spPr>
        <a:xfrm>
          <a:off x="15246428" y="13549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73203</xdr:rowOff>
    </xdr:from>
    <xdr:to>
      <xdr:col>76</xdr:col>
      <xdr:colOff>165100</xdr:colOff>
      <xdr:row>79</xdr:row>
      <xdr:rowOff>3353</xdr:rowOff>
    </xdr:to>
    <xdr:sp macro="" textlink="">
      <xdr:nvSpPr>
        <xdr:cNvPr id="667" name="楕円 666"/>
        <xdr:cNvSpPr/>
      </xdr:nvSpPr>
      <xdr:spPr>
        <a:xfrm>
          <a:off x="14541500" y="13446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165930</xdr:rowOff>
    </xdr:from>
    <xdr:ext cx="469744" cy="259045"/>
    <xdr:sp macro="" textlink="">
      <xdr:nvSpPr>
        <xdr:cNvPr id="668" name="テキスト ボックス 667"/>
        <xdr:cNvSpPr txBox="1"/>
      </xdr:nvSpPr>
      <xdr:spPr>
        <a:xfrm>
          <a:off x="14357428" y="13539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101912</xdr:rowOff>
    </xdr:from>
    <xdr:to>
      <xdr:col>72</xdr:col>
      <xdr:colOff>38100</xdr:colOff>
      <xdr:row>79</xdr:row>
      <xdr:rowOff>32062</xdr:rowOff>
    </xdr:to>
    <xdr:sp macro="" textlink="">
      <xdr:nvSpPr>
        <xdr:cNvPr id="669" name="楕円 668"/>
        <xdr:cNvSpPr/>
      </xdr:nvSpPr>
      <xdr:spPr>
        <a:xfrm>
          <a:off x="13652500" y="13475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23189</xdr:rowOff>
    </xdr:from>
    <xdr:ext cx="469744" cy="259045"/>
    <xdr:sp macro="" textlink="">
      <xdr:nvSpPr>
        <xdr:cNvPr id="670" name="テキスト ボックス 669"/>
        <xdr:cNvSpPr txBox="1"/>
      </xdr:nvSpPr>
      <xdr:spPr>
        <a:xfrm>
          <a:off x="13468428" y="13567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71" name="楕円 670"/>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72" name="テキスト ボックス 671"/>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3" name="正方形/長方形 67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4" name="正方形/長方形 67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5" name="正方形/長方形 67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6" name="正方形/長方形 67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7" name="正方形/長方形 67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8" name="正方形/長方形 67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9" name="正方形/長方形 67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0" name="正方形/長方形 67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1" name="テキスト ボックス 68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2" name="直線コネクタ 68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3" name="直線コネクタ 68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4" name="テキスト ボックス 68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5" name="直線コネクタ 68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6" name="テキスト ボックス 68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7" name="直線コネクタ 68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8" name="テキスト ボックス 68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9" name="直線コネクタ 68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90" name="テキスト ボックス 68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1" name="直線コネクタ 69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2" name="テキスト ボックス 69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3" name="直線コネクタ 69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4" name="テキスト ボックス 69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73078</xdr:rowOff>
    </xdr:from>
    <xdr:to>
      <xdr:col>85</xdr:col>
      <xdr:colOff>126364</xdr:colOff>
      <xdr:row>98</xdr:row>
      <xdr:rowOff>104884</xdr:rowOff>
    </xdr:to>
    <xdr:cxnSp macro="">
      <xdr:nvCxnSpPr>
        <xdr:cNvPr id="696" name="直線コネクタ 695"/>
        <xdr:cNvCxnSpPr/>
      </xdr:nvCxnSpPr>
      <xdr:spPr>
        <a:xfrm flipV="1">
          <a:off x="16317595" y="15503578"/>
          <a:ext cx="1269" cy="140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108711</xdr:rowOff>
    </xdr:from>
    <xdr:ext cx="534377" cy="259045"/>
    <xdr:sp macro="" textlink="">
      <xdr:nvSpPr>
        <xdr:cNvPr id="697" name="公債費最小値テキスト"/>
        <xdr:cNvSpPr txBox="1"/>
      </xdr:nvSpPr>
      <xdr:spPr>
        <a:xfrm>
          <a:off x="16370300" y="16910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104884</xdr:rowOff>
    </xdr:from>
    <xdr:to>
      <xdr:col>86</xdr:col>
      <xdr:colOff>25400</xdr:colOff>
      <xdr:row>98</xdr:row>
      <xdr:rowOff>104884</xdr:rowOff>
    </xdr:to>
    <xdr:cxnSp macro="">
      <xdr:nvCxnSpPr>
        <xdr:cNvPr id="698" name="直線コネクタ 697"/>
        <xdr:cNvCxnSpPr/>
      </xdr:nvCxnSpPr>
      <xdr:spPr>
        <a:xfrm>
          <a:off x="16230600" y="16906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19755</xdr:rowOff>
    </xdr:from>
    <xdr:ext cx="599010" cy="259045"/>
    <xdr:sp macro="" textlink="">
      <xdr:nvSpPr>
        <xdr:cNvPr id="699" name="公債費最大値テキスト"/>
        <xdr:cNvSpPr txBox="1"/>
      </xdr:nvSpPr>
      <xdr:spPr>
        <a:xfrm>
          <a:off x="16370300" y="15278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198,743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73078</xdr:rowOff>
    </xdr:from>
    <xdr:to>
      <xdr:col>86</xdr:col>
      <xdr:colOff>25400</xdr:colOff>
      <xdr:row>90</xdr:row>
      <xdr:rowOff>73078</xdr:rowOff>
    </xdr:to>
    <xdr:cxnSp macro="">
      <xdr:nvCxnSpPr>
        <xdr:cNvPr id="700" name="直線コネクタ 699"/>
        <xdr:cNvCxnSpPr/>
      </xdr:nvCxnSpPr>
      <xdr:spPr>
        <a:xfrm>
          <a:off x="16230600" y="15503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37897</xdr:rowOff>
    </xdr:from>
    <xdr:to>
      <xdr:col>85</xdr:col>
      <xdr:colOff>127000</xdr:colOff>
      <xdr:row>96</xdr:row>
      <xdr:rowOff>38880</xdr:rowOff>
    </xdr:to>
    <xdr:cxnSp macro="">
      <xdr:nvCxnSpPr>
        <xdr:cNvPr id="701" name="直線コネクタ 700"/>
        <xdr:cNvCxnSpPr/>
      </xdr:nvCxnSpPr>
      <xdr:spPr>
        <a:xfrm flipV="1">
          <a:off x="15481300" y="16497097"/>
          <a:ext cx="838200" cy="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68363</xdr:rowOff>
    </xdr:from>
    <xdr:ext cx="534377" cy="259045"/>
    <xdr:sp macro="" textlink="">
      <xdr:nvSpPr>
        <xdr:cNvPr id="702" name="公債費平均値テキスト"/>
        <xdr:cNvSpPr txBox="1"/>
      </xdr:nvSpPr>
      <xdr:spPr>
        <a:xfrm>
          <a:off x="16370300" y="165275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89936</xdr:rowOff>
    </xdr:from>
    <xdr:to>
      <xdr:col>85</xdr:col>
      <xdr:colOff>177800</xdr:colOff>
      <xdr:row>97</xdr:row>
      <xdr:rowOff>20086</xdr:rowOff>
    </xdr:to>
    <xdr:sp macro="" textlink="">
      <xdr:nvSpPr>
        <xdr:cNvPr id="703" name="フローチャート: 判断 702"/>
        <xdr:cNvSpPr/>
      </xdr:nvSpPr>
      <xdr:spPr>
        <a:xfrm>
          <a:off x="16268700" y="1654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31641</xdr:rowOff>
    </xdr:from>
    <xdr:to>
      <xdr:col>81</xdr:col>
      <xdr:colOff>50800</xdr:colOff>
      <xdr:row>96</xdr:row>
      <xdr:rowOff>38880</xdr:rowOff>
    </xdr:to>
    <xdr:cxnSp macro="">
      <xdr:nvCxnSpPr>
        <xdr:cNvPr id="704" name="直線コネクタ 703"/>
        <xdr:cNvCxnSpPr/>
      </xdr:nvCxnSpPr>
      <xdr:spPr>
        <a:xfrm>
          <a:off x="14592300" y="16490841"/>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115540</xdr:rowOff>
    </xdr:from>
    <xdr:to>
      <xdr:col>81</xdr:col>
      <xdr:colOff>101600</xdr:colOff>
      <xdr:row>97</xdr:row>
      <xdr:rowOff>45690</xdr:rowOff>
    </xdr:to>
    <xdr:sp macro="" textlink="">
      <xdr:nvSpPr>
        <xdr:cNvPr id="705" name="フローチャート: 判断 704"/>
        <xdr:cNvSpPr/>
      </xdr:nvSpPr>
      <xdr:spPr>
        <a:xfrm>
          <a:off x="15430500" y="165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36817</xdr:rowOff>
    </xdr:from>
    <xdr:ext cx="534377" cy="259045"/>
    <xdr:sp macro="" textlink="">
      <xdr:nvSpPr>
        <xdr:cNvPr id="706" name="テキスト ボックス 705"/>
        <xdr:cNvSpPr txBox="1"/>
      </xdr:nvSpPr>
      <xdr:spPr>
        <a:xfrm>
          <a:off x="15214111" y="16667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31641</xdr:rowOff>
    </xdr:from>
    <xdr:to>
      <xdr:col>76</xdr:col>
      <xdr:colOff>114300</xdr:colOff>
      <xdr:row>96</xdr:row>
      <xdr:rowOff>43765</xdr:rowOff>
    </xdr:to>
    <xdr:cxnSp macro="">
      <xdr:nvCxnSpPr>
        <xdr:cNvPr id="707" name="直線コネクタ 706"/>
        <xdr:cNvCxnSpPr/>
      </xdr:nvCxnSpPr>
      <xdr:spPr>
        <a:xfrm flipV="1">
          <a:off x="13703300" y="16490841"/>
          <a:ext cx="889000" cy="12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124227</xdr:rowOff>
    </xdr:from>
    <xdr:to>
      <xdr:col>76</xdr:col>
      <xdr:colOff>165100</xdr:colOff>
      <xdr:row>97</xdr:row>
      <xdr:rowOff>54377</xdr:rowOff>
    </xdr:to>
    <xdr:sp macro="" textlink="">
      <xdr:nvSpPr>
        <xdr:cNvPr id="708" name="フローチャート: 判断 707"/>
        <xdr:cNvSpPr/>
      </xdr:nvSpPr>
      <xdr:spPr>
        <a:xfrm>
          <a:off x="14541500" y="1658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45504</xdr:rowOff>
    </xdr:from>
    <xdr:ext cx="534377" cy="259045"/>
    <xdr:sp macro="" textlink="">
      <xdr:nvSpPr>
        <xdr:cNvPr id="709" name="テキスト ボックス 708"/>
        <xdr:cNvSpPr txBox="1"/>
      </xdr:nvSpPr>
      <xdr:spPr>
        <a:xfrm>
          <a:off x="14325111" y="1667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43765</xdr:rowOff>
    </xdr:from>
    <xdr:to>
      <xdr:col>71</xdr:col>
      <xdr:colOff>177800</xdr:colOff>
      <xdr:row>96</xdr:row>
      <xdr:rowOff>66083</xdr:rowOff>
    </xdr:to>
    <xdr:cxnSp macro="">
      <xdr:nvCxnSpPr>
        <xdr:cNvPr id="710" name="直線コネクタ 709"/>
        <xdr:cNvCxnSpPr/>
      </xdr:nvCxnSpPr>
      <xdr:spPr>
        <a:xfrm flipV="1">
          <a:off x="12814300" y="16502965"/>
          <a:ext cx="889000" cy="22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119974</xdr:rowOff>
    </xdr:from>
    <xdr:to>
      <xdr:col>72</xdr:col>
      <xdr:colOff>38100</xdr:colOff>
      <xdr:row>97</xdr:row>
      <xdr:rowOff>50124</xdr:rowOff>
    </xdr:to>
    <xdr:sp macro="" textlink="">
      <xdr:nvSpPr>
        <xdr:cNvPr id="711" name="フローチャート: 判断 710"/>
        <xdr:cNvSpPr/>
      </xdr:nvSpPr>
      <xdr:spPr>
        <a:xfrm>
          <a:off x="13652500" y="1657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41251</xdr:rowOff>
    </xdr:from>
    <xdr:ext cx="534377" cy="259045"/>
    <xdr:sp macro="" textlink="">
      <xdr:nvSpPr>
        <xdr:cNvPr id="712" name="テキスト ボックス 711"/>
        <xdr:cNvSpPr txBox="1"/>
      </xdr:nvSpPr>
      <xdr:spPr>
        <a:xfrm>
          <a:off x="13436111" y="16671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106837</xdr:rowOff>
    </xdr:from>
    <xdr:to>
      <xdr:col>67</xdr:col>
      <xdr:colOff>101600</xdr:colOff>
      <xdr:row>97</xdr:row>
      <xdr:rowOff>36987</xdr:rowOff>
    </xdr:to>
    <xdr:sp macro="" textlink="">
      <xdr:nvSpPr>
        <xdr:cNvPr id="713" name="フローチャート: 判断 712"/>
        <xdr:cNvSpPr/>
      </xdr:nvSpPr>
      <xdr:spPr>
        <a:xfrm>
          <a:off x="12763500" y="1656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28114</xdr:rowOff>
    </xdr:from>
    <xdr:ext cx="534377" cy="259045"/>
    <xdr:sp macro="" textlink="">
      <xdr:nvSpPr>
        <xdr:cNvPr id="714" name="テキスト ボックス 713"/>
        <xdr:cNvSpPr txBox="1"/>
      </xdr:nvSpPr>
      <xdr:spPr>
        <a:xfrm>
          <a:off x="12547111" y="16658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5" name="テキスト ボックス 71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6" name="テキスト ボックス 71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7" name="テキスト ボックス 71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8" name="テキスト ボックス 71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9" name="テキスト ボックス 71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158547</xdr:rowOff>
    </xdr:from>
    <xdr:to>
      <xdr:col>85</xdr:col>
      <xdr:colOff>177800</xdr:colOff>
      <xdr:row>96</xdr:row>
      <xdr:rowOff>88697</xdr:rowOff>
    </xdr:to>
    <xdr:sp macro="" textlink="">
      <xdr:nvSpPr>
        <xdr:cNvPr id="720" name="楕円 719"/>
        <xdr:cNvSpPr/>
      </xdr:nvSpPr>
      <xdr:spPr>
        <a:xfrm>
          <a:off x="16268700" y="16446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9974</xdr:rowOff>
    </xdr:from>
    <xdr:ext cx="534377" cy="259045"/>
    <xdr:sp macro="" textlink="">
      <xdr:nvSpPr>
        <xdr:cNvPr id="721" name="公債費該当値テキスト"/>
        <xdr:cNvSpPr txBox="1"/>
      </xdr:nvSpPr>
      <xdr:spPr>
        <a:xfrm>
          <a:off x="16370300" y="16297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159530</xdr:rowOff>
    </xdr:from>
    <xdr:to>
      <xdr:col>81</xdr:col>
      <xdr:colOff>101600</xdr:colOff>
      <xdr:row>96</xdr:row>
      <xdr:rowOff>89680</xdr:rowOff>
    </xdr:to>
    <xdr:sp macro="" textlink="">
      <xdr:nvSpPr>
        <xdr:cNvPr id="722" name="楕円 721"/>
        <xdr:cNvSpPr/>
      </xdr:nvSpPr>
      <xdr:spPr>
        <a:xfrm>
          <a:off x="15430500" y="1644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106207</xdr:rowOff>
    </xdr:from>
    <xdr:ext cx="534377" cy="259045"/>
    <xdr:sp macro="" textlink="">
      <xdr:nvSpPr>
        <xdr:cNvPr id="723" name="テキスト ボックス 722"/>
        <xdr:cNvSpPr txBox="1"/>
      </xdr:nvSpPr>
      <xdr:spPr>
        <a:xfrm>
          <a:off x="15214111" y="16222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152291</xdr:rowOff>
    </xdr:from>
    <xdr:to>
      <xdr:col>76</xdr:col>
      <xdr:colOff>165100</xdr:colOff>
      <xdr:row>96</xdr:row>
      <xdr:rowOff>82441</xdr:rowOff>
    </xdr:to>
    <xdr:sp macro="" textlink="">
      <xdr:nvSpPr>
        <xdr:cNvPr id="724" name="楕円 723"/>
        <xdr:cNvSpPr/>
      </xdr:nvSpPr>
      <xdr:spPr>
        <a:xfrm>
          <a:off x="14541500" y="16440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98968</xdr:rowOff>
    </xdr:from>
    <xdr:ext cx="534377" cy="259045"/>
    <xdr:sp macro="" textlink="">
      <xdr:nvSpPr>
        <xdr:cNvPr id="725" name="テキスト ボックス 724"/>
        <xdr:cNvSpPr txBox="1"/>
      </xdr:nvSpPr>
      <xdr:spPr>
        <a:xfrm>
          <a:off x="14325111" y="16215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164415</xdr:rowOff>
    </xdr:from>
    <xdr:to>
      <xdr:col>72</xdr:col>
      <xdr:colOff>38100</xdr:colOff>
      <xdr:row>96</xdr:row>
      <xdr:rowOff>94565</xdr:rowOff>
    </xdr:to>
    <xdr:sp macro="" textlink="">
      <xdr:nvSpPr>
        <xdr:cNvPr id="726" name="楕円 725"/>
        <xdr:cNvSpPr/>
      </xdr:nvSpPr>
      <xdr:spPr>
        <a:xfrm>
          <a:off x="13652500" y="16452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111092</xdr:rowOff>
    </xdr:from>
    <xdr:ext cx="534377" cy="259045"/>
    <xdr:sp macro="" textlink="">
      <xdr:nvSpPr>
        <xdr:cNvPr id="727" name="テキスト ボックス 726"/>
        <xdr:cNvSpPr txBox="1"/>
      </xdr:nvSpPr>
      <xdr:spPr>
        <a:xfrm>
          <a:off x="13436111" y="16227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15283</xdr:rowOff>
    </xdr:from>
    <xdr:to>
      <xdr:col>67</xdr:col>
      <xdr:colOff>101600</xdr:colOff>
      <xdr:row>96</xdr:row>
      <xdr:rowOff>116883</xdr:rowOff>
    </xdr:to>
    <xdr:sp macro="" textlink="">
      <xdr:nvSpPr>
        <xdr:cNvPr id="728" name="楕円 727"/>
        <xdr:cNvSpPr/>
      </xdr:nvSpPr>
      <xdr:spPr>
        <a:xfrm>
          <a:off x="12763500" y="16474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133410</xdr:rowOff>
    </xdr:from>
    <xdr:ext cx="534377" cy="259045"/>
    <xdr:sp macro="" textlink="">
      <xdr:nvSpPr>
        <xdr:cNvPr id="729" name="テキスト ボックス 728"/>
        <xdr:cNvSpPr txBox="1"/>
      </xdr:nvSpPr>
      <xdr:spPr>
        <a:xfrm>
          <a:off x="12547111" y="16249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0" name="正方形/長方形 72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1" name="正方形/長方形 73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2" name="正方形/長方形 73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3" name="正方形/長方形 73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4" name="正方形/長方形 73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5" name="正方形/長方形 73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6" name="正方形/長方形 73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7" name="正方形/長方形 73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8" name="テキスト ボックス 73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9" name="直線コネクタ 73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0" name="直線コネクタ 73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1" name="テキスト ボックス 74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2" name="直線コネクタ 74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3" name="テキスト ボックス 74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4" name="直線コネクタ 74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5" name="テキスト ボックス 74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6" name="直線コネクタ 74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7" name="テキスト ボックス 74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8" name="直線コネクタ 74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9" name="テキスト ボックス 74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0" name="直線コネクタ 74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1" name="テキスト ボックス 75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55499</xdr:rowOff>
    </xdr:from>
    <xdr:to>
      <xdr:col>116</xdr:col>
      <xdr:colOff>62864</xdr:colOff>
      <xdr:row>39</xdr:row>
      <xdr:rowOff>44450</xdr:rowOff>
    </xdr:to>
    <xdr:cxnSp macro="">
      <xdr:nvCxnSpPr>
        <xdr:cNvPr id="753" name="直線コネクタ 752"/>
        <xdr:cNvCxnSpPr/>
      </xdr:nvCxnSpPr>
      <xdr:spPr>
        <a:xfrm flipV="1">
          <a:off x="22159595" y="5198999"/>
          <a:ext cx="1269" cy="1532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49547</xdr:rowOff>
    </xdr:from>
    <xdr:ext cx="249299" cy="259045"/>
    <xdr:sp macro="" textlink="">
      <xdr:nvSpPr>
        <xdr:cNvPr id="754" name="諸支出金最小値テキスト"/>
        <xdr:cNvSpPr txBox="1"/>
      </xdr:nvSpPr>
      <xdr:spPr>
        <a:xfrm>
          <a:off x="22212300" y="6736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5" name="直線コネクタ 75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2176</xdr:rowOff>
    </xdr:from>
    <xdr:ext cx="469744" cy="259045"/>
    <xdr:sp macro="" textlink="">
      <xdr:nvSpPr>
        <xdr:cNvPr id="756" name="諸支出金最大値テキスト"/>
        <xdr:cNvSpPr txBox="1"/>
      </xdr:nvSpPr>
      <xdr:spPr>
        <a:xfrm>
          <a:off x="22212300" y="4974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4,021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55499</xdr:rowOff>
    </xdr:from>
    <xdr:to>
      <xdr:col>116</xdr:col>
      <xdr:colOff>152400</xdr:colOff>
      <xdr:row>30</xdr:row>
      <xdr:rowOff>55499</xdr:rowOff>
    </xdr:to>
    <xdr:cxnSp macro="">
      <xdr:nvCxnSpPr>
        <xdr:cNvPr id="757" name="直線コネクタ 756"/>
        <xdr:cNvCxnSpPr/>
      </xdr:nvCxnSpPr>
      <xdr:spPr>
        <a:xfrm>
          <a:off x="22072600" y="5198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8" name="直線コネクタ 75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138447</xdr:rowOff>
    </xdr:from>
    <xdr:ext cx="378565" cy="259045"/>
    <xdr:sp macro="" textlink="">
      <xdr:nvSpPr>
        <xdr:cNvPr id="759" name="諸支出金平均値テキスト"/>
        <xdr:cNvSpPr txBox="1"/>
      </xdr:nvSpPr>
      <xdr:spPr>
        <a:xfrm>
          <a:off x="22212300" y="64820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115570</xdr:rowOff>
    </xdr:from>
    <xdr:to>
      <xdr:col>116</xdr:col>
      <xdr:colOff>114300</xdr:colOff>
      <xdr:row>39</xdr:row>
      <xdr:rowOff>45720</xdr:rowOff>
    </xdr:to>
    <xdr:sp macro="" textlink="">
      <xdr:nvSpPr>
        <xdr:cNvPr id="760" name="フローチャート: 判断 759"/>
        <xdr:cNvSpPr/>
      </xdr:nvSpPr>
      <xdr:spPr>
        <a:xfrm>
          <a:off x="221107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1" name="直線コネクタ 76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154432</xdr:rowOff>
    </xdr:from>
    <xdr:to>
      <xdr:col>112</xdr:col>
      <xdr:colOff>38100</xdr:colOff>
      <xdr:row>39</xdr:row>
      <xdr:rowOff>84582</xdr:rowOff>
    </xdr:to>
    <xdr:sp macro="" textlink="">
      <xdr:nvSpPr>
        <xdr:cNvPr id="762" name="フローチャート: 判断 761"/>
        <xdr:cNvSpPr/>
      </xdr:nvSpPr>
      <xdr:spPr>
        <a:xfrm>
          <a:off x="21272500" y="666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101109</xdr:rowOff>
    </xdr:from>
    <xdr:ext cx="313932" cy="259045"/>
    <xdr:sp macro="" textlink="">
      <xdr:nvSpPr>
        <xdr:cNvPr id="763" name="テキスト ボックス 762"/>
        <xdr:cNvSpPr txBox="1"/>
      </xdr:nvSpPr>
      <xdr:spPr>
        <a:xfrm>
          <a:off x="21166333" y="64447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4" name="直線コネクタ 76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143383</xdr:rowOff>
    </xdr:from>
    <xdr:to>
      <xdr:col>107</xdr:col>
      <xdr:colOff>101600</xdr:colOff>
      <xdr:row>39</xdr:row>
      <xdr:rowOff>73533</xdr:rowOff>
    </xdr:to>
    <xdr:sp macro="" textlink="">
      <xdr:nvSpPr>
        <xdr:cNvPr id="765" name="フローチャート: 判断 764"/>
        <xdr:cNvSpPr/>
      </xdr:nvSpPr>
      <xdr:spPr>
        <a:xfrm>
          <a:off x="20383500" y="665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90060</xdr:rowOff>
    </xdr:from>
    <xdr:ext cx="313932" cy="259045"/>
    <xdr:sp macro="" textlink="">
      <xdr:nvSpPr>
        <xdr:cNvPr id="766" name="テキスト ボックス 765"/>
        <xdr:cNvSpPr txBox="1"/>
      </xdr:nvSpPr>
      <xdr:spPr>
        <a:xfrm>
          <a:off x="20277333" y="64337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7" name="直線コネクタ 76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122809</xdr:rowOff>
    </xdr:from>
    <xdr:to>
      <xdr:col>102</xdr:col>
      <xdr:colOff>165100</xdr:colOff>
      <xdr:row>39</xdr:row>
      <xdr:rowOff>52959</xdr:rowOff>
    </xdr:to>
    <xdr:sp macro="" textlink="">
      <xdr:nvSpPr>
        <xdr:cNvPr id="768" name="フローチャート: 判断 767"/>
        <xdr:cNvSpPr/>
      </xdr:nvSpPr>
      <xdr:spPr>
        <a:xfrm>
          <a:off x="19494500" y="6637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69486</xdr:rowOff>
    </xdr:from>
    <xdr:ext cx="378565" cy="259045"/>
    <xdr:sp macro="" textlink="">
      <xdr:nvSpPr>
        <xdr:cNvPr id="769" name="テキスト ボックス 768"/>
        <xdr:cNvSpPr txBox="1"/>
      </xdr:nvSpPr>
      <xdr:spPr>
        <a:xfrm>
          <a:off x="19356017" y="6413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43561</xdr:rowOff>
    </xdr:from>
    <xdr:to>
      <xdr:col>98</xdr:col>
      <xdr:colOff>38100</xdr:colOff>
      <xdr:row>38</xdr:row>
      <xdr:rowOff>145161</xdr:rowOff>
    </xdr:to>
    <xdr:sp macro="" textlink="">
      <xdr:nvSpPr>
        <xdr:cNvPr id="770" name="フローチャート: 判断 769"/>
        <xdr:cNvSpPr/>
      </xdr:nvSpPr>
      <xdr:spPr>
        <a:xfrm>
          <a:off x="18605500" y="655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161688</xdr:rowOff>
    </xdr:from>
    <xdr:ext cx="378565" cy="259045"/>
    <xdr:sp macro="" textlink="">
      <xdr:nvSpPr>
        <xdr:cNvPr id="771" name="テキスト ボックス 770"/>
        <xdr:cNvSpPr txBox="1"/>
      </xdr:nvSpPr>
      <xdr:spPr>
        <a:xfrm>
          <a:off x="18467017" y="63338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2" name="テキスト ボックス 77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3" name="テキスト ボックス 77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4" name="テキスト ボックス 77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5" name="テキスト ボックス 77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6" name="テキスト ボックス 77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7" name="楕円 77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93997</xdr:rowOff>
    </xdr:from>
    <xdr:ext cx="249299" cy="259045"/>
    <xdr:sp macro="" textlink="">
      <xdr:nvSpPr>
        <xdr:cNvPr id="778" name="諸支出金該当値テキスト"/>
        <xdr:cNvSpPr txBox="1"/>
      </xdr:nvSpPr>
      <xdr:spPr>
        <a:xfrm>
          <a:off x="22212300" y="6609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9" name="楕円 77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80" name="テキスト ボックス 779"/>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1" name="楕円 78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2" name="テキスト ボックス 781"/>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3" name="楕円 78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4" name="テキスト ボックス 783"/>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5" name="楕円 78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6" name="テキスト ボックス 785"/>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7" name="正方形/長方形 78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8" name="正方形/長方形 78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9" name="正方形/長方形 78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0" name="正方形/長方形 78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1" name="正方形/長方形 79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2" name="正方形/長方形 79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3" name="正方形/長方形 79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4" name="正方形/長方形 79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5" name="テキスト ボックス 79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6" name="直線コネクタ 79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7" name="直線コネクタ 79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8" name="テキスト ボックス 79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9" name="直線コネクタ 79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56</xdr:row>
      <xdr:rowOff>35577</xdr:rowOff>
    </xdr:from>
    <xdr:ext cx="248786" cy="259045"/>
    <xdr:sp macro="" textlink="">
      <xdr:nvSpPr>
        <xdr:cNvPr id="800" name="テキスト ボックス 799"/>
        <xdr:cNvSpPr txBox="1"/>
      </xdr:nvSpPr>
      <xdr:spPr>
        <a:xfrm>
          <a:off x="18039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801" name="直線コネクタ 80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2" name="テキスト ボックス 80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803" name="直線コネクタ 80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51</xdr:row>
      <xdr:rowOff>130827</xdr:rowOff>
    </xdr:from>
    <xdr:ext cx="248786" cy="259045"/>
    <xdr:sp macro="" textlink="">
      <xdr:nvSpPr>
        <xdr:cNvPr id="804" name="テキスト ボックス 803"/>
        <xdr:cNvSpPr txBox="1"/>
      </xdr:nvSpPr>
      <xdr:spPr>
        <a:xfrm>
          <a:off x="18039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5" name="直線コネクタ 80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49</xdr:row>
      <xdr:rowOff>92727</xdr:rowOff>
    </xdr:from>
    <xdr:ext cx="248786" cy="259045"/>
    <xdr:sp macro="" textlink="">
      <xdr:nvSpPr>
        <xdr:cNvPr id="806" name="テキスト ボックス 805"/>
        <xdr:cNvSpPr txBox="1"/>
      </xdr:nvSpPr>
      <xdr:spPr>
        <a:xfrm>
          <a:off x="18039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7" name="直線コネクタ 80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808" name="テキスト ボックス 807"/>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62864</xdr:colOff>
      <xdr:row>59</xdr:row>
      <xdr:rowOff>44450</xdr:rowOff>
    </xdr:to>
    <xdr:cxnSp macro="">
      <xdr:nvCxnSpPr>
        <xdr:cNvPr id="810" name="直線コネクタ 809"/>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86377</xdr:rowOff>
    </xdr:from>
    <xdr:ext cx="249299" cy="259045"/>
    <xdr:sp macro="" textlink="">
      <xdr:nvSpPr>
        <xdr:cNvPr id="811"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2" name="直線コネクタ 81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86377</xdr:rowOff>
    </xdr:from>
    <xdr:ext cx="249299" cy="259045"/>
    <xdr:sp macro="" textlink="">
      <xdr:nvSpPr>
        <xdr:cNvPr id="813"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4" name="直線コネクタ 81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15" name="直線コネクタ 814"/>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16"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7" name="フローチャート: 判断 816"/>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8" name="直線コネクタ 817"/>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819" name="フローチャート: 判断 818"/>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0" name="テキスト ボックス 819"/>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21" name="直線コネクタ 820"/>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165100</xdr:rowOff>
    </xdr:from>
    <xdr:to>
      <xdr:col>107</xdr:col>
      <xdr:colOff>101600</xdr:colOff>
      <xdr:row>59</xdr:row>
      <xdr:rowOff>95250</xdr:rowOff>
    </xdr:to>
    <xdr:sp macro="" textlink="">
      <xdr:nvSpPr>
        <xdr:cNvPr id="822" name="フローチャート: 判断 821"/>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3" name="テキスト ボックス 822"/>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24" name="直線コネクタ 823"/>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127000</xdr:rowOff>
    </xdr:from>
    <xdr:to>
      <xdr:col>102</xdr:col>
      <xdr:colOff>165100</xdr:colOff>
      <xdr:row>57</xdr:row>
      <xdr:rowOff>57150</xdr:rowOff>
    </xdr:to>
    <xdr:sp macro="" textlink="">
      <xdr:nvSpPr>
        <xdr:cNvPr id="825" name="フローチャート: 判断 824"/>
        <xdr:cNvSpPr/>
      </xdr:nvSpPr>
      <xdr:spPr>
        <a:xfrm>
          <a:off x="19494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73677</xdr:rowOff>
    </xdr:from>
    <xdr:ext cx="249299" cy="259045"/>
    <xdr:sp macro="" textlink="">
      <xdr:nvSpPr>
        <xdr:cNvPr id="826" name="テキスト ボックス 825"/>
        <xdr:cNvSpPr txBox="1"/>
      </xdr:nvSpPr>
      <xdr:spPr>
        <a:xfrm>
          <a:off x="19420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31750</xdr:rowOff>
    </xdr:from>
    <xdr:to>
      <xdr:col>98</xdr:col>
      <xdr:colOff>38100</xdr:colOff>
      <xdr:row>51</xdr:row>
      <xdr:rowOff>133350</xdr:rowOff>
    </xdr:to>
    <xdr:sp macro="" textlink="">
      <xdr:nvSpPr>
        <xdr:cNvPr id="827" name="フローチャート: 判断 826"/>
        <xdr:cNvSpPr/>
      </xdr:nvSpPr>
      <xdr:spPr>
        <a:xfrm>
          <a:off x="18605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49</xdr:row>
      <xdr:rowOff>149877</xdr:rowOff>
    </xdr:from>
    <xdr:ext cx="249299" cy="259045"/>
    <xdr:sp macro="" textlink="">
      <xdr:nvSpPr>
        <xdr:cNvPr id="828" name="テキスト ボックス 827"/>
        <xdr:cNvSpPr txBox="1"/>
      </xdr:nvSpPr>
      <xdr:spPr>
        <a:xfrm>
          <a:off x="18531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9" name="テキスト ボックス 82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0" name="テキスト ボックス 82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1" name="テキスト ボックス 83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2" name="テキスト ボックス 83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3" name="テキスト ボックス 83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34" name="楕円 833"/>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29227</xdr:rowOff>
    </xdr:from>
    <xdr:ext cx="249299" cy="259045"/>
    <xdr:sp macro="" textlink="">
      <xdr:nvSpPr>
        <xdr:cNvPr id="835"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36" name="楕円 835"/>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37" name="テキスト ボックス 836"/>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8" name="楕円 837"/>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111777</xdr:rowOff>
    </xdr:from>
    <xdr:ext cx="249299" cy="259045"/>
    <xdr:sp macro="" textlink="">
      <xdr:nvSpPr>
        <xdr:cNvPr id="839" name="テキスト ボックス 838"/>
        <xdr:cNvSpPr txBox="1"/>
      </xdr:nvSpPr>
      <xdr:spPr>
        <a:xfrm>
          <a:off x="2030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40" name="楕円 839"/>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41" name="テキスト ボックス 840"/>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42" name="楕円 841"/>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43" name="テキスト ボックス 842"/>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4" name="正方形/長方形 84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5" name="正方形/長方形 84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6" name="テキスト ボックス 84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消防費は、住民一人当たり４６，３２６円となっている。昨年の数値や類似団体平均と比較しても大幅に増加している。これは、防災行政無線のデジタル化のための更新費用が影響し、前年度から比較すると約７０％の増となっている。</a:t>
          </a:r>
          <a:endPar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総務費は、住民一人当たり２２４，９５７円となっている。昨年の数値と比較すると約１３９％の増となり、類似団体平均の数値も上回っている。新型コロナウィルスに関連して特別定額給付金の費用や備品関係の購入等が増え、ふるさと大月応援寄附金額が増えたことに伴う委託料の増も影響している。</a:t>
          </a:r>
          <a:endPar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教育費は、</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住民一人当たり６５，６２１円となっている。昨年の数値と比較すると約１３％の増となり、類似団体平均の数値も上回っている。鳥沢小学校プール建設事業や新型コロナウィルス感染予防対策として児童登下校安全対策としてスクールバスを増便した経費、幼保無償化に関係する経費の増が影響してい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民生費は、住民一人当たり１４６，９０１円となっている。昨年の数値と比較すると約１５％の増となっている。幼保の再編整備事業や新型コロナウィルスに関連した特別給付金関係の費用増が大きな要因となっている。類似団体平均は下回っているもの民生費は今後も増加していく見込みである。</a:t>
          </a:r>
          <a:endPar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衛生費は、</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住民一人当たり７５，５９８円となっている。</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（独）大月市立中央病院及び東部地域広域水道企業団への赤字補てんや大月都留広域事務組合への運営補助に多額の経費を要しており、類以団体等と</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比較しも</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突出している状況である。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公債費は、</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住民一人当たり６８，３６０円となっている。</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平成２５年度に土地開発公社の負債整理に伴い発行した第三セクター等改革推進債に加えて、小中学校適正配置計画に基づく施設整備を積極的に進めてきたことなどにより増加している状況である。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本市においては、衛生費における（独）大月市立中央病院や水道企業団への赤字補てん並びに大月都留広域事務組合への補助にかかる負担は重く、財政状況を圧迫している大きな要因となっているため、早期の経営改善に努めるとともに、企業誘致による働く場所の確保などの人</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口減少</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減少対策に重点を向けていく必要がある。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山梨県大月市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5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財政調整基金残高は、ふるさと大月応援寄附金の大幅な増加に伴い、財政調整基金を財源としていた事業への充当替えができ、</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３．６２</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ポイント増加した。</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　実質単年度収支についてもふるさと大月応援寄附金の増加で積立金が増え、事業精査を行っていることで、</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取崩し</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額を</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失くすことができたため</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比率の改善がみられた。</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も厳しい財政状況が続くことが見込まれるが、（独）大月市立中央病院や東部広域水道企業団等の経営改善に注力するとともに、事務事業の見直しを積極的に行い、経常経費の削減等財政の健全化に努め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山梨県大月市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50">
              <a:solidFill>
                <a:sysClr val="windowText" lastClr="000000"/>
              </a:solidFill>
              <a:effectLst/>
              <a:latin typeface="ＭＳ Ｐゴシック" panose="020B0600070205080204" pitchFamily="50" charset="-128"/>
              <a:ea typeface="ＭＳ Ｐゴシック" panose="020B0600070205080204" pitchFamily="50" charset="-128"/>
              <a:cs typeface="+mn-cs"/>
            </a:rPr>
            <a:t>どの会計を見ても赤字額は発生していない。</a:t>
          </a:r>
          <a:endParaRPr lang="ja-JP" altLang="ja-JP" sz="115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50">
              <a:solidFill>
                <a:sysClr val="windowText" lastClr="000000"/>
              </a:solidFill>
              <a:effectLst/>
              <a:latin typeface="ＭＳ Ｐゴシック" panose="020B0600070205080204" pitchFamily="50" charset="-128"/>
              <a:ea typeface="ＭＳ Ｐゴシック" panose="020B0600070205080204" pitchFamily="50" charset="-128"/>
              <a:cs typeface="+mn-cs"/>
            </a:rPr>
            <a:t>　標準財政規模に占める割合は一般会計が一番多く、昨年度と比較すると、実質収支の増加がみられている。今後も歳入に見合った歳出を徹底し、収支額が増加するよう努力していく。</a:t>
          </a:r>
          <a:endParaRPr lang="ja-JP" altLang="ja-JP" sz="115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50">
              <a:solidFill>
                <a:sysClr val="windowText" lastClr="000000"/>
              </a:solidFill>
              <a:effectLst/>
              <a:latin typeface="ＭＳ Ｐゴシック" panose="020B0600070205080204" pitchFamily="50" charset="-128"/>
              <a:ea typeface="ＭＳ Ｐゴシック" panose="020B0600070205080204" pitchFamily="50" charset="-128"/>
              <a:cs typeface="+mn-cs"/>
            </a:rPr>
            <a:t>　介護保険特別会計は、高齢化の煽り</a:t>
          </a:r>
          <a:r>
            <a:rPr kumimoji="1" lang="ja-JP" altLang="en-US" sz="1150">
              <a:solidFill>
                <a:sysClr val="windowText" lastClr="000000"/>
              </a:solidFill>
              <a:effectLst/>
              <a:latin typeface="ＭＳ Ｐゴシック" panose="020B0600070205080204" pitchFamily="50" charset="-128"/>
              <a:ea typeface="ＭＳ Ｐゴシック" panose="020B0600070205080204" pitchFamily="50" charset="-128"/>
              <a:cs typeface="+mn-cs"/>
            </a:rPr>
            <a:t>から歳出は増加傾向にあるが、令和２年度は実質収支も増え、比率が増加した。</a:t>
          </a:r>
          <a:endParaRPr kumimoji="1" lang="en-US" altLang="ja-JP" sz="115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150">
              <a:solidFill>
                <a:sysClr val="windowText" lastClr="000000"/>
              </a:solidFill>
              <a:effectLst/>
              <a:latin typeface="ＭＳ Ｐゴシック" panose="020B0600070205080204" pitchFamily="50" charset="-128"/>
              <a:ea typeface="ＭＳ Ｐゴシック" panose="020B0600070205080204" pitchFamily="50" charset="-128"/>
              <a:cs typeface="+mn-cs"/>
            </a:rPr>
            <a:t>　国民健康保険特別会計は、世帯数や被保険者数が減少し、歳入、歳出ともに減少している。給付費等も昨年に比べて減額していることで実質収支額が増加し比率も上がっている。</a:t>
          </a:r>
          <a:endParaRPr lang="ja-JP" altLang="ja-JP" sz="115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50">
              <a:solidFill>
                <a:sysClr val="windowText" lastClr="000000"/>
              </a:solidFill>
              <a:effectLst/>
              <a:latin typeface="ＭＳ Ｐゴシック" panose="020B0600070205080204" pitchFamily="50" charset="-128"/>
              <a:ea typeface="ＭＳ Ｐゴシック" panose="020B0600070205080204" pitchFamily="50" charset="-128"/>
              <a:cs typeface="+mn-cs"/>
            </a:rPr>
            <a:t>　下水道事業においては、多額の設備投資に対して、使用料収入が伸び悩む状況が続いている。</a:t>
          </a:r>
          <a:endParaRPr lang="ja-JP" altLang="ja-JP" sz="115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50">
              <a:solidFill>
                <a:sysClr val="windowText" lastClr="000000"/>
              </a:solidFill>
              <a:effectLst/>
              <a:latin typeface="ＭＳ Ｐゴシック" panose="020B0600070205080204" pitchFamily="50" charset="-128"/>
              <a:ea typeface="ＭＳ Ｐゴシック" panose="020B0600070205080204" pitchFamily="50" charset="-128"/>
              <a:cs typeface="+mn-cs"/>
            </a:rPr>
            <a:t>　簡易水道においては、昨年と</a:t>
          </a:r>
          <a:r>
            <a:rPr kumimoji="1" lang="ja-JP" altLang="en-US" sz="1150">
              <a:solidFill>
                <a:sysClr val="windowText" lastClr="000000"/>
              </a:solidFill>
              <a:effectLst/>
              <a:latin typeface="ＭＳ Ｐゴシック" panose="020B0600070205080204" pitchFamily="50" charset="-128"/>
              <a:ea typeface="ＭＳ Ｐゴシック" panose="020B0600070205080204" pitchFamily="50" charset="-128"/>
              <a:cs typeface="+mn-cs"/>
            </a:rPr>
            <a:t>比較すると０．１２ポイント比率が上がっている</a:t>
          </a:r>
          <a:r>
            <a:rPr kumimoji="1" lang="ja-JP" altLang="ja-JP" sz="1150">
              <a:solidFill>
                <a:sysClr val="windowText" lastClr="000000"/>
              </a:solidFill>
              <a:effectLst/>
              <a:latin typeface="ＭＳ Ｐゴシック" panose="020B0600070205080204" pitchFamily="50" charset="-128"/>
              <a:ea typeface="ＭＳ Ｐゴシック" panose="020B0600070205080204" pitchFamily="50" charset="-128"/>
              <a:cs typeface="+mn-cs"/>
            </a:rPr>
            <a:t>が、水道施設の改修工事等の計画があるため、</a:t>
          </a:r>
          <a:r>
            <a:rPr kumimoji="1" lang="ja-JP" altLang="en-US" sz="1150">
              <a:solidFill>
                <a:sysClr val="windowText" lastClr="000000"/>
              </a:solidFill>
              <a:effectLst/>
              <a:latin typeface="ＭＳ Ｐゴシック" panose="020B0600070205080204" pitchFamily="50" charset="-128"/>
              <a:ea typeface="ＭＳ Ｐゴシック" panose="020B0600070205080204" pitchFamily="50" charset="-128"/>
              <a:cs typeface="+mn-cs"/>
            </a:rPr>
            <a:t>繰出金</a:t>
          </a:r>
          <a:r>
            <a:rPr kumimoji="1" lang="ja-JP" altLang="ja-JP" sz="1150">
              <a:solidFill>
                <a:sysClr val="windowText" lastClr="000000"/>
              </a:solidFill>
              <a:effectLst/>
              <a:latin typeface="ＭＳ Ｐゴシック" panose="020B0600070205080204" pitchFamily="50" charset="-128"/>
              <a:ea typeface="ＭＳ Ｐゴシック" panose="020B0600070205080204" pitchFamily="50" charset="-128"/>
              <a:cs typeface="+mn-cs"/>
            </a:rPr>
            <a:t>の増加や起債の発行などが見込まれる。</a:t>
          </a:r>
          <a:endParaRPr lang="ja-JP" altLang="ja-JP" sz="115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50">
              <a:solidFill>
                <a:sysClr val="windowText" lastClr="000000"/>
              </a:solidFill>
              <a:effectLst/>
              <a:latin typeface="ＭＳ Ｐゴシック" panose="020B0600070205080204" pitchFamily="50" charset="-128"/>
              <a:ea typeface="ＭＳ Ｐゴシック" panose="020B0600070205080204" pitchFamily="50" charset="-128"/>
              <a:cs typeface="+mn-cs"/>
            </a:rPr>
            <a:t>　病院事業が独立行政法人化したことでその他の会計に算入されなくなったが、病院への</a:t>
          </a:r>
          <a:r>
            <a:rPr kumimoji="1" lang="ja-JP" altLang="en-US" sz="1150">
              <a:solidFill>
                <a:sysClr val="windowText" lastClr="000000"/>
              </a:solidFill>
              <a:effectLst/>
              <a:latin typeface="ＭＳ Ｐゴシック" panose="020B0600070205080204" pitchFamily="50" charset="-128"/>
              <a:ea typeface="ＭＳ Ｐゴシック" panose="020B0600070205080204" pitchFamily="50" charset="-128"/>
              <a:cs typeface="+mn-cs"/>
            </a:rPr>
            <a:t>繰出</a:t>
          </a:r>
          <a:r>
            <a:rPr kumimoji="1" lang="ja-JP" altLang="ja-JP" sz="1150">
              <a:solidFill>
                <a:sysClr val="windowText" lastClr="000000"/>
              </a:solidFill>
              <a:effectLst/>
              <a:latin typeface="ＭＳ Ｐゴシック" panose="020B0600070205080204" pitchFamily="50" charset="-128"/>
              <a:ea typeface="ＭＳ Ｐゴシック" panose="020B0600070205080204" pitchFamily="50" charset="-128"/>
              <a:cs typeface="+mn-cs"/>
            </a:rPr>
            <a:t>金や出資金の支出は継続して行っているため、医業収益の改善が行われ、経営改善が出来るよう注視していく。　</a:t>
          </a:r>
          <a:endParaRPr lang="ja-JP" altLang="ja-JP" sz="115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en-US" sz="1150">
              <a:solidFill>
                <a:sysClr val="windowText" lastClr="000000"/>
              </a:solidFill>
              <a:latin typeface="ＭＳ Ｐゴシック" panose="020B0600070205080204" pitchFamily="50" charset="-128"/>
              <a:ea typeface="ＭＳ Ｐゴシック" panose="020B0600070205080204" pitchFamily="50" charset="-128"/>
            </a:rPr>
            <a:t>　標準財政規模が前年と比べて増加していることで、昨年度と比較すると全体的に比率が上がっているが、それぞれの特別会計で対象者の増や施設整備等があり、必要経費が増加していくことが見込めている。</a:t>
          </a:r>
          <a:endParaRPr kumimoji="1" lang="en-US" altLang="ja-JP" sz="115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50">
              <a:solidFill>
                <a:sysClr val="windowText" lastClr="000000"/>
              </a:solidFill>
              <a:latin typeface="ＭＳ Ｐゴシック" panose="020B0600070205080204" pitchFamily="50" charset="-128"/>
              <a:ea typeface="ＭＳ Ｐゴシック" panose="020B0600070205080204" pitchFamily="50" charset="-128"/>
            </a:rPr>
            <a:t>　今後も、人口減少等が進んでいく中で健全な運営を継続できるよう各会計の動向を注視していく。</a:t>
          </a:r>
          <a:endParaRPr kumimoji="1" lang="en-US" altLang="ja-JP" sz="1150">
            <a:solidFill>
              <a:sysClr val="windowText" lastClr="000000"/>
            </a:solidFill>
            <a:latin typeface="ＭＳ Ｐゴシック" panose="020B0600070205080204" pitchFamily="50" charset="-128"/>
            <a:ea typeface="ＭＳ Ｐゴシック" panose="020B0600070205080204" pitchFamily="50" charset="-128"/>
          </a:endParaRPr>
        </a:p>
        <a:p>
          <a:endParaRPr kumimoji="1" lang="ja-JP" altLang="en-US" sz="125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election activeCell="B1" sqref="B1:DI1"/>
    </sheetView>
  </sheetViews>
  <sheetFormatPr defaultColWidth="0" defaultRowHeight="10.8" zeroHeight="1" x14ac:dyDescent="0.2"/>
  <cols>
    <col min="1" max="11" width="2.109375" style="188" customWidth="1"/>
    <col min="12" max="12" width="2.21875" style="188" customWidth="1"/>
    <col min="13" max="17" width="2.33203125" style="188" customWidth="1"/>
    <col min="18" max="119" width="2.109375" style="188" customWidth="1"/>
    <col min="120" max="16384" width="0" style="188" hidden="1"/>
  </cols>
  <sheetData>
    <row r="1" spans="1:119" ht="33" customHeight="1" x14ac:dyDescent="0.2">
      <c r="A1" s="186"/>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 thickBot="1" x14ac:dyDescent="0.25">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6"/>
      <c r="DK3" s="186"/>
      <c r="DL3" s="186"/>
      <c r="DM3" s="186"/>
      <c r="DN3" s="186"/>
      <c r="DO3" s="186"/>
    </row>
    <row r="4" spans="1:119" ht="18.75" customHeight="1" x14ac:dyDescent="0.2">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91</v>
      </c>
      <c r="AZ4" s="461"/>
      <c r="BA4" s="461"/>
      <c r="BB4" s="461"/>
      <c r="BC4" s="461"/>
      <c r="BD4" s="461"/>
      <c r="BE4" s="461"/>
      <c r="BF4" s="461"/>
      <c r="BG4" s="461"/>
      <c r="BH4" s="461"/>
      <c r="BI4" s="461"/>
      <c r="BJ4" s="461"/>
      <c r="BK4" s="461"/>
      <c r="BL4" s="461"/>
      <c r="BM4" s="462"/>
      <c r="BN4" s="463">
        <v>16528283</v>
      </c>
      <c r="BO4" s="464"/>
      <c r="BP4" s="464"/>
      <c r="BQ4" s="464"/>
      <c r="BR4" s="464"/>
      <c r="BS4" s="464"/>
      <c r="BT4" s="464"/>
      <c r="BU4" s="465"/>
      <c r="BV4" s="463">
        <v>12226058</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4.8</v>
      </c>
      <c r="CU4" s="648"/>
      <c r="CV4" s="648"/>
      <c r="CW4" s="648"/>
      <c r="CX4" s="648"/>
      <c r="CY4" s="648"/>
      <c r="CZ4" s="648"/>
      <c r="DA4" s="649"/>
      <c r="DB4" s="647">
        <v>4</v>
      </c>
      <c r="DC4" s="648"/>
      <c r="DD4" s="648"/>
      <c r="DE4" s="648"/>
      <c r="DF4" s="648"/>
      <c r="DG4" s="648"/>
      <c r="DH4" s="648"/>
      <c r="DI4" s="649"/>
      <c r="DJ4" s="186"/>
      <c r="DK4" s="186"/>
      <c r="DL4" s="186"/>
      <c r="DM4" s="186"/>
      <c r="DN4" s="186"/>
      <c r="DO4" s="186"/>
    </row>
    <row r="5" spans="1:119" ht="18.75" customHeight="1" x14ac:dyDescent="0.2">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15993578</v>
      </c>
      <c r="BO5" s="469"/>
      <c r="BP5" s="469"/>
      <c r="BQ5" s="469"/>
      <c r="BR5" s="469"/>
      <c r="BS5" s="469"/>
      <c r="BT5" s="469"/>
      <c r="BU5" s="470"/>
      <c r="BV5" s="468">
        <v>11877355</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85.3</v>
      </c>
      <c r="CU5" s="439"/>
      <c r="CV5" s="439"/>
      <c r="CW5" s="439"/>
      <c r="CX5" s="439"/>
      <c r="CY5" s="439"/>
      <c r="CZ5" s="439"/>
      <c r="DA5" s="440"/>
      <c r="DB5" s="438">
        <v>88.2</v>
      </c>
      <c r="DC5" s="439"/>
      <c r="DD5" s="439"/>
      <c r="DE5" s="439"/>
      <c r="DF5" s="439"/>
      <c r="DG5" s="439"/>
      <c r="DH5" s="439"/>
      <c r="DI5" s="440"/>
      <c r="DJ5" s="186"/>
      <c r="DK5" s="186"/>
      <c r="DL5" s="186"/>
      <c r="DM5" s="186"/>
      <c r="DN5" s="186"/>
      <c r="DO5" s="186"/>
    </row>
    <row r="6" spans="1:119" ht="18.75" customHeight="1" x14ac:dyDescent="0.2">
      <c r="A6" s="187"/>
      <c r="B6" s="624" t="s">
        <v>97</v>
      </c>
      <c r="C6" s="482"/>
      <c r="D6" s="482"/>
      <c r="E6" s="625"/>
      <c r="F6" s="625"/>
      <c r="G6" s="625"/>
      <c r="H6" s="625"/>
      <c r="I6" s="625"/>
      <c r="J6" s="625"/>
      <c r="K6" s="625"/>
      <c r="L6" s="625" t="s">
        <v>98</v>
      </c>
      <c r="M6" s="625"/>
      <c r="N6" s="625"/>
      <c r="O6" s="625"/>
      <c r="P6" s="625"/>
      <c r="Q6" s="625"/>
      <c r="R6" s="506"/>
      <c r="S6" s="506"/>
      <c r="T6" s="506"/>
      <c r="U6" s="506"/>
      <c r="V6" s="631"/>
      <c r="W6" s="559" t="s">
        <v>99</v>
      </c>
      <c r="X6" s="481"/>
      <c r="Y6" s="481"/>
      <c r="Z6" s="481"/>
      <c r="AA6" s="481"/>
      <c r="AB6" s="482"/>
      <c r="AC6" s="636" t="s">
        <v>100</v>
      </c>
      <c r="AD6" s="637"/>
      <c r="AE6" s="637"/>
      <c r="AF6" s="637"/>
      <c r="AG6" s="637"/>
      <c r="AH6" s="637"/>
      <c r="AI6" s="637"/>
      <c r="AJ6" s="637"/>
      <c r="AK6" s="637"/>
      <c r="AL6" s="638"/>
      <c r="AM6" s="537" t="s">
        <v>101</v>
      </c>
      <c r="AN6" s="442"/>
      <c r="AO6" s="442"/>
      <c r="AP6" s="442"/>
      <c r="AQ6" s="442"/>
      <c r="AR6" s="442"/>
      <c r="AS6" s="442"/>
      <c r="AT6" s="443"/>
      <c r="AU6" s="525" t="s">
        <v>94</v>
      </c>
      <c r="AV6" s="526"/>
      <c r="AW6" s="526"/>
      <c r="AX6" s="526"/>
      <c r="AY6" s="448" t="s">
        <v>102</v>
      </c>
      <c r="AZ6" s="449"/>
      <c r="BA6" s="449"/>
      <c r="BB6" s="449"/>
      <c r="BC6" s="449"/>
      <c r="BD6" s="449"/>
      <c r="BE6" s="449"/>
      <c r="BF6" s="449"/>
      <c r="BG6" s="449"/>
      <c r="BH6" s="449"/>
      <c r="BI6" s="449"/>
      <c r="BJ6" s="449"/>
      <c r="BK6" s="449"/>
      <c r="BL6" s="449"/>
      <c r="BM6" s="450"/>
      <c r="BN6" s="468">
        <v>534705</v>
      </c>
      <c r="BO6" s="469"/>
      <c r="BP6" s="469"/>
      <c r="BQ6" s="469"/>
      <c r="BR6" s="469"/>
      <c r="BS6" s="469"/>
      <c r="BT6" s="469"/>
      <c r="BU6" s="470"/>
      <c r="BV6" s="468">
        <v>348703</v>
      </c>
      <c r="BW6" s="469"/>
      <c r="BX6" s="469"/>
      <c r="BY6" s="469"/>
      <c r="BZ6" s="469"/>
      <c r="CA6" s="469"/>
      <c r="CB6" s="469"/>
      <c r="CC6" s="470"/>
      <c r="CD6" s="477" t="s">
        <v>103</v>
      </c>
      <c r="CE6" s="478"/>
      <c r="CF6" s="478"/>
      <c r="CG6" s="478"/>
      <c r="CH6" s="478"/>
      <c r="CI6" s="478"/>
      <c r="CJ6" s="478"/>
      <c r="CK6" s="478"/>
      <c r="CL6" s="478"/>
      <c r="CM6" s="478"/>
      <c r="CN6" s="478"/>
      <c r="CO6" s="478"/>
      <c r="CP6" s="478"/>
      <c r="CQ6" s="478"/>
      <c r="CR6" s="478"/>
      <c r="CS6" s="479"/>
      <c r="CT6" s="621">
        <v>90.8</v>
      </c>
      <c r="CU6" s="622"/>
      <c r="CV6" s="622"/>
      <c r="CW6" s="622"/>
      <c r="CX6" s="622"/>
      <c r="CY6" s="622"/>
      <c r="CZ6" s="622"/>
      <c r="DA6" s="623"/>
      <c r="DB6" s="621">
        <v>93.6</v>
      </c>
      <c r="DC6" s="622"/>
      <c r="DD6" s="622"/>
      <c r="DE6" s="622"/>
      <c r="DF6" s="622"/>
      <c r="DG6" s="622"/>
      <c r="DH6" s="622"/>
      <c r="DI6" s="623"/>
      <c r="DJ6" s="186"/>
      <c r="DK6" s="186"/>
      <c r="DL6" s="186"/>
      <c r="DM6" s="186"/>
      <c r="DN6" s="186"/>
      <c r="DO6" s="186"/>
    </row>
    <row r="7" spans="1:119" ht="18.75" customHeight="1" x14ac:dyDescent="0.2">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104</v>
      </c>
      <c r="AN7" s="442"/>
      <c r="AO7" s="442"/>
      <c r="AP7" s="442"/>
      <c r="AQ7" s="442"/>
      <c r="AR7" s="442"/>
      <c r="AS7" s="442"/>
      <c r="AT7" s="443"/>
      <c r="AU7" s="525" t="s">
        <v>105</v>
      </c>
      <c r="AV7" s="526"/>
      <c r="AW7" s="526"/>
      <c r="AX7" s="526"/>
      <c r="AY7" s="448" t="s">
        <v>106</v>
      </c>
      <c r="AZ7" s="449"/>
      <c r="BA7" s="449"/>
      <c r="BB7" s="449"/>
      <c r="BC7" s="449"/>
      <c r="BD7" s="449"/>
      <c r="BE7" s="449"/>
      <c r="BF7" s="449"/>
      <c r="BG7" s="449"/>
      <c r="BH7" s="449"/>
      <c r="BI7" s="449"/>
      <c r="BJ7" s="449"/>
      <c r="BK7" s="449"/>
      <c r="BL7" s="449"/>
      <c r="BM7" s="450"/>
      <c r="BN7" s="468">
        <v>148581</v>
      </c>
      <c r="BO7" s="469"/>
      <c r="BP7" s="469"/>
      <c r="BQ7" s="469"/>
      <c r="BR7" s="469"/>
      <c r="BS7" s="469"/>
      <c r="BT7" s="469"/>
      <c r="BU7" s="470"/>
      <c r="BV7" s="468">
        <v>39426</v>
      </c>
      <c r="BW7" s="469"/>
      <c r="BX7" s="469"/>
      <c r="BY7" s="469"/>
      <c r="BZ7" s="469"/>
      <c r="CA7" s="469"/>
      <c r="CB7" s="469"/>
      <c r="CC7" s="470"/>
      <c r="CD7" s="477" t="s">
        <v>107</v>
      </c>
      <c r="CE7" s="478"/>
      <c r="CF7" s="478"/>
      <c r="CG7" s="478"/>
      <c r="CH7" s="478"/>
      <c r="CI7" s="478"/>
      <c r="CJ7" s="478"/>
      <c r="CK7" s="478"/>
      <c r="CL7" s="478"/>
      <c r="CM7" s="478"/>
      <c r="CN7" s="478"/>
      <c r="CO7" s="478"/>
      <c r="CP7" s="478"/>
      <c r="CQ7" s="478"/>
      <c r="CR7" s="478"/>
      <c r="CS7" s="479"/>
      <c r="CT7" s="468">
        <v>8012737</v>
      </c>
      <c r="CU7" s="469"/>
      <c r="CV7" s="469"/>
      <c r="CW7" s="469"/>
      <c r="CX7" s="469"/>
      <c r="CY7" s="469"/>
      <c r="CZ7" s="469"/>
      <c r="DA7" s="470"/>
      <c r="DB7" s="468">
        <v>7739059</v>
      </c>
      <c r="DC7" s="469"/>
      <c r="DD7" s="469"/>
      <c r="DE7" s="469"/>
      <c r="DF7" s="469"/>
      <c r="DG7" s="469"/>
      <c r="DH7" s="469"/>
      <c r="DI7" s="470"/>
      <c r="DJ7" s="186"/>
      <c r="DK7" s="186"/>
      <c r="DL7" s="186"/>
      <c r="DM7" s="186"/>
      <c r="DN7" s="186"/>
      <c r="DO7" s="186"/>
    </row>
    <row r="8" spans="1:119" ht="18.75" customHeight="1" thickBot="1" x14ac:dyDescent="0.25">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108</v>
      </c>
      <c r="AN8" s="442"/>
      <c r="AO8" s="442"/>
      <c r="AP8" s="442"/>
      <c r="AQ8" s="442"/>
      <c r="AR8" s="442"/>
      <c r="AS8" s="442"/>
      <c r="AT8" s="443"/>
      <c r="AU8" s="525" t="s">
        <v>109</v>
      </c>
      <c r="AV8" s="526"/>
      <c r="AW8" s="526"/>
      <c r="AX8" s="526"/>
      <c r="AY8" s="448" t="s">
        <v>110</v>
      </c>
      <c r="AZ8" s="449"/>
      <c r="BA8" s="449"/>
      <c r="BB8" s="449"/>
      <c r="BC8" s="449"/>
      <c r="BD8" s="449"/>
      <c r="BE8" s="449"/>
      <c r="BF8" s="449"/>
      <c r="BG8" s="449"/>
      <c r="BH8" s="449"/>
      <c r="BI8" s="449"/>
      <c r="BJ8" s="449"/>
      <c r="BK8" s="449"/>
      <c r="BL8" s="449"/>
      <c r="BM8" s="450"/>
      <c r="BN8" s="468">
        <v>386124</v>
      </c>
      <c r="BO8" s="469"/>
      <c r="BP8" s="469"/>
      <c r="BQ8" s="469"/>
      <c r="BR8" s="469"/>
      <c r="BS8" s="469"/>
      <c r="BT8" s="469"/>
      <c r="BU8" s="470"/>
      <c r="BV8" s="468">
        <v>309277</v>
      </c>
      <c r="BW8" s="469"/>
      <c r="BX8" s="469"/>
      <c r="BY8" s="469"/>
      <c r="BZ8" s="469"/>
      <c r="CA8" s="469"/>
      <c r="CB8" s="469"/>
      <c r="CC8" s="470"/>
      <c r="CD8" s="477" t="s">
        <v>111</v>
      </c>
      <c r="CE8" s="478"/>
      <c r="CF8" s="478"/>
      <c r="CG8" s="478"/>
      <c r="CH8" s="478"/>
      <c r="CI8" s="478"/>
      <c r="CJ8" s="478"/>
      <c r="CK8" s="478"/>
      <c r="CL8" s="478"/>
      <c r="CM8" s="478"/>
      <c r="CN8" s="478"/>
      <c r="CO8" s="478"/>
      <c r="CP8" s="478"/>
      <c r="CQ8" s="478"/>
      <c r="CR8" s="478"/>
      <c r="CS8" s="479"/>
      <c r="CT8" s="581">
        <v>0.66</v>
      </c>
      <c r="CU8" s="582"/>
      <c r="CV8" s="582"/>
      <c r="CW8" s="582"/>
      <c r="CX8" s="582"/>
      <c r="CY8" s="582"/>
      <c r="CZ8" s="582"/>
      <c r="DA8" s="583"/>
      <c r="DB8" s="581">
        <v>0.67</v>
      </c>
      <c r="DC8" s="582"/>
      <c r="DD8" s="582"/>
      <c r="DE8" s="582"/>
      <c r="DF8" s="582"/>
      <c r="DG8" s="582"/>
      <c r="DH8" s="582"/>
      <c r="DI8" s="583"/>
      <c r="DJ8" s="186"/>
      <c r="DK8" s="186"/>
      <c r="DL8" s="186"/>
      <c r="DM8" s="186"/>
      <c r="DN8" s="186"/>
      <c r="DO8" s="186"/>
    </row>
    <row r="9" spans="1:119" ht="18.75" customHeight="1" thickBot="1" x14ac:dyDescent="0.25">
      <c r="A9" s="187"/>
      <c r="B9" s="610" t="s">
        <v>112</v>
      </c>
      <c r="C9" s="611"/>
      <c r="D9" s="611"/>
      <c r="E9" s="611"/>
      <c r="F9" s="611"/>
      <c r="G9" s="611"/>
      <c r="H9" s="611"/>
      <c r="I9" s="611"/>
      <c r="J9" s="611"/>
      <c r="K9" s="531"/>
      <c r="L9" s="612" t="s">
        <v>113</v>
      </c>
      <c r="M9" s="613"/>
      <c r="N9" s="613"/>
      <c r="O9" s="613"/>
      <c r="P9" s="613"/>
      <c r="Q9" s="614"/>
      <c r="R9" s="615">
        <v>22512</v>
      </c>
      <c r="S9" s="616"/>
      <c r="T9" s="616"/>
      <c r="U9" s="616"/>
      <c r="V9" s="617"/>
      <c r="W9" s="547" t="s">
        <v>114</v>
      </c>
      <c r="X9" s="548"/>
      <c r="Y9" s="548"/>
      <c r="Z9" s="548"/>
      <c r="AA9" s="548"/>
      <c r="AB9" s="548"/>
      <c r="AC9" s="548"/>
      <c r="AD9" s="548"/>
      <c r="AE9" s="548"/>
      <c r="AF9" s="548"/>
      <c r="AG9" s="548"/>
      <c r="AH9" s="548"/>
      <c r="AI9" s="548"/>
      <c r="AJ9" s="548"/>
      <c r="AK9" s="548"/>
      <c r="AL9" s="618"/>
      <c r="AM9" s="537" t="s">
        <v>115</v>
      </c>
      <c r="AN9" s="442"/>
      <c r="AO9" s="442"/>
      <c r="AP9" s="442"/>
      <c r="AQ9" s="442"/>
      <c r="AR9" s="442"/>
      <c r="AS9" s="442"/>
      <c r="AT9" s="443"/>
      <c r="AU9" s="525" t="s">
        <v>94</v>
      </c>
      <c r="AV9" s="526"/>
      <c r="AW9" s="526"/>
      <c r="AX9" s="526"/>
      <c r="AY9" s="448" t="s">
        <v>116</v>
      </c>
      <c r="AZ9" s="449"/>
      <c r="BA9" s="449"/>
      <c r="BB9" s="449"/>
      <c r="BC9" s="449"/>
      <c r="BD9" s="449"/>
      <c r="BE9" s="449"/>
      <c r="BF9" s="449"/>
      <c r="BG9" s="449"/>
      <c r="BH9" s="449"/>
      <c r="BI9" s="449"/>
      <c r="BJ9" s="449"/>
      <c r="BK9" s="449"/>
      <c r="BL9" s="449"/>
      <c r="BM9" s="450"/>
      <c r="BN9" s="468">
        <v>76847</v>
      </c>
      <c r="BO9" s="469"/>
      <c r="BP9" s="469"/>
      <c r="BQ9" s="469"/>
      <c r="BR9" s="469"/>
      <c r="BS9" s="469"/>
      <c r="BT9" s="469"/>
      <c r="BU9" s="470"/>
      <c r="BV9" s="468">
        <v>64066</v>
      </c>
      <c r="BW9" s="469"/>
      <c r="BX9" s="469"/>
      <c r="BY9" s="469"/>
      <c r="BZ9" s="469"/>
      <c r="CA9" s="469"/>
      <c r="CB9" s="469"/>
      <c r="CC9" s="470"/>
      <c r="CD9" s="477" t="s">
        <v>117</v>
      </c>
      <c r="CE9" s="478"/>
      <c r="CF9" s="478"/>
      <c r="CG9" s="478"/>
      <c r="CH9" s="478"/>
      <c r="CI9" s="478"/>
      <c r="CJ9" s="478"/>
      <c r="CK9" s="478"/>
      <c r="CL9" s="478"/>
      <c r="CM9" s="478"/>
      <c r="CN9" s="478"/>
      <c r="CO9" s="478"/>
      <c r="CP9" s="478"/>
      <c r="CQ9" s="478"/>
      <c r="CR9" s="478"/>
      <c r="CS9" s="479"/>
      <c r="CT9" s="438">
        <v>16.7</v>
      </c>
      <c r="CU9" s="439"/>
      <c r="CV9" s="439"/>
      <c r="CW9" s="439"/>
      <c r="CX9" s="439"/>
      <c r="CY9" s="439"/>
      <c r="CZ9" s="439"/>
      <c r="DA9" s="440"/>
      <c r="DB9" s="438">
        <v>18</v>
      </c>
      <c r="DC9" s="439"/>
      <c r="DD9" s="439"/>
      <c r="DE9" s="439"/>
      <c r="DF9" s="439"/>
      <c r="DG9" s="439"/>
      <c r="DH9" s="439"/>
      <c r="DI9" s="440"/>
      <c r="DJ9" s="186"/>
      <c r="DK9" s="186"/>
      <c r="DL9" s="186"/>
      <c r="DM9" s="186"/>
      <c r="DN9" s="186"/>
      <c r="DO9" s="186"/>
    </row>
    <row r="10" spans="1:119" ht="18.75" customHeight="1" thickBot="1" x14ac:dyDescent="0.25">
      <c r="A10" s="187"/>
      <c r="B10" s="610"/>
      <c r="C10" s="611"/>
      <c r="D10" s="611"/>
      <c r="E10" s="611"/>
      <c r="F10" s="611"/>
      <c r="G10" s="611"/>
      <c r="H10" s="611"/>
      <c r="I10" s="611"/>
      <c r="J10" s="611"/>
      <c r="K10" s="531"/>
      <c r="L10" s="441" t="s">
        <v>118</v>
      </c>
      <c r="M10" s="442"/>
      <c r="N10" s="442"/>
      <c r="O10" s="442"/>
      <c r="P10" s="442"/>
      <c r="Q10" s="443"/>
      <c r="R10" s="444">
        <v>25419</v>
      </c>
      <c r="S10" s="445"/>
      <c r="T10" s="445"/>
      <c r="U10" s="445"/>
      <c r="V10" s="447"/>
      <c r="W10" s="619"/>
      <c r="X10" s="430"/>
      <c r="Y10" s="430"/>
      <c r="Z10" s="430"/>
      <c r="AA10" s="430"/>
      <c r="AB10" s="430"/>
      <c r="AC10" s="430"/>
      <c r="AD10" s="430"/>
      <c r="AE10" s="430"/>
      <c r="AF10" s="430"/>
      <c r="AG10" s="430"/>
      <c r="AH10" s="430"/>
      <c r="AI10" s="430"/>
      <c r="AJ10" s="430"/>
      <c r="AK10" s="430"/>
      <c r="AL10" s="620"/>
      <c r="AM10" s="537" t="s">
        <v>119</v>
      </c>
      <c r="AN10" s="442"/>
      <c r="AO10" s="442"/>
      <c r="AP10" s="442"/>
      <c r="AQ10" s="442"/>
      <c r="AR10" s="442"/>
      <c r="AS10" s="442"/>
      <c r="AT10" s="443"/>
      <c r="AU10" s="525" t="s">
        <v>120</v>
      </c>
      <c r="AV10" s="526"/>
      <c r="AW10" s="526"/>
      <c r="AX10" s="526"/>
      <c r="AY10" s="448" t="s">
        <v>121</v>
      </c>
      <c r="AZ10" s="449"/>
      <c r="BA10" s="449"/>
      <c r="BB10" s="449"/>
      <c r="BC10" s="449"/>
      <c r="BD10" s="449"/>
      <c r="BE10" s="449"/>
      <c r="BF10" s="449"/>
      <c r="BG10" s="449"/>
      <c r="BH10" s="449"/>
      <c r="BI10" s="449"/>
      <c r="BJ10" s="449"/>
      <c r="BK10" s="449"/>
      <c r="BL10" s="449"/>
      <c r="BM10" s="450"/>
      <c r="BN10" s="468">
        <v>307537</v>
      </c>
      <c r="BO10" s="469"/>
      <c r="BP10" s="469"/>
      <c r="BQ10" s="469"/>
      <c r="BR10" s="469"/>
      <c r="BS10" s="469"/>
      <c r="BT10" s="469"/>
      <c r="BU10" s="470"/>
      <c r="BV10" s="468">
        <v>241773</v>
      </c>
      <c r="BW10" s="469"/>
      <c r="BX10" s="469"/>
      <c r="BY10" s="469"/>
      <c r="BZ10" s="469"/>
      <c r="CA10" s="469"/>
      <c r="CB10" s="469"/>
      <c r="CC10" s="470"/>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610"/>
      <c r="C11" s="611"/>
      <c r="D11" s="611"/>
      <c r="E11" s="611"/>
      <c r="F11" s="611"/>
      <c r="G11" s="611"/>
      <c r="H11" s="611"/>
      <c r="I11" s="611"/>
      <c r="J11" s="611"/>
      <c r="K11" s="531"/>
      <c r="L11" s="514" t="s">
        <v>123</v>
      </c>
      <c r="M11" s="515"/>
      <c r="N11" s="515"/>
      <c r="O11" s="515"/>
      <c r="P11" s="515"/>
      <c r="Q11" s="516"/>
      <c r="R11" s="607" t="s">
        <v>124</v>
      </c>
      <c r="S11" s="608"/>
      <c r="T11" s="608"/>
      <c r="U11" s="608"/>
      <c r="V11" s="609"/>
      <c r="W11" s="619"/>
      <c r="X11" s="430"/>
      <c r="Y11" s="430"/>
      <c r="Z11" s="430"/>
      <c r="AA11" s="430"/>
      <c r="AB11" s="430"/>
      <c r="AC11" s="430"/>
      <c r="AD11" s="430"/>
      <c r="AE11" s="430"/>
      <c r="AF11" s="430"/>
      <c r="AG11" s="430"/>
      <c r="AH11" s="430"/>
      <c r="AI11" s="430"/>
      <c r="AJ11" s="430"/>
      <c r="AK11" s="430"/>
      <c r="AL11" s="620"/>
      <c r="AM11" s="537" t="s">
        <v>125</v>
      </c>
      <c r="AN11" s="442"/>
      <c r="AO11" s="442"/>
      <c r="AP11" s="442"/>
      <c r="AQ11" s="442"/>
      <c r="AR11" s="442"/>
      <c r="AS11" s="442"/>
      <c r="AT11" s="443"/>
      <c r="AU11" s="525" t="s">
        <v>126</v>
      </c>
      <c r="AV11" s="526"/>
      <c r="AW11" s="526"/>
      <c r="AX11" s="526"/>
      <c r="AY11" s="448" t="s">
        <v>127</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128</v>
      </c>
      <c r="CE11" s="478"/>
      <c r="CF11" s="478"/>
      <c r="CG11" s="478"/>
      <c r="CH11" s="478"/>
      <c r="CI11" s="478"/>
      <c r="CJ11" s="478"/>
      <c r="CK11" s="478"/>
      <c r="CL11" s="478"/>
      <c r="CM11" s="478"/>
      <c r="CN11" s="478"/>
      <c r="CO11" s="478"/>
      <c r="CP11" s="478"/>
      <c r="CQ11" s="478"/>
      <c r="CR11" s="478"/>
      <c r="CS11" s="479"/>
      <c r="CT11" s="581" t="s">
        <v>129</v>
      </c>
      <c r="CU11" s="582"/>
      <c r="CV11" s="582"/>
      <c r="CW11" s="582"/>
      <c r="CX11" s="582"/>
      <c r="CY11" s="582"/>
      <c r="CZ11" s="582"/>
      <c r="DA11" s="583"/>
      <c r="DB11" s="581" t="s">
        <v>129</v>
      </c>
      <c r="DC11" s="582"/>
      <c r="DD11" s="582"/>
      <c r="DE11" s="582"/>
      <c r="DF11" s="582"/>
      <c r="DG11" s="582"/>
      <c r="DH11" s="582"/>
      <c r="DI11" s="583"/>
      <c r="DJ11" s="186"/>
      <c r="DK11" s="186"/>
      <c r="DL11" s="186"/>
      <c r="DM11" s="186"/>
      <c r="DN11" s="186"/>
      <c r="DO11" s="186"/>
    </row>
    <row r="12" spans="1:119" ht="18.75" customHeight="1" x14ac:dyDescent="0.2">
      <c r="A12" s="187"/>
      <c r="B12" s="584" t="s">
        <v>130</v>
      </c>
      <c r="C12" s="585"/>
      <c r="D12" s="585"/>
      <c r="E12" s="585"/>
      <c r="F12" s="585"/>
      <c r="G12" s="585"/>
      <c r="H12" s="585"/>
      <c r="I12" s="585"/>
      <c r="J12" s="585"/>
      <c r="K12" s="586"/>
      <c r="L12" s="593" t="s">
        <v>131</v>
      </c>
      <c r="M12" s="594"/>
      <c r="N12" s="594"/>
      <c r="O12" s="594"/>
      <c r="P12" s="594"/>
      <c r="Q12" s="595"/>
      <c r="R12" s="596">
        <v>23183</v>
      </c>
      <c r="S12" s="597"/>
      <c r="T12" s="597"/>
      <c r="U12" s="597"/>
      <c r="V12" s="598"/>
      <c r="W12" s="599" t="s">
        <v>1</v>
      </c>
      <c r="X12" s="526"/>
      <c r="Y12" s="526"/>
      <c r="Z12" s="526"/>
      <c r="AA12" s="526"/>
      <c r="AB12" s="600"/>
      <c r="AC12" s="601" t="s">
        <v>132</v>
      </c>
      <c r="AD12" s="602"/>
      <c r="AE12" s="602"/>
      <c r="AF12" s="602"/>
      <c r="AG12" s="603"/>
      <c r="AH12" s="601" t="s">
        <v>133</v>
      </c>
      <c r="AI12" s="602"/>
      <c r="AJ12" s="602"/>
      <c r="AK12" s="602"/>
      <c r="AL12" s="604"/>
      <c r="AM12" s="537" t="s">
        <v>134</v>
      </c>
      <c r="AN12" s="442"/>
      <c r="AO12" s="442"/>
      <c r="AP12" s="442"/>
      <c r="AQ12" s="442"/>
      <c r="AR12" s="442"/>
      <c r="AS12" s="442"/>
      <c r="AT12" s="443"/>
      <c r="AU12" s="525" t="s">
        <v>120</v>
      </c>
      <c r="AV12" s="526"/>
      <c r="AW12" s="526"/>
      <c r="AX12" s="526"/>
      <c r="AY12" s="448" t="s">
        <v>135</v>
      </c>
      <c r="AZ12" s="449"/>
      <c r="BA12" s="449"/>
      <c r="BB12" s="449"/>
      <c r="BC12" s="449"/>
      <c r="BD12" s="449"/>
      <c r="BE12" s="449"/>
      <c r="BF12" s="449"/>
      <c r="BG12" s="449"/>
      <c r="BH12" s="449"/>
      <c r="BI12" s="449"/>
      <c r="BJ12" s="449"/>
      <c r="BK12" s="449"/>
      <c r="BL12" s="449"/>
      <c r="BM12" s="450"/>
      <c r="BN12" s="468">
        <v>0</v>
      </c>
      <c r="BO12" s="469"/>
      <c r="BP12" s="469"/>
      <c r="BQ12" s="469"/>
      <c r="BR12" s="469"/>
      <c r="BS12" s="469"/>
      <c r="BT12" s="469"/>
      <c r="BU12" s="470"/>
      <c r="BV12" s="468">
        <v>87970</v>
      </c>
      <c r="BW12" s="469"/>
      <c r="BX12" s="469"/>
      <c r="BY12" s="469"/>
      <c r="BZ12" s="469"/>
      <c r="CA12" s="469"/>
      <c r="CB12" s="469"/>
      <c r="CC12" s="470"/>
      <c r="CD12" s="477" t="s">
        <v>136</v>
      </c>
      <c r="CE12" s="478"/>
      <c r="CF12" s="478"/>
      <c r="CG12" s="478"/>
      <c r="CH12" s="478"/>
      <c r="CI12" s="478"/>
      <c r="CJ12" s="478"/>
      <c r="CK12" s="478"/>
      <c r="CL12" s="478"/>
      <c r="CM12" s="478"/>
      <c r="CN12" s="478"/>
      <c r="CO12" s="478"/>
      <c r="CP12" s="478"/>
      <c r="CQ12" s="478"/>
      <c r="CR12" s="478"/>
      <c r="CS12" s="479"/>
      <c r="CT12" s="581" t="s">
        <v>129</v>
      </c>
      <c r="CU12" s="582"/>
      <c r="CV12" s="582"/>
      <c r="CW12" s="582"/>
      <c r="CX12" s="582"/>
      <c r="CY12" s="582"/>
      <c r="CZ12" s="582"/>
      <c r="DA12" s="583"/>
      <c r="DB12" s="581" t="s">
        <v>137</v>
      </c>
      <c r="DC12" s="582"/>
      <c r="DD12" s="582"/>
      <c r="DE12" s="582"/>
      <c r="DF12" s="582"/>
      <c r="DG12" s="582"/>
      <c r="DH12" s="582"/>
      <c r="DI12" s="583"/>
      <c r="DJ12" s="186"/>
      <c r="DK12" s="186"/>
      <c r="DL12" s="186"/>
      <c r="DM12" s="186"/>
      <c r="DN12" s="186"/>
      <c r="DO12" s="186"/>
    </row>
    <row r="13" spans="1:119" ht="18.75" customHeight="1" x14ac:dyDescent="0.2">
      <c r="A13" s="187"/>
      <c r="B13" s="587"/>
      <c r="C13" s="588"/>
      <c r="D13" s="588"/>
      <c r="E13" s="588"/>
      <c r="F13" s="588"/>
      <c r="G13" s="588"/>
      <c r="H13" s="588"/>
      <c r="I13" s="588"/>
      <c r="J13" s="588"/>
      <c r="K13" s="589"/>
      <c r="L13" s="197"/>
      <c r="M13" s="568" t="s">
        <v>138</v>
      </c>
      <c r="N13" s="569"/>
      <c r="O13" s="569"/>
      <c r="P13" s="569"/>
      <c r="Q13" s="570"/>
      <c r="R13" s="571">
        <v>22945</v>
      </c>
      <c r="S13" s="572"/>
      <c r="T13" s="572"/>
      <c r="U13" s="572"/>
      <c r="V13" s="573"/>
      <c r="W13" s="559" t="s">
        <v>139</v>
      </c>
      <c r="X13" s="481"/>
      <c r="Y13" s="481"/>
      <c r="Z13" s="481"/>
      <c r="AA13" s="481"/>
      <c r="AB13" s="482"/>
      <c r="AC13" s="444">
        <v>207</v>
      </c>
      <c r="AD13" s="445"/>
      <c r="AE13" s="445"/>
      <c r="AF13" s="445"/>
      <c r="AG13" s="446"/>
      <c r="AH13" s="444">
        <v>189</v>
      </c>
      <c r="AI13" s="445"/>
      <c r="AJ13" s="445"/>
      <c r="AK13" s="445"/>
      <c r="AL13" s="447"/>
      <c r="AM13" s="537" t="s">
        <v>140</v>
      </c>
      <c r="AN13" s="442"/>
      <c r="AO13" s="442"/>
      <c r="AP13" s="442"/>
      <c r="AQ13" s="442"/>
      <c r="AR13" s="442"/>
      <c r="AS13" s="442"/>
      <c r="AT13" s="443"/>
      <c r="AU13" s="525" t="s">
        <v>126</v>
      </c>
      <c r="AV13" s="526"/>
      <c r="AW13" s="526"/>
      <c r="AX13" s="526"/>
      <c r="AY13" s="448" t="s">
        <v>141</v>
      </c>
      <c r="AZ13" s="449"/>
      <c r="BA13" s="449"/>
      <c r="BB13" s="449"/>
      <c r="BC13" s="449"/>
      <c r="BD13" s="449"/>
      <c r="BE13" s="449"/>
      <c r="BF13" s="449"/>
      <c r="BG13" s="449"/>
      <c r="BH13" s="449"/>
      <c r="BI13" s="449"/>
      <c r="BJ13" s="449"/>
      <c r="BK13" s="449"/>
      <c r="BL13" s="449"/>
      <c r="BM13" s="450"/>
      <c r="BN13" s="468">
        <v>384384</v>
      </c>
      <c r="BO13" s="469"/>
      <c r="BP13" s="469"/>
      <c r="BQ13" s="469"/>
      <c r="BR13" s="469"/>
      <c r="BS13" s="469"/>
      <c r="BT13" s="469"/>
      <c r="BU13" s="470"/>
      <c r="BV13" s="468">
        <v>217869</v>
      </c>
      <c r="BW13" s="469"/>
      <c r="BX13" s="469"/>
      <c r="BY13" s="469"/>
      <c r="BZ13" s="469"/>
      <c r="CA13" s="469"/>
      <c r="CB13" s="469"/>
      <c r="CC13" s="470"/>
      <c r="CD13" s="477" t="s">
        <v>142</v>
      </c>
      <c r="CE13" s="478"/>
      <c r="CF13" s="478"/>
      <c r="CG13" s="478"/>
      <c r="CH13" s="478"/>
      <c r="CI13" s="478"/>
      <c r="CJ13" s="478"/>
      <c r="CK13" s="478"/>
      <c r="CL13" s="478"/>
      <c r="CM13" s="478"/>
      <c r="CN13" s="478"/>
      <c r="CO13" s="478"/>
      <c r="CP13" s="478"/>
      <c r="CQ13" s="478"/>
      <c r="CR13" s="478"/>
      <c r="CS13" s="479"/>
      <c r="CT13" s="438">
        <v>15.3</v>
      </c>
      <c r="CU13" s="439"/>
      <c r="CV13" s="439"/>
      <c r="CW13" s="439"/>
      <c r="CX13" s="439"/>
      <c r="CY13" s="439"/>
      <c r="CZ13" s="439"/>
      <c r="DA13" s="440"/>
      <c r="DB13" s="438">
        <v>16.7</v>
      </c>
      <c r="DC13" s="439"/>
      <c r="DD13" s="439"/>
      <c r="DE13" s="439"/>
      <c r="DF13" s="439"/>
      <c r="DG13" s="439"/>
      <c r="DH13" s="439"/>
      <c r="DI13" s="440"/>
      <c r="DJ13" s="186"/>
      <c r="DK13" s="186"/>
      <c r="DL13" s="186"/>
      <c r="DM13" s="186"/>
      <c r="DN13" s="186"/>
      <c r="DO13" s="186"/>
    </row>
    <row r="14" spans="1:119" ht="18.75" customHeight="1" thickBot="1" x14ac:dyDescent="0.25">
      <c r="A14" s="187"/>
      <c r="B14" s="587"/>
      <c r="C14" s="588"/>
      <c r="D14" s="588"/>
      <c r="E14" s="588"/>
      <c r="F14" s="588"/>
      <c r="G14" s="588"/>
      <c r="H14" s="588"/>
      <c r="I14" s="588"/>
      <c r="J14" s="588"/>
      <c r="K14" s="589"/>
      <c r="L14" s="561" t="s">
        <v>143</v>
      </c>
      <c r="M14" s="605"/>
      <c r="N14" s="605"/>
      <c r="O14" s="605"/>
      <c r="P14" s="605"/>
      <c r="Q14" s="606"/>
      <c r="R14" s="571">
        <v>23755</v>
      </c>
      <c r="S14" s="572"/>
      <c r="T14" s="572"/>
      <c r="U14" s="572"/>
      <c r="V14" s="573"/>
      <c r="W14" s="574"/>
      <c r="X14" s="484"/>
      <c r="Y14" s="484"/>
      <c r="Z14" s="484"/>
      <c r="AA14" s="484"/>
      <c r="AB14" s="485"/>
      <c r="AC14" s="564">
        <v>1.8</v>
      </c>
      <c r="AD14" s="565"/>
      <c r="AE14" s="565"/>
      <c r="AF14" s="565"/>
      <c r="AG14" s="566"/>
      <c r="AH14" s="564">
        <v>1.5</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144</v>
      </c>
      <c r="CE14" s="475"/>
      <c r="CF14" s="475"/>
      <c r="CG14" s="475"/>
      <c r="CH14" s="475"/>
      <c r="CI14" s="475"/>
      <c r="CJ14" s="475"/>
      <c r="CK14" s="475"/>
      <c r="CL14" s="475"/>
      <c r="CM14" s="475"/>
      <c r="CN14" s="475"/>
      <c r="CO14" s="475"/>
      <c r="CP14" s="475"/>
      <c r="CQ14" s="475"/>
      <c r="CR14" s="475"/>
      <c r="CS14" s="476"/>
      <c r="CT14" s="575">
        <v>104</v>
      </c>
      <c r="CU14" s="576"/>
      <c r="CV14" s="576"/>
      <c r="CW14" s="576"/>
      <c r="CX14" s="576"/>
      <c r="CY14" s="576"/>
      <c r="CZ14" s="576"/>
      <c r="DA14" s="577"/>
      <c r="DB14" s="575">
        <v>130</v>
      </c>
      <c r="DC14" s="576"/>
      <c r="DD14" s="576"/>
      <c r="DE14" s="576"/>
      <c r="DF14" s="576"/>
      <c r="DG14" s="576"/>
      <c r="DH14" s="576"/>
      <c r="DI14" s="577"/>
      <c r="DJ14" s="186"/>
      <c r="DK14" s="186"/>
      <c r="DL14" s="186"/>
      <c r="DM14" s="186"/>
      <c r="DN14" s="186"/>
      <c r="DO14" s="186"/>
    </row>
    <row r="15" spans="1:119" ht="18.75" customHeight="1" x14ac:dyDescent="0.2">
      <c r="A15" s="187"/>
      <c r="B15" s="587"/>
      <c r="C15" s="588"/>
      <c r="D15" s="588"/>
      <c r="E15" s="588"/>
      <c r="F15" s="588"/>
      <c r="G15" s="588"/>
      <c r="H15" s="588"/>
      <c r="I15" s="588"/>
      <c r="J15" s="588"/>
      <c r="K15" s="589"/>
      <c r="L15" s="197"/>
      <c r="M15" s="568" t="s">
        <v>138</v>
      </c>
      <c r="N15" s="569"/>
      <c r="O15" s="569"/>
      <c r="P15" s="569"/>
      <c r="Q15" s="570"/>
      <c r="R15" s="571">
        <v>23514</v>
      </c>
      <c r="S15" s="572"/>
      <c r="T15" s="572"/>
      <c r="U15" s="572"/>
      <c r="V15" s="573"/>
      <c r="W15" s="559" t="s">
        <v>145</v>
      </c>
      <c r="X15" s="481"/>
      <c r="Y15" s="481"/>
      <c r="Z15" s="481"/>
      <c r="AA15" s="481"/>
      <c r="AB15" s="482"/>
      <c r="AC15" s="444">
        <v>3740</v>
      </c>
      <c r="AD15" s="445"/>
      <c r="AE15" s="445"/>
      <c r="AF15" s="445"/>
      <c r="AG15" s="446"/>
      <c r="AH15" s="444">
        <v>4116</v>
      </c>
      <c r="AI15" s="445"/>
      <c r="AJ15" s="445"/>
      <c r="AK15" s="445"/>
      <c r="AL15" s="447"/>
      <c r="AM15" s="537"/>
      <c r="AN15" s="442"/>
      <c r="AO15" s="442"/>
      <c r="AP15" s="442"/>
      <c r="AQ15" s="442"/>
      <c r="AR15" s="442"/>
      <c r="AS15" s="442"/>
      <c r="AT15" s="443"/>
      <c r="AU15" s="525"/>
      <c r="AV15" s="526"/>
      <c r="AW15" s="526"/>
      <c r="AX15" s="526"/>
      <c r="AY15" s="460" t="s">
        <v>146</v>
      </c>
      <c r="AZ15" s="461"/>
      <c r="BA15" s="461"/>
      <c r="BB15" s="461"/>
      <c r="BC15" s="461"/>
      <c r="BD15" s="461"/>
      <c r="BE15" s="461"/>
      <c r="BF15" s="461"/>
      <c r="BG15" s="461"/>
      <c r="BH15" s="461"/>
      <c r="BI15" s="461"/>
      <c r="BJ15" s="461"/>
      <c r="BK15" s="461"/>
      <c r="BL15" s="461"/>
      <c r="BM15" s="462"/>
      <c r="BN15" s="463">
        <v>4105281</v>
      </c>
      <c r="BO15" s="464"/>
      <c r="BP15" s="464"/>
      <c r="BQ15" s="464"/>
      <c r="BR15" s="464"/>
      <c r="BS15" s="464"/>
      <c r="BT15" s="464"/>
      <c r="BU15" s="465"/>
      <c r="BV15" s="463">
        <v>4018346</v>
      </c>
      <c r="BW15" s="464"/>
      <c r="BX15" s="464"/>
      <c r="BY15" s="464"/>
      <c r="BZ15" s="464"/>
      <c r="CA15" s="464"/>
      <c r="CB15" s="464"/>
      <c r="CC15" s="465"/>
      <c r="CD15" s="578" t="s">
        <v>147</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87"/>
      <c r="C16" s="588"/>
      <c r="D16" s="588"/>
      <c r="E16" s="588"/>
      <c r="F16" s="588"/>
      <c r="G16" s="588"/>
      <c r="H16" s="588"/>
      <c r="I16" s="588"/>
      <c r="J16" s="588"/>
      <c r="K16" s="589"/>
      <c r="L16" s="561" t="s">
        <v>148</v>
      </c>
      <c r="M16" s="562"/>
      <c r="N16" s="562"/>
      <c r="O16" s="562"/>
      <c r="P16" s="562"/>
      <c r="Q16" s="563"/>
      <c r="R16" s="556" t="s">
        <v>149</v>
      </c>
      <c r="S16" s="557"/>
      <c r="T16" s="557"/>
      <c r="U16" s="557"/>
      <c r="V16" s="558"/>
      <c r="W16" s="574"/>
      <c r="X16" s="484"/>
      <c r="Y16" s="484"/>
      <c r="Z16" s="484"/>
      <c r="AA16" s="484"/>
      <c r="AB16" s="485"/>
      <c r="AC16" s="564">
        <v>32.700000000000003</v>
      </c>
      <c r="AD16" s="565"/>
      <c r="AE16" s="565"/>
      <c r="AF16" s="565"/>
      <c r="AG16" s="566"/>
      <c r="AH16" s="564">
        <v>33.1</v>
      </c>
      <c r="AI16" s="565"/>
      <c r="AJ16" s="565"/>
      <c r="AK16" s="565"/>
      <c r="AL16" s="567"/>
      <c r="AM16" s="537"/>
      <c r="AN16" s="442"/>
      <c r="AO16" s="442"/>
      <c r="AP16" s="442"/>
      <c r="AQ16" s="442"/>
      <c r="AR16" s="442"/>
      <c r="AS16" s="442"/>
      <c r="AT16" s="443"/>
      <c r="AU16" s="525"/>
      <c r="AV16" s="526"/>
      <c r="AW16" s="526"/>
      <c r="AX16" s="526"/>
      <c r="AY16" s="448" t="s">
        <v>150</v>
      </c>
      <c r="AZ16" s="449"/>
      <c r="BA16" s="449"/>
      <c r="BB16" s="449"/>
      <c r="BC16" s="449"/>
      <c r="BD16" s="449"/>
      <c r="BE16" s="449"/>
      <c r="BF16" s="449"/>
      <c r="BG16" s="449"/>
      <c r="BH16" s="449"/>
      <c r="BI16" s="449"/>
      <c r="BJ16" s="449"/>
      <c r="BK16" s="449"/>
      <c r="BL16" s="449"/>
      <c r="BM16" s="450"/>
      <c r="BN16" s="468">
        <v>6379744</v>
      </c>
      <c r="BO16" s="469"/>
      <c r="BP16" s="469"/>
      <c r="BQ16" s="469"/>
      <c r="BR16" s="469"/>
      <c r="BS16" s="469"/>
      <c r="BT16" s="469"/>
      <c r="BU16" s="470"/>
      <c r="BV16" s="468">
        <v>6120682</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5">
      <c r="A17" s="187"/>
      <c r="B17" s="590"/>
      <c r="C17" s="591"/>
      <c r="D17" s="591"/>
      <c r="E17" s="591"/>
      <c r="F17" s="591"/>
      <c r="G17" s="591"/>
      <c r="H17" s="591"/>
      <c r="I17" s="591"/>
      <c r="J17" s="591"/>
      <c r="K17" s="592"/>
      <c r="L17" s="202"/>
      <c r="M17" s="553" t="s">
        <v>151</v>
      </c>
      <c r="N17" s="554"/>
      <c r="O17" s="554"/>
      <c r="P17" s="554"/>
      <c r="Q17" s="555"/>
      <c r="R17" s="556" t="s">
        <v>152</v>
      </c>
      <c r="S17" s="557"/>
      <c r="T17" s="557"/>
      <c r="U17" s="557"/>
      <c r="V17" s="558"/>
      <c r="W17" s="559" t="s">
        <v>153</v>
      </c>
      <c r="X17" s="481"/>
      <c r="Y17" s="481"/>
      <c r="Z17" s="481"/>
      <c r="AA17" s="481"/>
      <c r="AB17" s="482"/>
      <c r="AC17" s="444">
        <v>7486</v>
      </c>
      <c r="AD17" s="445"/>
      <c r="AE17" s="445"/>
      <c r="AF17" s="445"/>
      <c r="AG17" s="446"/>
      <c r="AH17" s="444">
        <v>8131</v>
      </c>
      <c r="AI17" s="445"/>
      <c r="AJ17" s="445"/>
      <c r="AK17" s="445"/>
      <c r="AL17" s="447"/>
      <c r="AM17" s="537"/>
      <c r="AN17" s="442"/>
      <c r="AO17" s="442"/>
      <c r="AP17" s="442"/>
      <c r="AQ17" s="442"/>
      <c r="AR17" s="442"/>
      <c r="AS17" s="442"/>
      <c r="AT17" s="443"/>
      <c r="AU17" s="525"/>
      <c r="AV17" s="526"/>
      <c r="AW17" s="526"/>
      <c r="AX17" s="526"/>
      <c r="AY17" s="448" t="s">
        <v>154</v>
      </c>
      <c r="AZ17" s="449"/>
      <c r="BA17" s="449"/>
      <c r="BB17" s="449"/>
      <c r="BC17" s="449"/>
      <c r="BD17" s="449"/>
      <c r="BE17" s="449"/>
      <c r="BF17" s="449"/>
      <c r="BG17" s="449"/>
      <c r="BH17" s="449"/>
      <c r="BI17" s="449"/>
      <c r="BJ17" s="449"/>
      <c r="BK17" s="449"/>
      <c r="BL17" s="449"/>
      <c r="BM17" s="450"/>
      <c r="BN17" s="468">
        <v>5258375</v>
      </c>
      <c r="BO17" s="469"/>
      <c r="BP17" s="469"/>
      <c r="BQ17" s="469"/>
      <c r="BR17" s="469"/>
      <c r="BS17" s="469"/>
      <c r="BT17" s="469"/>
      <c r="BU17" s="470"/>
      <c r="BV17" s="468">
        <v>5181992</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5">
      <c r="A18" s="187"/>
      <c r="B18" s="530" t="s">
        <v>155</v>
      </c>
      <c r="C18" s="531"/>
      <c r="D18" s="531"/>
      <c r="E18" s="532"/>
      <c r="F18" s="532"/>
      <c r="G18" s="532"/>
      <c r="H18" s="532"/>
      <c r="I18" s="532"/>
      <c r="J18" s="532"/>
      <c r="K18" s="532"/>
      <c r="L18" s="533">
        <v>280.25</v>
      </c>
      <c r="M18" s="533"/>
      <c r="N18" s="533"/>
      <c r="O18" s="533"/>
      <c r="P18" s="533"/>
      <c r="Q18" s="533"/>
      <c r="R18" s="534"/>
      <c r="S18" s="534"/>
      <c r="T18" s="534"/>
      <c r="U18" s="534"/>
      <c r="V18" s="535"/>
      <c r="W18" s="549"/>
      <c r="X18" s="550"/>
      <c r="Y18" s="550"/>
      <c r="Z18" s="550"/>
      <c r="AA18" s="550"/>
      <c r="AB18" s="560"/>
      <c r="AC18" s="432">
        <v>65.5</v>
      </c>
      <c r="AD18" s="433"/>
      <c r="AE18" s="433"/>
      <c r="AF18" s="433"/>
      <c r="AG18" s="536"/>
      <c r="AH18" s="432">
        <v>65.400000000000006</v>
      </c>
      <c r="AI18" s="433"/>
      <c r="AJ18" s="433"/>
      <c r="AK18" s="433"/>
      <c r="AL18" s="434"/>
      <c r="AM18" s="537"/>
      <c r="AN18" s="442"/>
      <c r="AO18" s="442"/>
      <c r="AP18" s="442"/>
      <c r="AQ18" s="442"/>
      <c r="AR18" s="442"/>
      <c r="AS18" s="442"/>
      <c r="AT18" s="443"/>
      <c r="AU18" s="525"/>
      <c r="AV18" s="526"/>
      <c r="AW18" s="526"/>
      <c r="AX18" s="526"/>
      <c r="AY18" s="448" t="s">
        <v>156</v>
      </c>
      <c r="AZ18" s="449"/>
      <c r="BA18" s="449"/>
      <c r="BB18" s="449"/>
      <c r="BC18" s="449"/>
      <c r="BD18" s="449"/>
      <c r="BE18" s="449"/>
      <c r="BF18" s="449"/>
      <c r="BG18" s="449"/>
      <c r="BH18" s="449"/>
      <c r="BI18" s="449"/>
      <c r="BJ18" s="449"/>
      <c r="BK18" s="449"/>
      <c r="BL18" s="449"/>
      <c r="BM18" s="450"/>
      <c r="BN18" s="468">
        <v>6854993</v>
      </c>
      <c r="BO18" s="469"/>
      <c r="BP18" s="469"/>
      <c r="BQ18" s="469"/>
      <c r="BR18" s="469"/>
      <c r="BS18" s="469"/>
      <c r="BT18" s="469"/>
      <c r="BU18" s="470"/>
      <c r="BV18" s="468">
        <v>6914550</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5">
      <c r="A19" s="187"/>
      <c r="B19" s="530" t="s">
        <v>157</v>
      </c>
      <c r="C19" s="531"/>
      <c r="D19" s="531"/>
      <c r="E19" s="532"/>
      <c r="F19" s="532"/>
      <c r="G19" s="532"/>
      <c r="H19" s="532"/>
      <c r="I19" s="532"/>
      <c r="J19" s="532"/>
      <c r="K19" s="532"/>
      <c r="L19" s="538">
        <v>80</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158</v>
      </c>
      <c r="AZ19" s="449"/>
      <c r="BA19" s="449"/>
      <c r="BB19" s="449"/>
      <c r="BC19" s="449"/>
      <c r="BD19" s="449"/>
      <c r="BE19" s="449"/>
      <c r="BF19" s="449"/>
      <c r="BG19" s="449"/>
      <c r="BH19" s="449"/>
      <c r="BI19" s="449"/>
      <c r="BJ19" s="449"/>
      <c r="BK19" s="449"/>
      <c r="BL19" s="449"/>
      <c r="BM19" s="450"/>
      <c r="BN19" s="468">
        <v>9288912</v>
      </c>
      <c r="BO19" s="469"/>
      <c r="BP19" s="469"/>
      <c r="BQ19" s="469"/>
      <c r="BR19" s="469"/>
      <c r="BS19" s="469"/>
      <c r="BT19" s="469"/>
      <c r="BU19" s="470"/>
      <c r="BV19" s="468">
        <v>8844839</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5">
      <c r="A20" s="187"/>
      <c r="B20" s="530" t="s">
        <v>159</v>
      </c>
      <c r="C20" s="531"/>
      <c r="D20" s="531"/>
      <c r="E20" s="532"/>
      <c r="F20" s="532"/>
      <c r="G20" s="532"/>
      <c r="H20" s="532"/>
      <c r="I20" s="532"/>
      <c r="J20" s="532"/>
      <c r="K20" s="532"/>
      <c r="L20" s="538">
        <v>9254</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2">
      <c r="A21" s="187"/>
      <c r="B21" s="527" t="s">
        <v>160</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5">
      <c r="A22" s="187"/>
      <c r="B22" s="497" t="s">
        <v>161</v>
      </c>
      <c r="C22" s="498"/>
      <c r="D22" s="499"/>
      <c r="E22" s="506" t="s">
        <v>1</v>
      </c>
      <c r="F22" s="481"/>
      <c r="G22" s="481"/>
      <c r="H22" s="481"/>
      <c r="I22" s="481"/>
      <c r="J22" s="481"/>
      <c r="K22" s="482"/>
      <c r="L22" s="506" t="s">
        <v>162</v>
      </c>
      <c r="M22" s="481"/>
      <c r="N22" s="481"/>
      <c r="O22" s="481"/>
      <c r="P22" s="482"/>
      <c r="Q22" s="491" t="s">
        <v>163</v>
      </c>
      <c r="R22" s="492"/>
      <c r="S22" s="492"/>
      <c r="T22" s="492"/>
      <c r="U22" s="492"/>
      <c r="V22" s="507"/>
      <c r="W22" s="509" t="s">
        <v>164</v>
      </c>
      <c r="X22" s="498"/>
      <c r="Y22" s="499"/>
      <c r="Z22" s="506" t="s">
        <v>1</v>
      </c>
      <c r="AA22" s="481"/>
      <c r="AB22" s="481"/>
      <c r="AC22" s="481"/>
      <c r="AD22" s="481"/>
      <c r="AE22" s="481"/>
      <c r="AF22" s="481"/>
      <c r="AG22" s="482"/>
      <c r="AH22" s="480" t="s">
        <v>165</v>
      </c>
      <c r="AI22" s="481"/>
      <c r="AJ22" s="481"/>
      <c r="AK22" s="481"/>
      <c r="AL22" s="482"/>
      <c r="AM22" s="480" t="s">
        <v>166</v>
      </c>
      <c r="AN22" s="486"/>
      <c r="AO22" s="486"/>
      <c r="AP22" s="486"/>
      <c r="AQ22" s="486"/>
      <c r="AR22" s="487"/>
      <c r="AS22" s="491" t="s">
        <v>163</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2">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167</v>
      </c>
      <c r="AZ23" s="461"/>
      <c r="BA23" s="461"/>
      <c r="BB23" s="461"/>
      <c r="BC23" s="461"/>
      <c r="BD23" s="461"/>
      <c r="BE23" s="461"/>
      <c r="BF23" s="461"/>
      <c r="BG23" s="461"/>
      <c r="BH23" s="461"/>
      <c r="BI23" s="461"/>
      <c r="BJ23" s="461"/>
      <c r="BK23" s="461"/>
      <c r="BL23" s="461"/>
      <c r="BM23" s="462"/>
      <c r="BN23" s="468">
        <v>16038710</v>
      </c>
      <c r="BO23" s="469"/>
      <c r="BP23" s="469"/>
      <c r="BQ23" s="469"/>
      <c r="BR23" s="469"/>
      <c r="BS23" s="469"/>
      <c r="BT23" s="469"/>
      <c r="BU23" s="470"/>
      <c r="BV23" s="468">
        <v>16153976</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5">
      <c r="A24" s="187"/>
      <c r="B24" s="500"/>
      <c r="C24" s="501"/>
      <c r="D24" s="502"/>
      <c r="E24" s="441" t="s">
        <v>168</v>
      </c>
      <c r="F24" s="442"/>
      <c r="G24" s="442"/>
      <c r="H24" s="442"/>
      <c r="I24" s="442"/>
      <c r="J24" s="442"/>
      <c r="K24" s="443"/>
      <c r="L24" s="444">
        <v>1</v>
      </c>
      <c r="M24" s="445"/>
      <c r="N24" s="445"/>
      <c r="O24" s="445"/>
      <c r="P24" s="446"/>
      <c r="Q24" s="444">
        <v>4050</v>
      </c>
      <c r="R24" s="445"/>
      <c r="S24" s="445"/>
      <c r="T24" s="445"/>
      <c r="U24" s="445"/>
      <c r="V24" s="446"/>
      <c r="W24" s="510"/>
      <c r="X24" s="501"/>
      <c r="Y24" s="502"/>
      <c r="Z24" s="441" t="s">
        <v>169</v>
      </c>
      <c r="AA24" s="442"/>
      <c r="AB24" s="442"/>
      <c r="AC24" s="442"/>
      <c r="AD24" s="442"/>
      <c r="AE24" s="442"/>
      <c r="AF24" s="442"/>
      <c r="AG24" s="443"/>
      <c r="AH24" s="444">
        <v>248</v>
      </c>
      <c r="AI24" s="445"/>
      <c r="AJ24" s="445"/>
      <c r="AK24" s="445"/>
      <c r="AL24" s="446"/>
      <c r="AM24" s="444">
        <v>736808</v>
      </c>
      <c r="AN24" s="445"/>
      <c r="AO24" s="445"/>
      <c r="AP24" s="445"/>
      <c r="AQ24" s="445"/>
      <c r="AR24" s="446"/>
      <c r="AS24" s="444">
        <v>2971</v>
      </c>
      <c r="AT24" s="445"/>
      <c r="AU24" s="445"/>
      <c r="AV24" s="445"/>
      <c r="AW24" s="445"/>
      <c r="AX24" s="447"/>
      <c r="AY24" s="435" t="s">
        <v>170</v>
      </c>
      <c r="AZ24" s="436"/>
      <c r="BA24" s="436"/>
      <c r="BB24" s="436"/>
      <c r="BC24" s="436"/>
      <c r="BD24" s="436"/>
      <c r="BE24" s="436"/>
      <c r="BF24" s="436"/>
      <c r="BG24" s="436"/>
      <c r="BH24" s="436"/>
      <c r="BI24" s="436"/>
      <c r="BJ24" s="436"/>
      <c r="BK24" s="436"/>
      <c r="BL24" s="436"/>
      <c r="BM24" s="437"/>
      <c r="BN24" s="468">
        <v>13654847</v>
      </c>
      <c r="BO24" s="469"/>
      <c r="BP24" s="469"/>
      <c r="BQ24" s="469"/>
      <c r="BR24" s="469"/>
      <c r="BS24" s="469"/>
      <c r="BT24" s="469"/>
      <c r="BU24" s="470"/>
      <c r="BV24" s="468">
        <v>13800819</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2">
      <c r="A25" s="187"/>
      <c r="B25" s="500"/>
      <c r="C25" s="501"/>
      <c r="D25" s="502"/>
      <c r="E25" s="441" t="s">
        <v>171</v>
      </c>
      <c r="F25" s="442"/>
      <c r="G25" s="442"/>
      <c r="H25" s="442"/>
      <c r="I25" s="442"/>
      <c r="J25" s="442"/>
      <c r="K25" s="443"/>
      <c r="L25" s="444">
        <v>1</v>
      </c>
      <c r="M25" s="445"/>
      <c r="N25" s="445"/>
      <c r="O25" s="445"/>
      <c r="P25" s="446"/>
      <c r="Q25" s="444">
        <v>5120</v>
      </c>
      <c r="R25" s="445"/>
      <c r="S25" s="445"/>
      <c r="T25" s="445"/>
      <c r="U25" s="445"/>
      <c r="V25" s="446"/>
      <c r="W25" s="510"/>
      <c r="X25" s="501"/>
      <c r="Y25" s="502"/>
      <c r="Z25" s="441" t="s">
        <v>172</v>
      </c>
      <c r="AA25" s="442"/>
      <c r="AB25" s="442"/>
      <c r="AC25" s="442"/>
      <c r="AD25" s="442"/>
      <c r="AE25" s="442"/>
      <c r="AF25" s="442"/>
      <c r="AG25" s="443"/>
      <c r="AH25" s="444">
        <v>66</v>
      </c>
      <c r="AI25" s="445"/>
      <c r="AJ25" s="445"/>
      <c r="AK25" s="445"/>
      <c r="AL25" s="446"/>
      <c r="AM25" s="444">
        <v>178926</v>
      </c>
      <c r="AN25" s="445"/>
      <c r="AO25" s="445"/>
      <c r="AP25" s="445"/>
      <c r="AQ25" s="445"/>
      <c r="AR25" s="446"/>
      <c r="AS25" s="444">
        <v>2711</v>
      </c>
      <c r="AT25" s="445"/>
      <c r="AU25" s="445"/>
      <c r="AV25" s="445"/>
      <c r="AW25" s="445"/>
      <c r="AX25" s="447"/>
      <c r="AY25" s="460" t="s">
        <v>173</v>
      </c>
      <c r="AZ25" s="461"/>
      <c r="BA25" s="461"/>
      <c r="BB25" s="461"/>
      <c r="BC25" s="461"/>
      <c r="BD25" s="461"/>
      <c r="BE25" s="461"/>
      <c r="BF25" s="461"/>
      <c r="BG25" s="461"/>
      <c r="BH25" s="461"/>
      <c r="BI25" s="461"/>
      <c r="BJ25" s="461"/>
      <c r="BK25" s="461"/>
      <c r="BL25" s="461"/>
      <c r="BM25" s="462"/>
      <c r="BN25" s="463">
        <v>333738</v>
      </c>
      <c r="BO25" s="464"/>
      <c r="BP25" s="464"/>
      <c r="BQ25" s="464"/>
      <c r="BR25" s="464"/>
      <c r="BS25" s="464"/>
      <c r="BT25" s="464"/>
      <c r="BU25" s="465"/>
      <c r="BV25" s="463">
        <v>312598</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2">
      <c r="A26" s="187"/>
      <c r="B26" s="500"/>
      <c r="C26" s="501"/>
      <c r="D26" s="502"/>
      <c r="E26" s="441" t="s">
        <v>174</v>
      </c>
      <c r="F26" s="442"/>
      <c r="G26" s="442"/>
      <c r="H26" s="442"/>
      <c r="I26" s="442"/>
      <c r="J26" s="442"/>
      <c r="K26" s="443"/>
      <c r="L26" s="444">
        <v>1</v>
      </c>
      <c r="M26" s="445"/>
      <c r="N26" s="445"/>
      <c r="O26" s="445"/>
      <c r="P26" s="446"/>
      <c r="Q26" s="444">
        <v>4520</v>
      </c>
      <c r="R26" s="445"/>
      <c r="S26" s="445"/>
      <c r="T26" s="445"/>
      <c r="U26" s="445"/>
      <c r="V26" s="446"/>
      <c r="W26" s="510"/>
      <c r="X26" s="501"/>
      <c r="Y26" s="502"/>
      <c r="Z26" s="441" t="s">
        <v>175</v>
      </c>
      <c r="AA26" s="523"/>
      <c r="AB26" s="523"/>
      <c r="AC26" s="523"/>
      <c r="AD26" s="523"/>
      <c r="AE26" s="523"/>
      <c r="AF26" s="523"/>
      <c r="AG26" s="524"/>
      <c r="AH26" s="444">
        <v>11</v>
      </c>
      <c r="AI26" s="445"/>
      <c r="AJ26" s="445"/>
      <c r="AK26" s="445"/>
      <c r="AL26" s="446"/>
      <c r="AM26" s="444">
        <v>31977</v>
      </c>
      <c r="AN26" s="445"/>
      <c r="AO26" s="445"/>
      <c r="AP26" s="445"/>
      <c r="AQ26" s="445"/>
      <c r="AR26" s="446"/>
      <c r="AS26" s="444">
        <v>2907</v>
      </c>
      <c r="AT26" s="445"/>
      <c r="AU26" s="445"/>
      <c r="AV26" s="445"/>
      <c r="AW26" s="445"/>
      <c r="AX26" s="447"/>
      <c r="AY26" s="477" t="s">
        <v>176</v>
      </c>
      <c r="AZ26" s="478"/>
      <c r="BA26" s="478"/>
      <c r="BB26" s="478"/>
      <c r="BC26" s="478"/>
      <c r="BD26" s="478"/>
      <c r="BE26" s="478"/>
      <c r="BF26" s="478"/>
      <c r="BG26" s="478"/>
      <c r="BH26" s="478"/>
      <c r="BI26" s="478"/>
      <c r="BJ26" s="478"/>
      <c r="BK26" s="478"/>
      <c r="BL26" s="478"/>
      <c r="BM26" s="479"/>
      <c r="BN26" s="468" t="s">
        <v>177</v>
      </c>
      <c r="BO26" s="469"/>
      <c r="BP26" s="469"/>
      <c r="BQ26" s="469"/>
      <c r="BR26" s="469"/>
      <c r="BS26" s="469"/>
      <c r="BT26" s="469"/>
      <c r="BU26" s="470"/>
      <c r="BV26" s="468" t="s">
        <v>177</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5">
      <c r="A27" s="187"/>
      <c r="B27" s="500"/>
      <c r="C27" s="501"/>
      <c r="D27" s="502"/>
      <c r="E27" s="441" t="s">
        <v>178</v>
      </c>
      <c r="F27" s="442"/>
      <c r="G27" s="442"/>
      <c r="H27" s="442"/>
      <c r="I27" s="442"/>
      <c r="J27" s="442"/>
      <c r="K27" s="443"/>
      <c r="L27" s="444">
        <v>1</v>
      </c>
      <c r="M27" s="445"/>
      <c r="N27" s="445"/>
      <c r="O27" s="445"/>
      <c r="P27" s="446"/>
      <c r="Q27" s="444">
        <v>3750</v>
      </c>
      <c r="R27" s="445"/>
      <c r="S27" s="445"/>
      <c r="T27" s="445"/>
      <c r="U27" s="445"/>
      <c r="V27" s="446"/>
      <c r="W27" s="510"/>
      <c r="X27" s="501"/>
      <c r="Y27" s="502"/>
      <c r="Z27" s="441" t="s">
        <v>179</v>
      </c>
      <c r="AA27" s="442"/>
      <c r="AB27" s="442"/>
      <c r="AC27" s="442"/>
      <c r="AD27" s="442"/>
      <c r="AE27" s="442"/>
      <c r="AF27" s="442"/>
      <c r="AG27" s="443"/>
      <c r="AH27" s="444">
        <v>18</v>
      </c>
      <c r="AI27" s="445"/>
      <c r="AJ27" s="445"/>
      <c r="AK27" s="445"/>
      <c r="AL27" s="446"/>
      <c r="AM27" s="444">
        <v>77922</v>
      </c>
      <c r="AN27" s="445"/>
      <c r="AO27" s="445"/>
      <c r="AP27" s="445"/>
      <c r="AQ27" s="445"/>
      <c r="AR27" s="446"/>
      <c r="AS27" s="444">
        <v>4329</v>
      </c>
      <c r="AT27" s="445"/>
      <c r="AU27" s="445"/>
      <c r="AV27" s="445"/>
      <c r="AW27" s="445"/>
      <c r="AX27" s="447"/>
      <c r="AY27" s="474" t="s">
        <v>180</v>
      </c>
      <c r="AZ27" s="475"/>
      <c r="BA27" s="475"/>
      <c r="BB27" s="475"/>
      <c r="BC27" s="475"/>
      <c r="BD27" s="475"/>
      <c r="BE27" s="475"/>
      <c r="BF27" s="475"/>
      <c r="BG27" s="475"/>
      <c r="BH27" s="475"/>
      <c r="BI27" s="475"/>
      <c r="BJ27" s="475"/>
      <c r="BK27" s="475"/>
      <c r="BL27" s="475"/>
      <c r="BM27" s="476"/>
      <c r="BN27" s="471">
        <v>407546</v>
      </c>
      <c r="BO27" s="472"/>
      <c r="BP27" s="472"/>
      <c r="BQ27" s="472"/>
      <c r="BR27" s="472"/>
      <c r="BS27" s="472"/>
      <c r="BT27" s="472"/>
      <c r="BU27" s="473"/>
      <c r="BV27" s="471">
        <v>407537</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2">
      <c r="A28" s="187"/>
      <c r="B28" s="500"/>
      <c r="C28" s="501"/>
      <c r="D28" s="502"/>
      <c r="E28" s="441" t="s">
        <v>181</v>
      </c>
      <c r="F28" s="442"/>
      <c r="G28" s="442"/>
      <c r="H28" s="442"/>
      <c r="I28" s="442"/>
      <c r="J28" s="442"/>
      <c r="K28" s="443"/>
      <c r="L28" s="444">
        <v>1</v>
      </c>
      <c r="M28" s="445"/>
      <c r="N28" s="445"/>
      <c r="O28" s="445"/>
      <c r="P28" s="446"/>
      <c r="Q28" s="444">
        <v>3550</v>
      </c>
      <c r="R28" s="445"/>
      <c r="S28" s="445"/>
      <c r="T28" s="445"/>
      <c r="U28" s="445"/>
      <c r="V28" s="446"/>
      <c r="W28" s="510"/>
      <c r="X28" s="501"/>
      <c r="Y28" s="502"/>
      <c r="Z28" s="441" t="s">
        <v>182</v>
      </c>
      <c r="AA28" s="442"/>
      <c r="AB28" s="442"/>
      <c r="AC28" s="442"/>
      <c r="AD28" s="442"/>
      <c r="AE28" s="442"/>
      <c r="AF28" s="442"/>
      <c r="AG28" s="443"/>
      <c r="AH28" s="444" t="s">
        <v>177</v>
      </c>
      <c r="AI28" s="445"/>
      <c r="AJ28" s="445"/>
      <c r="AK28" s="445"/>
      <c r="AL28" s="446"/>
      <c r="AM28" s="444" t="s">
        <v>137</v>
      </c>
      <c r="AN28" s="445"/>
      <c r="AO28" s="445"/>
      <c r="AP28" s="445"/>
      <c r="AQ28" s="445"/>
      <c r="AR28" s="446"/>
      <c r="AS28" s="444" t="s">
        <v>137</v>
      </c>
      <c r="AT28" s="445"/>
      <c r="AU28" s="445"/>
      <c r="AV28" s="445"/>
      <c r="AW28" s="445"/>
      <c r="AX28" s="447"/>
      <c r="AY28" s="451" t="s">
        <v>183</v>
      </c>
      <c r="AZ28" s="452"/>
      <c r="BA28" s="452"/>
      <c r="BB28" s="453"/>
      <c r="BC28" s="460" t="s">
        <v>48</v>
      </c>
      <c r="BD28" s="461"/>
      <c r="BE28" s="461"/>
      <c r="BF28" s="461"/>
      <c r="BG28" s="461"/>
      <c r="BH28" s="461"/>
      <c r="BI28" s="461"/>
      <c r="BJ28" s="461"/>
      <c r="BK28" s="461"/>
      <c r="BL28" s="461"/>
      <c r="BM28" s="462"/>
      <c r="BN28" s="463">
        <v>791080</v>
      </c>
      <c r="BO28" s="464"/>
      <c r="BP28" s="464"/>
      <c r="BQ28" s="464"/>
      <c r="BR28" s="464"/>
      <c r="BS28" s="464"/>
      <c r="BT28" s="464"/>
      <c r="BU28" s="465"/>
      <c r="BV28" s="463">
        <v>483543</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2">
      <c r="A29" s="187"/>
      <c r="B29" s="500"/>
      <c r="C29" s="501"/>
      <c r="D29" s="502"/>
      <c r="E29" s="441" t="s">
        <v>184</v>
      </c>
      <c r="F29" s="442"/>
      <c r="G29" s="442"/>
      <c r="H29" s="442"/>
      <c r="I29" s="442"/>
      <c r="J29" s="442"/>
      <c r="K29" s="443"/>
      <c r="L29" s="444">
        <v>12</v>
      </c>
      <c r="M29" s="445"/>
      <c r="N29" s="445"/>
      <c r="O29" s="445"/>
      <c r="P29" s="446"/>
      <c r="Q29" s="444">
        <v>3450</v>
      </c>
      <c r="R29" s="445"/>
      <c r="S29" s="445"/>
      <c r="T29" s="445"/>
      <c r="U29" s="445"/>
      <c r="V29" s="446"/>
      <c r="W29" s="511"/>
      <c r="X29" s="512"/>
      <c r="Y29" s="513"/>
      <c r="Z29" s="441" t="s">
        <v>185</v>
      </c>
      <c r="AA29" s="442"/>
      <c r="AB29" s="442"/>
      <c r="AC29" s="442"/>
      <c r="AD29" s="442"/>
      <c r="AE29" s="442"/>
      <c r="AF29" s="442"/>
      <c r="AG29" s="443"/>
      <c r="AH29" s="444">
        <v>266</v>
      </c>
      <c r="AI29" s="445"/>
      <c r="AJ29" s="445"/>
      <c r="AK29" s="445"/>
      <c r="AL29" s="446"/>
      <c r="AM29" s="444">
        <v>814730</v>
      </c>
      <c r="AN29" s="445"/>
      <c r="AO29" s="445"/>
      <c r="AP29" s="445"/>
      <c r="AQ29" s="445"/>
      <c r="AR29" s="446"/>
      <c r="AS29" s="444">
        <v>3063</v>
      </c>
      <c r="AT29" s="445"/>
      <c r="AU29" s="445"/>
      <c r="AV29" s="445"/>
      <c r="AW29" s="445"/>
      <c r="AX29" s="447"/>
      <c r="AY29" s="454"/>
      <c r="AZ29" s="455"/>
      <c r="BA29" s="455"/>
      <c r="BB29" s="456"/>
      <c r="BC29" s="448" t="s">
        <v>186</v>
      </c>
      <c r="BD29" s="449"/>
      <c r="BE29" s="449"/>
      <c r="BF29" s="449"/>
      <c r="BG29" s="449"/>
      <c r="BH29" s="449"/>
      <c r="BI29" s="449"/>
      <c r="BJ29" s="449"/>
      <c r="BK29" s="449"/>
      <c r="BL29" s="449"/>
      <c r="BM29" s="450"/>
      <c r="BN29" s="468">
        <v>209752</v>
      </c>
      <c r="BO29" s="469"/>
      <c r="BP29" s="469"/>
      <c r="BQ29" s="469"/>
      <c r="BR29" s="469"/>
      <c r="BS29" s="469"/>
      <c r="BT29" s="469"/>
      <c r="BU29" s="470"/>
      <c r="BV29" s="468">
        <v>221202</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5">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187</v>
      </c>
      <c r="X30" s="521"/>
      <c r="Y30" s="521"/>
      <c r="Z30" s="521"/>
      <c r="AA30" s="521"/>
      <c r="AB30" s="521"/>
      <c r="AC30" s="521"/>
      <c r="AD30" s="521"/>
      <c r="AE30" s="521"/>
      <c r="AF30" s="521"/>
      <c r="AG30" s="522"/>
      <c r="AH30" s="432">
        <v>95.8</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2514847</v>
      </c>
      <c r="BO30" s="472"/>
      <c r="BP30" s="472"/>
      <c r="BQ30" s="472"/>
      <c r="BR30" s="472"/>
      <c r="BS30" s="472"/>
      <c r="BT30" s="472"/>
      <c r="BU30" s="473"/>
      <c r="BV30" s="471">
        <v>1806965</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31" t="s">
        <v>194</v>
      </c>
      <c r="D33" s="431"/>
      <c r="E33" s="430" t="s">
        <v>195</v>
      </c>
      <c r="F33" s="430"/>
      <c r="G33" s="430"/>
      <c r="H33" s="430"/>
      <c r="I33" s="430"/>
      <c r="J33" s="430"/>
      <c r="K33" s="430"/>
      <c r="L33" s="430"/>
      <c r="M33" s="430"/>
      <c r="N33" s="430"/>
      <c r="O33" s="430"/>
      <c r="P33" s="430"/>
      <c r="Q33" s="430"/>
      <c r="R33" s="430"/>
      <c r="S33" s="430"/>
      <c r="T33" s="216"/>
      <c r="U33" s="431" t="s">
        <v>194</v>
      </c>
      <c r="V33" s="431"/>
      <c r="W33" s="430" t="s">
        <v>195</v>
      </c>
      <c r="X33" s="430"/>
      <c r="Y33" s="430"/>
      <c r="Z33" s="430"/>
      <c r="AA33" s="430"/>
      <c r="AB33" s="430"/>
      <c r="AC33" s="430"/>
      <c r="AD33" s="430"/>
      <c r="AE33" s="430"/>
      <c r="AF33" s="430"/>
      <c r="AG33" s="430"/>
      <c r="AH33" s="430"/>
      <c r="AI33" s="430"/>
      <c r="AJ33" s="430"/>
      <c r="AK33" s="430"/>
      <c r="AL33" s="216"/>
      <c r="AM33" s="431" t="s">
        <v>194</v>
      </c>
      <c r="AN33" s="431"/>
      <c r="AO33" s="430" t="s">
        <v>195</v>
      </c>
      <c r="AP33" s="430"/>
      <c r="AQ33" s="430"/>
      <c r="AR33" s="430"/>
      <c r="AS33" s="430"/>
      <c r="AT33" s="430"/>
      <c r="AU33" s="430"/>
      <c r="AV33" s="430"/>
      <c r="AW33" s="430"/>
      <c r="AX33" s="430"/>
      <c r="AY33" s="430"/>
      <c r="AZ33" s="430"/>
      <c r="BA33" s="430"/>
      <c r="BB33" s="430"/>
      <c r="BC33" s="430"/>
      <c r="BD33" s="217"/>
      <c r="BE33" s="430" t="s">
        <v>196</v>
      </c>
      <c r="BF33" s="430"/>
      <c r="BG33" s="430" t="s">
        <v>197</v>
      </c>
      <c r="BH33" s="430"/>
      <c r="BI33" s="430"/>
      <c r="BJ33" s="430"/>
      <c r="BK33" s="430"/>
      <c r="BL33" s="430"/>
      <c r="BM33" s="430"/>
      <c r="BN33" s="430"/>
      <c r="BO33" s="430"/>
      <c r="BP33" s="430"/>
      <c r="BQ33" s="430"/>
      <c r="BR33" s="430"/>
      <c r="BS33" s="430"/>
      <c r="BT33" s="430"/>
      <c r="BU33" s="430"/>
      <c r="BV33" s="217"/>
      <c r="BW33" s="431" t="s">
        <v>196</v>
      </c>
      <c r="BX33" s="431"/>
      <c r="BY33" s="430" t="s">
        <v>198</v>
      </c>
      <c r="BZ33" s="430"/>
      <c r="CA33" s="430"/>
      <c r="CB33" s="430"/>
      <c r="CC33" s="430"/>
      <c r="CD33" s="430"/>
      <c r="CE33" s="430"/>
      <c r="CF33" s="430"/>
      <c r="CG33" s="430"/>
      <c r="CH33" s="430"/>
      <c r="CI33" s="430"/>
      <c r="CJ33" s="430"/>
      <c r="CK33" s="430"/>
      <c r="CL33" s="430"/>
      <c r="CM33" s="430"/>
      <c r="CN33" s="216"/>
      <c r="CO33" s="431" t="s">
        <v>194</v>
      </c>
      <c r="CP33" s="431"/>
      <c r="CQ33" s="430" t="s">
        <v>199</v>
      </c>
      <c r="CR33" s="430"/>
      <c r="CS33" s="430"/>
      <c r="CT33" s="430"/>
      <c r="CU33" s="430"/>
      <c r="CV33" s="430"/>
      <c r="CW33" s="430"/>
      <c r="CX33" s="430"/>
      <c r="CY33" s="430"/>
      <c r="CZ33" s="430"/>
      <c r="DA33" s="430"/>
      <c r="DB33" s="430"/>
      <c r="DC33" s="430"/>
      <c r="DD33" s="430"/>
      <c r="DE33" s="430"/>
      <c r="DF33" s="216"/>
      <c r="DG33" s="429" t="s">
        <v>200</v>
      </c>
      <c r="DH33" s="429"/>
      <c r="DI33" s="218"/>
      <c r="DJ33" s="186"/>
      <c r="DK33" s="186"/>
      <c r="DL33" s="186"/>
      <c r="DM33" s="186"/>
      <c r="DN33" s="186"/>
      <c r="DO33" s="186"/>
    </row>
    <row r="34" spans="1:119" ht="32.25" customHeight="1" x14ac:dyDescent="0.2">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3</v>
      </c>
      <c r="V34" s="427"/>
      <c r="W34" s="426" t="str">
        <f>IF('各会計、関係団体の財政状況及び健全化判断比率'!B28="","",'各会計、関係団体の財政状況及び健全化判断比率'!B28)</f>
        <v>国民健康保険特別会計</v>
      </c>
      <c r="X34" s="426"/>
      <c r="Y34" s="426"/>
      <c r="Z34" s="426"/>
      <c r="AA34" s="426"/>
      <c r="AB34" s="426"/>
      <c r="AC34" s="426"/>
      <c r="AD34" s="426"/>
      <c r="AE34" s="426"/>
      <c r="AF34" s="426"/>
      <c r="AG34" s="426"/>
      <c r="AH34" s="426"/>
      <c r="AI34" s="426"/>
      <c r="AJ34" s="426"/>
      <c r="AK34" s="426"/>
      <c r="AL34" s="214"/>
      <c r="AM34" s="427" t="str">
        <f>IF(AO34="","",MAX(C34:D43,U34:V43)+1)</f>
        <v/>
      </c>
      <c r="AN34" s="427"/>
      <c r="AO34" s="426"/>
      <c r="AP34" s="426"/>
      <c r="AQ34" s="426"/>
      <c r="AR34" s="426"/>
      <c r="AS34" s="426"/>
      <c r="AT34" s="426"/>
      <c r="AU34" s="426"/>
      <c r="AV34" s="426"/>
      <c r="AW34" s="426"/>
      <c r="AX34" s="426"/>
      <c r="AY34" s="426"/>
      <c r="AZ34" s="426"/>
      <c r="BA34" s="426"/>
      <c r="BB34" s="426"/>
      <c r="BC34" s="426"/>
      <c r="BD34" s="214"/>
      <c r="BE34" s="427">
        <f>IF(BG34="","",MAX(C34:D43,U34:V43,AM34:AN43)+1)</f>
        <v>7</v>
      </c>
      <c r="BF34" s="427"/>
      <c r="BG34" s="426" t="str">
        <f>IF('各会計、関係団体の財政状況及び健全化判断比率'!B32="","",'各会計、関係団体の財政状況及び健全化判断比率'!B32)</f>
        <v>簡易水道特別会計</v>
      </c>
      <c r="BH34" s="426"/>
      <c r="BI34" s="426"/>
      <c r="BJ34" s="426"/>
      <c r="BK34" s="426"/>
      <c r="BL34" s="426"/>
      <c r="BM34" s="426"/>
      <c r="BN34" s="426"/>
      <c r="BO34" s="426"/>
      <c r="BP34" s="426"/>
      <c r="BQ34" s="426"/>
      <c r="BR34" s="426"/>
      <c r="BS34" s="426"/>
      <c r="BT34" s="426"/>
      <c r="BU34" s="426"/>
      <c r="BV34" s="214"/>
      <c r="BW34" s="427">
        <f>IF(BY34="","",MAX(C34:D43,U34:V43,AM34:AN43,BE34:BF43)+1)</f>
        <v>9</v>
      </c>
      <c r="BX34" s="427"/>
      <c r="BY34" s="426" t="str">
        <f>IF('各会計、関係団体の財政状況及び健全化判断比率'!B68="","",'各会計、関係団体の財政状況及び健全化判断比率'!B68)</f>
        <v>大月都留広域事務組合（一般会計）</v>
      </c>
      <c r="BZ34" s="426"/>
      <c r="CA34" s="426"/>
      <c r="CB34" s="426"/>
      <c r="CC34" s="426"/>
      <c r="CD34" s="426"/>
      <c r="CE34" s="426"/>
      <c r="CF34" s="426"/>
      <c r="CG34" s="426"/>
      <c r="CH34" s="426"/>
      <c r="CI34" s="426"/>
      <c r="CJ34" s="426"/>
      <c r="CK34" s="426"/>
      <c r="CL34" s="426"/>
      <c r="CM34" s="426"/>
      <c r="CN34" s="214"/>
      <c r="CO34" s="427">
        <f>IF(CQ34="","",MAX(C34:D43,U34:V43,AM34:AN43,BE34:BF43,BW34:BX43)+1)</f>
        <v>19</v>
      </c>
      <c r="CP34" s="427"/>
      <c r="CQ34" s="426" t="str">
        <f>IF('各会計、関係団体の財政状況及び健全化判断比率'!BS7="","",'各会計、関係団体の財政状況及び健全化判断比率'!BS7)</f>
        <v>（地独）大月市立中央病院</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x14ac:dyDescent="0.2">
      <c r="A35" s="187"/>
      <c r="B35" s="213"/>
      <c r="C35" s="427">
        <f>IF(E35="","",C34+1)</f>
        <v>2</v>
      </c>
      <c r="D35" s="427"/>
      <c r="E35" s="426" t="str">
        <f>IF('各会計、関係団体の財政状況及び健全化判断比率'!B8="","",'各会計、関係団体の財政状況及び健全化判断比率'!B8)</f>
        <v>大月短期大学特別会計</v>
      </c>
      <c r="F35" s="426"/>
      <c r="G35" s="426"/>
      <c r="H35" s="426"/>
      <c r="I35" s="426"/>
      <c r="J35" s="426"/>
      <c r="K35" s="426"/>
      <c r="L35" s="426"/>
      <c r="M35" s="426"/>
      <c r="N35" s="426"/>
      <c r="O35" s="426"/>
      <c r="P35" s="426"/>
      <c r="Q35" s="426"/>
      <c r="R35" s="426"/>
      <c r="S35" s="426"/>
      <c r="T35" s="214"/>
      <c r="U35" s="427">
        <f>IF(W35="","",U34+1)</f>
        <v>4</v>
      </c>
      <c r="V35" s="427"/>
      <c r="W35" s="426" t="str">
        <f>IF('各会計、関係団体の財政状況及び健全化判断比率'!B29="","",'各会計、関係団体の財政状況及び健全化判断比率'!B29)</f>
        <v>介護保険特別会計</v>
      </c>
      <c r="X35" s="426"/>
      <c r="Y35" s="426"/>
      <c r="Z35" s="426"/>
      <c r="AA35" s="426"/>
      <c r="AB35" s="426"/>
      <c r="AC35" s="426"/>
      <c r="AD35" s="426"/>
      <c r="AE35" s="426"/>
      <c r="AF35" s="426"/>
      <c r="AG35" s="426"/>
      <c r="AH35" s="426"/>
      <c r="AI35" s="426"/>
      <c r="AJ35" s="426"/>
      <c r="AK35" s="426"/>
      <c r="AL35" s="214"/>
      <c r="AM35" s="427" t="str">
        <f t="shared" ref="AM35:AM43" si="0">IF(AO35="","",AM34+1)</f>
        <v/>
      </c>
      <c r="AN35" s="427"/>
      <c r="AO35" s="426"/>
      <c r="AP35" s="426"/>
      <c r="AQ35" s="426"/>
      <c r="AR35" s="426"/>
      <c r="AS35" s="426"/>
      <c r="AT35" s="426"/>
      <c r="AU35" s="426"/>
      <c r="AV35" s="426"/>
      <c r="AW35" s="426"/>
      <c r="AX35" s="426"/>
      <c r="AY35" s="426"/>
      <c r="AZ35" s="426"/>
      <c r="BA35" s="426"/>
      <c r="BB35" s="426"/>
      <c r="BC35" s="426"/>
      <c r="BD35" s="214"/>
      <c r="BE35" s="427">
        <f t="shared" ref="BE35:BE43" si="1">IF(BG35="","",BE34+1)</f>
        <v>8</v>
      </c>
      <c r="BF35" s="427"/>
      <c r="BG35" s="426" t="str">
        <f>IF('各会計、関係団体の財政状況及び健全化判断比率'!B33="","",'各会計、関係団体の財政状況及び健全化判断比率'!B33)</f>
        <v>下水道特別会計</v>
      </c>
      <c r="BH35" s="426"/>
      <c r="BI35" s="426"/>
      <c r="BJ35" s="426"/>
      <c r="BK35" s="426"/>
      <c r="BL35" s="426"/>
      <c r="BM35" s="426"/>
      <c r="BN35" s="426"/>
      <c r="BO35" s="426"/>
      <c r="BP35" s="426"/>
      <c r="BQ35" s="426"/>
      <c r="BR35" s="426"/>
      <c r="BS35" s="426"/>
      <c r="BT35" s="426"/>
      <c r="BU35" s="426"/>
      <c r="BV35" s="214"/>
      <c r="BW35" s="427">
        <f t="shared" ref="BW35:BW43" si="2">IF(BY35="","",BW34+1)</f>
        <v>10</v>
      </c>
      <c r="BX35" s="427"/>
      <c r="BY35" s="426" t="str">
        <f>IF('各会計、関係団体の財政状況及び健全化判断比率'!B69="","",'各会計、関係団体の財政状況及び健全化判断比率'!B69)</f>
        <v>東部地域広域水道企業団（水道事業会計）</v>
      </c>
      <c r="BZ35" s="426"/>
      <c r="CA35" s="426"/>
      <c r="CB35" s="426"/>
      <c r="CC35" s="426"/>
      <c r="CD35" s="426"/>
      <c r="CE35" s="426"/>
      <c r="CF35" s="426"/>
      <c r="CG35" s="426"/>
      <c r="CH35" s="426"/>
      <c r="CI35" s="426"/>
      <c r="CJ35" s="426"/>
      <c r="CK35" s="426"/>
      <c r="CL35" s="426"/>
      <c r="CM35" s="426"/>
      <c r="CN35" s="214"/>
      <c r="CO35" s="427" t="str">
        <f t="shared" ref="CO35:CO43" si="3">IF(CQ35="","",CO34+1)</f>
        <v/>
      </c>
      <c r="CP35" s="427"/>
      <c r="CQ35" s="426" t="str">
        <f>IF('各会計、関係団体の財政状況及び健全化判断比率'!BS8="","",'各会計、関係団体の財政状況及び健全化判断比率'!BS8)</f>
        <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2">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f t="shared" ref="U36:U43" si="4">IF(W36="","",U35+1)</f>
        <v>5</v>
      </c>
      <c r="V36" s="427"/>
      <c r="W36" s="426" t="str">
        <f>IF('各会計、関係団体の財政状況及び健全化判断比率'!B30="","",'各会計、関係団体の財政状況及び健全化判断比率'!B30)</f>
        <v>後期高齢者医療特別会計</v>
      </c>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11</v>
      </c>
      <c r="BX36" s="427"/>
      <c r="BY36" s="426" t="str">
        <f>IF('各会計、関係団体の財政状況及び健全化判断比率'!B70="","",'各会計、関係団体の財政状況及び健全化判断比率'!B70)</f>
        <v>山梨県東部広域連合（一般会計）</v>
      </c>
      <c r="BZ36" s="426"/>
      <c r="CA36" s="426"/>
      <c r="CB36" s="426"/>
      <c r="CC36" s="426"/>
      <c r="CD36" s="426"/>
      <c r="CE36" s="426"/>
      <c r="CF36" s="426"/>
      <c r="CG36" s="426"/>
      <c r="CH36" s="426"/>
      <c r="CI36" s="426"/>
      <c r="CJ36" s="426"/>
      <c r="CK36" s="426"/>
      <c r="CL36" s="426"/>
      <c r="CM36" s="426"/>
      <c r="CN36" s="214"/>
      <c r="CO36" s="427" t="str">
        <f t="shared" si="3"/>
        <v/>
      </c>
      <c r="CP36" s="427"/>
      <c r="CQ36" s="426" t="str">
        <f>IF('各会計、関係団体の財政状況及び健全化判断比率'!BS9="","",'各会計、関係団体の財政状況及び健全化判断比率'!BS9)</f>
        <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2">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f t="shared" si="4"/>
        <v>6</v>
      </c>
      <c r="V37" s="427"/>
      <c r="W37" s="426" t="str">
        <f>IF('各会計、関係団体の財政状況及び健全化判断比率'!B31="","",'各会計、関係団体の財政状況及び健全化判断比率'!B31)</f>
        <v>介護サービス特別会計</v>
      </c>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12</v>
      </c>
      <c r="BX37" s="427"/>
      <c r="BY37" s="426" t="str">
        <f>IF('各会計、関係団体の財政状況及び健全化判断比率'!B71="","",'各会計、関係団体の財政状況及び健全化判断比率'!B71)</f>
        <v>山梨県市町村総合事務組合（一般会計）</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2">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13</v>
      </c>
      <c r="BX38" s="427"/>
      <c r="BY38" s="426" t="str">
        <f>IF('各会計、関係団体の財政状況及び健全化判断比率'!B72="","",'各会計、関係団体の財政状況及び健全化判断比率'!B72)</f>
        <v>山梨県市町村総合事務組合（電子化事業及び会館管理・研修事業特別会計）</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2">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14</v>
      </c>
      <c r="BX39" s="427"/>
      <c r="BY39" s="426" t="str">
        <f>IF('各会計、関係団体の財政状況及び健全化判断比率'!B73="","",'各会計、関係団体の財政状況及び健全化判断比率'!B73)</f>
        <v>山梨県市町村総合事務組合（一般廃棄物最終処分場事業特別会計）</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2">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15</v>
      </c>
      <c r="BX40" s="427"/>
      <c r="BY40" s="426" t="str">
        <f>IF('各会計、関係団体の財政状況及び健全化判断比率'!B74="","",'各会計、関係団体の財政状況及び健全化判断比率'!B74)</f>
        <v>山梨県市町村総合事務組合（入札参加資格審査事業特別会計）</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2">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f t="shared" si="2"/>
        <v>16</v>
      </c>
      <c r="BX41" s="427"/>
      <c r="BY41" s="426" t="str">
        <f>IF('各会計、関係団体の財政状況及び健全化判断比率'!B75="","",'各会計、関係団体の財政状況及び健全化判断比率'!B75)</f>
        <v>山梨県市町村総合事務組合（交通災害共済事業特別会計）</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2">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f t="shared" si="2"/>
        <v>17</v>
      </c>
      <c r="BX42" s="427"/>
      <c r="BY42" s="426" t="str">
        <f>IF('各会計、関係団体の財政状況及び健全化判断比率'!B76="","",'各会計、関係団体の財政状況及び健全化判断比率'!B76)</f>
        <v>山梨県後期高齢者医療広域連合（一般会計）</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2">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f t="shared" si="2"/>
        <v>18</v>
      </c>
      <c r="BX43" s="427"/>
      <c r="BY43" s="426" t="str">
        <f>IF('各会計、関係団体の財政状況及び健全化判断比率'!B77="","",'各会計、関係団体の財政状況及び健全化判断比率'!B77)</f>
        <v>山梨県後期高齢者医療広域連合（後期高齢者医療特別会計）</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201</v>
      </c>
      <c r="C46" s="186"/>
      <c r="D46" s="186"/>
      <c r="E46" s="186" t="s">
        <v>202</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203</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204</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205</v>
      </c>
    </row>
    <row r="50" spans="5:5" x14ac:dyDescent="0.2">
      <c r="E50" s="188" t="s">
        <v>206</v>
      </c>
    </row>
    <row r="51" spans="5:5" x14ac:dyDescent="0.2">
      <c r="E51" s="188" t="s">
        <v>207</v>
      </c>
    </row>
    <row r="52" spans="5:5" x14ac:dyDescent="0.2">
      <c r="E52" s="188" t="s">
        <v>208</v>
      </c>
    </row>
    <row r="53" spans="5:5" x14ac:dyDescent="0.2"/>
    <row r="54" spans="5:5" x14ac:dyDescent="0.2"/>
    <row r="55" spans="5:5" x14ac:dyDescent="0.2"/>
    <row r="56" spans="5:5" x14ac:dyDescent="0.2"/>
  </sheetData>
  <sheetProtection algorithmName="SHA-512" hashValue="q/4BJ6uXbWzvv2YiqyxAEIPHcefFg9Z5oQFaRE1KWawH7cCg3FSQWtyfb0UqyNih2Pw8NKV6mEmmfBDzSSDtCQ==" saltValue="B94AVTcdvKUfG3Oyvzsf9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543</v>
      </c>
      <c r="G33" s="29" t="s">
        <v>544</v>
      </c>
      <c r="H33" s="29" t="s">
        <v>545</v>
      </c>
      <c r="I33" s="29" t="s">
        <v>546</v>
      </c>
      <c r="J33" s="30" t="s">
        <v>547</v>
      </c>
      <c r="K33" s="22"/>
      <c r="L33" s="22"/>
      <c r="M33" s="22"/>
      <c r="N33" s="22"/>
      <c r="O33" s="22"/>
      <c r="P33" s="22"/>
    </row>
    <row r="34" spans="1:16" ht="39" customHeight="1" x14ac:dyDescent="0.2">
      <c r="A34" s="22"/>
      <c r="B34" s="31"/>
      <c r="C34" s="1250" t="s">
        <v>551</v>
      </c>
      <c r="D34" s="1250"/>
      <c r="E34" s="1251"/>
      <c r="F34" s="32">
        <v>4.34</v>
      </c>
      <c r="G34" s="33">
        <v>3.41</v>
      </c>
      <c r="H34" s="33">
        <v>2.99</v>
      </c>
      <c r="I34" s="33">
        <v>3.9</v>
      </c>
      <c r="J34" s="34">
        <v>4.7300000000000004</v>
      </c>
      <c r="K34" s="22"/>
      <c r="L34" s="22"/>
      <c r="M34" s="22"/>
      <c r="N34" s="22"/>
      <c r="O34" s="22"/>
      <c r="P34" s="22"/>
    </row>
    <row r="35" spans="1:16" ht="39" customHeight="1" x14ac:dyDescent="0.2">
      <c r="A35" s="22"/>
      <c r="B35" s="35"/>
      <c r="C35" s="1244" t="s">
        <v>552</v>
      </c>
      <c r="D35" s="1245"/>
      <c r="E35" s="1246"/>
      <c r="F35" s="36">
        <v>0.85</v>
      </c>
      <c r="G35" s="37">
        <v>0.96</v>
      </c>
      <c r="H35" s="37">
        <v>0.81</v>
      </c>
      <c r="I35" s="37">
        <v>0.71</v>
      </c>
      <c r="J35" s="38">
        <v>0.8</v>
      </c>
      <c r="K35" s="22"/>
      <c r="L35" s="22"/>
      <c r="M35" s="22"/>
      <c r="N35" s="22"/>
      <c r="O35" s="22"/>
      <c r="P35" s="22"/>
    </row>
    <row r="36" spans="1:16" ht="39" customHeight="1" x14ac:dyDescent="0.2">
      <c r="A36" s="22"/>
      <c r="B36" s="35"/>
      <c r="C36" s="1244" t="s">
        <v>553</v>
      </c>
      <c r="D36" s="1245"/>
      <c r="E36" s="1246"/>
      <c r="F36" s="36">
        <v>1.33</v>
      </c>
      <c r="G36" s="37">
        <v>2.63</v>
      </c>
      <c r="H36" s="37">
        <v>0.93</v>
      </c>
      <c r="I36" s="37">
        <v>0.12</v>
      </c>
      <c r="J36" s="38">
        <v>0.44</v>
      </c>
      <c r="K36" s="22"/>
      <c r="L36" s="22"/>
      <c r="M36" s="22"/>
      <c r="N36" s="22"/>
      <c r="O36" s="22"/>
      <c r="P36" s="22"/>
    </row>
    <row r="37" spans="1:16" ht="39" customHeight="1" x14ac:dyDescent="0.2">
      <c r="A37" s="22"/>
      <c r="B37" s="35"/>
      <c r="C37" s="1244" t="s">
        <v>554</v>
      </c>
      <c r="D37" s="1245"/>
      <c r="E37" s="1246"/>
      <c r="F37" s="36">
        <v>7.0000000000000007E-2</v>
      </c>
      <c r="G37" s="37">
        <v>0.05</v>
      </c>
      <c r="H37" s="37">
        <v>0.01</v>
      </c>
      <c r="I37" s="37">
        <v>0.01</v>
      </c>
      <c r="J37" s="38">
        <v>0.13</v>
      </c>
      <c r="K37" s="22"/>
      <c r="L37" s="22"/>
      <c r="M37" s="22"/>
      <c r="N37" s="22"/>
      <c r="O37" s="22"/>
      <c r="P37" s="22"/>
    </row>
    <row r="38" spans="1:16" ht="39" customHeight="1" x14ac:dyDescent="0.2">
      <c r="A38" s="22"/>
      <c r="B38" s="35"/>
      <c r="C38" s="1244" t="s">
        <v>555</v>
      </c>
      <c r="D38" s="1245"/>
      <c r="E38" s="1246"/>
      <c r="F38" s="36">
        <v>0.14000000000000001</v>
      </c>
      <c r="G38" s="37">
        <v>0.12</v>
      </c>
      <c r="H38" s="37">
        <v>0.14000000000000001</v>
      </c>
      <c r="I38" s="37">
        <v>0.09</v>
      </c>
      <c r="J38" s="38">
        <v>0.08</v>
      </c>
      <c r="K38" s="22"/>
      <c r="L38" s="22"/>
      <c r="M38" s="22"/>
      <c r="N38" s="22"/>
      <c r="O38" s="22"/>
      <c r="P38" s="22"/>
    </row>
    <row r="39" spans="1:16" ht="39" customHeight="1" x14ac:dyDescent="0.2">
      <c r="A39" s="22"/>
      <c r="B39" s="35"/>
      <c r="C39" s="1244" t="s">
        <v>556</v>
      </c>
      <c r="D39" s="1245"/>
      <c r="E39" s="1246"/>
      <c r="F39" s="36">
        <v>0.02</v>
      </c>
      <c r="G39" s="37">
        <v>0</v>
      </c>
      <c r="H39" s="37">
        <v>0</v>
      </c>
      <c r="I39" s="37">
        <v>0</v>
      </c>
      <c r="J39" s="38">
        <v>0.01</v>
      </c>
      <c r="K39" s="22"/>
      <c r="L39" s="22"/>
      <c r="M39" s="22"/>
      <c r="N39" s="22"/>
      <c r="O39" s="22"/>
      <c r="P39" s="22"/>
    </row>
    <row r="40" spans="1:16" ht="39" customHeight="1" x14ac:dyDescent="0.2">
      <c r="A40" s="22"/>
      <c r="B40" s="35"/>
      <c r="C40" s="1244" t="s">
        <v>557</v>
      </c>
      <c r="D40" s="1245"/>
      <c r="E40" s="1246"/>
      <c r="F40" s="36">
        <v>0.01</v>
      </c>
      <c r="G40" s="37">
        <v>0.39</v>
      </c>
      <c r="H40" s="37">
        <v>0</v>
      </c>
      <c r="I40" s="37">
        <v>0.01</v>
      </c>
      <c r="J40" s="38">
        <v>0</v>
      </c>
      <c r="K40" s="22"/>
      <c r="L40" s="22"/>
      <c r="M40" s="22"/>
      <c r="N40" s="22"/>
      <c r="O40" s="22"/>
      <c r="P40" s="22"/>
    </row>
    <row r="41" spans="1:16" ht="39" customHeight="1" x14ac:dyDescent="0.2">
      <c r="A41" s="22"/>
      <c r="B41" s="35"/>
      <c r="C41" s="1244" t="s">
        <v>558</v>
      </c>
      <c r="D41" s="1245"/>
      <c r="E41" s="1246"/>
      <c r="F41" s="36">
        <v>0</v>
      </c>
      <c r="G41" s="37">
        <v>0</v>
      </c>
      <c r="H41" s="37">
        <v>0</v>
      </c>
      <c r="I41" s="37">
        <v>0</v>
      </c>
      <c r="J41" s="38">
        <v>0</v>
      </c>
      <c r="K41" s="22"/>
      <c r="L41" s="22"/>
      <c r="M41" s="22"/>
      <c r="N41" s="22"/>
      <c r="O41" s="22"/>
      <c r="P41" s="22"/>
    </row>
    <row r="42" spans="1:16" ht="39" customHeight="1" x14ac:dyDescent="0.2">
      <c r="A42" s="22"/>
      <c r="B42" s="39"/>
      <c r="C42" s="1244" t="s">
        <v>559</v>
      </c>
      <c r="D42" s="1245"/>
      <c r="E42" s="1246"/>
      <c r="F42" s="36" t="s">
        <v>502</v>
      </c>
      <c r="G42" s="37" t="s">
        <v>560</v>
      </c>
      <c r="H42" s="37" t="s">
        <v>502</v>
      </c>
      <c r="I42" s="37" t="s">
        <v>502</v>
      </c>
      <c r="J42" s="38" t="s">
        <v>502</v>
      </c>
      <c r="K42" s="22"/>
      <c r="L42" s="22"/>
      <c r="M42" s="22"/>
      <c r="N42" s="22"/>
      <c r="O42" s="22"/>
      <c r="P42" s="22"/>
    </row>
    <row r="43" spans="1:16" ht="39" customHeight="1" thickBot="1" x14ac:dyDescent="0.25">
      <c r="A43" s="22"/>
      <c r="B43" s="40"/>
      <c r="C43" s="1247" t="s">
        <v>561</v>
      </c>
      <c r="D43" s="1248"/>
      <c r="E43" s="1249"/>
      <c r="F43" s="41">
        <v>3.25</v>
      </c>
      <c r="G43" s="42" t="s">
        <v>502</v>
      </c>
      <c r="H43" s="42">
        <v>1.43</v>
      </c>
      <c r="I43" s="42" t="s">
        <v>502</v>
      </c>
      <c r="J43" s="43" t="s">
        <v>502</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DvtJzmkyg4KdWnWh5Bg3qHouHoicA+4al3NYVFxJm3kT4g4Mj66mJ3upB+/UfIlx5m4FGrTmZKyo4tY5y8HEdA==" saltValue="KnJvKlMjoBzt0s2zflrR+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543</v>
      </c>
      <c r="L44" s="56" t="s">
        <v>544</v>
      </c>
      <c r="M44" s="56" t="s">
        <v>545</v>
      </c>
      <c r="N44" s="56" t="s">
        <v>546</v>
      </c>
      <c r="O44" s="57" t="s">
        <v>547</v>
      </c>
      <c r="P44" s="48"/>
      <c r="Q44" s="48"/>
      <c r="R44" s="48"/>
      <c r="S44" s="48"/>
      <c r="T44" s="48"/>
      <c r="U44" s="48"/>
    </row>
    <row r="45" spans="1:21" ht="30.75" customHeight="1" x14ac:dyDescent="0.2">
      <c r="A45" s="48"/>
      <c r="B45" s="1270" t="s">
        <v>11</v>
      </c>
      <c r="C45" s="1271"/>
      <c r="D45" s="58"/>
      <c r="E45" s="1276" t="s">
        <v>12</v>
      </c>
      <c r="F45" s="1276"/>
      <c r="G45" s="1276"/>
      <c r="H45" s="1276"/>
      <c r="I45" s="1276"/>
      <c r="J45" s="1277"/>
      <c r="K45" s="59">
        <v>1648</v>
      </c>
      <c r="L45" s="60">
        <v>1685</v>
      </c>
      <c r="M45" s="60">
        <v>1680</v>
      </c>
      <c r="N45" s="60">
        <v>1786</v>
      </c>
      <c r="O45" s="61">
        <v>1735</v>
      </c>
      <c r="P45" s="48"/>
      <c r="Q45" s="48"/>
      <c r="R45" s="48"/>
      <c r="S45" s="48"/>
      <c r="T45" s="48"/>
      <c r="U45" s="48"/>
    </row>
    <row r="46" spans="1:21" ht="30.75" customHeight="1" x14ac:dyDescent="0.2">
      <c r="A46" s="48"/>
      <c r="B46" s="1272"/>
      <c r="C46" s="1273"/>
      <c r="D46" s="62"/>
      <c r="E46" s="1254" t="s">
        <v>13</v>
      </c>
      <c r="F46" s="1254"/>
      <c r="G46" s="1254"/>
      <c r="H46" s="1254"/>
      <c r="I46" s="1254"/>
      <c r="J46" s="1255"/>
      <c r="K46" s="63" t="s">
        <v>502</v>
      </c>
      <c r="L46" s="64" t="s">
        <v>502</v>
      </c>
      <c r="M46" s="64" t="s">
        <v>502</v>
      </c>
      <c r="N46" s="64" t="s">
        <v>502</v>
      </c>
      <c r="O46" s="65" t="s">
        <v>502</v>
      </c>
      <c r="P46" s="48"/>
      <c r="Q46" s="48"/>
      <c r="R46" s="48"/>
      <c r="S46" s="48"/>
      <c r="T46" s="48"/>
      <c r="U46" s="48"/>
    </row>
    <row r="47" spans="1:21" ht="30.75" customHeight="1" x14ac:dyDescent="0.2">
      <c r="A47" s="48"/>
      <c r="B47" s="1272"/>
      <c r="C47" s="1273"/>
      <c r="D47" s="62"/>
      <c r="E47" s="1254" t="s">
        <v>14</v>
      </c>
      <c r="F47" s="1254"/>
      <c r="G47" s="1254"/>
      <c r="H47" s="1254"/>
      <c r="I47" s="1254"/>
      <c r="J47" s="1255"/>
      <c r="K47" s="63" t="s">
        <v>502</v>
      </c>
      <c r="L47" s="64" t="s">
        <v>502</v>
      </c>
      <c r="M47" s="64" t="s">
        <v>502</v>
      </c>
      <c r="N47" s="64" t="s">
        <v>502</v>
      </c>
      <c r="O47" s="65" t="s">
        <v>502</v>
      </c>
      <c r="P47" s="48"/>
      <c r="Q47" s="48"/>
      <c r="R47" s="48"/>
      <c r="S47" s="48"/>
      <c r="T47" s="48"/>
      <c r="U47" s="48"/>
    </row>
    <row r="48" spans="1:21" ht="30.75" customHeight="1" x14ac:dyDescent="0.2">
      <c r="A48" s="48"/>
      <c r="B48" s="1272"/>
      <c r="C48" s="1273"/>
      <c r="D48" s="62"/>
      <c r="E48" s="1254" t="s">
        <v>15</v>
      </c>
      <c r="F48" s="1254"/>
      <c r="G48" s="1254"/>
      <c r="H48" s="1254"/>
      <c r="I48" s="1254"/>
      <c r="J48" s="1255"/>
      <c r="K48" s="63">
        <v>477</v>
      </c>
      <c r="L48" s="64">
        <v>474</v>
      </c>
      <c r="M48" s="64">
        <v>480</v>
      </c>
      <c r="N48" s="64">
        <v>319</v>
      </c>
      <c r="O48" s="65">
        <v>308</v>
      </c>
      <c r="P48" s="48"/>
      <c r="Q48" s="48"/>
      <c r="R48" s="48"/>
      <c r="S48" s="48"/>
      <c r="T48" s="48"/>
      <c r="U48" s="48"/>
    </row>
    <row r="49" spans="1:21" ht="30.75" customHeight="1" x14ac:dyDescent="0.2">
      <c r="A49" s="48"/>
      <c r="B49" s="1272"/>
      <c r="C49" s="1273"/>
      <c r="D49" s="62"/>
      <c r="E49" s="1254" t="s">
        <v>16</v>
      </c>
      <c r="F49" s="1254"/>
      <c r="G49" s="1254"/>
      <c r="H49" s="1254"/>
      <c r="I49" s="1254"/>
      <c r="J49" s="1255"/>
      <c r="K49" s="63">
        <v>383</v>
      </c>
      <c r="L49" s="64">
        <v>267</v>
      </c>
      <c r="M49" s="64">
        <v>147</v>
      </c>
      <c r="N49" s="64">
        <v>191</v>
      </c>
      <c r="O49" s="65">
        <v>223</v>
      </c>
      <c r="P49" s="48"/>
      <c r="Q49" s="48"/>
      <c r="R49" s="48"/>
      <c r="S49" s="48"/>
      <c r="T49" s="48"/>
      <c r="U49" s="48"/>
    </row>
    <row r="50" spans="1:21" ht="30.75" customHeight="1" x14ac:dyDescent="0.2">
      <c r="A50" s="48"/>
      <c r="B50" s="1272"/>
      <c r="C50" s="1273"/>
      <c r="D50" s="62"/>
      <c r="E50" s="1254" t="s">
        <v>17</v>
      </c>
      <c r="F50" s="1254"/>
      <c r="G50" s="1254"/>
      <c r="H50" s="1254"/>
      <c r="I50" s="1254"/>
      <c r="J50" s="1255"/>
      <c r="K50" s="63">
        <v>94</v>
      </c>
      <c r="L50" s="64">
        <v>94</v>
      </c>
      <c r="M50" s="64" t="s">
        <v>502</v>
      </c>
      <c r="N50" s="64" t="s">
        <v>502</v>
      </c>
      <c r="O50" s="65" t="s">
        <v>502</v>
      </c>
      <c r="P50" s="48"/>
      <c r="Q50" s="48"/>
      <c r="R50" s="48"/>
      <c r="S50" s="48"/>
      <c r="T50" s="48"/>
      <c r="U50" s="48"/>
    </row>
    <row r="51" spans="1:21" ht="30.75" customHeight="1" x14ac:dyDescent="0.2">
      <c r="A51" s="48"/>
      <c r="B51" s="1274"/>
      <c r="C51" s="1275"/>
      <c r="D51" s="66"/>
      <c r="E51" s="1254" t="s">
        <v>18</v>
      </c>
      <c r="F51" s="1254"/>
      <c r="G51" s="1254"/>
      <c r="H51" s="1254"/>
      <c r="I51" s="1254"/>
      <c r="J51" s="1255"/>
      <c r="K51" s="63" t="s">
        <v>502</v>
      </c>
      <c r="L51" s="64" t="s">
        <v>502</v>
      </c>
      <c r="M51" s="64" t="s">
        <v>502</v>
      </c>
      <c r="N51" s="64" t="s">
        <v>502</v>
      </c>
      <c r="O51" s="65" t="s">
        <v>502</v>
      </c>
      <c r="P51" s="48"/>
      <c r="Q51" s="48"/>
      <c r="R51" s="48"/>
      <c r="S51" s="48"/>
      <c r="T51" s="48"/>
      <c r="U51" s="48"/>
    </row>
    <row r="52" spans="1:21" ht="30.75" customHeight="1" x14ac:dyDescent="0.2">
      <c r="A52" s="48"/>
      <c r="B52" s="1252" t="s">
        <v>19</v>
      </c>
      <c r="C52" s="1253"/>
      <c r="D52" s="66"/>
      <c r="E52" s="1254" t="s">
        <v>20</v>
      </c>
      <c r="F52" s="1254"/>
      <c r="G52" s="1254"/>
      <c r="H52" s="1254"/>
      <c r="I52" s="1254"/>
      <c r="J52" s="1255"/>
      <c r="K52" s="63">
        <v>1345</v>
      </c>
      <c r="L52" s="64">
        <v>1280</v>
      </c>
      <c r="M52" s="64">
        <v>1246</v>
      </c>
      <c r="N52" s="64">
        <v>1288</v>
      </c>
      <c r="O52" s="65">
        <v>1274</v>
      </c>
      <c r="P52" s="48"/>
      <c r="Q52" s="48"/>
      <c r="R52" s="48"/>
      <c r="S52" s="48"/>
      <c r="T52" s="48"/>
      <c r="U52" s="48"/>
    </row>
    <row r="53" spans="1:21" ht="30.75" customHeight="1" thickBot="1" x14ac:dyDescent="0.25">
      <c r="A53" s="48"/>
      <c r="B53" s="1256" t="s">
        <v>21</v>
      </c>
      <c r="C53" s="1257"/>
      <c r="D53" s="67"/>
      <c r="E53" s="1258" t="s">
        <v>22</v>
      </c>
      <c r="F53" s="1258"/>
      <c r="G53" s="1258"/>
      <c r="H53" s="1258"/>
      <c r="I53" s="1258"/>
      <c r="J53" s="1259"/>
      <c r="K53" s="68">
        <v>1257</v>
      </c>
      <c r="L53" s="69">
        <v>1240</v>
      </c>
      <c r="M53" s="69">
        <v>1061</v>
      </c>
      <c r="N53" s="69">
        <v>1008</v>
      </c>
      <c r="O53" s="70">
        <v>992</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562</v>
      </c>
      <c r="P55" s="48"/>
      <c r="Q55" s="48"/>
      <c r="R55" s="48"/>
      <c r="S55" s="48"/>
      <c r="T55" s="48"/>
      <c r="U55" s="48"/>
    </row>
    <row r="56" spans="1:21" ht="31.5" customHeight="1" thickBot="1" x14ac:dyDescent="0.25">
      <c r="A56" s="48"/>
      <c r="B56" s="76"/>
      <c r="C56" s="77"/>
      <c r="D56" s="77"/>
      <c r="E56" s="78"/>
      <c r="F56" s="78"/>
      <c r="G56" s="78"/>
      <c r="H56" s="78"/>
      <c r="I56" s="78"/>
      <c r="J56" s="79" t="s">
        <v>2</v>
      </c>
      <c r="K56" s="80" t="s">
        <v>563</v>
      </c>
      <c r="L56" s="81" t="s">
        <v>564</v>
      </c>
      <c r="M56" s="81" t="s">
        <v>565</v>
      </c>
      <c r="N56" s="81" t="s">
        <v>566</v>
      </c>
      <c r="O56" s="82" t="s">
        <v>567</v>
      </c>
      <c r="P56" s="48"/>
      <c r="Q56" s="48"/>
      <c r="R56" s="48"/>
      <c r="S56" s="48"/>
      <c r="T56" s="48"/>
      <c r="U56" s="48"/>
    </row>
    <row r="57" spans="1:21" ht="31.5" customHeight="1" x14ac:dyDescent="0.2">
      <c r="B57" s="1260" t="s">
        <v>25</v>
      </c>
      <c r="C57" s="1261"/>
      <c r="D57" s="1264" t="s">
        <v>26</v>
      </c>
      <c r="E57" s="1265"/>
      <c r="F57" s="1265"/>
      <c r="G57" s="1265"/>
      <c r="H57" s="1265"/>
      <c r="I57" s="1265"/>
      <c r="J57" s="1266"/>
      <c r="K57" s="83"/>
      <c r="L57" s="84"/>
      <c r="M57" s="84"/>
      <c r="N57" s="84"/>
      <c r="O57" s="85"/>
    </row>
    <row r="58" spans="1:21" ht="31.5" customHeight="1" thickBot="1" x14ac:dyDescent="0.25">
      <c r="B58" s="1262"/>
      <c r="C58" s="1263"/>
      <c r="D58" s="1267" t="s">
        <v>27</v>
      </c>
      <c r="E58" s="1268"/>
      <c r="F58" s="1268"/>
      <c r="G58" s="1268"/>
      <c r="H58" s="1268"/>
      <c r="I58" s="1268"/>
      <c r="J58" s="1269"/>
      <c r="K58" s="86"/>
      <c r="L58" s="87"/>
      <c r="M58" s="87"/>
      <c r="N58" s="87"/>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lC8y63wtWuCFDbPRIyrAnv9ozrs9AFqIKXTjKUdSP4Mx0wFqVsNpfE5Nfw5W1Wn7dw2ZGGORIqPa0F2wE8IqNA==" saltValue="uCvrGdYmHeP4Ugt9TYlJq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543</v>
      </c>
      <c r="J40" s="100" t="s">
        <v>544</v>
      </c>
      <c r="K40" s="100" t="s">
        <v>545</v>
      </c>
      <c r="L40" s="100" t="s">
        <v>546</v>
      </c>
      <c r="M40" s="101" t="s">
        <v>547</v>
      </c>
    </row>
    <row r="41" spans="2:13" ht="27.75" customHeight="1" x14ac:dyDescent="0.2">
      <c r="B41" s="1290" t="s">
        <v>30</v>
      </c>
      <c r="C41" s="1291"/>
      <c r="D41" s="102"/>
      <c r="E41" s="1292" t="s">
        <v>31</v>
      </c>
      <c r="F41" s="1292"/>
      <c r="G41" s="1292"/>
      <c r="H41" s="1293"/>
      <c r="I41" s="103">
        <v>18288</v>
      </c>
      <c r="J41" s="104">
        <v>17814</v>
      </c>
      <c r="K41" s="104">
        <v>17042</v>
      </c>
      <c r="L41" s="104">
        <v>17839</v>
      </c>
      <c r="M41" s="105">
        <v>17600</v>
      </c>
    </row>
    <row r="42" spans="2:13" ht="27.75" customHeight="1" x14ac:dyDescent="0.2">
      <c r="B42" s="1280"/>
      <c r="C42" s="1281"/>
      <c r="D42" s="106"/>
      <c r="E42" s="1284" t="s">
        <v>32</v>
      </c>
      <c r="F42" s="1284"/>
      <c r="G42" s="1284"/>
      <c r="H42" s="1285"/>
      <c r="I42" s="107">
        <v>94</v>
      </c>
      <c r="J42" s="108" t="s">
        <v>502</v>
      </c>
      <c r="K42" s="108" t="s">
        <v>502</v>
      </c>
      <c r="L42" s="108" t="s">
        <v>502</v>
      </c>
      <c r="M42" s="109" t="s">
        <v>502</v>
      </c>
    </row>
    <row r="43" spans="2:13" ht="27.75" customHeight="1" x14ac:dyDescent="0.2">
      <c r="B43" s="1280"/>
      <c r="C43" s="1281"/>
      <c r="D43" s="106"/>
      <c r="E43" s="1284" t="s">
        <v>33</v>
      </c>
      <c r="F43" s="1284"/>
      <c r="G43" s="1284"/>
      <c r="H43" s="1285"/>
      <c r="I43" s="107">
        <v>5618</v>
      </c>
      <c r="J43" s="108">
        <v>5268</v>
      </c>
      <c r="K43" s="108">
        <v>4976</v>
      </c>
      <c r="L43" s="108">
        <v>3580</v>
      </c>
      <c r="M43" s="109">
        <v>3353</v>
      </c>
    </row>
    <row r="44" spans="2:13" ht="27.75" customHeight="1" x14ac:dyDescent="0.2">
      <c r="B44" s="1280"/>
      <c r="C44" s="1281"/>
      <c r="D44" s="106"/>
      <c r="E44" s="1284" t="s">
        <v>34</v>
      </c>
      <c r="F44" s="1284"/>
      <c r="G44" s="1284"/>
      <c r="H44" s="1285"/>
      <c r="I44" s="107">
        <v>1858</v>
      </c>
      <c r="J44" s="108">
        <v>1877</v>
      </c>
      <c r="K44" s="108">
        <v>2148</v>
      </c>
      <c r="L44" s="108">
        <v>2234</v>
      </c>
      <c r="M44" s="109">
        <v>2188</v>
      </c>
    </row>
    <row r="45" spans="2:13" ht="27.75" customHeight="1" x14ac:dyDescent="0.2">
      <c r="B45" s="1280"/>
      <c r="C45" s="1281"/>
      <c r="D45" s="106"/>
      <c r="E45" s="1284" t="s">
        <v>35</v>
      </c>
      <c r="F45" s="1284"/>
      <c r="G45" s="1284"/>
      <c r="H45" s="1285"/>
      <c r="I45" s="107">
        <v>2491</v>
      </c>
      <c r="J45" s="108">
        <v>2333</v>
      </c>
      <c r="K45" s="108">
        <v>2210</v>
      </c>
      <c r="L45" s="108">
        <v>2073</v>
      </c>
      <c r="M45" s="109">
        <v>2100</v>
      </c>
    </row>
    <row r="46" spans="2:13" ht="27.75" customHeight="1" x14ac:dyDescent="0.2">
      <c r="B46" s="1280"/>
      <c r="C46" s="1281"/>
      <c r="D46" s="110"/>
      <c r="E46" s="1284" t="s">
        <v>36</v>
      </c>
      <c r="F46" s="1284"/>
      <c r="G46" s="1284"/>
      <c r="H46" s="1285"/>
      <c r="I46" s="107" t="s">
        <v>502</v>
      </c>
      <c r="J46" s="108" t="s">
        <v>502</v>
      </c>
      <c r="K46" s="108" t="s">
        <v>502</v>
      </c>
      <c r="L46" s="108" t="s">
        <v>502</v>
      </c>
      <c r="M46" s="109" t="s">
        <v>502</v>
      </c>
    </row>
    <row r="47" spans="2:13" ht="27.75" customHeight="1" x14ac:dyDescent="0.2">
      <c r="B47" s="1280"/>
      <c r="C47" s="1281"/>
      <c r="D47" s="111"/>
      <c r="E47" s="1294" t="s">
        <v>37</v>
      </c>
      <c r="F47" s="1295"/>
      <c r="G47" s="1295"/>
      <c r="H47" s="1296"/>
      <c r="I47" s="107" t="s">
        <v>502</v>
      </c>
      <c r="J47" s="108" t="s">
        <v>502</v>
      </c>
      <c r="K47" s="108" t="s">
        <v>502</v>
      </c>
      <c r="L47" s="108" t="s">
        <v>502</v>
      </c>
      <c r="M47" s="109" t="s">
        <v>502</v>
      </c>
    </row>
    <row r="48" spans="2:13" ht="27.75" customHeight="1" x14ac:dyDescent="0.2">
      <c r="B48" s="1280"/>
      <c r="C48" s="1281"/>
      <c r="D48" s="106"/>
      <c r="E48" s="1284" t="s">
        <v>38</v>
      </c>
      <c r="F48" s="1284"/>
      <c r="G48" s="1284"/>
      <c r="H48" s="1285"/>
      <c r="I48" s="107" t="s">
        <v>502</v>
      </c>
      <c r="J48" s="108" t="s">
        <v>502</v>
      </c>
      <c r="K48" s="108" t="s">
        <v>502</v>
      </c>
      <c r="L48" s="108" t="s">
        <v>502</v>
      </c>
      <c r="M48" s="109" t="s">
        <v>502</v>
      </c>
    </row>
    <row r="49" spans="2:13" ht="27.75" customHeight="1" x14ac:dyDescent="0.2">
      <c r="B49" s="1282"/>
      <c r="C49" s="1283"/>
      <c r="D49" s="106"/>
      <c r="E49" s="1284" t="s">
        <v>39</v>
      </c>
      <c r="F49" s="1284"/>
      <c r="G49" s="1284"/>
      <c r="H49" s="1285"/>
      <c r="I49" s="107" t="s">
        <v>502</v>
      </c>
      <c r="J49" s="108" t="s">
        <v>502</v>
      </c>
      <c r="K49" s="108" t="s">
        <v>502</v>
      </c>
      <c r="L49" s="108" t="s">
        <v>502</v>
      </c>
      <c r="M49" s="109" t="s">
        <v>502</v>
      </c>
    </row>
    <row r="50" spans="2:13" ht="27.75" customHeight="1" x14ac:dyDescent="0.2">
      <c r="B50" s="1278" t="s">
        <v>40</v>
      </c>
      <c r="C50" s="1279"/>
      <c r="D50" s="112"/>
      <c r="E50" s="1284" t="s">
        <v>41</v>
      </c>
      <c r="F50" s="1284"/>
      <c r="G50" s="1284"/>
      <c r="H50" s="1285"/>
      <c r="I50" s="107">
        <v>2876</v>
      </c>
      <c r="J50" s="108">
        <v>2685</v>
      </c>
      <c r="K50" s="108">
        <v>2792</v>
      </c>
      <c r="L50" s="108">
        <v>3058</v>
      </c>
      <c r="M50" s="109">
        <v>4110</v>
      </c>
    </row>
    <row r="51" spans="2:13" ht="27.75" customHeight="1" x14ac:dyDescent="0.2">
      <c r="B51" s="1280"/>
      <c r="C51" s="1281"/>
      <c r="D51" s="106"/>
      <c r="E51" s="1284" t="s">
        <v>42</v>
      </c>
      <c r="F51" s="1284"/>
      <c r="G51" s="1284"/>
      <c r="H51" s="1285"/>
      <c r="I51" s="107">
        <v>183</v>
      </c>
      <c r="J51" s="108">
        <v>177</v>
      </c>
      <c r="K51" s="108">
        <v>158</v>
      </c>
      <c r="L51" s="108">
        <v>731</v>
      </c>
      <c r="M51" s="109">
        <v>660</v>
      </c>
    </row>
    <row r="52" spans="2:13" ht="27.75" customHeight="1" x14ac:dyDescent="0.2">
      <c r="B52" s="1282"/>
      <c r="C52" s="1283"/>
      <c r="D52" s="106"/>
      <c r="E52" s="1284" t="s">
        <v>43</v>
      </c>
      <c r="F52" s="1284"/>
      <c r="G52" s="1284"/>
      <c r="H52" s="1285"/>
      <c r="I52" s="107">
        <v>14339</v>
      </c>
      <c r="J52" s="108">
        <v>13985</v>
      </c>
      <c r="K52" s="108">
        <v>13753</v>
      </c>
      <c r="L52" s="108">
        <v>13432</v>
      </c>
      <c r="M52" s="109">
        <v>13375</v>
      </c>
    </row>
    <row r="53" spans="2:13" ht="27.75" customHeight="1" thickBot="1" x14ac:dyDescent="0.25">
      <c r="B53" s="1286" t="s">
        <v>44</v>
      </c>
      <c r="C53" s="1287"/>
      <c r="D53" s="113"/>
      <c r="E53" s="1288" t="s">
        <v>45</v>
      </c>
      <c r="F53" s="1288"/>
      <c r="G53" s="1288"/>
      <c r="H53" s="1289"/>
      <c r="I53" s="114">
        <v>10952</v>
      </c>
      <c r="J53" s="115">
        <v>10445</v>
      </c>
      <c r="K53" s="115">
        <v>9674</v>
      </c>
      <c r="L53" s="115">
        <v>8505</v>
      </c>
      <c r="M53" s="116">
        <v>7096</v>
      </c>
    </row>
    <row r="54" spans="2:13" ht="27.75" customHeight="1" x14ac:dyDescent="0.2">
      <c r="B54" s="117" t="s">
        <v>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d2QN/4zXC4y7uPpZgUBE/x4k0G6ZgxW3B5mtkI7FOdm03aKxTA4CoQ5Cusoq2vFwADBXrav/N2BLbl4U9x8S4g==" saltValue="OJHKQ6V8XCmK1Ove9eAc6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election activeCell="G63" sqref="G63"/>
    </sheetView>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1" t="s">
        <v>47</v>
      </c>
    </row>
    <row r="54" spans="2:8" ht="29.25" customHeight="1" thickBot="1" x14ac:dyDescent="0.3">
      <c r="B54" s="122" t="s">
        <v>1</v>
      </c>
      <c r="C54" s="123"/>
      <c r="D54" s="123"/>
      <c r="E54" s="124" t="s">
        <v>2</v>
      </c>
      <c r="F54" s="125" t="s">
        <v>545</v>
      </c>
      <c r="G54" s="125" t="s">
        <v>546</v>
      </c>
      <c r="H54" s="126" t="s">
        <v>547</v>
      </c>
    </row>
    <row r="55" spans="2:8" ht="52.5" customHeight="1" x14ac:dyDescent="0.2">
      <c r="B55" s="127"/>
      <c r="C55" s="1305" t="s">
        <v>48</v>
      </c>
      <c r="D55" s="1305"/>
      <c r="E55" s="1306"/>
      <c r="F55" s="128">
        <v>330</v>
      </c>
      <c r="G55" s="128">
        <v>484</v>
      </c>
      <c r="H55" s="129">
        <v>791</v>
      </c>
    </row>
    <row r="56" spans="2:8" ht="52.5" customHeight="1" x14ac:dyDescent="0.2">
      <c r="B56" s="130"/>
      <c r="C56" s="1307" t="s">
        <v>49</v>
      </c>
      <c r="D56" s="1307"/>
      <c r="E56" s="1308"/>
      <c r="F56" s="131">
        <v>237</v>
      </c>
      <c r="G56" s="131">
        <v>221</v>
      </c>
      <c r="H56" s="132">
        <v>210</v>
      </c>
    </row>
    <row r="57" spans="2:8" ht="53.25" customHeight="1" x14ac:dyDescent="0.2">
      <c r="B57" s="130"/>
      <c r="C57" s="1309" t="s">
        <v>50</v>
      </c>
      <c r="D57" s="1309"/>
      <c r="E57" s="1310"/>
      <c r="F57" s="133">
        <v>1714</v>
      </c>
      <c r="G57" s="133">
        <v>1807</v>
      </c>
      <c r="H57" s="134">
        <v>2515</v>
      </c>
    </row>
    <row r="58" spans="2:8" ht="45.75" customHeight="1" x14ac:dyDescent="0.2">
      <c r="B58" s="135"/>
      <c r="C58" s="1297" t="s">
        <v>581</v>
      </c>
      <c r="D58" s="1298"/>
      <c r="E58" s="1299"/>
      <c r="F58" s="136">
        <v>72</v>
      </c>
      <c r="G58" s="136">
        <v>344</v>
      </c>
      <c r="H58" s="137">
        <v>843</v>
      </c>
    </row>
    <row r="59" spans="2:8" ht="45.75" customHeight="1" x14ac:dyDescent="0.2">
      <c r="B59" s="135"/>
      <c r="C59" s="1297" t="s">
        <v>582</v>
      </c>
      <c r="D59" s="1298"/>
      <c r="E59" s="1299"/>
      <c r="F59" s="136">
        <v>652</v>
      </c>
      <c r="G59" s="136">
        <v>487</v>
      </c>
      <c r="H59" s="137">
        <v>656</v>
      </c>
    </row>
    <row r="60" spans="2:8" ht="45.75" customHeight="1" x14ac:dyDescent="0.2">
      <c r="B60" s="135"/>
      <c r="C60" s="1297" t="s">
        <v>583</v>
      </c>
      <c r="D60" s="1298"/>
      <c r="E60" s="1299"/>
      <c r="F60" s="136">
        <v>428</v>
      </c>
      <c r="G60" s="136">
        <v>426</v>
      </c>
      <c r="H60" s="137">
        <v>426</v>
      </c>
    </row>
    <row r="61" spans="2:8" ht="45.75" customHeight="1" x14ac:dyDescent="0.2">
      <c r="B61" s="135"/>
      <c r="C61" s="1297" t="s">
        <v>585</v>
      </c>
      <c r="D61" s="1298"/>
      <c r="E61" s="1299"/>
      <c r="F61" s="136">
        <v>192</v>
      </c>
      <c r="G61" s="136">
        <v>199</v>
      </c>
      <c r="H61" s="137">
        <v>199</v>
      </c>
    </row>
    <row r="62" spans="2:8" ht="45.75" customHeight="1" thickBot="1" x14ac:dyDescent="0.25">
      <c r="B62" s="138"/>
      <c r="C62" s="1300" t="s">
        <v>584</v>
      </c>
      <c r="D62" s="1301"/>
      <c r="E62" s="1302"/>
      <c r="F62" s="139">
        <v>125</v>
      </c>
      <c r="G62" s="139">
        <v>101</v>
      </c>
      <c r="H62" s="140">
        <v>108</v>
      </c>
    </row>
    <row r="63" spans="2:8" ht="52.5" customHeight="1" thickBot="1" x14ac:dyDescent="0.25">
      <c r="B63" s="141"/>
      <c r="C63" s="1303" t="s">
        <v>51</v>
      </c>
      <c r="D63" s="1303"/>
      <c r="E63" s="1304"/>
      <c r="F63" s="142">
        <v>2281</v>
      </c>
      <c r="G63" s="142">
        <v>2512</v>
      </c>
      <c r="H63" s="143">
        <v>3516</v>
      </c>
    </row>
    <row r="64" spans="2:8" ht="15" customHeight="1" x14ac:dyDescent="0.2"/>
  </sheetData>
  <sheetProtection algorithmName="SHA-512" hashValue="hrlSqParDyyKMBY3Ce0NaJLn6CHTHNJPNFSWUG3SU04oZLw8HCYbv2dOMaCSlHsgJyo5bfO9+d+RgG2yonttQA==" saltValue="EKUl0UINz2ytaJtzZqnUsw==" spinCount="100000" sheet="1" objects="1" scenarios="1"/>
  <mergeCells count="9">
    <mergeCell ref="C61:E61"/>
    <mergeCell ref="C62:E62"/>
    <mergeCell ref="C63:E63"/>
    <mergeCell ref="C55:E55"/>
    <mergeCell ref="C56:E56"/>
    <mergeCell ref="C57:E57"/>
    <mergeCell ref="C59:E59"/>
    <mergeCell ref="C60:E60"/>
    <mergeCell ref="C58:E58"/>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2"/>
  <cols>
    <col min="1" max="1" width="6.33203125" style="390" customWidth="1"/>
    <col min="2" max="107" width="2.44140625" style="390" customWidth="1"/>
    <col min="108" max="108" width="6.109375" style="398" customWidth="1"/>
    <col min="109" max="109" width="5.88671875" style="397" customWidth="1"/>
    <col min="110" max="110" width="19.109375" style="390" hidden="1"/>
    <col min="111" max="115" width="12.6640625" style="390" hidden="1"/>
    <col min="116" max="349" width="8.6640625" style="390" hidden="1"/>
    <col min="350" max="355" width="14.88671875" style="390" hidden="1"/>
    <col min="356" max="357" width="15.88671875" style="390" hidden="1"/>
    <col min="358" max="363" width="16.109375" style="390" hidden="1"/>
    <col min="364" max="364" width="6.109375" style="390" hidden="1"/>
    <col min="365" max="365" width="3" style="390" hidden="1"/>
    <col min="366" max="605" width="8.6640625" style="390" hidden="1"/>
    <col min="606" max="611" width="14.88671875" style="390" hidden="1"/>
    <col min="612" max="613" width="15.88671875" style="390" hidden="1"/>
    <col min="614" max="619" width="16.109375" style="390" hidden="1"/>
    <col min="620" max="620" width="6.109375" style="390" hidden="1"/>
    <col min="621" max="621" width="3" style="390" hidden="1"/>
    <col min="622" max="861" width="8.6640625" style="390" hidden="1"/>
    <col min="862" max="867" width="14.88671875" style="390" hidden="1"/>
    <col min="868" max="869" width="15.88671875" style="390" hidden="1"/>
    <col min="870" max="875" width="16.109375" style="390" hidden="1"/>
    <col min="876" max="876" width="6.109375" style="390" hidden="1"/>
    <col min="877" max="877" width="3" style="390" hidden="1"/>
    <col min="878" max="1117" width="8.6640625" style="390" hidden="1"/>
    <col min="1118" max="1123" width="14.88671875" style="390" hidden="1"/>
    <col min="1124" max="1125" width="15.88671875" style="390" hidden="1"/>
    <col min="1126" max="1131" width="16.109375" style="390" hidden="1"/>
    <col min="1132" max="1132" width="6.109375" style="390" hidden="1"/>
    <col min="1133" max="1133" width="3" style="390" hidden="1"/>
    <col min="1134" max="1373" width="8.6640625" style="390" hidden="1"/>
    <col min="1374" max="1379" width="14.88671875" style="390" hidden="1"/>
    <col min="1380" max="1381" width="15.88671875" style="390" hidden="1"/>
    <col min="1382" max="1387" width="16.109375" style="390" hidden="1"/>
    <col min="1388" max="1388" width="6.109375" style="390" hidden="1"/>
    <col min="1389" max="1389" width="3" style="390" hidden="1"/>
    <col min="1390" max="1629" width="8.6640625" style="390" hidden="1"/>
    <col min="1630" max="1635" width="14.88671875" style="390" hidden="1"/>
    <col min="1636" max="1637" width="15.88671875" style="390" hidden="1"/>
    <col min="1638" max="1643" width="16.109375" style="390" hidden="1"/>
    <col min="1644" max="1644" width="6.109375" style="390" hidden="1"/>
    <col min="1645" max="1645" width="3" style="390" hidden="1"/>
    <col min="1646" max="1885" width="8.6640625" style="390" hidden="1"/>
    <col min="1886" max="1891" width="14.88671875" style="390" hidden="1"/>
    <col min="1892" max="1893" width="15.88671875" style="390" hidden="1"/>
    <col min="1894" max="1899" width="16.109375" style="390" hidden="1"/>
    <col min="1900" max="1900" width="6.109375" style="390" hidden="1"/>
    <col min="1901" max="1901" width="3" style="390" hidden="1"/>
    <col min="1902" max="2141" width="8.6640625" style="390" hidden="1"/>
    <col min="2142" max="2147" width="14.88671875" style="390" hidden="1"/>
    <col min="2148" max="2149" width="15.88671875" style="390" hidden="1"/>
    <col min="2150" max="2155" width="16.109375" style="390" hidden="1"/>
    <col min="2156" max="2156" width="6.109375" style="390" hidden="1"/>
    <col min="2157" max="2157" width="3" style="390" hidden="1"/>
    <col min="2158" max="2397" width="8.6640625" style="390" hidden="1"/>
    <col min="2398" max="2403" width="14.88671875" style="390" hidden="1"/>
    <col min="2404" max="2405" width="15.88671875" style="390" hidden="1"/>
    <col min="2406" max="2411" width="16.109375" style="390" hidden="1"/>
    <col min="2412" max="2412" width="6.109375" style="390" hidden="1"/>
    <col min="2413" max="2413" width="3" style="390" hidden="1"/>
    <col min="2414" max="2653" width="8.6640625" style="390" hidden="1"/>
    <col min="2654" max="2659" width="14.88671875" style="390" hidden="1"/>
    <col min="2660" max="2661" width="15.88671875" style="390" hidden="1"/>
    <col min="2662" max="2667" width="16.109375" style="390" hidden="1"/>
    <col min="2668" max="2668" width="6.109375" style="390" hidden="1"/>
    <col min="2669" max="2669" width="3" style="390" hidden="1"/>
    <col min="2670" max="2909" width="8.6640625" style="390" hidden="1"/>
    <col min="2910" max="2915" width="14.88671875" style="390" hidden="1"/>
    <col min="2916" max="2917" width="15.88671875" style="390" hidden="1"/>
    <col min="2918" max="2923" width="16.109375" style="390" hidden="1"/>
    <col min="2924" max="2924" width="6.109375" style="390" hidden="1"/>
    <col min="2925" max="2925" width="3" style="390" hidden="1"/>
    <col min="2926" max="3165" width="8.6640625" style="390" hidden="1"/>
    <col min="3166" max="3171" width="14.88671875" style="390" hidden="1"/>
    <col min="3172" max="3173" width="15.88671875" style="390" hidden="1"/>
    <col min="3174" max="3179" width="16.109375" style="390" hidden="1"/>
    <col min="3180" max="3180" width="6.109375" style="390" hidden="1"/>
    <col min="3181" max="3181" width="3" style="390" hidden="1"/>
    <col min="3182" max="3421" width="8.6640625" style="390" hidden="1"/>
    <col min="3422" max="3427" width="14.88671875" style="390" hidden="1"/>
    <col min="3428" max="3429" width="15.88671875" style="390" hidden="1"/>
    <col min="3430" max="3435" width="16.109375" style="390" hidden="1"/>
    <col min="3436" max="3436" width="6.109375" style="390" hidden="1"/>
    <col min="3437" max="3437" width="3" style="390" hidden="1"/>
    <col min="3438" max="3677" width="8.6640625" style="390" hidden="1"/>
    <col min="3678" max="3683" width="14.88671875" style="390" hidden="1"/>
    <col min="3684" max="3685" width="15.88671875" style="390" hidden="1"/>
    <col min="3686" max="3691" width="16.109375" style="390" hidden="1"/>
    <col min="3692" max="3692" width="6.109375" style="390" hidden="1"/>
    <col min="3693" max="3693" width="3" style="390" hidden="1"/>
    <col min="3694" max="3933" width="8.6640625" style="390" hidden="1"/>
    <col min="3934" max="3939" width="14.88671875" style="390" hidden="1"/>
    <col min="3940" max="3941" width="15.88671875" style="390" hidden="1"/>
    <col min="3942" max="3947" width="16.109375" style="390" hidden="1"/>
    <col min="3948" max="3948" width="6.109375" style="390" hidden="1"/>
    <col min="3949" max="3949" width="3" style="390" hidden="1"/>
    <col min="3950" max="4189" width="8.6640625" style="390" hidden="1"/>
    <col min="4190" max="4195" width="14.88671875" style="390" hidden="1"/>
    <col min="4196" max="4197" width="15.88671875" style="390" hidden="1"/>
    <col min="4198" max="4203" width="16.109375" style="390" hidden="1"/>
    <col min="4204" max="4204" width="6.109375" style="390" hidden="1"/>
    <col min="4205" max="4205" width="3" style="390" hidden="1"/>
    <col min="4206" max="4445" width="8.6640625" style="390" hidden="1"/>
    <col min="4446" max="4451" width="14.88671875" style="390" hidden="1"/>
    <col min="4452" max="4453" width="15.88671875" style="390" hidden="1"/>
    <col min="4454" max="4459" width="16.109375" style="390" hidden="1"/>
    <col min="4460" max="4460" width="6.109375" style="390" hidden="1"/>
    <col min="4461" max="4461" width="3" style="390" hidden="1"/>
    <col min="4462" max="4701" width="8.6640625" style="390" hidden="1"/>
    <col min="4702" max="4707" width="14.88671875" style="390" hidden="1"/>
    <col min="4708" max="4709" width="15.88671875" style="390" hidden="1"/>
    <col min="4710" max="4715" width="16.109375" style="390" hidden="1"/>
    <col min="4716" max="4716" width="6.109375" style="390" hidden="1"/>
    <col min="4717" max="4717" width="3" style="390" hidden="1"/>
    <col min="4718" max="4957" width="8.6640625" style="390" hidden="1"/>
    <col min="4958" max="4963" width="14.88671875" style="390" hidden="1"/>
    <col min="4964" max="4965" width="15.88671875" style="390" hidden="1"/>
    <col min="4966" max="4971" width="16.109375" style="390" hidden="1"/>
    <col min="4972" max="4972" width="6.109375" style="390" hidden="1"/>
    <col min="4973" max="4973" width="3" style="390" hidden="1"/>
    <col min="4974" max="5213" width="8.6640625" style="390" hidden="1"/>
    <col min="5214" max="5219" width="14.88671875" style="390" hidden="1"/>
    <col min="5220" max="5221" width="15.88671875" style="390" hidden="1"/>
    <col min="5222" max="5227" width="16.109375" style="390" hidden="1"/>
    <col min="5228" max="5228" width="6.109375" style="390" hidden="1"/>
    <col min="5229" max="5229" width="3" style="390" hidden="1"/>
    <col min="5230" max="5469" width="8.6640625" style="390" hidden="1"/>
    <col min="5470" max="5475" width="14.88671875" style="390" hidden="1"/>
    <col min="5476" max="5477" width="15.88671875" style="390" hidden="1"/>
    <col min="5478" max="5483" width="16.109375" style="390" hidden="1"/>
    <col min="5484" max="5484" width="6.109375" style="390" hidden="1"/>
    <col min="5485" max="5485" width="3" style="390" hidden="1"/>
    <col min="5486" max="5725" width="8.6640625" style="390" hidden="1"/>
    <col min="5726" max="5731" width="14.88671875" style="390" hidden="1"/>
    <col min="5732" max="5733" width="15.88671875" style="390" hidden="1"/>
    <col min="5734" max="5739" width="16.109375" style="390" hidden="1"/>
    <col min="5740" max="5740" width="6.109375" style="390" hidden="1"/>
    <col min="5741" max="5741" width="3" style="390" hidden="1"/>
    <col min="5742" max="5981" width="8.6640625" style="390" hidden="1"/>
    <col min="5982" max="5987" width="14.88671875" style="390" hidden="1"/>
    <col min="5988" max="5989" width="15.88671875" style="390" hidden="1"/>
    <col min="5990" max="5995" width="16.109375" style="390" hidden="1"/>
    <col min="5996" max="5996" width="6.109375" style="390" hidden="1"/>
    <col min="5997" max="5997" width="3" style="390" hidden="1"/>
    <col min="5998" max="6237" width="8.6640625" style="390" hidden="1"/>
    <col min="6238" max="6243" width="14.88671875" style="390" hidden="1"/>
    <col min="6244" max="6245" width="15.88671875" style="390" hidden="1"/>
    <col min="6246" max="6251" width="16.109375" style="390" hidden="1"/>
    <col min="6252" max="6252" width="6.109375" style="390" hidden="1"/>
    <col min="6253" max="6253" width="3" style="390" hidden="1"/>
    <col min="6254" max="6493" width="8.6640625" style="390" hidden="1"/>
    <col min="6494" max="6499" width="14.88671875" style="390" hidden="1"/>
    <col min="6500" max="6501" width="15.88671875" style="390" hidden="1"/>
    <col min="6502" max="6507" width="16.109375" style="390" hidden="1"/>
    <col min="6508" max="6508" width="6.109375" style="390" hidden="1"/>
    <col min="6509" max="6509" width="3" style="390" hidden="1"/>
    <col min="6510" max="6749" width="8.6640625" style="390" hidden="1"/>
    <col min="6750" max="6755" width="14.88671875" style="390" hidden="1"/>
    <col min="6756" max="6757" width="15.88671875" style="390" hidden="1"/>
    <col min="6758" max="6763" width="16.109375" style="390" hidden="1"/>
    <col min="6764" max="6764" width="6.109375" style="390" hidden="1"/>
    <col min="6765" max="6765" width="3" style="390" hidden="1"/>
    <col min="6766" max="7005" width="8.6640625" style="390" hidden="1"/>
    <col min="7006" max="7011" width="14.88671875" style="390" hidden="1"/>
    <col min="7012" max="7013" width="15.88671875" style="390" hidden="1"/>
    <col min="7014" max="7019" width="16.109375" style="390" hidden="1"/>
    <col min="7020" max="7020" width="6.109375" style="390" hidden="1"/>
    <col min="7021" max="7021" width="3" style="390" hidden="1"/>
    <col min="7022" max="7261" width="8.6640625" style="390" hidden="1"/>
    <col min="7262" max="7267" width="14.88671875" style="390" hidden="1"/>
    <col min="7268" max="7269" width="15.88671875" style="390" hidden="1"/>
    <col min="7270" max="7275" width="16.109375" style="390" hidden="1"/>
    <col min="7276" max="7276" width="6.109375" style="390" hidden="1"/>
    <col min="7277" max="7277" width="3" style="390" hidden="1"/>
    <col min="7278" max="7517" width="8.6640625" style="390" hidden="1"/>
    <col min="7518" max="7523" width="14.88671875" style="390" hidden="1"/>
    <col min="7524" max="7525" width="15.88671875" style="390" hidden="1"/>
    <col min="7526" max="7531" width="16.109375" style="390" hidden="1"/>
    <col min="7532" max="7532" width="6.109375" style="390" hidden="1"/>
    <col min="7533" max="7533" width="3" style="390" hidden="1"/>
    <col min="7534" max="7773" width="8.6640625" style="390" hidden="1"/>
    <col min="7774" max="7779" width="14.88671875" style="390" hidden="1"/>
    <col min="7780" max="7781" width="15.88671875" style="390" hidden="1"/>
    <col min="7782" max="7787" width="16.109375" style="390" hidden="1"/>
    <col min="7788" max="7788" width="6.109375" style="390" hidden="1"/>
    <col min="7789" max="7789" width="3" style="390" hidden="1"/>
    <col min="7790" max="8029" width="8.6640625" style="390" hidden="1"/>
    <col min="8030" max="8035" width="14.88671875" style="390" hidden="1"/>
    <col min="8036" max="8037" width="15.88671875" style="390" hidden="1"/>
    <col min="8038" max="8043" width="16.109375" style="390" hidden="1"/>
    <col min="8044" max="8044" width="6.109375" style="390" hidden="1"/>
    <col min="8045" max="8045" width="3" style="390" hidden="1"/>
    <col min="8046" max="8285" width="8.6640625" style="390" hidden="1"/>
    <col min="8286" max="8291" width="14.88671875" style="390" hidden="1"/>
    <col min="8292" max="8293" width="15.88671875" style="390" hidden="1"/>
    <col min="8294" max="8299" width="16.109375" style="390" hidden="1"/>
    <col min="8300" max="8300" width="6.109375" style="390" hidden="1"/>
    <col min="8301" max="8301" width="3" style="390" hidden="1"/>
    <col min="8302" max="8541" width="8.6640625" style="390" hidden="1"/>
    <col min="8542" max="8547" width="14.88671875" style="390" hidden="1"/>
    <col min="8548" max="8549" width="15.88671875" style="390" hidden="1"/>
    <col min="8550" max="8555" width="16.109375" style="390" hidden="1"/>
    <col min="8556" max="8556" width="6.109375" style="390" hidden="1"/>
    <col min="8557" max="8557" width="3" style="390" hidden="1"/>
    <col min="8558" max="8797" width="8.6640625" style="390" hidden="1"/>
    <col min="8798" max="8803" width="14.88671875" style="390" hidden="1"/>
    <col min="8804" max="8805" width="15.88671875" style="390" hidden="1"/>
    <col min="8806" max="8811" width="16.109375" style="390" hidden="1"/>
    <col min="8812" max="8812" width="6.109375" style="390" hidden="1"/>
    <col min="8813" max="8813" width="3" style="390" hidden="1"/>
    <col min="8814" max="9053" width="8.6640625" style="390" hidden="1"/>
    <col min="9054" max="9059" width="14.88671875" style="390" hidden="1"/>
    <col min="9060" max="9061" width="15.88671875" style="390" hidden="1"/>
    <col min="9062" max="9067" width="16.109375" style="390" hidden="1"/>
    <col min="9068" max="9068" width="6.109375" style="390" hidden="1"/>
    <col min="9069" max="9069" width="3" style="390" hidden="1"/>
    <col min="9070" max="9309" width="8.6640625" style="390" hidden="1"/>
    <col min="9310" max="9315" width="14.88671875" style="390" hidden="1"/>
    <col min="9316" max="9317" width="15.88671875" style="390" hidden="1"/>
    <col min="9318" max="9323" width="16.109375" style="390" hidden="1"/>
    <col min="9324" max="9324" width="6.109375" style="390" hidden="1"/>
    <col min="9325" max="9325" width="3" style="390" hidden="1"/>
    <col min="9326" max="9565" width="8.6640625" style="390" hidden="1"/>
    <col min="9566" max="9571" width="14.88671875" style="390" hidden="1"/>
    <col min="9572" max="9573" width="15.88671875" style="390" hidden="1"/>
    <col min="9574" max="9579" width="16.109375" style="390" hidden="1"/>
    <col min="9580" max="9580" width="6.109375" style="390" hidden="1"/>
    <col min="9581" max="9581" width="3" style="390" hidden="1"/>
    <col min="9582" max="9821" width="8.6640625" style="390" hidden="1"/>
    <col min="9822" max="9827" width="14.88671875" style="390" hidden="1"/>
    <col min="9828" max="9829" width="15.88671875" style="390" hidden="1"/>
    <col min="9830" max="9835" width="16.109375" style="390" hidden="1"/>
    <col min="9836" max="9836" width="6.109375" style="390" hidden="1"/>
    <col min="9837" max="9837" width="3" style="390" hidden="1"/>
    <col min="9838" max="10077" width="8.6640625" style="390" hidden="1"/>
    <col min="10078" max="10083" width="14.88671875" style="390" hidden="1"/>
    <col min="10084" max="10085" width="15.88671875" style="390" hidden="1"/>
    <col min="10086" max="10091" width="16.109375" style="390" hidden="1"/>
    <col min="10092" max="10092" width="6.109375" style="390" hidden="1"/>
    <col min="10093" max="10093" width="3" style="390" hidden="1"/>
    <col min="10094" max="10333" width="8.6640625" style="390" hidden="1"/>
    <col min="10334" max="10339" width="14.88671875" style="390" hidden="1"/>
    <col min="10340" max="10341" width="15.88671875" style="390" hidden="1"/>
    <col min="10342" max="10347" width="16.109375" style="390" hidden="1"/>
    <col min="10348" max="10348" width="6.109375" style="390" hidden="1"/>
    <col min="10349" max="10349" width="3" style="390" hidden="1"/>
    <col min="10350" max="10589" width="8.6640625" style="390" hidden="1"/>
    <col min="10590" max="10595" width="14.88671875" style="390" hidden="1"/>
    <col min="10596" max="10597" width="15.88671875" style="390" hidden="1"/>
    <col min="10598" max="10603" width="16.109375" style="390" hidden="1"/>
    <col min="10604" max="10604" width="6.109375" style="390" hidden="1"/>
    <col min="10605" max="10605" width="3" style="390" hidden="1"/>
    <col min="10606" max="10845" width="8.6640625" style="390" hidden="1"/>
    <col min="10846" max="10851" width="14.88671875" style="390" hidden="1"/>
    <col min="10852" max="10853" width="15.88671875" style="390" hidden="1"/>
    <col min="10854" max="10859" width="16.109375" style="390" hidden="1"/>
    <col min="10860" max="10860" width="6.109375" style="390" hidden="1"/>
    <col min="10861" max="10861" width="3" style="390" hidden="1"/>
    <col min="10862" max="11101" width="8.6640625" style="390" hidden="1"/>
    <col min="11102" max="11107" width="14.88671875" style="390" hidden="1"/>
    <col min="11108" max="11109" width="15.88671875" style="390" hidden="1"/>
    <col min="11110" max="11115" width="16.109375" style="390" hidden="1"/>
    <col min="11116" max="11116" width="6.109375" style="390" hidden="1"/>
    <col min="11117" max="11117" width="3" style="390" hidden="1"/>
    <col min="11118" max="11357" width="8.6640625" style="390" hidden="1"/>
    <col min="11358" max="11363" width="14.88671875" style="390" hidden="1"/>
    <col min="11364" max="11365" width="15.88671875" style="390" hidden="1"/>
    <col min="11366" max="11371" width="16.109375" style="390" hidden="1"/>
    <col min="11372" max="11372" width="6.109375" style="390" hidden="1"/>
    <col min="11373" max="11373" width="3" style="390" hidden="1"/>
    <col min="11374" max="11613" width="8.6640625" style="390" hidden="1"/>
    <col min="11614" max="11619" width="14.88671875" style="390" hidden="1"/>
    <col min="11620" max="11621" width="15.88671875" style="390" hidden="1"/>
    <col min="11622" max="11627" width="16.109375" style="390" hidden="1"/>
    <col min="11628" max="11628" width="6.109375" style="390" hidden="1"/>
    <col min="11629" max="11629" width="3" style="390" hidden="1"/>
    <col min="11630" max="11869" width="8.6640625" style="390" hidden="1"/>
    <col min="11870" max="11875" width="14.88671875" style="390" hidden="1"/>
    <col min="11876" max="11877" width="15.88671875" style="390" hidden="1"/>
    <col min="11878" max="11883" width="16.109375" style="390" hidden="1"/>
    <col min="11884" max="11884" width="6.109375" style="390" hidden="1"/>
    <col min="11885" max="11885" width="3" style="390" hidden="1"/>
    <col min="11886" max="12125" width="8.6640625" style="390" hidden="1"/>
    <col min="12126" max="12131" width="14.88671875" style="390" hidden="1"/>
    <col min="12132" max="12133" width="15.88671875" style="390" hidden="1"/>
    <col min="12134" max="12139" width="16.109375" style="390" hidden="1"/>
    <col min="12140" max="12140" width="6.109375" style="390" hidden="1"/>
    <col min="12141" max="12141" width="3" style="390" hidden="1"/>
    <col min="12142" max="12381" width="8.6640625" style="390" hidden="1"/>
    <col min="12382" max="12387" width="14.88671875" style="390" hidden="1"/>
    <col min="12388" max="12389" width="15.88671875" style="390" hidden="1"/>
    <col min="12390" max="12395" width="16.109375" style="390" hidden="1"/>
    <col min="12396" max="12396" width="6.109375" style="390" hidden="1"/>
    <col min="12397" max="12397" width="3" style="390" hidden="1"/>
    <col min="12398" max="12637" width="8.6640625" style="390" hidden="1"/>
    <col min="12638" max="12643" width="14.88671875" style="390" hidden="1"/>
    <col min="12644" max="12645" width="15.88671875" style="390" hidden="1"/>
    <col min="12646" max="12651" width="16.109375" style="390" hidden="1"/>
    <col min="12652" max="12652" width="6.109375" style="390" hidden="1"/>
    <col min="12653" max="12653" width="3" style="390" hidden="1"/>
    <col min="12654" max="12893" width="8.6640625" style="390" hidden="1"/>
    <col min="12894" max="12899" width="14.88671875" style="390" hidden="1"/>
    <col min="12900" max="12901" width="15.88671875" style="390" hidden="1"/>
    <col min="12902" max="12907" width="16.109375" style="390" hidden="1"/>
    <col min="12908" max="12908" width="6.109375" style="390" hidden="1"/>
    <col min="12909" max="12909" width="3" style="390" hidden="1"/>
    <col min="12910" max="13149" width="8.6640625" style="390" hidden="1"/>
    <col min="13150" max="13155" width="14.88671875" style="390" hidden="1"/>
    <col min="13156" max="13157" width="15.88671875" style="390" hidden="1"/>
    <col min="13158" max="13163" width="16.109375" style="390" hidden="1"/>
    <col min="13164" max="13164" width="6.109375" style="390" hidden="1"/>
    <col min="13165" max="13165" width="3" style="390" hidden="1"/>
    <col min="13166" max="13405" width="8.6640625" style="390" hidden="1"/>
    <col min="13406" max="13411" width="14.88671875" style="390" hidden="1"/>
    <col min="13412" max="13413" width="15.88671875" style="390" hidden="1"/>
    <col min="13414" max="13419" width="16.109375" style="390" hidden="1"/>
    <col min="13420" max="13420" width="6.109375" style="390" hidden="1"/>
    <col min="13421" max="13421" width="3" style="390" hidden="1"/>
    <col min="13422" max="13661" width="8.6640625" style="390" hidden="1"/>
    <col min="13662" max="13667" width="14.88671875" style="390" hidden="1"/>
    <col min="13668" max="13669" width="15.88671875" style="390" hidden="1"/>
    <col min="13670" max="13675" width="16.109375" style="390" hidden="1"/>
    <col min="13676" max="13676" width="6.109375" style="390" hidden="1"/>
    <col min="13677" max="13677" width="3" style="390" hidden="1"/>
    <col min="13678" max="13917" width="8.6640625" style="390" hidden="1"/>
    <col min="13918" max="13923" width="14.88671875" style="390" hidden="1"/>
    <col min="13924" max="13925" width="15.88671875" style="390" hidden="1"/>
    <col min="13926" max="13931" width="16.109375" style="390" hidden="1"/>
    <col min="13932" max="13932" width="6.109375" style="390" hidden="1"/>
    <col min="13933" max="13933" width="3" style="390" hidden="1"/>
    <col min="13934" max="14173" width="8.6640625" style="390" hidden="1"/>
    <col min="14174" max="14179" width="14.88671875" style="390" hidden="1"/>
    <col min="14180" max="14181" width="15.88671875" style="390" hidden="1"/>
    <col min="14182" max="14187" width="16.109375" style="390" hidden="1"/>
    <col min="14188" max="14188" width="6.109375" style="390" hidden="1"/>
    <col min="14189" max="14189" width="3" style="390" hidden="1"/>
    <col min="14190" max="14429" width="8.6640625" style="390" hidden="1"/>
    <col min="14430" max="14435" width="14.88671875" style="390" hidden="1"/>
    <col min="14436" max="14437" width="15.88671875" style="390" hidden="1"/>
    <col min="14438" max="14443" width="16.109375" style="390" hidden="1"/>
    <col min="14444" max="14444" width="6.109375" style="390" hidden="1"/>
    <col min="14445" max="14445" width="3" style="390" hidden="1"/>
    <col min="14446" max="14685" width="8.6640625" style="390" hidden="1"/>
    <col min="14686" max="14691" width="14.88671875" style="390" hidden="1"/>
    <col min="14692" max="14693" width="15.88671875" style="390" hidden="1"/>
    <col min="14694" max="14699" width="16.109375" style="390" hidden="1"/>
    <col min="14700" max="14700" width="6.109375" style="390" hidden="1"/>
    <col min="14701" max="14701" width="3" style="390" hidden="1"/>
    <col min="14702" max="14941" width="8.6640625" style="390" hidden="1"/>
    <col min="14942" max="14947" width="14.88671875" style="390" hidden="1"/>
    <col min="14948" max="14949" width="15.88671875" style="390" hidden="1"/>
    <col min="14950" max="14955" width="16.109375" style="390" hidden="1"/>
    <col min="14956" max="14956" width="6.109375" style="390" hidden="1"/>
    <col min="14957" max="14957" width="3" style="390" hidden="1"/>
    <col min="14958" max="15197" width="8.6640625" style="390" hidden="1"/>
    <col min="15198" max="15203" width="14.88671875" style="390" hidden="1"/>
    <col min="15204" max="15205" width="15.88671875" style="390" hidden="1"/>
    <col min="15206" max="15211" width="16.109375" style="390" hidden="1"/>
    <col min="15212" max="15212" width="6.109375" style="390" hidden="1"/>
    <col min="15213" max="15213" width="3" style="390" hidden="1"/>
    <col min="15214" max="15453" width="8.6640625" style="390" hidden="1"/>
    <col min="15454" max="15459" width="14.88671875" style="390" hidden="1"/>
    <col min="15460" max="15461" width="15.88671875" style="390" hidden="1"/>
    <col min="15462" max="15467" width="16.109375" style="390" hidden="1"/>
    <col min="15468" max="15468" width="6.109375" style="390" hidden="1"/>
    <col min="15469" max="15469" width="3" style="390" hidden="1"/>
    <col min="15470" max="15709" width="8.6640625" style="390" hidden="1"/>
    <col min="15710" max="15715" width="14.88671875" style="390" hidden="1"/>
    <col min="15716" max="15717" width="15.88671875" style="390" hidden="1"/>
    <col min="15718" max="15723" width="16.109375" style="390" hidden="1"/>
    <col min="15724" max="15724" width="6.109375" style="390" hidden="1"/>
    <col min="15725" max="15725" width="3" style="390" hidden="1"/>
    <col min="15726" max="15965" width="8.6640625" style="390" hidden="1"/>
    <col min="15966" max="15971" width="14.88671875" style="390" hidden="1"/>
    <col min="15972" max="15973" width="15.88671875" style="390" hidden="1"/>
    <col min="15974" max="15979" width="16.109375" style="390" hidden="1"/>
    <col min="15980" max="15980" width="6.109375" style="390" hidden="1"/>
    <col min="15981" max="15981" width="3" style="390" hidden="1"/>
    <col min="15982" max="16221" width="8.6640625" style="390" hidden="1"/>
    <col min="16222" max="16227" width="14.88671875" style="390" hidden="1"/>
    <col min="16228" max="16229" width="15.88671875" style="390" hidden="1"/>
    <col min="16230" max="16235" width="16.109375" style="390" hidden="1"/>
    <col min="16236" max="16236" width="6.109375" style="390" hidden="1"/>
    <col min="16237" max="16237" width="3" style="390" hidden="1"/>
    <col min="16238" max="16384" width="8.6640625" style="390" hidden="1"/>
  </cols>
  <sheetData>
    <row r="1" spans="1:143" ht="42.75" customHeight="1" x14ac:dyDescent="0.2">
      <c r="A1" s="388"/>
      <c r="B1" s="389"/>
      <c r="DD1" s="390"/>
      <c r="DE1" s="390"/>
    </row>
    <row r="2" spans="1:143" ht="25.5" customHeight="1" x14ac:dyDescent="0.2">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2">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ht="13.2" x14ac:dyDescent="0.2">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ht="13.2" x14ac:dyDescent="0.2">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ht="13.2" x14ac:dyDescent="0.2">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ht="13.2" x14ac:dyDescent="0.2">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ht="13.2" x14ac:dyDescent="0.2">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ht="13.2" x14ac:dyDescent="0.2">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ht="13.2" x14ac:dyDescent="0.2">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586</v>
      </c>
    </row>
    <row r="11" spans="1:143" s="292" customFormat="1" ht="13.2" x14ac:dyDescent="0.2">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2" x14ac:dyDescent="0.2">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586</v>
      </c>
    </row>
    <row r="13" spans="1:143" s="292" customFormat="1" ht="13.2" x14ac:dyDescent="0.2">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2" x14ac:dyDescent="0.2">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2" x14ac:dyDescent="0.2">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2" x14ac:dyDescent="0.2">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2" x14ac:dyDescent="0.2">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2" x14ac:dyDescent="0.2">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ht="13.2" x14ac:dyDescent="0.2">
      <c r="DD19" s="390"/>
      <c r="DE19" s="390"/>
    </row>
    <row r="20" spans="1:351" ht="13.2" x14ac:dyDescent="0.2">
      <c r="DD20" s="390"/>
      <c r="DE20" s="390"/>
    </row>
    <row r="21" spans="1:351" ht="16.2" x14ac:dyDescent="0.2">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6.2" x14ac:dyDescent="0.2">
      <c r="B22" s="397"/>
      <c r="MM22" s="396"/>
    </row>
    <row r="23" spans="1:351" ht="13.2" x14ac:dyDescent="0.2">
      <c r="B23" s="397"/>
    </row>
    <row r="24" spans="1:351" ht="13.2" x14ac:dyDescent="0.2">
      <c r="B24" s="397"/>
    </row>
    <row r="25" spans="1:351" ht="13.2" x14ac:dyDescent="0.2">
      <c r="B25" s="397"/>
    </row>
    <row r="26" spans="1:351" ht="13.2" x14ac:dyDescent="0.2">
      <c r="B26" s="397"/>
    </row>
    <row r="27" spans="1:351" ht="13.2" x14ac:dyDescent="0.2">
      <c r="B27" s="397"/>
    </row>
    <row r="28" spans="1:351" ht="13.2" x14ac:dyDescent="0.2">
      <c r="B28" s="397"/>
    </row>
    <row r="29" spans="1:351" ht="13.2" x14ac:dyDescent="0.2">
      <c r="B29" s="397"/>
    </row>
    <row r="30" spans="1:351" ht="13.2" x14ac:dyDescent="0.2">
      <c r="B30" s="397"/>
    </row>
    <row r="31" spans="1:351" ht="13.2" x14ac:dyDescent="0.2">
      <c r="B31" s="397"/>
    </row>
    <row r="32" spans="1:351" ht="13.2" x14ac:dyDescent="0.2">
      <c r="B32" s="397"/>
    </row>
    <row r="33" spans="2:109" ht="13.2" x14ac:dyDescent="0.2">
      <c r="B33" s="397"/>
    </row>
    <row r="34" spans="2:109" ht="13.2" x14ac:dyDescent="0.2">
      <c r="B34" s="397"/>
    </row>
    <row r="35" spans="2:109" ht="13.2" x14ac:dyDescent="0.2">
      <c r="B35" s="397"/>
    </row>
    <row r="36" spans="2:109" ht="13.2" x14ac:dyDescent="0.2">
      <c r="B36" s="397"/>
    </row>
    <row r="37" spans="2:109" ht="13.2" x14ac:dyDescent="0.2">
      <c r="B37" s="397"/>
    </row>
    <row r="38" spans="2:109" ht="13.2" x14ac:dyDescent="0.2">
      <c r="B38" s="397"/>
    </row>
    <row r="39" spans="2:109" ht="13.2" x14ac:dyDescent="0.2">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ht="13.2" x14ac:dyDescent="0.2">
      <c r="B40" s="402"/>
      <c r="DD40" s="402"/>
      <c r="DE40" s="390"/>
    </row>
    <row r="41" spans="2:109" ht="16.2" x14ac:dyDescent="0.2">
      <c r="B41" s="403" t="s">
        <v>587</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ht="13.2" x14ac:dyDescent="0.2">
      <c r="B42" s="397"/>
      <c r="G42" s="404"/>
      <c r="I42" s="405"/>
      <c r="J42" s="405"/>
      <c r="K42" s="405"/>
      <c r="AM42" s="404"/>
      <c r="AN42" s="404" t="s">
        <v>588</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2">
      <c r="B43" s="397"/>
      <c r="AN43" s="1311" t="s">
        <v>596</v>
      </c>
      <c r="AO43" s="1312"/>
      <c r="AP43" s="1312"/>
      <c r="AQ43" s="1312"/>
      <c r="AR43" s="1312"/>
      <c r="AS43" s="1312"/>
      <c r="AT43" s="1312"/>
      <c r="AU43" s="1312"/>
      <c r="AV43" s="1312"/>
      <c r="AW43" s="1312"/>
      <c r="AX43" s="1312"/>
      <c r="AY43" s="1312"/>
      <c r="AZ43" s="1312"/>
      <c r="BA43" s="1312"/>
      <c r="BB43" s="1312"/>
      <c r="BC43" s="1312"/>
      <c r="BD43" s="1312"/>
      <c r="BE43" s="1312"/>
      <c r="BF43" s="1312"/>
      <c r="BG43" s="1312"/>
      <c r="BH43" s="1312"/>
      <c r="BI43" s="1312"/>
      <c r="BJ43" s="1312"/>
      <c r="BK43" s="1312"/>
      <c r="BL43" s="1312"/>
      <c r="BM43" s="1312"/>
      <c r="BN43" s="1312"/>
      <c r="BO43" s="1312"/>
      <c r="BP43" s="1312"/>
      <c r="BQ43" s="1312"/>
      <c r="BR43" s="1312"/>
      <c r="BS43" s="1312"/>
      <c r="BT43" s="1312"/>
      <c r="BU43" s="1312"/>
      <c r="BV43" s="1312"/>
      <c r="BW43" s="1312"/>
      <c r="BX43" s="1312"/>
      <c r="BY43" s="1312"/>
      <c r="BZ43" s="1312"/>
      <c r="CA43" s="1312"/>
      <c r="CB43" s="1312"/>
      <c r="CC43" s="1312"/>
      <c r="CD43" s="1312"/>
      <c r="CE43" s="1312"/>
      <c r="CF43" s="1312"/>
      <c r="CG43" s="1312"/>
      <c r="CH43" s="1312"/>
      <c r="CI43" s="1312"/>
      <c r="CJ43" s="1312"/>
      <c r="CK43" s="1312"/>
      <c r="CL43" s="1312"/>
      <c r="CM43" s="1312"/>
      <c r="CN43" s="1312"/>
      <c r="CO43" s="1312"/>
      <c r="CP43" s="1312"/>
      <c r="CQ43" s="1312"/>
      <c r="CR43" s="1312"/>
      <c r="CS43" s="1312"/>
      <c r="CT43" s="1312"/>
      <c r="CU43" s="1312"/>
      <c r="CV43" s="1312"/>
      <c r="CW43" s="1312"/>
      <c r="CX43" s="1312"/>
      <c r="CY43" s="1312"/>
      <c r="CZ43" s="1312"/>
      <c r="DA43" s="1312"/>
      <c r="DB43" s="1312"/>
      <c r="DC43" s="1313"/>
    </row>
    <row r="44" spans="2:109" ht="13.2" x14ac:dyDescent="0.2">
      <c r="B44" s="397"/>
      <c r="AN44" s="1314"/>
      <c r="AO44" s="1315"/>
      <c r="AP44" s="1315"/>
      <c r="AQ44" s="1315"/>
      <c r="AR44" s="1315"/>
      <c r="AS44" s="1315"/>
      <c r="AT44" s="1315"/>
      <c r="AU44" s="1315"/>
      <c r="AV44" s="1315"/>
      <c r="AW44" s="1315"/>
      <c r="AX44" s="1315"/>
      <c r="AY44" s="1315"/>
      <c r="AZ44" s="1315"/>
      <c r="BA44" s="1315"/>
      <c r="BB44" s="1315"/>
      <c r="BC44" s="1315"/>
      <c r="BD44" s="1315"/>
      <c r="BE44" s="1315"/>
      <c r="BF44" s="1315"/>
      <c r="BG44" s="1315"/>
      <c r="BH44" s="1315"/>
      <c r="BI44" s="1315"/>
      <c r="BJ44" s="1315"/>
      <c r="BK44" s="1315"/>
      <c r="BL44" s="1315"/>
      <c r="BM44" s="1315"/>
      <c r="BN44" s="1315"/>
      <c r="BO44" s="1315"/>
      <c r="BP44" s="1315"/>
      <c r="BQ44" s="1315"/>
      <c r="BR44" s="1315"/>
      <c r="BS44" s="1315"/>
      <c r="BT44" s="1315"/>
      <c r="BU44" s="1315"/>
      <c r="BV44" s="1315"/>
      <c r="BW44" s="1315"/>
      <c r="BX44" s="1315"/>
      <c r="BY44" s="1315"/>
      <c r="BZ44" s="1315"/>
      <c r="CA44" s="1315"/>
      <c r="CB44" s="1315"/>
      <c r="CC44" s="1315"/>
      <c r="CD44" s="1315"/>
      <c r="CE44" s="1315"/>
      <c r="CF44" s="1315"/>
      <c r="CG44" s="1315"/>
      <c r="CH44" s="1315"/>
      <c r="CI44" s="1315"/>
      <c r="CJ44" s="1315"/>
      <c r="CK44" s="1315"/>
      <c r="CL44" s="1315"/>
      <c r="CM44" s="1315"/>
      <c r="CN44" s="1315"/>
      <c r="CO44" s="1315"/>
      <c r="CP44" s="1315"/>
      <c r="CQ44" s="1315"/>
      <c r="CR44" s="1315"/>
      <c r="CS44" s="1315"/>
      <c r="CT44" s="1315"/>
      <c r="CU44" s="1315"/>
      <c r="CV44" s="1315"/>
      <c r="CW44" s="1315"/>
      <c r="CX44" s="1315"/>
      <c r="CY44" s="1315"/>
      <c r="CZ44" s="1315"/>
      <c r="DA44" s="1315"/>
      <c r="DB44" s="1315"/>
      <c r="DC44" s="1316"/>
    </row>
    <row r="45" spans="2:109" ht="13.2" x14ac:dyDescent="0.2">
      <c r="B45" s="397"/>
      <c r="AN45" s="1314"/>
      <c r="AO45" s="1315"/>
      <c r="AP45" s="1315"/>
      <c r="AQ45" s="1315"/>
      <c r="AR45" s="1315"/>
      <c r="AS45" s="1315"/>
      <c r="AT45" s="1315"/>
      <c r="AU45" s="1315"/>
      <c r="AV45" s="1315"/>
      <c r="AW45" s="1315"/>
      <c r="AX45" s="1315"/>
      <c r="AY45" s="1315"/>
      <c r="AZ45" s="1315"/>
      <c r="BA45" s="1315"/>
      <c r="BB45" s="1315"/>
      <c r="BC45" s="1315"/>
      <c r="BD45" s="1315"/>
      <c r="BE45" s="1315"/>
      <c r="BF45" s="1315"/>
      <c r="BG45" s="1315"/>
      <c r="BH45" s="1315"/>
      <c r="BI45" s="1315"/>
      <c r="BJ45" s="1315"/>
      <c r="BK45" s="1315"/>
      <c r="BL45" s="1315"/>
      <c r="BM45" s="1315"/>
      <c r="BN45" s="1315"/>
      <c r="BO45" s="1315"/>
      <c r="BP45" s="1315"/>
      <c r="BQ45" s="1315"/>
      <c r="BR45" s="1315"/>
      <c r="BS45" s="1315"/>
      <c r="BT45" s="1315"/>
      <c r="BU45" s="1315"/>
      <c r="BV45" s="1315"/>
      <c r="BW45" s="1315"/>
      <c r="BX45" s="1315"/>
      <c r="BY45" s="1315"/>
      <c r="BZ45" s="1315"/>
      <c r="CA45" s="1315"/>
      <c r="CB45" s="1315"/>
      <c r="CC45" s="1315"/>
      <c r="CD45" s="1315"/>
      <c r="CE45" s="1315"/>
      <c r="CF45" s="1315"/>
      <c r="CG45" s="1315"/>
      <c r="CH45" s="1315"/>
      <c r="CI45" s="1315"/>
      <c r="CJ45" s="1315"/>
      <c r="CK45" s="1315"/>
      <c r="CL45" s="1315"/>
      <c r="CM45" s="1315"/>
      <c r="CN45" s="1315"/>
      <c r="CO45" s="1315"/>
      <c r="CP45" s="1315"/>
      <c r="CQ45" s="1315"/>
      <c r="CR45" s="1315"/>
      <c r="CS45" s="1315"/>
      <c r="CT45" s="1315"/>
      <c r="CU45" s="1315"/>
      <c r="CV45" s="1315"/>
      <c r="CW45" s="1315"/>
      <c r="CX45" s="1315"/>
      <c r="CY45" s="1315"/>
      <c r="CZ45" s="1315"/>
      <c r="DA45" s="1315"/>
      <c r="DB45" s="1315"/>
      <c r="DC45" s="1316"/>
    </row>
    <row r="46" spans="2:109" ht="13.2" x14ac:dyDescent="0.2">
      <c r="B46" s="397"/>
      <c r="AN46" s="1314"/>
      <c r="AO46" s="1315"/>
      <c r="AP46" s="1315"/>
      <c r="AQ46" s="1315"/>
      <c r="AR46" s="1315"/>
      <c r="AS46" s="1315"/>
      <c r="AT46" s="1315"/>
      <c r="AU46" s="1315"/>
      <c r="AV46" s="1315"/>
      <c r="AW46" s="1315"/>
      <c r="AX46" s="1315"/>
      <c r="AY46" s="1315"/>
      <c r="AZ46" s="1315"/>
      <c r="BA46" s="1315"/>
      <c r="BB46" s="1315"/>
      <c r="BC46" s="1315"/>
      <c r="BD46" s="1315"/>
      <c r="BE46" s="1315"/>
      <c r="BF46" s="1315"/>
      <c r="BG46" s="1315"/>
      <c r="BH46" s="1315"/>
      <c r="BI46" s="1315"/>
      <c r="BJ46" s="1315"/>
      <c r="BK46" s="1315"/>
      <c r="BL46" s="1315"/>
      <c r="BM46" s="1315"/>
      <c r="BN46" s="1315"/>
      <c r="BO46" s="1315"/>
      <c r="BP46" s="1315"/>
      <c r="BQ46" s="1315"/>
      <c r="BR46" s="1315"/>
      <c r="BS46" s="1315"/>
      <c r="BT46" s="1315"/>
      <c r="BU46" s="1315"/>
      <c r="BV46" s="1315"/>
      <c r="BW46" s="1315"/>
      <c r="BX46" s="1315"/>
      <c r="BY46" s="1315"/>
      <c r="BZ46" s="1315"/>
      <c r="CA46" s="1315"/>
      <c r="CB46" s="1315"/>
      <c r="CC46" s="1315"/>
      <c r="CD46" s="1315"/>
      <c r="CE46" s="1315"/>
      <c r="CF46" s="1315"/>
      <c r="CG46" s="1315"/>
      <c r="CH46" s="1315"/>
      <c r="CI46" s="1315"/>
      <c r="CJ46" s="1315"/>
      <c r="CK46" s="1315"/>
      <c r="CL46" s="1315"/>
      <c r="CM46" s="1315"/>
      <c r="CN46" s="1315"/>
      <c r="CO46" s="1315"/>
      <c r="CP46" s="1315"/>
      <c r="CQ46" s="1315"/>
      <c r="CR46" s="1315"/>
      <c r="CS46" s="1315"/>
      <c r="CT46" s="1315"/>
      <c r="CU46" s="1315"/>
      <c r="CV46" s="1315"/>
      <c r="CW46" s="1315"/>
      <c r="CX46" s="1315"/>
      <c r="CY46" s="1315"/>
      <c r="CZ46" s="1315"/>
      <c r="DA46" s="1315"/>
      <c r="DB46" s="1315"/>
      <c r="DC46" s="1316"/>
    </row>
    <row r="47" spans="2:109" ht="13.2" x14ac:dyDescent="0.2">
      <c r="B47" s="397"/>
      <c r="AN47" s="1317"/>
      <c r="AO47" s="1318"/>
      <c r="AP47" s="1318"/>
      <c r="AQ47" s="1318"/>
      <c r="AR47" s="1318"/>
      <c r="AS47" s="1318"/>
      <c r="AT47" s="1318"/>
      <c r="AU47" s="1318"/>
      <c r="AV47" s="1318"/>
      <c r="AW47" s="1318"/>
      <c r="AX47" s="1318"/>
      <c r="AY47" s="1318"/>
      <c r="AZ47" s="1318"/>
      <c r="BA47" s="1318"/>
      <c r="BB47" s="1318"/>
      <c r="BC47" s="1318"/>
      <c r="BD47" s="1318"/>
      <c r="BE47" s="1318"/>
      <c r="BF47" s="1318"/>
      <c r="BG47" s="1318"/>
      <c r="BH47" s="1318"/>
      <c r="BI47" s="1318"/>
      <c r="BJ47" s="1318"/>
      <c r="BK47" s="1318"/>
      <c r="BL47" s="1318"/>
      <c r="BM47" s="1318"/>
      <c r="BN47" s="1318"/>
      <c r="BO47" s="1318"/>
      <c r="BP47" s="1318"/>
      <c r="BQ47" s="1318"/>
      <c r="BR47" s="1318"/>
      <c r="BS47" s="1318"/>
      <c r="BT47" s="1318"/>
      <c r="BU47" s="1318"/>
      <c r="BV47" s="1318"/>
      <c r="BW47" s="1318"/>
      <c r="BX47" s="1318"/>
      <c r="BY47" s="1318"/>
      <c r="BZ47" s="1318"/>
      <c r="CA47" s="1318"/>
      <c r="CB47" s="1318"/>
      <c r="CC47" s="1318"/>
      <c r="CD47" s="1318"/>
      <c r="CE47" s="1318"/>
      <c r="CF47" s="1318"/>
      <c r="CG47" s="1318"/>
      <c r="CH47" s="1318"/>
      <c r="CI47" s="1318"/>
      <c r="CJ47" s="1318"/>
      <c r="CK47" s="1318"/>
      <c r="CL47" s="1318"/>
      <c r="CM47" s="1318"/>
      <c r="CN47" s="1318"/>
      <c r="CO47" s="1318"/>
      <c r="CP47" s="1318"/>
      <c r="CQ47" s="1318"/>
      <c r="CR47" s="1318"/>
      <c r="CS47" s="1318"/>
      <c r="CT47" s="1318"/>
      <c r="CU47" s="1318"/>
      <c r="CV47" s="1318"/>
      <c r="CW47" s="1318"/>
      <c r="CX47" s="1318"/>
      <c r="CY47" s="1318"/>
      <c r="CZ47" s="1318"/>
      <c r="DA47" s="1318"/>
      <c r="DB47" s="1318"/>
      <c r="DC47" s="1319"/>
    </row>
    <row r="48" spans="2:109" ht="13.2" x14ac:dyDescent="0.2">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ht="13.2" x14ac:dyDescent="0.2">
      <c r="B49" s="397"/>
      <c r="AN49" s="390" t="s">
        <v>589</v>
      </c>
    </row>
    <row r="50" spans="1:109" ht="13.2" x14ac:dyDescent="0.2">
      <c r="B50" s="397"/>
      <c r="G50" s="1320"/>
      <c r="H50" s="1320"/>
      <c r="I50" s="1320"/>
      <c r="J50" s="1320"/>
      <c r="K50" s="407"/>
      <c r="L50" s="407"/>
      <c r="M50" s="408"/>
      <c r="N50" s="408"/>
      <c r="AN50" s="1321"/>
      <c r="AO50" s="1322"/>
      <c r="AP50" s="1322"/>
      <c r="AQ50" s="1322"/>
      <c r="AR50" s="1322"/>
      <c r="AS50" s="1322"/>
      <c r="AT50" s="1322"/>
      <c r="AU50" s="1322"/>
      <c r="AV50" s="1322"/>
      <c r="AW50" s="1322"/>
      <c r="AX50" s="1322"/>
      <c r="AY50" s="1322"/>
      <c r="AZ50" s="1322"/>
      <c r="BA50" s="1322"/>
      <c r="BB50" s="1322"/>
      <c r="BC50" s="1322"/>
      <c r="BD50" s="1322"/>
      <c r="BE50" s="1322"/>
      <c r="BF50" s="1322"/>
      <c r="BG50" s="1322"/>
      <c r="BH50" s="1322"/>
      <c r="BI50" s="1322"/>
      <c r="BJ50" s="1322"/>
      <c r="BK50" s="1322"/>
      <c r="BL50" s="1322"/>
      <c r="BM50" s="1322"/>
      <c r="BN50" s="1322"/>
      <c r="BO50" s="1323"/>
      <c r="BP50" s="1324" t="s">
        <v>543</v>
      </c>
      <c r="BQ50" s="1324"/>
      <c r="BR50" s="1324"/>
      <c r="BS50" s="1324"/>
      <c r="BT50" s="1324"/>
      <c r="BU50" s="1324"/>
      <c r="BV50" s="1324"/>
      <c r="BW50" s="1324"/>
      <c r="BX50" s="1324" t="s">
        <v>544</v>
      </c>
      <c r="BY50" s="1324"/>
      <c r="BZ50" s="1324"/>
      <c r="CA50" s="1324"/>
      <c r="CB50" s="1324"/>
      <c r="CC50" s="1324"/>
      <c r="CD50" s="1324"/>
      <c r="CE50" s="1324"/>
      <c r="CF50" s="1324" t="s">
        <v>545</v>
      </c>
      <c r="CG50" s="1324"/>
      <c r="CH50" s="1324"/>
      <c r="CI50" s="1324"/>
      <c r="CJ50" s="1324"/>
      <c r="CK50" s="1324"/>
      <c r="CL50" s="1324"/>
      <c r="CM50" s="1324"/>
      <c r="CN50" s="1324" t="s">
        <v>546</v>
      </c>
      <c r="CO50" s="1324"/>
      <c r="CP50" s="1324"/>
      <c r="CQ50" s="1324"/>
      <c r="CR50" s="1324"/>
      <c r="CS50" s="1324"/>
      <c r="CT50" s="1324"/>
      <c r="CU50" s="1324"/>
      <c r="CV50" s="1324" t="s">
        <v>547</v>
      </c>
      <c r="CW50" s="1324"/>
      <c r="CX50" s="1324"/>
      <c r="CY50" s="1324"/>
      <c r="CZ50" s="1324"/>
      <c r="DA50" s="1324"/>
      <c r="DB50" s="1324"/>
      <c r="DC50" s="1324"/>
    </row>
    <row r="51" spans="1:109" ht="13.5" customHeight="1" x14ac:dyDescent="0.2">
      <c r="B51" s="397"/>
      <c r="G51" s="1330"/>
      <c r="H51" s="1330"/>
      <c r="I51" s="1328"/>
      <c r="J51" s="1328"/>
      <c r="K51" s="1326"/>
      <c r="L51" s="1326"/>
      <c r="M51" s="1326"/>
      <c r="N51" s="1326"/>
      <c r="AM51" s="406"/>
      <c r="AN51" s="1327" t="s">
        <v>590</v>
      </c>
      <c r="AO51" s="1327"/>
      <c r="AP51" s="1327"/>
      <c r="AQ51" s="1327"/>
      <c r="AR51" s="1327"/>
      <c r="AS51" s="1327"/>
      <c r="AT51" s="1327"/>
      <c r="AU51" s="1327"/>
      <c r="AV51" s="1327"/>
      <c r="AW51" s="1327"/>
      <c r="AX51" s="1327"/>
      <c r="AY51" s="1327"/>
      <c r="AZ51" s="1327"/>
      <c r="BA51" s="1327"/>
      <c r="BB51" s="1327" t="s">
        <v>591</v>
      </c>
      <c r="BC51" s="1327"/>
      <c r="BD51" s="1327"/>
      <c r="BE51" s="1327"/>
      <c r="BF51" s="1327"/>
      <c r="BG51" s="1327"/>
      <c r="BH51" s="1327"/>
      <c r="BI51" s="1327"/>
      <c r="BJ51" s="1327"/>
      <c r="BK51" s="1327"/>
      <c r="BL51" s="1327"/>
      <c r="BM51" s="1327"/>
      <c r="BN51" s="1327"/>
      <c r="BO51" s="1327"/>
      <c r="BP51" s="1325">
        <v>161.19999999999999</v>
      </c>
      <c r="BQ51" s="1325"/>
      <c r="BR51" s="1325"/>
      <c r="BS51" s="1325"/>
      <c r="BT51" s="1325"/>
      <c r="BU51" s="1325"/>
      <c r="BV51" s="1325"/>
      <c r="BW51" s="1325"/>
      <c r="BX51" s="1325">
        <v>157.1</v>
      </c>
      <c r="BY51" s="1325"/>
      <c r="BZ51" s="1325"/>
      <c r="CA51" s="1325"/>
      <c r="CB51" s="1325"/>
      <c r="CC51" s="1325"/>
      <c r="CD51" s="1325"/>
      <c r="CE51" s="1325"/>
      <c r="CF51" s="1325">
        <v>146.5</v>
      </c>
      <c r="CG51" s="1325"/>
      <c r="CH51" s="1325"/>
      <c r="CI51" s="1325"/>
      <c r="CJ51" s="1325"/>
      <c r="CK51" s="1325"/>
      <c r="CL51" s="1325"/>
      <c r="CM51" s="1325"/>
      <c r="CN51" s="1325">
        <v>130</v>
      </c>
      <c r="CO51" s="1325"/>
      <c r="CP51" s="1325"/>
      <c r="CQ51" s="1325"/>
      <c r="CR51" s="1325"/>
      <c r="CS51" s="1325"/>
      <c r="CT51" s="1325"/>
      <c r="CU51" s="1325"/>
      <c r="CV51" s="1325">
        <v>104</v>
      </c>
      <c r="CW51" s="1325"/>
      <c r="CX51" s="1325"/>
      <c r="CY51" s="1325"/>
      <c r="CZ51" s="1325"/>
      <c r="DA51" s="1325"/>
      <c r="DB51" s="1325"/>
      <c r="DC51" s="1325"/>
    </row>
    <row r="52" spans="1:109" ht="13.2" x14ac:dyDescent="0.2">
      <c r="B52" s="397"/>
      <c r="G52" s="1330"/>
      <c r="H52" s="1330"/>
      <c r="I52" s="1328"/>
      <c r="J52" s="1328"/>
      <c r="K52" s="1326"/>
      <c r="L52" s="1326"/>
      <c r="M52" s="1326"/>
      <c r="N52" s="1326"/>
      <c r="AM52" s="406"/>
      <c r="AN52" s="1327"/>
      <c r="AO52" s="1327"/>
      <c r="AP52" s="1327"/>
      <c r="AQ52" s="1327"/>
      <c r="AR52" s="1327"/>
      <c r="AS52" s="1327"/>
      <c r="AT52" s="1327"/>
      <c r="AU52" s="1327"/>
      <c r="AV52" s="1327"/>
      <c r="AW52" s="1327"/>
      <c r="AX52" s="1327"/>
      <c r="AY52" s="1327"/>
      <c r="AZ52" s="1327"/>
      <c r="BA52" s="1327"/>
      <c r="BB52" s="1327"/>
      <c r="BC52" s="1327"/>
      <c r="BD52" s="1327"/>
      <c r="BE52" s="1327"/>
      <c r="BF52" s="1327"/>
      <c r="BG52" s="1327"/>
      <c r="BH52" s="1327"/>
      <c r="BI52" s="1327"/>
      <c r="BJ52" s="1327"/>
      <c r="BK52" s="1327"/>
      <c r="BL52" s="1327"/>
      <c r="BM52" s="1327"/>
      <c r="BN52" s="1327"/>
      <c r="BO52" s="1327"/>
      <c r="BP52" s="1325"/>
      <c r="BQ52" s="1325"/>
      <c r="BR52" s="1325"/>
      <c r="BS52" s="1325"/>
      <c r="BT52" s="1325"/>
      <c r="BU52" s="1325"/>
      <c r="BV52" s="1325"/>
      <c r="BW52" s="1325"/>
      <c r="BX52" s="1325"/>
      <c r="BY52" s="1325"/>
      <c r="BZ52" s="1325"/>
      <c r="CA52" s="1325"/>
      <c r="CB52" s="1325"/>
      <c r="CC52" s="1325"/>
      <c r="CD52" s="1325"/>
      <c r="CE52" s="1325"/>
      <c r="CF52" s="1325"/>
      <c r="CG52" s="1325"/>
      <c r="CH52" s="1325"/>
      <c r="CI52" s="1325"/>
      <c r="CJ52" s="1325"/>
      <c r="CK52" s="1325"/>
      <c r="CL52" s="1325"/>
      <c r="CM52" s="1325"/>
      <c r="CN52" s="1325"/>
      <c r="CO52" s="1325"/>
      <c r="CP52" s="1325"/>
      <c r="CQ52" s="1325"/>
      <c r="CR52" s="1325"/>
      <c r="CS52" s="1325"/>
      <c r="CT52" s="1325"/>
      <c r="CU52" s="1325"/>
      <c r="CV52" s="1325"/>
      <c r="CW52" s="1325"/>
      <c r="CX52" s="1325"/>
      <c r="CY52" s="1325"/>
      <c r="CZ52" s="1325"/>
      <c r="DA52" s="1325"/>
      <c r="DB52" s="1325"/>
      <c r="DC52" s="1325"/>
    </row>
    <row r="53" spans="1:109" ht="13.2" x14ac:dyDescent="0.2">
      <c r="A53" s="405"/>
      <c r="B53" s="397"/>
      <c r="G53" s="1330"/>
      <c r="H53" s="1330"/>
      <c r="I53" s="1320"/>
      <c r="J53" s="1320"/>
      <c r="K53" s="1326"/>
      <c r="L53" s="1326"/>
      <c r="M53" s="1326"/>
      <c r="N53" s="1326"/>
      <c r="AM53" s="406"/>
      <c r="AN53" s="1327"/>
      <c r="AO53" s="1327"/>
      <c r="AP53" s="1327"/>
      <c r="AQ53" s="1327"/>
      <c r="AR53" s="1327"/>
      <c r="AS53" s="1327"/>
      <c r="AT53" s="1327"/>
      <c r="AU53" s="1327"/>
      <c r="AV53" s="1327"/>
      <c r="AW53" s="1327"/>
      <c r="AX53" s="1327"/>
      <c r="AY53" s="1327"/>
      <c r="AZ53" s="1327"/>
      <c r="BA53" s="1327"/>
      <c r="BB53" s="1327" t="s">
        <v>592</v>
      </c>
      <c r="BC53" s="1327"/>
      <c r="BD53" s="1327"/>
      <c r="BE53" s="1327"/>
      <c r="BF53" s="1327"/>
      <c r="BG53" s="1327"/>
      <c r="BH53" s="1327"/>
      <c r="BI53" s="1327"/>
      <c r="BJ53" s="1327"/>
      <c r="BK53" s="1327"/>
      <c r="BL53" s="1327"/>
      <c r="BM53" s="1327"/>
      <c r="BN53" s="1327"/>
      <c r="BO53" s="1327"/>
      <c r="BP53" s="1325">
        <v>57.4</v>
      </c>
      <c r="BQ53" s="1325"/>
      <c r="BR53" s="1325"/>
      <c r="BS53" s="1325"/>
      <c r="BT53" s="1325"/>
      <c r="BU53" s="1325"/>
      <c r="BV53" s="1325"/>
      <c r="BW53" s="1325"/>
      <c r="BX53" s="1325">
        <v>59.1</v>
      </c>
      <c r="BY53" s="1325"/>
      <c r="BZ53" s="1325"/>
      <c r="CA53" s="1325"/>
      <c r="CB53" s="1325"/>
      <c r="CC53" s="1325"/>
      <c r="CD53" s="1325"/>
      <c r="CE53" s="1325"/>
      <c r="CF53" s="1325">
        <v>61</v>
      </c>
      <c r="CG53" s="1325"/>
      <c r="CH53" s="1325"/>
      <c r="CI53" s="1325"/>
      <c r="CJ53" s="1325"/>
      <c r="CK53" s="1325"/>
      <c r="CL53" s="1325"/>
      <c r="CM53" s="1325"/>
      <c r="CN53" s="1325">
        <v>63.1</v>
      </c>
      <c r="CO53" s="1325"/>
      <c r="CP53" s="1325"/>
      <c r="CQ53" s="1325"/>
      <c r="CR53" s="1325"/>
      <c r="CS53" s="1325"/>
      <c r="CT53" s="1325"/>
      <c r="CU53" s="1325"/>
      <c r="CV53" s="1325">
        <v>64.8</v>
      </c>
      <c r="CW53" s="1325"/>
      <c r="CX53" s="1325"/>
      <c r="CY53" s="1325"/>
      <c r="CZ53" s="1325"/>
      <c r="DA53" s="1325"/>
      <c r="DB53" s="1325"/>
      <c r="DC53" s="1325"/>
    </row>
    <row r="54" spans="1:109" ht="13.2" x14ac:dyDescent="0.2">
      <c r="A54" s="405"/>
      <c r="B54" s="397"/>
      <c r="G54" s="1330"/>
      <c r="H54" s="1330"/>
      <c r="I54" s="1320"/>
      <c r="J54" s="1320"/>
      <c r="K54" s="1326"/>
      <c r="L54" s="1326"/>
      <c r="M54" s="1326"/>
      <c r="N54" s="1326"/>
      <c r="AM54" s="406"/>
      <c r="AN54" s="1327"/>
      <c r="AO54" s="1327"/>
      <c r="AP54" s="1327"/>
      <c r="AQ54" s="1327"/>
      <c r="AR54" s="1327"/>
      <c r="AS54" s="1327"/>
      <c r="AT54" s="1327"/>
      <c r="AU54" s="1327"/>
      <c r="AV54" s="1327"/>
      <c r="AW54" s="1327"/>
      <c r="AX54" s="1327"/>
      <c r="AY54" s="1327"/>
      <c r="AZ54" s="1327"/>
      <c r="BA54" s="1327"/>
      <c r="BB54" s="1327"/>
      <c r="BC54" s="1327"/>
      <c r="BD54" s="1327"/>
      <c r="BE54" s="1327"/>
      <c r="BF54" s="1327"/>
      <c r="BG54" s="1327"/>
      <c r="BH54" s="1327"/>
      <c r="BI54" s="1327"/>
      <c r="BJ54" s="1327"/>
      <c r="BK54" s="1327"/>
      <c r="BL54" s="1327"/>
      <c r="BM54" s="1327"/>
      <c r="BN54" s="1327"/>
      <c r="BO54" s="1327"/>
      <c r="BP54" s="1325"/>
      <c r="BQ54" s="1325"/>
      <c r="BR54" s="1325"/>
      <c r="BS54" s="1325"/>
      <c r="BT54" s="1325"/>
      <c r="BU54" s="1325"/>
      <c r="BV54" s="1325"/>
      <c r="BW54" s="1325"/>
      <c r="BX54" s="1325"/>
      <c r="BY54" s="1325"/>
      <c r="BZ54" s="1325"/>
      <c r="CA54" s="1325"/>
      <c r="CB54" s="1325"/>
      <c r="CC54" s="1325"/>
      <c r="CD54" s="1325"/>
      <c r="CE54" s="1325"/>
      <c r="CF54" s="1325"/>
      <c r="CG54" s="1325"/>
      <c r="CH54" s="1325"/>
      <c r="CI54" s="1325"/>
      <c r="CJ54" s="1325"/>
      <c r="CK54" s="1325"/>
      <c r="CL54" s="1325"/>
      <c r="CM54" s="1325"/>
      <c r="CN54" s="1325"/>
      <c r="CO54" s="1325"/>
      <c r="CP54" s="1325"/>
      <c r="CQ54" s="1325"/>
      <c r="CR54" s="1325"/>
      <c r="CS54" s="1325"/>
      <c r="CT54" s="1325"/>
      <c r="CU54" s="1325"/>
      <c r="CV54" s="1325"/>
      <c r="CW54" s="1325"/>
      <c r="CX54" s="1325"/>
      <c r="CY54" s="1325"/>
      <c r="CZ54" s="1325"/>
      <c r="DA54" s="1325"/>
      <c r="DB54" s="1325"/>
      <c r="DC54" s="1325"/>
    </row>
    <row r="55" spans="1:109" ht="13.2" x14ac:dyDescent="0.2">
      <c r="A55" s="405"/>
      <c r="B55" s="397"/>
      <c r="G55" s="1320"/>
      <c r="H55" s="1320"/>
      <c r="I55" s="1320"/>
      <c r="J55" s="1320"/>
      <c r="K55" s="1326"/>
      <c r="L55" s="1326"/>
      <c r="M55" s="1326"/>
      <c r="N55" s="1326"/>
      <c r="AN55" s="1324" t="s">
        <v>593</v>
      </c>
      <c r="AO55" s="1324"/>
      <c r="AP55" s="1324"/>
      <c r="AQ55" s="1324"/>
      <c r="AR55" s="1324"/>
      <c r="AS55" s="1324"/>
      <c r="AT55" s="1324"/>
      <c r="AU55" s="1324"/>
      <c r="AV55" s="1324"/>
      <c r="AW55" s="1324"/>
      <c r="AX55" s="1324"/>
      <c r="AY55" s="1324"/>
      <c r="AZ55" s="1324"/>
      <c r="BA55" s="1324"/>
      <c r="BB55" s="1327" t="s">
        <v>591</v>
      </c>
      <c r="BC55" s="1327"/>
      <c r="BD55" s="1327"/>
      <c r="BE55" s="1327"/>
      <c r="BF55" s="1327"/>
      <c r="BG55" s="1327"/>
      <c r="BH55" s="1327"/>
      <c r="BI55" s="1327"/>
      <c r="BJ55" s="1327"/>
      <c r="BK55" s="1327"/>
      <c r="BL55" s="1327"/>
      <c r="BM55" s="1327"/>
      <c r="BN55" s="1327"/>
      <c r="BO55" s="1327"/>
      <c r="BP55" s="1325">
        <v>52.3</v>
      </c>
      <c r="BQ55" s="1325"/>
      <c r="BR55" s="1325"/>
      <c r="BS55" s="1325"/>
      <c r="BT55" s="1325"/>
      <c r="BU55" s="1325"/>
      <c r="BV55" s="1325"/>
      <c r="BW55" s="1325"/>
      <c r="BX55" s="1325">
        <v>55.4</v>
      </c>
      <c r="BY55" s="1325"/>
      <c r="BZ55" s="1325"/>
      <c r="CA55" s="1325"/>
      <c r="CB55" s="1325"/>
      <c r="CC55" s="1325"/>
      <c r="CD55" s="1325"/>
      <c r="CE55" s="1325"/>
      <c r="CF55" s="1325">
        <v>52.7</v>
      </c>
      <c r="CG55" s="1325"/>
      <c r="CH55" s="1325"/>
      <c r="CI55" s="1325"/>
      <c r="CJ55" s="1325"/>
      <c r="CK55" s="1325"/>
      <c r="CL55" s="1325"/>
      <c r="CM55" s="1325"/>
      <c r="CN55" s="1325">
        <v>49.7</v>
      </c>
      <c r="CO55" s="1325"/>
      <c r="CP55" s="1325"/>
      <c r="CQ55" s="1325"/>
      <c r="CR55" s="1325"/>
      <c r="CS55" s="1325"/>
      <c r="CT55" s="1325"/>
      <c r="CU55" s="1325"/>
      <c r="CV55" s="1325">
        <v>37.299999999999997</v>
      </c>
      <c r="CW55" s="1325"/>
      <c r="CX55" s="1325"/>
      <c r="CY55" s="1325"/>
      <c r="CZ55" s="1325"/>
      <c r="DA55" s="1325"/>
      <c r="DB55" s="1325"/>
      <c r="DC55" s="1325"/>
    </row>
    <row r="56" spans="1:109" ht="13.2" x14ac:dyDescent="0.2">
      <c r="A56" s="405"/>
      <c r="B56" s="397"/>
      <c r="G56" s="1320"/>
      <c r="H56" s="1320"/>
      <c r="I56" s="1320"/>
      <c r="J56" s="1320"/>
      <c r="K56" s="1326"/>
      <c r="L56" s="1326"/>
      <c r="M56" s="1326"/>
      <c r="N56" s="1326"/>
      <c r="AN56" s="1324"/>
      <c r="AO56" s="1324"/>
      <c r="AP56" s="1324"/>
      <c r="AQ56" s="1324"/>
      <c r="AR56" s="1324"/>
      <c r="AS56" s="1324"/>
      <c r="AT56" s="1324"/>
      <c r="AU56" s="1324"/>
      <c r="AV56" s="1324"/>
      <c r="AW56" s="1324"/>
      <c r="AX56" s="1324"/>
      <c r="AY56" s="1324"/>
      <c r="AZ56" s="1324"/>
      <c r="BA56" s="1324"/>
      <c r="BB56" s="1327"/>
      <c r="BC56" s="1327"/>
      <c r="BD56" s="1327"/>
      <c r="BE56" s="1327"/>
      <c r="BF56" s="1327"/>
      <c r="BG56" s="1327"/>
      <c r="BH56" s="1327"/>
      <c r="BI56" s="1327"/>
      <c r="BJ56" s="1327"/>
      <c r="BK56" s="1327"/>
      <c r="BL56" s="1327"/>
      <c r="BM56" s="1327"/>
      <c r="BN56" s="1327"/>
      <c r="BO56" s="1327"/>
      <c r="BP56" s="1325"/>
      <c r="BQ56" s="1325"/>
      <c r="BR56" s="1325"/>
      <c r="BS56" s="1325"/>
      <c r="BT56" s="1325"/>
      <c r="BU56" s="1325"/>
      <c r="BV56" s="1325"/>
      <c r="BW56" s="1325"/>
      <c r="BX56" s="1325"/>
      <c r="BY56" s="1325"/>
      <c r="BZ56" s="1325"/>
      <c r="CA56" s="1325"/>
      <c r="CB56" s="1325"/>
      <c r="CC56" s="1325"/>
      <c r="CD56" s="1325"/>
      <c r="CE56" s="1325"/>
      <c r="CF56" s="1325"/>
      <c r="CG56" s="1325"/>
      <c r="CH56" s="1325"/>
      <c r="CI56" s="1325"/>
      <c r="CJ56" s="1325"/>
      <c r="CK56" s="1325"/>
      <c r="CL56" s="1325"/>
      <c r="CM56" s="1325"/>
      <c r="CN56" s="1325"/>
      <c r="CO56" s="1325"/>
      <c r="CP56" s="1325"/>
      <c r="CQ56" s="1325"/>
      <c r="CR56" s="1325"/>
      <c r="CS56" s="1325"/>
      <c r="CT56" s="1325"/>
      <c r="CU56" s="1325"/>
      <c r="CV56" s="1325"/>
      <c r="CW56" s="1325"/>
      <c r="CX56" s="1325"/>
      <c r="CY56" s="1325"/>
      <c r="CZ56" s="1325"/>
      <c r="DA56" s="1325"/>
      <c r="DB56" s="1325"/>
      <c r="DC56" s="1325"/>
    </row>
    <row r="57" spans="1:109" s="405" customFormat="1" ht="13.2" x14ac:dyDescent="0.2">
      <c r="B57" s="409"/>
      <c r="G57" s="1320"/>
      <c r="H57" s="1320"/>
      <c r="I57" s="1329"/>
      <c r="J57" s="1329"/>
      <c r="K57" s="1326"/>
      <c r="L57" s="1326"/>
      <c r="M57" s="1326"/>
      <c r="N57" s="1326"/>
      <c r="AM57" s="390"/>
      <c r="AN57" s="1324"/>
      <c r="AO57" s="1324"/>
      <c r="AP57" s="1324"/>
      <c r="AQ57" s="1324"/>
      <c r="AR57" s="1324"/>
      <c r="AS57" s="1324"/>
      <c r="AT57" s="1324"/>
      <c r="AU57" s="1324"/>
      <c r="AV57" s="1324"/>
      <c r="AW57" s="1324"/>
      <c r="AX57" s="1324"/>
      <c r="AY57" s="1324"/>
      <c r="AZ57" s="1324"/>
      <c r="BA57" s="1324"/>
      <c r="BB57" s="1327" t="s">
        <v>592</v>
      </c>
      <c r="BC57" s="1327"/>
      <c r="BD57" s="1327"/>
      <c r="BE57" s="1327"/>
      <c r="BF57" s="1327"/>
      <c r="BG57" s="1327"/>
      <c r="BH57" s="1327"/>
      <c r="BI57" s="1327"/>
      <c r="BJ57" s="1327"/>
      <c r="BK57" s="1327"/>
      <c r="BL57" s="1327"/>
      <c r="BM57" s="1327"/>
      <c r="BN57" s="1327"/>
      <c r="BO57" s="1327"/>
      <c r="BP57" s="1325">
        <v>57.1</v>
      </c>
      <c r="BQ57" s="1325"/>
      <c r="BR57" s="1325"/>
      <c r="BS57" s="1325"/>
      <c r="BT57" s="1325"/>
      <c r="BU57" s="1325"/>
      <c r="BV57" s="1325"/>
      <c r="BW57" s="1325"/>
      <c r="BX57" s="1325">
        <v>58.7</v>
      </c>
      <c r="BY57" s="1325"/>
      <c r="BZ57" s="1325"/>
      <c r="CA57" s="1325"/>
      <c r="CB57" s="1325"/>
      <c r="CC57" s="1325"/>
      <c r="CD57" s="1325"/>
      <c r="CE57" s="1325"/>
      <c r="CF57" s="1325">
        <v>59.9</v>
      </c>
      <c r="CG57" s="1325"/>
      <c r="CH57" s="1325"/>
      <c r="CI57" s="1325"/>
      <c r="CJ57" s="1325"/>
      <c r="CK57" s="1325"/>
      <c r="CL57" s="1325"/>
      <c r="CM57" s="1325"/>
      <c r="CN57" s="1325">
        <v>60.1</v>
      </c>
      <c r="CO57" s="1325"/>
      <c r="CP57" s="1325"/>
      <c r="CQ57" s="1325"/>
      <c r="CR57" s="1325"/>
      <c r="CS57" s="1325"/>
      <c r="CT57" s="1325"/>
      <c r="CU57" s="1325"/>
      <c r="CV57" s="1325">
        <v>61.8</v>
      </c>
      <c r="CW57" s="1325"/>
      <c r="CX57" s="1325"/>
      <c r="CY57" s="1325"/>
      <c r="CZ57" s="1325"/>
      <c r="DA57" s="1325"/>
      <c r="DB57" s="1325"/>
      <c r="DC57" s="1325"/>
      <c r="DD57" s="410"/>
      <c r="DE57" s="409"/>
    </row>
    <row r="58" spans="1:109" s="405" customFormat="1" ht="13.2" x14ac:dyDescent="0.2">
      <c r="A58" s="390"/>
      <c r="B58" s="409"/>
      <c r="G58" s="1320"/>
      <c r="H58" s="1320"/>
      <c r="I58" s="1329"/>
      <c r="J58" s="1329"/>
      <c r="K58" s="1326"/>
      <c r="L58" s="1326"/>
      <c r="M58" s="1326"/>
      <c r="N58" s="1326"/>
      <c r="AM58" s="390"/>
      <c r="AN58" s="1324"/>
      <c r="AO58" s="1324"/>
      <c r="AP58" s="1324"/>
      <c r="AQ58" s="1324"/>
      <c r="AR58" s="1324"/>
      <c r="AS58" s="1324"/>
      <c r="AT58" s="1324"/>
      <c r="AU58" s="1324"/>
      <c r="AV58" s="1324"/>
      <c r="AW58" s="1324"/>
      <c r="AX58" s="1324"/>
      <c r="AY58" s="1324"/>
      <c r="AZ58" s="1324"/>
      <c r="BA58" s="1324"/>
      <c r="BB58" s="1327"/>
      <c r="BC58" s="1327"/>
      <c r="BD58" s="1327"/>
      <c r="BE58" s="1327"/>
      <c r="BF58" s="1327"/>
      <c r="BG58" s="1327"/>
      <c r="BH58" s="1327"/>
      <c r="BI58" s="1327"/>
      <c r="BJ58" s="1327"/>
      <c r="BK58" s="1327"/>
      <c r="BL58" s="1327"/>
      <c r="BM58" s="1327"/>
      <c r="BN58" s="1327"/>
      <c r="BO58" s="1327"/>
      <c r="BP58" s="1325"/>
      <c r="BQ58" s="1325"/>
      <c r="BR58" s="1325"/>
      <c r="BS58" s="1325"/>
      <c r="BT58" s="1325"/>
      <c r="BU58" s="1325"/>
      <c r="BV58" s="1325"/>
      <c r="BW58" s="1325"/>
      <c r="BX58" s="1325"/>
      <c r="BY58" s="1325"/>
      <c r="BZ58" s="1325"/>
      <c r="CA58" s="1325"/>
      <c r="CB58" s="1325"/>
      <c r="CC58" s="1325"/>
      <c r="CD58" s="1325"/>
      <c r="CE58" s="1325"/>
      <c r="CF58" s="1325"/>
      <c r="CG58" s="1325"/>
      <c r="CH58" s="1325"/>
      <c r="CI58" s="1325"/>
      <c r="CJ58" s="1325"/>
      <c r="CK58" s="1325"/>
      <c r="CL58" s="1325"/>
      <c r="CM58" s="1325"/>
      <c r="CN58" s="1325"/>
      <c r="CO58" s="1325"/>
      <c r="CP58" s="1325"/>
      <c r="CQ58" s="1325"/>
      <c r="CR58" s="1325"/>
      <c r="CS58" s="1325"/>
      <c r="CT58" s="1325"/>
      <c r="CU58" s="1325"/>
      <c r="CV58" s="1325"/>
      <c r="CW58" s="1325"/>
      <c r="CX58" s="1325"/>
      <c r="CY58" s="1325"/>
      <c r="CZ58" s="1325"/>
      <c r="DA58" s="1325"/>
      <c r="DB58" s="1325"/>
      <c r="DC58" s="1325"/>
      <c r="DD58" s="410"/>
      <c r="DE58" s="409"/>
    </row>
    <row r="59" spans="1:109" s="405" customFormat="1" ht="13.2" x14ac:dyDescent="0.2">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ht="13.2" x14ac:dyDescent="0.2">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ht="13.2" x14ac:dyDescent="0.2">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ht="13.2" x14ac:dyDescent="0.2">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6.2" x14ac:dyDescent="0.2">
      <c r="B63" s="416" t="s">
        <v>594</v>
      </c>
    </row>
    <row r="64" spans="1:109" ht="13.2" x14ac:dyDescent="0.2">
      <c r="B64" s="397"/>
      <c r="G64" s="404"/>
      <c r="I64" s="417"/>
      <c r="J64" s="417"/>
      <c r="K64" s="417"/>
      <c r="L64" s="417"/>
      <c r="M64" s="417"/>
      <c r="N64" s="418"/>
      <c r="AM64" s="404"/>
      <c r="AN64" s="404" t="s">
        <v>588</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ht="13.2" x14ac:dyDescent="0.2">
      <c r="B65" s="397"/>
      <c r="AN65" s="1311" t="s">
        <v>597</v>
      </c>
      <c r="AO65" s="1312"/>
      <c r="AP65" s="1312"/>
      <c r="AQ65" s="1312"/>
      <c r="AR65" s="1312"/>
      <c r="AS65" s="1312"/>
      <c r="AT65" s="1312"/>
      <c r="AU65" s="1312"/>
      <c r="AV65" s="1312"/>
      <c r="AW65" s="1312"/>
      <c r="AX65" s="1312"/>
      <c r="AY65" s="1312"/>
      <c r="AZ65" s="1312"/>
      <c r="BA65" s="1312"/>
      <c r="BB65" s="1312"/>
      <c r="BC65" s="1312"/>
      <c r="BD65" s="1312"/>
      <c r="BE65" s="1312"/>
      <c r="BF65" s="1312"/>
      <c r="BG65" s="1312"/>
      <c r="BH65" s="1312"/>
      <c r="BI65" s="1312"/>
      <c r="BJ65" s="1312"/>
      <c r="BK65" s="1312"/>
      <c r="BL65" s="1312"/>
      <c r="BM65" s="1312"/>
      <c r="BN65" s="1312"/>
      <c r="BO65" s="1312"/>
      <c r="BP65" s="1312"/>
      <c r="BQ65" s="1312"/>
      <c r="BR65" s="1312"/>
      <c r="BS65" s="1312"/>
      <c r="BT65" s="1312"/>
      <c r="BU65" s="1312"/>
      <c r="BV65" s="1312"/>
      <c r="BW65" s="1312"/>
      <c r="BX65" s="1312"/>
      <c r="BY65" s="1312"/>
      <c r="BZ65" s="1312"/>
      <c r="CA65" s="1312"/>
      <c r="CB65" s="1312"/>
      <c r="CC65" s="1312"/>
      <c r="CD65" s="1312"/>
      <c r="CE65" s="1312"/>
      <c r="CF65" s="1312"/>
      <c r="CG65" s="1312"/>
      <c r="CH65" s="1312"/>
      <c r="CI65" s="1312"/>
      <c r="CJ65" s="1312"/>
      <c r="CK65" s="1312"/>
      <c r="CL65" s="1312"/>
      <c r="CM65" s="1312"/>
      <c r="CN65" s="1312"/>
      <c r="CO65" s="1312"/>
      <c r="CP65" s="1312"/>
      <c r="CQ65" s="1312"/>
      <c r="CR65" s="1312"/>
      <c r="CS65" s="1312"/>
      <c r="CT65" s="1312"/>
      <c r="CU65" s="1312"/>
      <c r="CV65" s="1312"/>
      <c r="CW65" s="1312"/>
      <c r="CX65" s="1312"/>
      <c r="CY65" s="1312"/>
      <c r="CZ65" s="1312"/>
      <c r="DA65" s="1312"/>
      <c r="DB65" s="1312"/>
      <c r="DC65" s="1313"/>
    </row>
    <row r="66" spans="2:107" ht="13.2" x14ac:dyDescent="0.2">
      <c r="B66" s="397"/>
      <c r="AN66" s="1314"/>
      <c r="AO66" s="1315"/>
      <c r="AP66" s="1315"/>
      <c r="AQ66" s="1315"/>
      <c r="AR66" s="1315"/>
      <c r="AS66" s="1315"/>
      <c r="AT66" s="1315"/>
      <c r="AU66" s="1315"/>
      <c r="AV66" s="1315"/>
      <c r="AW66" s="1315"/>
      <c r="AX66" s="1315"/>
      <c r="AY66" s="1315"/>
      <c r="AZ66" s="1315"/>
      <c r="BA66" s="1315"/>
      <c r="BB66" s="1315"/>
      <c r="BC66" s="1315"/>
      <c r="BD66" s="1315"/>
      <c r="BE66" s="1315"/>
      <c r="BF66" s="1315"/>
      <c r="BG66" s="1315"/>
      <c r="BH66" s="1315"/>
      <c r="BI66" s="1315"/>
      <c r="BJ66" s="1315"/>
      <c r="BK66" s="1315"/>
      <c r="BL66" s="1315"/>
      <c r="BM66" s="1315"/>
      <c r="BN66" s="1315"/>
      <c r="BO66" s="1315"/>
      <c r="BP66" s="1315"/>
      <c r="BQ66" s="1315"/>
      <c r="BR66" s="1315"/>
      <c r="BS66" s="1315"/>
      <c r="BT66" s="1315"/>
      <c r="BU66" s="1315"/>
      <c r="BV66" s="1315"/>
      <c r="BW66" s="1315"/>
      <c r="BX66" s="1315"/>
      <c r="BY66" s="1315"/>
      <c r="BZ66" s="1315"/>
      <c r="CA66" s="1315"/>
      <c r="CB66" s="1315"/>
      <c r="CC66" s="1315"/>
      <c r="CD66" s="1315"/>
      <c r="CE66" s="1315"/>
      <c r="CF66" s="1315"/>
      <c r="CG66" s="1315"/>
      <c r="CH66" s="1315"/>
      <c r="CI66" s="1315"/>
      <c r="CJ66" s="1315"/>
      <c r="CK66" s="1315"/>
      <c r="CL66" s="1315"/>
      <c r="CM66" s="1315"/>
      <c r="CN66" s="1315"/>
      <c r="CO66" s="1315"/>
      <c r="CP66" s="1315"/>
      <c r="CQ66" s="1315"/>
      <c r="CR66" s="1315"/>
      <c r="CS66" s="1315"/>
      <c r="CT66" s="1315"/>
      <c r="CU66" s="1315"/>
      <c r="CV66" s="1315"/>
      <c r="CW66" s="1315"/>
      <c r="CX66" s="1315"/>
      <c r="CY66" s="1315"/>
      <c r="CZ66" s="1315"/>
      <c r="DA66" s="1315"/>
      <c r="DB66" s="1315"/>
      <c r="DC66" s="1316"/>
    </row>
    <row r="67" spans="2:107" ht="13.2" x14ac:dyDescent="0.2">
      <c r="B67" s="397"/>
      <c r="AN67" s="1314"/>
      <c r="AO67" s="1315"/>
      <c r="AP67" s="1315"/>
      <c r="AQ67" s="1315"/>
      <c r="AR67" s="1315"/>
      <c r="AS67" s="1315"/>
      <c r="AT67" s="1315"/>
      <c r="AU67" s="1315"/>
      <c r="AV67" s="1315"/>
      <c r="AW67" s="1315"/>
      <c r="AX67" s="1315"/>
      <c r="AY67" s="1315"/>
      <c r="AZ67" s="1315"/>
      <c r="BA67" s="1315"/>
      <c r="BB67" s="1315"/>
      <c r="BC67" s="1315"/>
      <c r="BD67" s="1315"/>
      <c r="BE67" s="1315"/>
      <c r="BF67" s="1315"/>
      <c r="BG67" s="1315"/>
      <c r="BH67" s="1315"/>
      <c r="BI67" s="1315"/>
      <c r="BJ67" s="1315"/>
      <c r="BK67" s="1315"/>
      <c r="BL67" s="1315"/>
      <c r="BM67" s="1315"/>
      <c r="BN67" s="1315"/>
      <c r="BO67" s="1315"/>
      <c r="BP67" s="1315"/>
      <c r="BQ67" s="1315"/>
      <c r="BR67" s="1315"/>
      <c r="BS67" s="1315"/>
      <c r="BT67" s="1315"/>
      <c r="BU67" s="1315"/>
      <c r="BV67" s="1315"/>
      <c r="BW67" s="1315"/>
      <c r="BX67" s="1315"/>
      <c r="BY67" s="1315"/>
      <c r="BZ67" s="1315"/>
      <c r="CA67" s="1315"/>
      <c r="CB67" s="1315"/>
      <c r="CC67" s="1315"/>
      <c r="CD67" s="1315"/>
      <c r="CE67" s="1315"/>
      <c r="CF67" s="1315"/>
      <c r="CG67" s="1315"/>
      <c r="CH67" s="1315"/>
      <c r="CI67" s="1315"/>
      <c r="CJ67" s="1315"/>
      <c r="CK67" s="1315"/>
      <c r="CL67" s="1315"/>
      <c r="CM67" s="1315"/>
      <c r="CN67" s="1315"/>
      <c r="CO67" s="1315"/>
      <c r="CP67" s="1315"/>
      <c r="CQ67" s="1315"/>
      <c r="CR67" s="1315"/>
      <c r="CS67" s="1315"/>
      <c r="CT67" s="1315"/>
      <c r="CU67" s="1315"/>
      <c r="CV67" s="1315"/>
      <c r="CW67" s="1315"/>
      <c r="CX67" s="1315"/>
      <c r="CY67" s="1315"/>
      <c r="CZ67" s="1315"/>
      <c r="DA67" s="1315"/>
      <c r="DB67" s="1315"/>
      <c r="DC67" s="1316"/>
    </row>
    <row r="68" spans="2:107" ht="13.2" x14ac:dyDescent="0.2">
      <c r="B68" s="397"/>
      <c r="AN68" s="1314"/>
      <c r="AO68" s="1315"/>
      <c r="AP68" s="1315"/>
      <c r="AQ68" s="1315"/>
      <c r="AR68" s="1315"/>
      <c r="AS68" s="1315"/>
      <c r="AT68" s="1315"/>
      <c r="AU68" s="1315"/>
      <c r="AV68" s="1315"/>
      <c r="AW68" s="1315"/>
      <c r="AX68" s="1315"/>
      <c r="AY68" s="1315"/>
      <c r="AZ68" s="1315"/>
      <c r="BA68" s="1315"/>
      <c r="BB68" s="1315"/>
      <c r="BC68" s="1315"/>
      <c r="BD68" s="1315"/>
      <c r="BE68" s="1315"/>
      <c r="BF68" s="1315"/>
      <c r="BG68" s="1315"/>
      <c r="BH68" s="1315"/>
      <c r="BI68" s="1315"/>
      <c r="BJ68" s="1315"/>
      <c r="BK68" s="1315"/>
      <c r="BL68" s="1315"/>
      <c r="BM68" s="1315"/>
      <c r="BN68" s="1315"/>
      <c r="BO68" s="1315"/>
      <c r="BP68" s="1315"/>
      <c r="BQ68" s="1315"/>
      <c r="BR68" s="1315"/>
      <c r="BS68" s="1315"/>
      <c r="BT68" s="1315"/>
      <c r="BU68" s="1315"/>
      <c r="BV68" s="1315"/>
      <c r="BW68" s="1315"/>
      <c r="BX68" s="1315"/>
      <c r="BY68" s="1315"/>
      <c r="BZ68" s="1315"/>
      <c r="CA68" s="1315"/>
      <c r="CB68" s="1315"/>
      <c r="CC68" s="1315"/>
      <c r="CD68" s="1315"/>
      <c r="CE68" s="1315"/>
      <c r="CF68" s="1315"/>
      <c r="CG68" s="1315"/>
      <c r="CH68" s="1315"/>
      <c r="CI68" s="1315"/>
      <c r="CJ68" s="1315"/>
      <c r="CK68" s="1315"/>
      <c r="CL68" s="1315"/>
      <c r="CM68" s="1315"/>
      <c r="CN68" s="1315"/>
      <c r="CO68" s="1315"/>
      <c r="CP68" s="1315"/>
      <c r="CQ68" s="1315"/>
      <c r="CR68" s="1315"/>
      <c r="CS68" s="1315"/>
      <c r="CT68" s="1315"/>
      <c r="CU68" s="1315"/>
      <c r="CV68" s="1315"/>
      <c r="CW68" s="1315"/>
      <c r="CX68" s="1315"/>
      <c r="CY68" s="1315"/>
      <c r="CZ68" s="1315"/>
      <c r="DA68" s="1315"/>
      <c r="DB68" s="1315"/>
      <c r="DC68" s="1316"/>
    </row>
    <row r="69" spans="2:107" ht="13.2" x14ac:dyDescent="0.2">
      <c r="B69" s="397"/>
      <c r="AN69" s="1317"/>
      <c r="AO69" s="1318"/>
      <c r="AP69" s="1318"/>
      <c r="AQ69" s="1318"/>
      <c r="AR69" s="1318"/>
      <c r="AS69" s="1318"/>
      <c r="AT69" s="1318"/>
      <c r="AU69" s="1318"/>
      <c r="AV69" s="1318"/>
      <c r="AW69" s="1318"/>
      <c r="AX69" s="1318"/>
      <c r="AY69" s="1318"/>
      <c r="AZ69" s="1318"/>
      <c r="BA69" s="1318"/>
      <c r="BB69" s="1318"/>
      <c r="BC69" s="1318"/>
      <c r="BD69" s="1318"/>
      <c r="BE69" s="1318"/>
      <c r="BF69" s="1318"/>
      <c r="BG69" s="1318"/>
      <c r="BH69" s="1318"/>
      <c r="BI69" s="1318"/>
      <c r="BJ69" s="1318"/>
      <c r="BK69" s="1318"/>
      <c r="BL69" s="1318"/>
      <c r="BM69" s="1318"/>
      <c r="BN69" s="1318"/>
      <c r="BO69" s="1318"/>
      <c r="BP69" s="1318"/>
      <c r="BQ69" s="1318"/>
      <c r="BR69" s="1318"/>
      <c r="BS69" s="1318"/>
      <c r="BT69" s="1318"/>
      <c r="BU69" s="1318"/>
      <c r="BV69" s="1318"/>
      <c r="BW69" s="1318"/>
      <c r="BX69" s="1318"/>
      <c r="BY69" s="1318"/>
      <c r="BZ69" s="1318"/>
      <c r="CA69" s="1318"/>
      <c r="CB69" s="1318"/>
      <c r="CC69" s="1318"/>
      <c r="CD69" s="1318"/>
      <c r="CE69" s="1318"/>
      <c r="CF69" s="1318"/>
      <c r="CG69" s="1318"/>
      <c r="CH69" s="1318"/>
      <c r="CI69" s="1318"/>
      <c r="CJ69" s="1318"/>
      <c r="CK69" s="1318"/>
      <c r="CL69" s="1318"/>
      <c r="CM69" s="1318"/>
      <c r="CN69" s="1318"/>
      <c r="CO69" s="1318"/>
      <c r="CP69" s="1318"/>
      <c r="CQ69" s="1318"/>
      <c r="CR69" s="1318"/>
      <c r="CS69" s="1318"/>
      <c r="CT69" s="1318"/>
      <c r="CU69" s="1318"/>
      <c r="CV69" s="1318"/>
      <c r="CW69" s="1318"/>
      <c r="CX69" s="1318"/>
      <c r="CY69" s="1318"/>
      <c r="CZ69" s="1318"/>
      <c r="DA69" s="1318"/>
      <c r="DB69" s="1318"/>
      <c r="DC69" s="1319"/>
    </row>
    <row r="70" spans="2:107" ht="13.2" x14ac:dyDescent="0.2">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ht="13.2" x14ac:dyDescent="0.2">
      <c r="B71" s="397"/>
      <c r="G71" s="422"/>
      <c r="I71" s="423"/>
      <c r="J71" s="420"/>
      <c r="K71" s="420"/>
      <c r="L71" s="421"/>
      <c r="M71" s="420"/>
      <c r="N71" s="421"/>
      <c r="AM71" s="422"/>
      <c r="AN71" s="390" t="s">
        <v>589</v>
      </c>
    </row>
    <row r="72" spans="2:107" ht="13.2" x14ac:dyDescent="0.2">
      <c r="B72" s="397"/>
      <c r="G72" s="1320"/>
      <c r="H72" s="1320"/>
      <c r="I72" s="1320"/>
      <c r="J72" s="1320"/>
      <c r="K72" s="407"/>
      <c r="L72" s="407"/>
      <c r="M72" s="408"/>
      <c r="N72" s="408"/>
      <c r="AN72" s="1321"/>
      <c r="AO72" s="1322"/>
      <c r="AP72" s="1322"/>
      <c r="AQ72" s="1322"/>
      <c r="AR72" s="1322"/>
      <c r="AS72" s="1322"/>
      <c r="AT72" s="1322"/>
      <c r="AU72" s="1322"/>
      <c r="AV72" s="1322"/>
      <c r="AW72" s="1322"/>
      <c r="AX72" s="1322"/>
      <c r="AY72" s="1322"/>
      <c r="AZ72" s="1322"/>
      <c r="BA72" s="1322"/>
      <c r="BB72" s="1322"/>
      <c r="BC72" s="1322"/>
      <c r="BD72" s="1322"/>
      <c r="BE72" s="1322"/>
      <c r="BF72" s="1322"/>
      <c r="BG72" s="1322"/>
      <c r="BH72" s="1322"/>
      <c r="BI72" s="1322"/>
      <c r="BJ72" s="1322"/>
      <c r="BK72" s="1322"/>
      <c r="BL72" s="1322"/>
      <c r="BM72" s="1322"/>
      <c r="BN72" s="1322"/>
      <c r="BO72" s="1323"/>
      <c r="BP72" s="1324" t="s">
        <v>543</v>
      </c>
      <c r="BQ72" s="1324"/>
      <c r="BR72" s="1324"/>
      <c r="BS72" s="1324"/>
      <c r="BT72" s="1324"/>
      <c r="BU72" s="1324"/>
      <c r="BV72" s="1324"/>
      <c r="BW72" s="1324"/>
      <c r="BX72" s="1324" t="s">
        <v>544</v>
      </c>
      <c r="BY72" s="1324"/>
      <c r="BZ72" s="1324"/>
      <c r="CA72" s="1324"/>
      <c r="CB72" s="1324"/>
      <c r="CC72" s="1324"/>
      <c r="CD72" s="1324"/>
      <c r="CE72" s="1324"/>
      <c r="CF72" s="1324" t="s">
        <v>545</v>
      </c>
      <c r="CG72" s="1324"/>
      <c r="CH72" s="1324"/>
      <c r="CI72" s="1324"/>
      <c r="CJ72" s="1324"/>
      <c r="CK72" s="1324"/>
      <c r="CL72" s="1324"/>
      <c r="CM72" s="1324"/>
      <c r="CN72" s="1324" t="s">
        <v>546</v>
      </c>
      <c r="CO72" s="1324"/>
      <c r="CP72" s="1324"/>
      <c r="CQ72" s="1324"/>
      <c r="CR72" s="1324"/>
      <c r="CS72" s="1324"/>
      <c r="CT72" s="1324"/>
      <c r="CU72" s="1324"/>
      <c r="CV72" s="1324" t="s">
        <v>547</v>
      </c>
      <c r="CW72" s="1324"/>
      <c r="CX72" s="1324"/>
      <c r="CY72" s="1324"/>
      <c r="CZ72" s="1324"/>
      <c r="DA72" s="1324"/>
      <c r="DB72" s="1324"/>
      <c r="DC72" s="1324"/>
    </row>
    <row r="73" spans="2:107" ht="13.2" x14ac:dyDescent="0.2">
      <c r="B73" s="397"/>
      <c r="G73" s="1330"/>
      <c r="H73" s="1330"/>
      <c r="I73" s="1330"/>
      <c r="J73" s="1330"/>
      <c r="K73" s="1331"/>
      <c r="L73" s="1331"/>
      <c r="M73" s="1331"/>
      <c r="N73" s="1331"/>
      <c r="AM73" s="406"/>
      <c r="AN73" s="1327" t="s">
        <v>590</v>
      </c>
      <c r="AO73" s="1327"/>
      <c r="AP73" s="1327"/>
      <c r="AQ73" s="1327"/>
      <c r="AR73" s="1327"/>
      <c r="AS73" s="1327"/>
      <c r="AT73" s="1327"/>
      <c r="AU73" s="1327"/>
      <c r="AV73" s="1327"/>
      <c r="AW73" s="1327"/>
      <c r="AX73" s="1327"/>
      <c r="AY73" s="1327"/>
      <c r="AZ73" s="1327"/>
      <c r="BA73" s="1327"/>
      <c r="BB73" s="1327" t="s">
        <v>591</v>
      </c>
      <c r="BC73" s="1327"/>
      <c r="BD73" s="1327"/>
      <c r="BE73" s="1327"/>
      <c r="BF73" s="1327"/>
      <c r="BG73" s="1327"/>
      <c r="BH73" s="1327"/>
      <c r="BI73" s="1327"/>
      <c r="BJ73" s="1327"/>
      <c r="BK73" s="1327"/>
      <c r="BL73" s="1327"/>
      <c r="BM73" s="1327"/>
      <c r="BN73" s="1327"/>
      <c r="BO73" s="1327"/>
      <c r="BP73" s="1325">
        <v>161.19999999999999</v>
      </c>
      <c r="BQ73" s="1325"/>
      <c r="BR73" s="1325"/>
      <c r="BS73" s="1325"/>
      <c r="BT73" s="1325"/>
      <c r="BU73" s="1325"/>
      <c r="BV73" s="1325"/>
      <c r="BW73" s="1325"/>
      <c r="BX73" s="1325">
        <v>157.1</v>
      </c>
      <c r="BY73" s="1325"/>
      <c r="BZ73" s="1325"/>
      <c r="CA73" s="1325"/>
      <c r="CB73" s="1325"/>
      <c r="CC73" s="1325"/>
      <c r="CD73" s="1325"/>
      <c r="CE73" s="1325"/>
      <c r="CF73" s="1325">
        <v>146.5</v>
      </c>
      <c r="CG73" s="1325"/>
      <c r="CH73" s="1325"/>
      <c r="CI73" s="1325"/>
      <c r="CJ73" s="1325"/>
      <c r="CK73" s="1325"/>
      <c r="CL73" s="1325"/>
      <c r="CM73" s="1325"/>
      <c r="CN73" s="1325">
        <v>130</v>
      </c>
      <c r="CO73" s="1325"/>
      <c r="CP73" s="1325"/>
      <c r="CQ73" s="1325"/>
      <c r="CR73" s="1325"/>
      <c r="CS73" s="1325"/>
      <c r="CT73" s="1325"/>
      <c r="CU73" s="1325"/>
      <c r="CV73" s="1325">
        <v>104</v>
      </c>
      <c r="CW73" s="1325"/>
      <c r="CX73" s="1325"/>
      <c r="CY73" s="1325"/>
      <c r="CZ73" s="1325"/>
      <c r="DA73" s="1325"/>
      <c r="DB73" s="1325"/>
      <c r="DC73" s="1325"/>
    </row>
    <row r="74" spans="2:107" ht="13.2" x14ac:dyDescent="0.2">
      <c r="B74" s="397"/>
      <c r="G74" s="1330"/>
      <c r="H74" s="1330"/>
      <c r="I74" s="1330"/>
      <c r="J74" s="1330"/>
      <c r="K74" s="1331"/>
      <c r="L74" s="1331"/>
      <c r="M74" s="1331"/>
      <c r="N74" s="1331"/>
      <c r="AM74" s="406"/>
      <c r="AN74" s="1327"/>
      <c r="AO74" s="1327"/>
      <c r="AP74" s="1327"/>
      <c r="AQ74" s="1327"/>
      <c r="AR74" s="1327"/>
      <c r="AS74" s="1327"/>
      <c r="AT74" s="1327"/>
      <c r="AU74" s="1327"/>
      <c r="AV74" s="1327"/>
      <c r="AW74" s="1327"/>
      <c r="AX74" s="1327"/>
      <c r="AY74" s="1327"/>
      <c r="AZ74" s="1327"/>
      <c r="BA74" s="1327"/>
      <c r="BB74" s="1327"/>
      <c r="BC74" s="1327"/>
      <c r="BD74" s="1327"/>
      <c r="BE74" s="1327"/>
      <c r="BF74" s="1327"/>
      <c r="BG74" s="1327"/>
      <c r="BH74" s="1327"/>
      <c r="BI74" s="1327"/>
      <c r="BJ74" s="1327"/>
      <c r="BK74" s="1327"/>
      <c r="BL74" s="1327"/>
      <c r="BM74" s="1327"/>
      <c r="BN74" s="1327"/>
      <c r="BO74" s="1327"/>
      <c r="BP74" s="1325"/>
      <c r="BQ74" s="1325"/>
      <c r="BR74" s="1325"/>
      <c r="BS74" s="1325"/>
      <c r="BT74" s="1325"/>
      <c r="BU74" s="1325"/>
      <c r="BV74" s="1325"/>
      <c r="BW74" s="1325"/>
      <c r="BX74" s="1325"/>
      <c r="BY74" s="1325"/>
      <c r="BZ74" s="1325"/>
      <c r="CA74" s="1325"/>
      <c r="CB74" s="1325"/>
      <c r="CC74" s="1325"/>
      <c r="CD74" s="1325"/>
      <c r="CE74" s="1325"/>
      <c r="CF74" s="1325"/>
      <c r="CG74" s="1325"/>
      <c r="CH74" s="1325"/>
      <c r="CI74" s="1325"/>
      <c r="CJ74" s="1325"/>
      <c r="CK74" s="1325"/>
      <c r="CL74" s="1325"/>
      <c r="CM74" s="1325"/>
      <c r="CN74" s="1325"/>
      <c r="CO74" s="1325"/>
      <c r="CP74" s="1325"/>
      <c r="CQ74" s="1325"/>
      <c r="CR74" s="1325"/>
      <c r="CS74" s="1325"/>
      <c r="CT74" s="1325"/>
      <c r="CU74" s="1325"/>
      <c r="CV74" s="1325"/>
      <c r="CW74" s="1325"/>
      <c r="CX74" s="1325"/>
      <c r="CY74" s="1325"/>
      <c r="CZ74" s="1325"/>
      <c r="DA74" s="1325"/>
      <c r="DB74" s="1325"/>
      <c r="DC74" s="1325"/>
    </row>
    <row r="75" spans="2:107" ht="13.2" x14ac:dyDescent="0.2">
      <c r="B75" s="397"/>
      <c r="G75" s="1330"/>
      <c r="H75" s="1330"/>
      <c r="I75" s="1320"/>
      <c r="J75" s="1320"/>
      <c r="K75" s="1326"/>
      <c r="L75" s="1326"/>
      <c r="M75" s="1326"/>
      <c r="N75" s="1326"/>
      <c r="AM75" s="406"/>
      <c r="AN75" s="1327"/>
      <c r="AO75" s="1327"/>
      <c r="AP75" s="1327"/>
      <c r="AQ75" s="1327"/>
      <c r="AR75" s="1327"/>
      <c r="AS75" s="1327"/>
      <c r="AT75" s="1327"/>
      <c r="AU75" s="1327"/>
      <c r="AV75" s="1327"/>
      <c r="AW75" s="1327"/>
      <c r="AX75" s="1327"/>
      <c r="AY75" s="1327"/>
      <c r="AZ75" s="1327"/>
      <c r="BA75" s="1327"/>
      <c r="BB75" s="1327" t="s">
        <v>595</v>
      </c>
      <c r="BC75" s="1327"/>
      <c r="BD75" s="1327"/>
      <c r="BE75" s="1327"/>
      <c r="BF75" s="1327"/>
      <c r="BG75" s="1327"/>
      <c r="BH75" s="1327"/>
      <c r="BI75" s="1327"/>
      <c r="BJ75" s="1327"/>
      <c r="BK75" s="1327"/>
      <c r="BL75" s="1327"/>
      <c r="BM75" s="1327"/>
      <c r="BN75" s="1327"/>
      <c r="BO75" s="1327"/>
      <c r="BP75" s="1325">
        <v>17.8</v>
      </c>
      <c r="BQ75" s="1325"/>
      <c r="BR75" s="1325"/>
      <c r="BS75" s="1325"/>
      <c r="BT75" s="1325"/>
      <c r="BU75" s="1325"/>
      <c r="BV75" s="1325"/>
      <c r="BW75" s="1325"/>
      <c r="BX75" s="1325">
        <v>18.3</v>
      </c>
      <c r="BY75" s="1325"/>
      <c r="BZ75" s="1325"/>
      <c r="CA75" s="1325"/>
      <c r="CB75" s="1325"/>
      <c r="CC75" s="1325"/>
      <c r="CD75" s="1325"/>
      <c r="CE75" s="1325"/>
      <c r="CF75" s="1325">
        <v>17.7</v>
      </c>
      <c r="CG75" s="1325"/>
      <c r="CH75" s="1325"/>
      <c r="CI75" s="1325"/>
      <c r="CJ75" s="1325"/>
      <c r="CK75" s="1325"/>
      <c r="CL75" s="1325"/>
      <c r="CM75" s="1325"/>
      <c r="CN75" s="1325">
        <v>16.7</v>
      </c>
      <c r="CO75" s="1325"/>
      <c r="CP75" s="1325"/>
      <c r="CQ75" s="1325"/>
      <c r="CR75" s="1325"/>
      <c r="CS75" s="1325"/>
      <c r="CT75" s="1325"/>
      <c r="CU75" s="1325"/>
      <c r="CV75" s="1325">
        <v>15.3</v>
      </c>
      <c r="CW75" s="1325"/>
      <c r="CX75" s="1325"/>
      <c r="CY75" s="1325"/>
      <c r="CZ75" s="1325"/>
      <c r="DA75" s="1325"/>
      <c r="DB75" s="1325"/>
      <c r="DC75" s="1325"/>
    </row>
    <row r="76" spans="2:107" ht="13.2" x14ac:dyDescent="0.2">
      <c r="B76" s="397"/>
      <c r="G76" s="1330"/>
      <c r="H76" s="1330"/>
      <c r="I76" s="1320"/>
      <c r="J76" s="1320"/>
      <c r="K76" s="1326"/>
      <c r="L76" s="1326"/>
      <c r="M76" s="1326"/>
      <c r="N76" s="1326"/>
      <c r="AM76" s="406"/>
      <c r="AN76" s="1327"/>
      <c r="AO76" s="1327"/>
      <c r="AP76" s="1327"/>
      <c r="AQ76" s="1327"/>
      <c r="AR76" s="1327"/>
      <c r="AS76" s="1327"/>
      <c r="AT76" s="1327"/>
      <c r="AU76" s="1327"/>
      <c r="AV76" s="1327"/>
      <c r="AW76" s="1327"/>
      <c r="AX76" s="1327"/>
      <c r="AY76" s="1327"/>
      <c r="AZ76" s="1327"/>
      <c r="BA76" s="1327"/>
      <c r="BB76" s="1327"/>
      <c r="BC76" s="1327"/>
      <c r="BD76" s="1327"/>
      <c r="BE76" s="1327"/>
      <c r="BF76" s="1327"/>
      <c r="BG76" s="1327"/>
      <c r="BH76" s="1327"/>
      <c r="BI76" s="1327"/>
      <c r="BJ76" s="1327"/>
      <c r="BK76" s="1327"/>
      <c r="BL76" s="1327"/>
      <c r="BM76" s="1327"/>
      <c r="BN76" s="1327"/>
      <c r="BO76" s="1327"/>
      <c r="BP76" s="1325"/>
      <c r="BQ76" s="1325"/>
      <c r="BR76" s="1325"/>
      <c r="BS76" s="1325"/>
      <c r="BT76" s="1325"/>
      <c r="BU76" s="1325"/>
      <c r="BV76" s="1325"/>
      <c r="BW76" s="1325"/>
      <c r="BX76" s="1325"/>
      <c r="BY76" s="1325"/>
      <c r="BZ76" s="1325"/>
      <c r="CA76" s="1325"/>
      <c r="CB76" s="1325"/>
      <c r="CC76" s="1325"/>
      <c r="CD76" s="1325"/>
      <c r="CE76" s="1325"/>
      <c r="CF76" s="1325"/>
      <c r="CG76" s="1325"/>
      <c r="CH76" s="1325"/>
      <c r="CI76" s="1325"/>
      <c r="CJ76" s="1325"/>
      <c r="CK76" s="1325"/>
      <c r="CL76" s="1325"/>
      <c r="CM76" s="1325"/>
      <c r="CN76" s="1325"/>
      <c r="CO76" s="1325"/>
      <c r="CP76" s="1325"/>
      <c r="CQ76" s="1325"/>
      <c r="CR76" s="1325"/>
      <c r="CS76" s="1325"/>
      <c r="CT76" s="1325"/>
      <c r="CU76" s="1325"/>
      <c r="CV76" s="1325"/>
      <c r="CW76" s="1325"/>
      <c r="CX76" s="1325"/>
      <c r="CY76" s="1325"/>
      <c r="CZ76" s="1325"/>
      <c r="DA76" s="1325"/>
      <c r="DB76" s="1325"/>
      <c r="DC76" s="1325"/>
    </row>
    <row r="77" spans="2:107" ht="13.2" x14ac:dyDescent="0.2">
      <c r="B77" s="397"/>
      <c r="G77" s="1320"/>
      <c r="H77" s="1320"/>
      <c r="I77" s="1320"/>
      <c r="J77" s="1320"/>
      <c r="K77" s="1331"/>
      <c r="L77" s="1331"/>
      <c r="M77" s="1331"/>
      <c r="N77" s="1331"/>
      <c r="AN77" s="1324" t="s">
        <v>593</v>
      </c>
      <c r="AO77" s="1324"/>
      <c r="AP77" s="1324"/>
      <c r="AQ77" s="1324"/>
      <c r="AR77" s="1324"/>
      <c r="AS77" s="1324"/>
      <c r="AT77" s="1324"/>
      <c r="AU77" s="1324"/>
      <c r="AV77" s="1324"/>
      <c r="AW77" s="1324"/>
      <c r="AX77" s="1324"/>
      <c r="AY77" s="1324"/>
      <c r="AZ77" s="1324"/>
      <c r="BA77" s="1324"/>
      <c r="BB77" s="1327" t="s">
        <v>591</v>
      </c>
      <c r="BC77" s="1327"/>
      <c r="BD77" s="1327"/>
      <c r="BE77" s="1327"/>
      <c r="BF77" s="1327"/>
      <c r="BG77" s="1327"/>
      <c r="BH77" s="1327"/>
      <c r="BI77" s="1327"/>
      <c r="BJ77" s="1327"/>
      <c r="BK77" s="1327"/>
      <c r="BL77" s="1327"/>
      <c r="BM77" s="1327"/>
      <c r="BN77" s="1327"/>
      <c r="BO77" s="1327"/>
      <c r="BP77" s="1325">
        <v>52.3</v>
      </c>
      <c r="BQ77" s="1325"/>
      <c r="BR77" s="1325"/>
      <c r="BS77" s="1325"/>
      <c r="BT77" s="1325"/>
      <c r="BU77" s="1325"/>
      <c r="BV77" s="1325"/>
      <c r="BW77" s="1325"/>
      <c r="BX77" s="1325">
        <v>55.4</v>
      </c>
      <c r="BY77" s="1325"/>
      <c r="BZ77" s="1325"/>
      <c r="CA77" s="1325"/>
      <c r="CB77" s="1325"/>
      <c r="CC77" s="1325"/>
      <c r="CD77" s="1325"/>
      <c r="CE77" s="1325"/>
      <c r="CF77" s="1325">
        <v>52.7</v>
      </c>
      <c r="CG77" s="1325"/>
      <c r="CH77" s="1325"/>
      <c r="CI77" s="1325"/>
      <c r="CJ77" s="1325"/>
      <c r="CK77" s="1325"/>
      <c r="CL77" s="1325"/>
      <c r="CM77" s="1325"/>
      <c r="CN77" s="1325">
        <v>49.7</v>
      </c>
      <c r="CO77" s="1325"/>
      <c r="CP77" s="1325"/>
      <c r="CQ77" s="1325"/>
      <c r="CR77" s="1325"/>
      <c r="CS77" s="1325"/>
      <c r="CT77" s="1325"/>
      <c r="CU77" s="1325"/>
      <c r="CV77" s="1325">
        <v>37.299999999999997</v>
      </c>
      <c r="CW77" s="1325"/>
      <c r="CX77" s="1325"/>
      <c r="CY77" s="1325"/>
      <c r="CZ77" s="1325"/>
      <c r="DA77" s="1325"/>
      <c r="DB77" s="1325"/>
      <c r="DC77" s="1325"/>
    </row>
    <row r="78" spans="2:107" ht="13.2" x14ac:dyDescent="0.2">
      <c r="B78" s="397"/>
      <c r="G78" s="1320"/>
      <c r="H78" s="1320"/>
      <c r="I78" s="1320"/>
      <c r="J78" s="1320"/>
      <c r="K78" s="1331"/>
      <c r="L78" s="1331"/>
      <c r="M78" s="1331"/>
      <c r="N78" s="1331"/>
      <c r="AN78" s="1324"/>
      <c r="AO78" s="1324"/>
      <c r="AP78" s="1324"/>
      <c r="AQ78" s="1324"/>
      <c r="AR78" s="1324"/>
      <c r="AS78" s="1324"/>
      <c r="AT78" s="1324"/>
      <c r="AU78" s="1324"/>
      <c r="AV78" s="1324"/>
      <c r="AW78" s="1324"/>
      <c r="AX78" s="1324"/>
      <c r="AY78" s="1324"/>
      <c r="AZ78" s="1324"/>
      <c r="BA78" s="1324"/>
      <c r="BB78" s="1327"/>
      <c r="BC78" s="1327"/>
      <c r="BD78" s="1327"/>
      <c r="BE78" s="1327"/>
      <c r="BF78" s="1327"/>
      <c r="BG78" s="1327"/>
      <c r="BH78" s="1327"/>
      <c r="BI78" s="1327"/>
      <c r="BJ78" s="1327"/>
      <c r="BK78" s="1327"/>
      <c r="BL78" s="1327"/>
      <c r="BM78" s="1327"/>
      <c r="BN78" s="1327"/>
      <c r="BO78" s="1327"/>
      <c r="BP78" s="1325"/>
      <c r="BQ78" s="1325"/>
      <c r="BR78" s="1325"/>
      <c r="BS78" s="1325"/>
      <c r="BT78" s="1325"/>
      <c r="BU78" s="1325"/>
      <c r="BV78" s="1325"/>
      <c r="BW78" s="1325"/>
      <c r="BX78" s="1325"/>
      <c r="BY78" s="1325"/>
      <c r="BZ78" s="1325"/>
      <c r="CA78" s="1325"/>
      <c r="CB78" s="1325"/>
      <c r="CC78" s="1325"/>
      <c r="CD78" s="1325"/>
      <c r="CE78" s="1325"/>
      <c r="CF78" s="1325"/>
      <c r="CG78" s="1325"/>
      <c r="CH78" s="1325"/>
      <c r="CI78" s="1325"/>
      <c r="CJ78" s="1325"/>
      <c r="CK78" s="1325"/>
      <c r="CL78" s="1325"/>
      <c r="CM78" s="1325"/>
      <c r="CN78" s="1325"/>
      <c r="CO78" s="1325"/>
      <c r="CP78" s="1325"/>
      <c r="CQ78" s="1325"/>
      <c r="CR78" s="1325"/>
      <c r="CS78" s="1325"/>
      <c r="CT78" s="1325"/>
      <c r="CU78" s="1325"/>
      <c r="CV78" s="1325"/>
      <c r="CW78" s="1325"/>
      <c r="CX78" s="1325"/>
      <c r="CY78" s="1325"/>
      <c r="CZ78" s="1325"/>
      <c r="DA78" s="1325"/>
      <c r="DB78" s="1325"/>
      <c r="DC78" s="1325"/>
    </row>
    <row r="79" spans="2:107" ht="13.2" x14ac:dyDescent="0.2">
      <c r="B79" s="397"/>
      <c r="G79" s="1320"/>
      <c r="H79" s="1320"/>
      <c r="I79" s="1329"/>
      <c r="J79" s="1329"/>
      <c r="K79" s="1332"/>
      <c r="L79" s="1332"/>
      <c r="M79" s="1332"/>
      <c r="N79" s="1332"/>
      <c r="AN79" s="1324"/>
      <c r="AO79" s="1324"/>
      <c r="AP79" s="1324"/>
      <c r="AQ79" s="1324"/>
      <c r="AR79" s="1324"/>
      <c r="AS79" s="1324"/>
      <c r="AT79" s="1324"/>
      <c r="AU79" s="1324"/>
      <c r="AV79" s="1324"/>
      <c r="AW79" s="1324"/>
      <c r="AX79" s="1324"/>
      <c r="AY79" s="1324"/>
      <c r="AZ79" s="1324"/>
      <c r="BA79" s="1324"/>
      <c r="BB79" s="1327" t="s">
        <v>595</v>
      </c>
      <c r="BC79" s="1327"/>
      <c r="BD79" s="1327"/>
      <c r="BE79" s="1327"/>
      <c r="BF79" s="1327"/>
      <c r="BG79" s="1327"/>
      <c r="BH79" s="1327"/>
      <c r="BI79" s="1327"/>
      <c r="BJ79" s="1327"/>
      <c r="BK79" s="1327"/>
      <c r="BL79" s="1327"/>
      <c r="BM79" s="1327"/>
      <c r="BN79" s="1327"/>
      <c r="BO79" s="1327"/>
      <c r="BP79" s="1325">
        <v>10</v>
      </c>
      <c r="BQ79" s="1325"/>
      <c r="BR79" s="1325"/>
      <c r="BS79" s="1325"/>
      <c r="BT79" s="1325"/>
      <c r="BU79" s="1325"/>
      <c r="BV79" s="1325"/>
      <c r="BW79" s="1325"/>
      <c r="BX79" s="1325">
        <v>9.6999999999999993</v>
      </c>
      <c r="BY79" s="1325"/>
      <c r="BZ79" s="1325"/>
      <c r="CA79" s="1325"/>
      <c r="CB79" s="1325"/>
      <c r="CC79" s="1325"/>
      <c r="CD79" s="1325"/>
      <c r="CE79" s="1325"/>
      <c r="CF79" s="1325">
        <v>9.5</v>
      </c>
      <c r="CG79" s="1325"/>
      <c r="CH79" s="1325"/>
      <c r="CI79" s="1325"/>
      <c r="CJ79" s="1325"/>
      <c r="CK79" s="1325"/>
      <c r="CL79" s="1325"/>
      <c r="CM79" s="1325"/>
      <c r="CN79" s="1325">
        <v>9.1999999999999993</v>
      </c>
      <c r="CO79" s="1325"/>
      <c r="CP79" s="1325"/>
      <c r="CQ79" s="1325"/>
      <c r="CR79" s="1325"/>
      <c r="CS79" s="1325"/>
      <c r="CT79" s="1325"/>
      <c r="CU79" s="1325"/>
      <c r="CV79" s="1325">
        <v>8.6</v>
      </c>
      <c r="CW79" s="1325"/>
      <c r="CX79" s="1325"/>
      <c r="CY79" s="1325"/>
      <c r="CZ79" s="1325"/>
      <c r="DA79" s="1325"/>
      <c r="DB79" s="1325"/>
      <c r="DC79" s="1325"/>
    </row>
    <row r="80" spans="2:107" ht="13.2" x14ac:dyDescent="0.2">
      <c r="B80" s="397"/>
      <c r="G80" s="1320"/>
      <c r="H80" s="1320"/>
      <c r="I80" s="1329"/>
      <c r="J80" s="1329"/>
      <c r="K80" s="1332"/>
      <c r="L80" s="1332"/>
      <c r="M80" s="1332"/>
      <c r="N80" s="1332"/>
      <c r="AN80" s="1324"/>
      <c r="AO80" s="1324"/>
      <c r="AP80" s="1324"/>
      <c r="AQ80" s="1324"/>
      <c r="AR80" s="1324"/>
      <c r="AS80" s="1324"/>
      <c r="AT80" s="1324"/>
      <c r="AU80" s="1324"/>
      <c r="AV80" s="1324"/>
      <c r="AW80" s="1324"/>
      <c r="AX80" s="1324"/>
      <c r="AY80" s="1324"/>
      <c r="AZ80" s="1324"/>
      <c r="BA80" s="1324"/>
      <c r="BB80" s="1327"/>
      <c r="BC80" s="1327"/>
      <c r="BD80" s="1327"/>
      <c r="BE80" s="1327"/>
      <c r="BF80" s="1327"/>
      <c r="BG80" s="1327"/>
      <c r="BH80" s="1327"/>
      <c r="BI80" s="1327"/>
      <c r="BJ80" s="1327"/>
      <c r="BK80" s="1327"/>
      <c r="BL80" s="1327"/>
      <c r="BM80" s="1327"/>
      <c r="BN80" s="1327"/>
      <c r="BO80" s="1327"/>
      <c r="BP80" s="1325"/>
      <c r="BQ80" s="1325"/>
      <c r="BR80" s="1325"/>
      <c r="BS80" s="1325"/>
      <c r="BT80" s="1325"/>
      <c r="BU80" s="1325"/>
      <c r="BV80" s="1325"/>
      <c r="BW80" s="1325"/>
      <c r="BX80" s="1325"/>
      <c r="BY80" s="1325"/>
      <c r="BZ80" s="1325"/>
      <c r="CA80" s="1325"/>
      <c r="CB80" s="1325"/>
      <c r="CC80" s="1325"/>
      <c r="CD80" s="1325"/>
      <c r="CE80" s="1325"/>
      <c r="CF80" s="1325"/>
      <c r="CG80" s="1325"/>
      <c r="CH80" s="1325"/>
      <c r="CI80" s="1325"/>
      <c r="CJ80" s="1325"/>
      <c r="CK80" s="1325"/>
      <c r="CL80" s="1325"/>
      <c r="CM80" s="1325"/>
      <c r="CN80" s="1325"/>
      <c r="CO80" s="1325"/>
      <c r="CP80" s="1325"/>
      <c r="CQ80" s="1325"/>
      <c r="CR80" s="1325"/>
      <c r="CS80" s="1325"/>
      <c r="CT80" s="1325"/>
      <c r="CU80" s="1325"/>
      <c r="CV80" s="1325"/>
      <c r="CW80" s="1325"/>
      <c r="CX80" s="1325"/>
      <c r="CY80" s="1325"/>
      <c r="CZ80" s="1325"/>
      <c r="DA80" s="1325"/>
      <c r="DB80" s="1325"/>
      <c r="DC80" s="1325"/>
    </row>
    <row r="81" spans="2:109" ht="13.2" x14ac:dyDescent="0.2">
      <c r="B81" s="397"/>
    </row>
    <row r="82" spans="2:109" ht="16.2" x14ac:dyDescent="0.2">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ht="13.2" x14ac:dyDescent="0.2">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ht="13.2" x14ac:dyDescent="0.2">
      <c r="DD84" s="390"/>
      <c r="DE84" s="390"/>
    </row>
    <row r="85" spans="2:109" ht="13.2" x14ac:dyDescent="0.2">
      <c r="DD85" s="390"/>
      <c r="DE85" s="390"/>
    </row>
    <row r="86" spans="2:109" ht="13.2" hidden="1" x14ac:dyDescent="0.2">
      <c r="DD86" s="390"/>
      <c r="DE86" s="390"/>
    </row>
    <row r="87" spans="2:109" ht="13.2" hidden="1" x14ac:dyDescent="0.2">
      <c r="K87" s="425"/>
      <c r="AQ87" s="425"/>
      <c r="BC87" s="425"/>
      <c r="BO87" s="425"/>
      <c r="CA87" s="425"/>
      <c r="CM87" s="425"/>
      <c r="CY87" s="425"/>
      <c r="DD87" s="390"/>
      <c r="DE87" s="390"/>
    </row>
    <row r="88" spans="2:109" ht="13.2" hidden="1" x14ac:dyDescent="0.2">
      <c r="DD88" s="390"/>
      <c r="DE88" s="390"/>
    </row>
    <row r="89" spans="2:109" ht="13.2" hidden="1" x14ac:dyDescent="0.2">
      <c r="DD89" s="390"/>
      <c r="DE89" s="390"/>
    </row>
    <row r="90" spans="2:109" ht="13.2" hidden="1" x14ac:dyDescent="0.2">
      <c r="DD90" s="390"/>
      <c r="DE90" s="390"/>
    </row>
    <row r="91" spans="2:109" ht="13.2" hidden="1" x14ac:dyDescent="0.2">
      <c r="DD91" s="390"/>
      <c r="DE91" s="390"/>
    </row>
    <row r="92" spans="2:109" ht="13.5" hidden="1" customHeight="1" x14ac:dyDescent="0.2">
      <c r="DD92" s="390"/>
      <c r="DE92" s="390"/>
    </row>
    <row r="93" spans="2:109" ht="13.5" hidden="1" customHeight="1" x14ac:dyDescent="0.2">
      <c r="DD93" s="390"/>
      <c r="DE93" s="390"/>
    </row>
    <row r="94" spans="2:109" ht="13.5" hidden="1" customHeight="1" x14ac:dyDescent="0.2">
      <c r="DD94" s="390"/>
      <c r="DE94" s="390"/>
    </row>
    <row r="95" spans="2:109" ht="13.5" hidden="1" customHeight="1" x14ac:dyDescent="0.2">
      <c r="DD95" s="390"/>
      <c r="DE95" s="390"/>
    </row>
    <row r="96" spans="2:109" ht="13.5" hidden="1" customHeight="1" x14ac:dyDescent="0.2">
      <c r="DD96" s="390"/>
      <c r="DE96" s="390"/>
    </row>
    <row r="97" s="390" customFormat="1" ht="13.5" hidden="1" customHeight="1" x14ac:dyDescent="0.2"/>
    <row r="98" s="390" customFormat="1" ht="13.5" hidden="1" customHeight="1" x14ac:dyDescent="0.2"/>
    <row r="99" s="390" customFormat="1" ht="13.5" hidden="1" customHeight="1" x14ac:dyDescent="0.2"/>
    <row r="100" s="390" customFormat="1" ht="13.5" hidden="1" customHeight="1" x14ac:dyDescent="0.2"/>
    <row r="101" s="390" customFormat="1" ht="13.5" hidden="1" customHeight="1" x14ac:dyDescent="0.2"/>
    <row r="102" s="390" customFormat="1" ht="13.5" hidden="1" customHeight="1" x14ac:dyDescent="0.2"/>
    <row r="103" s="390" customFormat="1" ht="13.5" hidden="1" customHeight="1" x14ac:dyDescent="0.2"/>
    <row r="104" s="390" customFormat="1" ht="13.5" hidden="1" customHeight="1" x14ac:dyDescent="0.2"/>
    <row r="105" s="390" customFormat="1" ht="13.5" hidden="1" customHeight="1" x14ac:dyDescent="0.2"/>
    <row r="106" s="390" customFormat="1" ht="13.5" hidden="1" customHeight="1" x14ac:dyDescent="0.2"/>
    <row r="107" s="390" customFormat="1" ht="13.5" hidden="1" customHeight="1" x14ac:dyDescent="0.2"/>
    <row r="108" s="390" customFormat="1" ht="13.5" hidden="1" customHeight="1" x14ac:dyDescent="0.2"/>
    <row r="109" s="390" customFormat="1" ht="13.5" hidden="1" customHeight="1" x14ac:dyDescent="0.2"/>
    <row r="110" s="390" customFormat="1" ht="13.5" hidden="1" customHeight="1" x14ac:dyDescent="0.2"/>
    <row r="111" s="390" customFormat="1" ht="13.5" hidden="1" customHeight="1" x14ac:dyDescent="0.2"/>
    <row r="112" s="390" customFormat="1" ht="13.5" hidden="1" customHeight="1" x14ac:dyDescent="0.2"/>
    <row r="113" s="390" customFormat="1" ht="13.5" hidden="1" customHeight="1" x14ac:dyDescent="0.2"/>
    <row r="114" s="390" customFormat="1" ht="13.5" hidden="1" customHeight="1" x14ac:dyDescent="0.2"/>
    <row r="115" s="390" customFormat="1" ht="13.5" hidden="1" customHeight="1" x14ac:dyDescent="0.2"/>
    <row r="116" s="390" customFormat="1" ht="13.5" hidden="1" customHeight="1" x14ac:dyDescent="0.2"/>
    <row r="117" s="390" customFormat="1" ht="13.5" hidden="1" customHeight="1" x14ac:dyDescent="0.2"/>
    <row r="118" s="390" customFormat="1" ht="13.5" hidden="1" customHeight="1" x14ac:dyDescent="0.2"/>
    <row r="119" s="390" customFormat="1" ht="13.5" hidden="1" customHeight="1" x14ac:dyDescent="0.2"/>
    <row r="120" s="390" customFormat="1" ht="13.5" hidden="1" customHeight="1" x14ac:dyDescent="0.2"/>
    <row r="121" s="390" customFormat="1" ht="13.5" hidden="1" customHeight="1" x14ac:dyDescent="0.2"/>
    <row r="122" s="390" customFormat="1" ht="13.5" hidden="1" customHeight="1" x14ac:dyDescent="0.2"/>
    <row r="123" s="390" customFormat="1" ht="13.5" hidden="1" customHeight="1" x14ac:dyDescent="0.2"/>
    <row r="124" s="390" customFormat="1" ht="13.5" hidden="1" customHeight="1" x14ac:dyDescent="0.2"/>
    <row r="125" s="390" customFormat="1" ht="13.5" hidden="1" customHeight="1" x14ac:dyDescent="0.2"/>
    <row r="126" s="390" customFormat="1" ht="13.5" hidden="1" customHeight="1" x14ac:dyDescent="0.2"/>
    <row r="127" s="390" customFormat="1" ht="13.5" hidden="1" customHeight="1" x14ac:dyDescent="0.2"/>
    <row r="128" s="390" customFormat="1" ht="13.5" hidden="1" customHeight="1" x14ac:dyDescent="0.2"/>
    <row r="129" s="390" customFormat="1" ht="13.5" hidden="1" customHeight="1" x14ac:dyDescent="0.2"/>
    <row r="130" s="390" customFormat="1" ht="13.5" hidden="1" customHeight="1" x14ac:dyDescent="0.2"/>
    <row r="131" s="390" customFormat="1" ht="13.5" hidden="1" customHeight="1" x14ac:dyDescent="0.2"/>
    <row r="132" s="390" customFormat="1" ht="13.5" hidden="1" customHeight="1" x14ac:dyDescent="0.2"/>
    <row r="133" s="390" customFormat="1" ht="13.5" hidden="1" customHeight="1" x14ac:dyDescent="0.2"/>
    <row r="134" s="390" customFormat="1" ht="13.5" hidden="1" customHeight="1" x14ac:dyDescent="0.2"/>
    <row r="135" s="390" customFormat="1" ht="13.5" hidden="1" customHeight="1" x14ac:dyDescent="0.2"/>
    <row r="136" s="390" customFormat="1" ht="13.5" hidden="1" customHeight="1" x14ac:dyDescent="0.2"/>
    <row r="137" s="390" customFormat="1" ht="13.5" hidden="1" customHeight="1" x14ac:dyDescent="0.2"/>
    <row r="138" s="390" customFormat="1" ht="13.5" hidden="1" customHeight="1" x14ac:dyDescent="0.2"/>
    <row r="139" s="390" customFormat="1" ht="13.5" hidden="1" customHeight="1" x14ac:dyDescent="0.2"/>
    <row r="140" s="390" customFormat="1" ht="13.5" hidden="1" customHeight="1" x14ac:dyDescent="0.2"/>
    <row r="141" s="390" customFormat="1" ht="13.5" hidden="1" customHeight="1" x14ac:dyDescent="0.2"/>
    <row r="142" s="390" customFormat="1" ht="13.5" hidden="1" customHeight="1" x14ac:dyDescent="0.2"/>
    <row r="143" s="390" customFormat="1" ht="13.5" hidden="1" customHeight="1" x14ac:dyDescent="0.2"/>
    <row r="144" s="390" customFormat="1" ht="13.5" hidden="1" customHeight="1" x14ac:dyDescent="0.2"/>
    <row r="145" s="390" customFormat="1" ht="13.5" hidden="1" customHeight="1" x14ac:dyDescent="0.2"/>
    <row r="146" s="390" customFormat="1" ht="13.5" hidden="1" customHeight="1" x14ac:dyDescent="0.2"/>
    <row r="147" s="390" customFormat="1" ht="13.5" hidden="1" customHeight="1" x14ac:dyDescent="0.2"/>
    <row r="148" s="390" customFormat="1" ht="13.5" hidden="1" customHeight="1" x14ac:dyDescent="0.2"/>
    <row r="149" s="390" customFormat="1" ht="13.5" hidden="1" customHeight="1" x14ac:dyDescent="0.2"/>
    <row r="150" s="390" customFormat="1" ht="13.5" hidden="1" customHeight="1" x14ac:dyDescent="0.2"/>
    <row r="151" s="390" customFormat="1" ht="13.5" hidden="1" customHeight="1" x14ac:dyDescent="0.2"/>
    <row r="152" s="390" customFormat="1" ht="13.5" hidden="1" customHeight="1" x14ac:dyDescent="0.2"/>
    <row r="153" s="390" customFormat="1" ht="13.5" hidden="1" customHeight="1" x14ac:dyDescent="0.2"/>
    <row r="154" s="390" customFormat="1" ht="13.5" hidden="1" customHeight="1" x14ac:dyDescent="0.2"/>
    <row r="155" s="390" customFormat="1" ht="13.5" hidden="1" customHeight="1" x14ac:dyDescent="0.2"/>
    <row r="156" s="390" customFormat="1" ht="13.5" hidden="1" customHeight="1" x14ac:dyDescent="0.2"/>
    <row r="157" s="390" customFormat="1" ht="13.5" hidden="1" customHeight="1" x14ac:dyDescent="0.2"/>
    <row r="158" s="390" customFormat="1" ht="13.5" hidden="1" customHeight="1" x14ac:dyDescent="0.2"/>
    <row r="159" s="390" customFormat="1" ht="13.5" hidden="1" customHeight="1" x14ac:dyDescent="0.2"/>
    <row r="160" s="390" customFormat="1" ht="13.5" hidden="1" customHeight="1" x14ac:dyDescent="0.2"/>
  </sheetData>
  <sheetProtection algorithmName="SHA-512" hashValue="/1YuUSKxjLn1k8x0CD9xqM1I/Bx+VKp01Xjxx/ajSb/m6+e57p0JwOj2mXeqmLgtZtznNVFWYVmt8TP8UrY88g==" saltValue="GNZ62305j1im+eoDemRpq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2"/>
  <cols>
    <col min="1" max="34" width="2.44140625" style="293" customWidth="1"/>
    <col min="35" max="122" width="2.44140625" style="292" customWidth="1"/>
    <col min="123" max="16384" width="2.44140625" style="292" hidden="1"/>
  </cols>
  <sheetData>
    <row r="1" spans="1:34"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ht="13.2" x14ac:dyDescent="0.2">
      <c r="S2" s="292"/>
      <c r="AH2" s="292"/>
    </row>
    <row r="3" spans="1:34"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ht="13.2" x14ac:dyDescent="0.2"/>
    <row r="5" spans="1:34" ht="13.2" x14ac:dyDescent="0.2"/>
    <row r="6" spans="1:34" ht="13.2" x14ac:dyDescent="0.2"/>
    <row r="7" spans="1:34" ht="13.2" x14ac:dyDescent="0.2"/>
    <row r="8" spans="1:34" ht="13.2" x14ac:dyDescent="0.2"/>
    <row r="9" spans="1:34" ht="13.2" x14ac:dyDescent="0.2">
      <c r="AH9" s="292"/>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92"/>
    </row>
    <row r="18" spans="12:34" ht="13.2" x14ac:dyDescent="0.2"/>
    <row r="19" spans="12:34" ht="13.2" x14ac:dyDescent="0.2"/>
    <row r="20" spans="12:34" ht="13.2" x14ac:dyDescent="0.2">
      <c r="AH20" s="292"/>
    </row>
    <row r="21" spans="12:34" ht="13.2" x14ac:dyDescent="0.2">
      <c r="AH21" s="292"/>
    </row>
    <row r="22" spans="12:34" ht="13.2" x14ac:dyDescent="0.2"/>
    <row r="23" spans="12:34" ht="13.2" x14ac:dyDescent="0.2"/>
    <row r="24" spans="12:34" ht="13.2" x14ac:dyDescent="0.2">
      <c r="Q24" s="292"/>
    </row>
    <row r="25" spans="12:34" ht="13.2" x14ac:dyDescent="0.2"/>
    <row r="26" spans="12:34" ht="13.2" x14ac:dyDescent="0.2"/>
    <row r="27" spans="12:34" ht="13.2" x14ac:dyDescent="0.2"/>
    <row r="28" spans="12:34" ht="13.2" x14ac:dyDescent="0.2">
      <c r="O28" s="292"/>
      <c r="T28" s="292"/>
      <c r="AH28" s="292"/>
    </row>
    <row r="29" spans="12:34" ht="13.2" x14ac:dyDescent="0.2"/>
    <row r="30" spans="12:34" ht="13.2" x14ac:dyDescent="0.2"/>
    <row r="31" spans="12:34" ht="13.2" x14ac:dyDescent="0.2">
      <c r="Q31" s="292"/>
    </row>
    <row r="32" spans="12:34" ht="13.2" x14ac:dyDescent="0.2">
      <c r="L32" s="292"/>
    </row>
    <row r="33" spans="2:34" ht="13.2" x14ac:dyDescent="0.2">
      <c r="C33" s="292"/>
      <c r="E33" s="292"/>
      <c r="G33" s="292"/>
      <c r="I33" s="292"/>
      <c r="X33" s="292"/>
    </row>
    <row r="34" spans="2:34" ht="13.2" x14ac:dyDescent="0.2">
      <c r="B34" s="292"/>
      <c r="P34" s="292"/>
      <c r="R34" s="292"/>
      <c r="T34" s="292"/>
    </row>
    <row r="35" spans="2:34" ht="13.2" x14ac:dyDescent="0.2">
      <c r="D35" s="292"/>
      <c r="W35" s="292"/>
      <c r="AC35" s="292"/>
      <c r="AD35" s="292"/>
      <c r="AE35" s="292"/>
      <c r="AF35" s="292"/>
      <c r="AG35" s="292"/>
      <c r="AH35" s="292"/>
    </row>
    <row r="36" spans="2:34" ht="13.2" x14ac:dyDescent="0.2">
      <c r="H36" s="292"/>
      <c r="J36" s="292"/>
      <c r="K36" s="292"/>
      <c r="M36" s="292"/>
      <c r="Y36" s="292"/>
      <c r="Z36" s="292"/>
      <c r="AA36" s="292"/>
      <c r="AB36" s="292"/>
      <c r="AC36" s="292"/>
      <c r="AD36" s="292"/>
      <c r="AE36" s="292"/>
      <c r="AF36" s="292"/>
      <c r="AG36" s="292"/>
      <c r="AH36" s="292"/>
    </row>
    <row r="37" spans="2:34" ht="13.2" x14ac:dyDescent="0.2">
      <c r="AH37" s="292"/>
    </row>
    <row r="38" spans="2:34" ht="13.2" x14ac:dyDescent="0.2">
      <c r="AG38" s="292"/>
      <c r="AH38" s="292"/>
    </row>
    <row r="39" spans="2:34" ht="13.2" x14ac:dyDescent="0.2"/>
    <row r="40" spans="2:34" ht="13.2" x14ac:dyDescent="0.2">
      <c r="X40" s="292"/>
    </row>
    <row r="41" spans="2:34" ht="13.2" x14ac:dyDescent="0.2">
      <c r="R41" s="292"/>
    </row>
    <row r="42" spans="2:34" ht="13.2" x14ac:dyDescent="0.2">
      <c r="W42" s="292"/>
    </row>
    <row r="43" spans="2:34" ht="13.2" x14ac:dyDescent="0.2">
      <c r="Y43" s="292"/>
      <c r="Z43" s="292"/>
      <c r="AA43" s="292"/>
      <c r="AB43" s="292"/>
      <c r="AC43" s="292"/>
      <c r="AD43" s="292"/>
      <c r="AE43" s="292"/>
      <c r="AF43" s="292"/>
      <c r="AG43" s="292"/>
      <c r="AH43" s="292"/>
    </row>
    <row r="44" spans="2:34" ht="13.2" x14ac:dyDescent="0.2">
      <c r="AH44" s="292"/>
    </row>
    <row r="45" spans="2:34" ht="13.2" x14ac:dyDescent="0.2">
      <c r="X45" s="292"/>
    </row>
    <row r="46" spans="2:34" ht="13.2" x14ac:dyDescent="0.2"/>
    <row r="47" spans="2:34" ht="13.2" x14ac:dyDescent="0.2"/>
    <row r="48" spans="2:34" ht="13.2" x14ac:dyDescent="0.2">
      <c r="W48" s="292"/>
      <c r="Y48" s="292"/>
      <c r="Z48" s="292"/>
      <c r="AA48" s="292"/>
      <c r="AB48" s="292"/>
      <c r="AC48" s="292"/>
      <c r="AD48" s="292"/>
      <c r="AE48" s="292"/>
      <c r="AF48" s="292"/>
      <c r="AG48" s="292"/>
      <c r="AH48" s="292"/>
    </row>
    <row r="49" spans="28:34" ht="13.2" x14ac:dyDescent="0.2"/>
    <row r="50" spans="28:34" ht="13.2" x14ac:dyDescent="0.2">
      <c r="AE50" s="292"/>
      <c r="AF50" s="292"/>
      <c r="AG50" s="292"/>
      <c r="AH50" s="292"/>
    </row>
    <row r="51" spans="28:34" ht="13.2" x14ac:dyDescent="0.2">
      <c r="AC51" s="292"/>
      <c r="AD51" s="292"/>
      <c r="AE51" s="292"/>
      <c r="AF51" s="292"/>
      <c r="AG51" s="292"/>
      <c r="AH51" s="292"/>
    </row>
    <row r="52" spans="28:34" ht="13.2" x14ac:dyDescent="0.2"/>
    <row r="53" spans="28:34" ht="13.2" x14ac:dyDescent="0.2">
      <c r="AF53" s="292"/>
      <c r="AG53" s="292"/>
      <c r="AH53" s="292"/>
    </row>
    <row r="54" spans="28:34" ht="13.2" x14ac:dyDescent="0.2">
      <c r="AH54" s="292"/>
    </row>
    <row r="55" spans="28:34" ht="13.2" x14ac:dyDescent="0.2"/>
    <row r="56" spans="28:34" ht="13.2" x14ac:dyDescent="0.2">
      <c r="AB56" s="292"/>
      <c r="AC56" s="292"/>
      <c r="AD56" s="292"/>
      <c r="AE56" s="292"/>
      <c r="AF56" s="292"/>
      <c r="AG56" s="292"/>
      <c r="AH56" s="292"/>
    </row>
    <row r="57" spans="28:34" ht="13.2" x14ac:dyDescent="0.2">
      <c r="AH57" s="292"/>
    </row>
    <row r="58" spans="28:34" ht="13.2" x14ac:dyDescent="0.2">
      <c r="AH58" s="292"/>
    </row>
    <row r="59" spans="28:34" ht="13.2" x14ac:dyDescent="0.2"/>
    <row r="60" spans="28:34" ht="13.2" x14ac:dyDescent="0.2"/>
    <row r="61" spans="28:34" ht="13.2" x14ac:dyDescent="0.2"/>
    <row r="62" spans="28:34" ht="13.2" x14ac:dyDescent="0.2"/>
    <row r="63" spans="28:34" ht="13.2" x14ac:dyDescent="0.2">
      <c r="AH63" s="292"/>
    </row>
    <row r="64" spans="28:34" ht="13.2" x14ac:dyDescent="0.2">
      <c r="AG64" s="292"/>
      <c r="AH64" s="292"/>
    </row>
    <row r="65" spans="28:34" ht="13.2" x14ac:dyDescent="0.2"/>
    <row r="66" spans="28:34" ht="13.2" x14ac:dyDescent="0.2"/>
    <row r="67" spans="28:34" ht="13.2" x14ac:dyDescent="0.2"/>
    <row r="68" spans="28:34" ht="13.2" x14ac:dyDescent="0.2">
      <c r="AB68" s="292"/>
      <c r="AC68" s="292"/>
      <c r="AD68" s="292"/>
      <c r="AE68" s="292"/>
      <c r="AF68" s="292"/>
      <c r="AG68" s="292"/>
      <c r="AH68" s="292"/>
    </row>
    <row r="69" spans="28:34" ht="13.2" x14ac:dyDescent="0.2">
      <c r="AF69" s="292"/>
      <c r="AG69" s="292"/>
      <c r="AH69" s="292"/>
    </row>
    <row r="70" spans="28:34" ht="13.2" x14ac:dyDescent="0.2"/>
    <row r="71" spans="28:34" ht="13.2" x14ac:dyDescent="0.2"/>
    <row r="72" spans="28:34" ht="13.2" x14ac:dyDescent="0.2"/>
    <row r="73" spans="28:34" ht="13.2" x14ac:dyDescent="0.2"/>
    <row r="74" spans="28:34" ht="13.2" x14ac:dyDescent="0.2"/>
    <row r="75" spans="28:34" ht="13.2" x14ac:dyDescent="0.2">
      <c r="AH75" s="292"/>
    </row>
    <row r="76" spans="28:34" ht="13.2" x14ac:dyDescent="0.2">
      <c r="AF76" s="292"/>
      <c r="AG76" s="292"/>
      <c r="AH76" s="292"/>
    </row>
    <row r="77" spans="28:34" ht="13.2" x14ac:dyDescent="0.2">
      <c r="AG77" s="292"/>
      <c r="AH77" s="292"/>
    </row>
    <row r="78" spans="28:34" ht="13.2" x14ac:dyDescent="0.2"/>
    <row r="79" spans="28:34" ht="13.2" x14ac:dyDescent="0.2"/>
    <row r="80" spans="28:34" ht="13.2" x14ac:dyDescent="0.2"/>
    <row r="81" spans="25:34" ht="13.2" x14ac:dyDescent="0.2"/>
    <row r="82" spans="25:34" ht="13.2" x14ac:dyDescent="0.2">
      <c r="Y82" s="292"/>
    </row>
    <row r="83" spans="25:34" ht="13.2" x14ac:dyDescent="0.2">
      <c r="Y83" s="292"/>
      <c r="Z83" s="292"/>
      <c r="AA83" s="292"/>
      <c r="AB83" s="292"/>
      <c r="AC83" s="292"/>
      <c r="AD83" s="292"/>
      <c r="AE83" s="292"/>
      <c r="AF83" s="292"/>
      <c r="AG83" s="292"/>
      <c r="AH83" s="292"/>
    </row>
    <row r="84" spans="25:34" ht="13.2" x14ac:dyDescent="0.2"/>
    <row r="85" spans="25:34" ht="13.2" x14ac:dyDescent="0.2"/>
    <row r="86" spans="25:34" ht="13.2" x14ac:dyDescent="0.2"/>
    <row r="87" spans="25:34" ht="13.2" x14ac:dyDescent="0.2"/>
    <row r="88" spans="25:34" ht="13.2" x14ac:dyDescent="0.2">
      <c r="AH88" s="29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490</v>
      </c>
    </row>
  </sheetData>
  <sheetProtection algorithmName="SHA-512" hashValue="cxtXFrOigYjFW3vwHL5LDEG2PGXJe3E7pPoyPO6GP5CX+MyRRoGQ4gOeBzNvDJQgwzI/gZ934O9jijPyvHOhSg==" saltValue="Sf6KdFT/PXmWY+Yp+i5nZQ=="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2"/>
  <cols>
    <col min="1" max="34" width="2.44140625" style="293" customWidth="1"/>
    <col min="35" max="122" width="2.44140625" style="292" customWidth="1"/>
    <col min="123" max="16384" width="2.44140625" style="292" hidden="1"/>
  </cols>
  <sheetData>
    <row r="1" spans="2:34"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ht="13.2" x14ac:dyDescent="0.2">
      <c r="S2" s="292"/>
      <c r="AH2" s="292"/>
    </row>
    <row r="3" spans="2:34"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ht="13.2" x14ac:dyDescent="0.2"/>
    <row r="5" spans="2:34" ht="13.2" x14ac:dyDescent="0.2"/>
    <row r="6" spans="2:34" ht="13.2" x14ac:dyDescent="0.2"/>
    <row r="7" spans="2:34" ht="13.2" x14ac:dyDescent="0.2"/>
    <row r="8" spans="2:34" ht="13.2" x14ac:dyDescent="0.2"/>
    <row r="9" spans="2:34" ht="13.2" x14ac:dyDescent="0.2">
      <c r="AH9" s="292"/>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2"/>
    </row>
    <row r="18" spans="12:34" ht="13.2" x14ac:dyDescent="0.2"/>
    <row r="19" spans="12:34" ht="13.2" x14ac:dyDescent="0.2"/>
    <row r="20" spans="12:34" ht="13.2" x14ac:dyDescent="0.2">
      <c r="AH20" s="292"/>
    </row>
    <row r="21" spans="12:34" ht="13.2" x14ac:dyDescent="0.2">
      <c r="AH21" s="292"/>
    </row>
    <row r="22" spans="12:34" ht="13.2" x14ac:dyDescent="0.2"/>
    <row r="23" spans="12:34" ht="13.2" x14ac:dyDescent="0.2"/>
    <row r="24" spans="12:34" ht="13.2" x14ac:dyDescent="0.2">
      <c r="Q24" s="292"/>
    </row>
    <row r="25" spans="12:34" ht="13.2" x14ac:dyDescent="0.2"/>
    <row r="26" spans="12:34" ht="13.2" x14ac:dyDescent="0.2"/>
    <row r="27" spans="12:34" ht="13.2" x14ac:dyDescent="0.2"/>
    <row r="28" spans="12:34" ht="13.2" x14ac:dyDescent="0.2">
      <c r="O28" s="292"/>
      <c r="T28" s="292"/>
      <c r="AH28" s="292"/>
    </row>
    <row r="29" spans="12:34" ht="13.2" x14ac:dyDescent="0.2"/>
    <row r="30" spans="12:34" ht="13.2" x14ac:dyDescent="0.2"/>
    <row r="31" spans="12:34" ht="13.2" x14ac:dyDescent="0.2">
      <c r="Q31" s="292"/>
    </row>
    <row r="32" spans="12:34" ht="13.2" x14ac:dyDescent="0.2">
      <c r="L32" s="292"/>
    </row>
    <row r="33" spans="2:34" ht="13.2" x14ac:dyDescent="0.2">
      <c r="C33" s="292"/>
      <c r="E33" s="292"/>
      <c r="G33" s="292"/>
      <c r="I33" s="292"/>
      <c r="X33" s="292"/>
    </row>
    <row r="34" spans="2:34" ht="13.2" x14ac:dyDescent="0.2">
      <c r="B34" s="292"/>
      <c r="P34" s="292"/>
      <c r="R34" s="292"/>
      <c r="T34" s="292"/>
    </row>
    <row r="35" spans="2:34" ht="13.2" x14ac:dyDescent="0.2">
      <c r="D35" s="292"/>
      <c r="W35" s="292"/>
      <c r="AC35" s="292"/>
      <c r="AD35" s="292"/>
      <c r="AE35" s="292"/>
      <c r="AF35" s="292"/>
      <c r="AG35" s="292"/>
      <c r="AH35" s="292"/>
    </row>
    <row r="36" spans="2:34" ht="13.2" x14ac:dyDescent="0.2">
      <c r="H36" s="292"/>
      <c r="J36" s="292"/>
      <c r="K36" s="292"/>
      <c r="M36" s="292"/>
      <c r="Y36" s="292"/>
      <c r="Z36" s="292"/>
      <c r="AA36" s="292"/>
      <c r="AB36" s="292"/>
      <c r="AC36" s="292"/>
      <c r="AD36" s="292"/>
      <c r="AE36" s="292"/>
      <c r="AF36" s="292"/>
      <c r="AG36" s="292"/>
      <c r="AH36" s="292"/>
    </row>
    <row r="37" spans="2:34" ht="13.2" x14ac:dyDescent="0.2">
      <c r="AH37" s="292"/>
    </row>
    <row r="38" spans="2:34" ht="13.2" x14ac:dyDescent="0.2">
      <c r="AG38" s="292"/>
      <c r="AH38" s="292"/>
    </row>
    <row r="39" spans="2:34" ht="13.2" x14ac:dyDescent="0.2"/>
    <row r="40" spans="2:34" ht="13.2" x14ac:dyDescent="0.2">
      <c r="X40" s="292"/>
    </row>
    <row r="41" spans="2:34" ht="13.2" x14ac:dyDescent="0.2">
      <c r="R41" s="292"/>
    </row>
    <row r="42" spans="2:34" ht="13.2" x14ac:dyDescent="0.2">
      <c r="W42" s="292"/>
    </row>
    <row r="43" spans="2:34" ht="13.2" x14ac:dyDescent="0.2">
      <c r="Y43" s="292"/>
      <c r="Z43" s="292"/>
      <c r="AA43" s="292"/>
      <c r="AB43" s="292"/>
      <c r="AC43" s="292"/>
      <c r="AD43" s="292"/>
      <c r="AE43" s="292"/>
      <c r="AF43" s="292"/>
      <c r="AG43" s="292"/>
      <c r="AH43" s="292"/>
    </row>
    <row r="44" spans="2:34" ht="13.2" x14ac:dyDescent="0.2">
      <c r="AH44" s="292"/>
    </row>
    <row r="45" spans="2:34" ht="13.2" x14ac:dyDescent="0.2">
      <c r="X45" s="292"/>
    </row>
    <row r="46" spans="2:34" ht="13.2" x14ac:dyDescent="0.2"/>
    <row r="47" spans="2:34" ht="13.2" x14ac:dyDescent="0.2"/>
    <row r="48" spans="2:34" ht="13.2" x14ac:dyDescent="0.2">
      <c r="W48" s="292"/>
      <c r="Y48" s="292"/>
      <c r="Z48" s="292"/>
      <c r="AA48" s="292"/>
      <c r="AB48" s="292"/>
      <c r="AC48" s="292"/>
      <c r="AD48" s="292"/>
      <c r="AE48" s="292"/>
      <c r="AF48" s="292"/>
      <c r="AG48" s="292"/>
      <c r="AH48" s="292"/>
    </row>
    <row r="49" spans="28:34" ht="13.2" x14ac:dyDescent="0.2"/>
    <row r="50" spans="28:34" ht="13.2" x14ac:dyDescent="0.2">
      <c r="AE50" s="292"/>
      <c r="AF50" s="292"/>
      <c r="AG50" s="292"/>
      <c r="AH50" s="292"/>
    </row>
    <row r="51" spans="28:34" ht="13.2" x14ac:dyDescent="0.2">
      <c r="AC51" s="292"/>
      <c r="AD51" s="292"/>
      <c r="AE51" s="292"/>
      <c r="AF51" s="292"/>
      <c r="AG51" s="292"/>
      <c r="AH51" s="292"/>
    </row>
    <row r="52" spans="28:34" ht="13.2" x14ac:dyDescent="0.2"/>
    <row r="53" spans="28:34" ht="13.2" x14ac:dyDescent="0.2">
      <c r="AF53" s="292"/>
      <c r="AG53" s="292"/>
      <c r="AH53" s="292"/>
    </row>
    <row r="54" spans="28:34" ht="13.2" x14ac:dyDescent="0.2">
      <c r="AH54" s="292"/>
    </row>
    <row r="55" spans="28:34" ht="13.2" x14ac:dyDescent="0.2"/>
    <row r="56" spans="28:34" ht="13.2" x14ac:dyDescent="0.2">
      <c r="AB56" s="292"/>
      <c r="AC56" s="292"/>
      <c r="AD56" s="292"/>
      <c r="AE56" s="292"/>
      <c r="AF56" s="292"/>
      <c r="AG56" s="292"/>
      <c r="AH56" s="292"/>
    </row>
    <row r="57" spans="28:34" ht="13.2" x14ac:dyDescent="0.2">
      <c r="AH57" s="292"/>
    </row>
    <row r="58" spans="28:34" ht="13.2" x14ac:dyDescent="0.2">
      <c r="AH58" s="292"/>
    </row>
    <row r="59" spans="28:34" ht="13.2" x14ac:dyDescent="0.2">
      <c r="AG59" s="292"/>
      <c r="AH59" s="292"/>
    </row>
    <row r="60" spans="28:34" ht="13.2" x14ac:dyDescent="0.2"/>
    <row r="61" spans="28:34" ht="13.2" x14ac:dyDescent="0.2"/>
    <row r="62" spans="28:34" ht="13.2" x14ac:dyDescent="0.2"/>
    <row r="63" spans="28:34" ht="13.2" x14ac:dyDescent="0.2">
      <c r="AH63" s="292"/>
    </row>
    <row r="64" spans="28:34" ht="13.2" x14ac:dyDescent="0.2">
      <c r="AG64" s="292"/>
      <c r="AH64" s="292"/>
    </row>
    <row r="65" spans="28:34" ht="13.2" x14ac:dyDescent="0.2"/>
    <row r="66" spans="28:34" ht="13.2" x14ac:dyDescent="0.2"/>
    <row r="67" spans="28:34" ht="13.2" x14ac:dyDescent="0.2"/>
    <row r="68" spans="28:34" ht="13.2" x14ac:dyDescent="0.2">
      <c r="AB68" s="292"/>
      <c r="AC68" s="292"/>
      <c r="AD68" s="292"/>
      <c r="AE68" s="292"/>
      <c r="AF68" s="292"/>
      <c r="AG68" s="292"/>
      <c r="AH68" s="292"/>
    </row>
    <row r="69" spans="28:34" ht="13.2" x14ac:dyDescent="0.2">
      <c r="AF69" s="292"/>
      <c r="AG69" s="292"/>
      <c r="AH69" s="292"/>
    </row>
    <row r="70" spans="28:34" ht="13.2" x14ac:dyDescent="0.2"/>
    <row r="71" spans="28:34" ht="13.2" x14ac:dyDescent="0.2"/>
    <row r="72" spans="28:34" ht="13.2" x14ac:dyDescent="0.2"/>
    <row r="73" spans="28:34" ht="13.2" x14ac:dyDescent="0.2"/>
    <row r="74" spans="28:34" ht="13.2" x14ac:dyDescent="0.2"/>
    <row r="75" spans="28:34" ht="13.2" x14ac:dyDescent="0.2">
      <c r="AH75" s="292"/>
    </row>
    <row r="76" spans="28:34" ht="13.2" x14ac:dyDescent="0.2">
      <c r="AF76" s="292"/>
      <c r="AG76" s="292"/>
      <c r="AH76" s="292"/>
    </row>
    <row r="77" spans="28:34" ht="13.2" x14ac:dyDescent="0.2">
      <c r="AG77" s="292"/>
      <c r="AH77" s="292"/>
    </row>
    <row r="78" spans="28:34" ht="13.2" x14ac:dyDescent="0.2"/>
    <row r="79" spans="28:34" ht="13.2" x14ac:dyDescent="0.2"/>
    <row r="80" spans="28:34" ht="13.2" x14ac:dyDescent="0.2"/>
    <row r="81" spans="25:34" ht="13.2" x14ac:dyDescent="0.2"/>
    <row r="82" spans="25:34" ht="13.2" x14ac:dyDescent="0.2">
      <c r="Y82" s="292"/>
    </row>
    <row r="83" spans="25:34" ht="13.2" x14ac:dyDescent="0.2">
      <c r="Y83" s="292"/>
      <c r="Z83" s="292"/>
      <c r="AA83" s="292"/>
      <c r="AB83" s="292"/>
      <c r="AC83" s="292"/>
      <c r="AD83" s="292"/>
      <c r="AE83" s="292"/>
      <c r="AF83" s="292"/>
      <c r="AG83" s="292"/>
      <c r="AH83" s="292"/>
    </row>
    <row r="84" spans="25:34" ht="13.2" x14ac:dyDescent="0.2"/>
    <row r="85" spans="25:34" ht="13.2" x14ac:dyDescent="0.2"/>
    <row r="86" spans="25:34" ht="13.2" x14ac:dyDescent="0.2"/>
    <row r="87" spans="25:34" ht="13.2" x14ac:dyDescent="0.2"/>
    <row r="88" spans="25:34" ht="13.2" x14ac:dyDescent="0.2">
      <c r="AH88" s="29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490</v>
      </c>
    </row>
  </sheetData>
  <sheetProtection algorithmName="SHA-512" hashValue="KNG2Ahjj+653K/C+IQxCZkHOYsBELpsd2njlK1S5Hx/+11Ehf0OIiPLQ6PnfoDtBPOei5+1n2g6dnsA1MBJ7Kw==" saltValue="2p1YU860qfgbFYBRevGADw=="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50" customWidth="1"/>
    <col min="2" max="8" width="13.33203125" style="150" customWidth="1"/>
    <col min="9" max="16384" width="11.109375" style="150"/>
  </cols>
  <sheetData>
    <row r="1" spans="1:8" x14ac:dyDescent="0.2">
      <c r="A1" s="144"/>
      <c r="B1" s="145"/>
      <c r="C1" s="146"/>
      <c r="D1" s="147"/>
      <c r="E1" s="148"/>
      <c r="F1" s="148"/>
      <c r="G1" s="148"/>
      <c r="H1" s="149"/>
    </row>
    <row r="2" spans="1:8" x14ac:dyDescent="0.2">
      <c r="A2" s="151"/>
      <c r="B2" s="152"/>
      <c r="C2" s="153"/>
      <c r="D2" s="154" t="s">
        <v>52</v>
      </c>
      <c r="E2" s="155"/>
      <c r="F2" s="156" t="s">
        <v>540</v>
      </c>
      <c r="G2" s="157"/>
      <c r="H2" s="158"/>
    </row>
    <row r="3" spans="1:8" x14ac:dyDescent="0.2">
      <c r="A3" s="154" t="s">
        <v>533</v>
      </c>
      <c r="B3" s="159"/>
      <c r="C3" s="160"/>
      <c r="D3" s="161">
        <v>66208</v>
      </c>
      <c r="E3" s="162"/>
      <c r="F3" s="163">
        <v>65876</v>
      </c>
      <c r="G3" s="164"/>
      <c r="H3" s="165"/>
    </row>
    <row r="4" spans="1:8" x14ac:dyDescent="0.2">
      <c r="A4" s="166"/>
      <c r="B4" s="167"/>
      <c r="C4" s="168"/>
      <c r="D4" s="169">
        <v>31270</v>
      </c>
      <c r="E4" s="170"/>
      <c r="F4" s="171">
        <v>36484</v>
      </c>
      <c r="G4" s="172"/>
      <c r="H4" s="173"/>
    </row>
    <row r="5" spans="1:8" x14ac:dyDescent="0.2">
      <c r="A5" s="154" t="s">
        <v>535</v>
      </c>
      <c r="B5" s="159"/>
      <c r="C5" s="160"/>
      <c r="D5" s="161">
        <v>37895</v>
      </c>
      <c r="E5" s="162"/>
      <c r="F5" s="163">
        <v>68468</v>
      </c>
      <c r="G5" s="164"/>
      <c r="H5" s="165"/>
    </row>
    <row r="6" spans="1:8" x14ac:dyDescent="0.2">
      <c r="A6" s="166"/>
      <c r="B6" s="167"/>
      <c r="C6" s="168"/>
      <c r="D6" s="169">
        <v>19058</v>
      </c>
      <c r="E6" s="170"/>
      <c r="F6" s="171">
        <v>34140</v>
      </c>
      <c r="G6" s="172"/>
      <c r="H6" s="173"/>
    </row>
    <row r="7" spans="1:8" x14ac:dyDescent="0.2">
      <c r="A7" s="154" t="s">
        <v>536</v>
      </c>
      <c r="B7" s="159"/>
      <c r="C7" s="160"/>
      <c r="D7" s="161">
        <v>15693</v>
      </c>
      <c r="E7" s="162"/>
      <c r="F7" s="163">
        <v>69729</v>
      </c>
      <c r="G7" s="164"/>
      <c r="H7" s="165"/>
    </row>
    <row r="8" spans="1:8" x14ac:dyDescent="0.2">
      <c r="A8" s="166"/>
      <c r="B8" s="167"/>
      <c r="C8" s="168"/>
      <c r="D8" s="169">
        <v>8041</v>
      </c>
      <c r="E8" s="170"/>
      <c r="F8" s="171">
        <v>38908</v>
      </c>
      <c r="G8" s="172"/>
      <c r="H8" s="173"/>
    </row>
    <row r="9" spans="1:8" x14ac:dyDescent="0.2">
      <c r="A9" s="154" t="s">
        <v>537</v>
      </c>
      <c r="B9" s="159"/>
      <c r="C9" s="160"/>
      <c r="D9" s="161">
        <v>11035</v>
      </c>
      <c r="E9" s="162"/>
      <c r="F9" s="163">
        <v>74581</v>
      </c>
      <c r="G9" s="164"/>
      <c r="H9" s="165"/>
    </row>
    <row r="10" spans="1:8" x14ac:dyDescent="0.2">
      <c r="A10" s="166"/>
      <c r="B10" s="167"/>
      <c r="C10" s="168"/>
      <c r="D10" s="169">
        <v>7525</v>
      </c>
      <c r="E10" s="170"/>
      <c r="F10" s="171">
        <v>41563</v>
      </c>
      <c r="G10" s="172"/>
      <c r="H10" s="173"/>
    </row>
    <row r="11" spans="1:8" x14ac:dyDescent="0.2">
      <c r="A11" s="154" t="s">
        <v>538</v>
      </c>
      <c r="B11" s="159"/>
      <c r="C11" s="160"/>
      <c r="D11" s="161">
        <v>47667</v>
      </c>
      <c r="E11" s="162"/>
      <c r="F11" s="163">
        <v>76347</v>
      </c>
      <c r="G11" s="164"/>
      <c r="H11" s="165"/>
    </row>
    <row r="12" spans="1:8" x14ac:dyDescent="0.2">
      <c r="A12" s="166"/>
      <c r="B12" s="167"/>
      <c r="C12" s="174"/>
      <c r="D12" s="169">
        <v>27867</v>
      </c>
      <c r="E12" s="170"/>
      <c r="F12" s="171">
        <v>41762</v>
      </c>
      <c r="G12" s="172"/>
      <c r="H12" s="173"/>
    </row>
    <row r="13" spans="1:8" x14ac:dyDescent="0.2">
      <c r="A13" s="154"/>
      <c r="B13" s="159"/>
      <c r="C13" s="175"/>
      <c r="D13" s="176">
        <v>35700</v>
      </c>
      <c r="E13" s="177"/>
      <c r="F13" s="178">
        <v>71000</v>
      </c>
      <c r="G13" s="179"/>
      <c r="H13" s="165"/>
    </row>
    <row r="14" spans="1:8" x14ac:dyDescent="0.2">
      <c r="A14" s="166"/>
      <c r="B14" s="167"/>
      <c r="C14" s="168"/>
      <c r="D14" s="169">
        <v>18752</v>
      </c>
      <c r="E14" s="170"/>
      <c r="F14" s="171">
        <v>38571</v>
      </c>
      <c r="G14" s="172"/>
      <c r="H14" s="173"/>
    </row>
    <row r="17" spans="1:11" x14ac:dyDescent="0.2">
      <c r="A17" s="150" t="s">
        <v>53</v>
      </c>
    </row>
    <row r="18" spans="1:11" x14ac:dyDescent="0.2">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2">
      <c r="A19" s="180" t="s">
        <v>54</v>
      </c>
      <c r="B19" s="180">
        <f>ROUND(VALUE(SUBSTITUTE(実質収支比率等に係る経年分析!F$48,"▲","-")),2)</f>
        <v>4.49</v>
      </c>
      <c r="C19" s="180">
        <f>ROUND(VALUE(SUBSTITUTE(実質収支比率等に係る経年分析!G$48,"▲","-")),2)</f>
        <v>3.54</v>
      </c>
      <c r="D19" s="180">
        <f>ROUND(VALUE(SUBSTITUTE(実質収支比率等に係る経年分析!H$48,"▲","-")),2)</f>
        <v>3.14</v>
      </c>
      <c r="E19" s="180">
        <f>ROUND(VALUE(SUBSTITUTE(実質収支比率等に係る経年分析!I$48,"▲","-")),2)</f>
        <v>4</v>
      </c>
      <c r="F19" s="180">
        <f>ROUND(VALUE(SUBSTITUTE(実質収支比率等に係る経年分析!J$48,"▲","-")),2)</f>
        <v>4.82</v>
      </c>
    </row>
    <row r="20" spans="1:11" x14ac:dyDescent="0.2">
      <c r="A20" s="180" t="s">
        <v>55</v>
      </c>
      <c r="B20" s="180">
        <f>ROUND(VALUE(SUBSTITUTE(実質収支比率等に係る経年分析!F$47,"▲","-")),2)</f>
        <v>5.75</v>
      </c>
      <c r="C20" s="180">
        <f>ROUND(VALUE(SUBSTITUTE(実質収支比率等に係る経年分析!G$47,"▲","-")),2)</f>
        <v>4.6399999999999997</v>
      </c>
      <c r="D20" s="180">
        <f>ROUND(VALUE(SUBSTITUTE(実質収支比率等に係る経年分析!H$47,"▲","-")),2)</f>
        <v>4.22</v>
      </c>
      <c r="E20" s="180">
        <f>ROUND(VALUE(SUBSTITUTE(実質収支比率等に係る経年分析!I$47,"▲","-")),2)</f>
        <v>6.25</v>
      </c>
      <c r="F20" s="180">
        <f>ROUND(VALUE(SUBSTITUTE(実質収支比率等に係る経年分析!J$47,"▲","-")),2)</f>
        <v>9.8699999999999992</v>
      </c>
    </row>
    <row r="21" spans="1:11" x14ac:dyDescent="0.2">
      <c r="A21" s="180" t="s">
        <v>56</v>
      </c>
      <c r="B21" s="180">
        <f>IF(ISNUMBER(VALUE(SUBSTITUTE(実質収支比率等に係る経年分析!F$49,"▲","-"))),ROUND(VALUE(SUBSTITUTE(実質収支比率等に係る経年分析!F$49,"▲","-")),2),NA())</f>
        <v>-3.48</v>
      </c>
      <c r="C21" s="180">
        <f>IF(ISNUMBER(VALUE(SUBSTITUTE(実質収支比率等に係る経年分析!G$49,"▲","-"))),ROUND(VALUE(SUBSTITUTE(実質収支比率等に係る経年分析!G$49,"▲","-")),2),NA())</f>
        <v>-2.3199999999999998</v>
      </c>
      <c r="D21" s="180">
        <f>IF(ISNUMBER(VALUE(SUBSTITUTE(実質収支比率等に係る経年分析!H$49,"▲","-"))),ROUND(VALUE(SUBSTITUTE(実質収支比率等に係る経年分析!H$49,"▲","-")),2),NA())</f>
        <v>-0.92</v>
      </c>
      <c r="E21" s="180">
        <f>IF(ISNUMBER(VALUE(SUBSTITUTE(実質収支比率等に係る経年分析!I$49,"▲","-"))),ROUND(VALUE(SUBSTITUTE(実質収支比率等に係る経年分析!I$49,"▲","-")),2),NA())</f>
        <v>2.82</v>
      </c>
      <c r="F21" s="180">
        <f>IF(ISNUMBER(VALUE(SUBSTITUTE(実質収支比率等に係る経年分析!J$49,"▲","-"))),ROUND(VALUE(SUBSTITUTE(実質収支比率等に係る経年分析!J$49,"▲","-")),2),NA())</f>
        <v>4.8</v>
      </c>
    </row>
    <row r="24" spans="1:11" x14ac:dyDescent="0.2">
      <c r="A24" s="150" t="s">
        <v>57</v>
      </c>
    </row>
    <row r="25" spans="1:11" x14ac:dyDescent="0.2">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2">
      <c r="A26" s="181"/>
      <c r="B26" s="181" t="s">
        <v>58</v>
      </c>
      <c r="C26" s="181" t="s">
        <v>59</v>
      </c>
      <c r="D26" s="181" t="s">
        <v>58</v>
      </c>
      <c r="E26" s="181" t="s">
        <v>59</v>
      </c>
      <c r="F26" s="181" t="s">
        <v>58</v>
      </c>
      <c r="G26" s="181" t="s">
        <v>59</v>
      </c>
      <c r="H26" s="181" t="s">
        <v>58</v>
      </c>
      <c r="I26" s="181" t="s">
        <v>59</v>
      </c>
      <c r="J26" s="181" t="s">
        <v>58</v>
      </c>
      <c r="K26" s="181" t="s">
        <v>59</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3.25</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1.43</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f>IF(ROUND(VALUE(SUBSTITUTE(連結実質赤字比率に係る赤字・黒字の構成分析!G$42,"▲", "-")), 2) &lt; 0, ABS(ROUND(VALUE(SUBSTITUTE(連結実質赤字比率に係る赤字・黒字の構成分析!G$42,"▲", "-")), 2)), NA())</f>
        <v>0.49</v>
      </c>
      <c r="E28" s="181" t="e">
        <f>IF(ROUND(VALUE(SUBSTITUTE(連結実質赤字比率に係る赤字・黒字の構成分析!G$42,"▲", "-")), 2) &gt;= 0, ABS(ROUND(VALUE(SUBSTITUTE(連結実質赤字比率に係る赤字・黒字の構成分析!G$42,"▲", "-")), 2)), NA())</f>
        <v>#N/A</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str">
        <f>IF(連結実質赤字比率に係る赤字・黒字の構成分析!C$41="",NA(),連結実質赤字比率に係る赤字・黒字の構成分析!C$41)</f>
        <v>後期高齢者医療特別会計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2">
      <c r="A30" s="181" t="str">
        <f>IF(連結実質赤字比率に係る赤字・黒字の構成分析!C$40="",NA(),連結実質赤字比率に係る赤字・黒字の構成分析!C$40)</f>
        <v>下水道特別会計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0.39</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2">
      <c r="A31" s="181" t="str">
        <f>IF(連結実質赤字比率に係る赤字・黒字の構成分析!C$39="",NA(),連結実質赤字比率に係る赤字・黒字の構成分析!C$39)</f>
        <v>介護サービス特別会計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0.01</v>
      </c>
    </row>
    <row r="32" spans="1:11" x14ac:dyDescent="0.2">
      <c r="A32" s="181" t="str">
        <f>IF(連結実質赤字比率に係る赤字・黒字の構成分析!C$38="",NA(),連結実質赤字比率に係る赤字・黒字の構成分析!C$38)</f>
        <v>大月短期大学特別会計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0.14000000000000001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0.12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0.14000000000000001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0.09</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0.08</v>
      </c>
    </row>
    <row r="33" spans="1:16" x14ac:dyDescent="0.2">
      <c r="A33" s="181" t="str">
        <f>IF(連結実質赤字比率に係る赤字・黒字の構成分析!C$37="",NA(),連結実質赤字比率に係る赤字・黒字の構成分析!C$37)</f>
        <v>簡易水道特別会計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7.0000000000000007E-2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0.05</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0.01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0.01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0.13</v>
      </c>
    </row>
    <row r="34" spans="1:16" x14ac:dyDescent="0.2">
      <c r="A34" s="181" t="str">
        <f>IF(連結実質赤字比率に係る赤字・黒字の構成分析!C$36="",NA(),連結実質赤字比率に係る赤字・黒字の構成分析!C$36)</f>
        <v>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1.33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2.63</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0.93</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0.12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0.44</v>
      </c>
    </row>
    <row r="35" spans="1:16" x14ac:dyDescent="0.2">
      <c r="A35" s="181" t="str">
        <f>IF(連結実質赤字比率に係る赤字・黒字の構成分析!C$35="",NA(),連結実質赤字比率に係る赤字・黒字の構成分析!C$35)</f>
        <v>介護保険特別会計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0.85</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0.96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0.81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0.71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0.8</v>
      </c>
    </row>
    <row r="36" spans="1:16" x14ac:dyDescent="0.2">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4.34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3.41</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2.99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3.9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4.7300000000000004</v>
      </c>
    </row>
    <row r="39" spans="1:16" x14ac:dyDescent="0.2">
      <c r="A39" s="150" t="s">
        <v>60</v>
      </c>
    </row>
    <row r="40" spans="1:16" x14ac:dyDescent="0.2">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2">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
      <c r="A42" s="182" t="s">
        <v>63</v>
      </c>
      <c r="B42" s="182"/>
      <c r="C42" s="182"/>
      <c r="D42" s="182">
        <f>'実質公債費比率（分子）の構造'!K$52</f>
        <v>1345</v>
      </c>
      <c r="E42" s="182"/>
      <c r="F42" s="182"/>
      <c r="G42" s="182">
        <f>'実質公債費比率（分子）の構造'!L$52</f>
        <v>1280</v>
      </c>
      <c r="H42" s="182"/>
      <c r="I42" s="182"/>
      <c r="J42" s="182">
        <f>'実質公債費比率（分子）の構造'!M$52</f>
        <v>1246</v>
      </c>
      <c r="K42" s="182"/>
      <c r="L42" s="182"/>
      <c r="M42" s="182">
        <f>'実質公債費比率（分子）の構造'!N$52</f>
        <v>1288</v>
      </c>
      <c r="N42" s="182"/>
      <c r="O42" s="182"/>
      <c r="P42" s="182">
        <f>'実質公債費比率（分子）の構造'!O$52</f>
        <v>1274</v>
      </c>
    </row>
    <row r="43" spans="1:16" x14ac:dyDescent="0.2">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2">
      <c r="A44" s="182" t="s">
        <v>65</v>
      </c>
      <c r="B44" s="182">
        <f>'実質公債費比率（分子）の構造'!K$50</f>
        <v>94</v>
      </c>
      <c r="C44" s="182"/>
      <c r="D44" s="182"/>
      <c r="E44" s="182">
        <f>'実質公債費比率（分子）の構造'!L$50</f>
        <v>94</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2">
      <c r="A45" s="182" t="s">
        <v>66</v>
      </c>
      <c r="B45" s="182">
        <f>'実質公債費比率（分子）の構造'!K$49</f>
        <v>383</v>
      </c>
      <c r="C45" s="182"/>
      <c r="D45" s="182"/>
      <c r="E45" s="182">
        <f>'実質公債費比率（分子）の構造'!L$49</f>
        <v>267</v>
      </c>
      <c r="F45" s="182"/>
      <c r="G45" s="182"/>
      <c r="H45" s="182">
        <f>'実質公債費比率（分子）の構造'!M$49</f>
        <v>147</v>
      </c>
      <c r="I45" s="182"/>
      <c r="J45" s="182"/>
      <c r="K45" s="182">
        <f>'実質公債費比率（分子）の構造'!N$49</f>
        <v>191</v>
      </c>
      <c r="L45" s="182"/>
      <c r="M45" s="182"/>
      <c r="N45" s="182">
        <f>'実質公債費比率（分子）の構造'!O$49</f>
        <v>223</v>
      </c>
      <c r="O45" s="182"/>
      <c r="P45" s="182"/>
    </row>
    <row r="46" spans="1:16" x14ac:dyDescent="0.2">
      <c r="A46" s="182" t="s">
        <v>67</v>
      </c>
      <c r="B46" s="182">
        <f>'実質公債費比率（分子）の構造'!K$48</f>
        <v>477</v>
      </c>
      <c r="C46" s="182"/>
      <c r="D46" s="182"/>
      <c r="E46" s="182">
        <f>'実質公債費比率（分子）の構造'!L$48</f>
        <v>474</v>
      </c>
      <c r="F46" s="182"/>
      <c r="G46" s="182"/>
      <c r="H46" s="182">
        <f>'実質公債費比率（分子）の構造'!M$48</f>
        <v>480</v>
      </c>
      <c r="I46" s="182"/>
      <c r="J46" s="182"/>
      <c r="K46" s="182">
        <f>'実質公債費比率（分子）の構造'!N$48</f>
        <v>319</v>
      </c>
      <c r="L46" s="182"/>
      <c r="M46" s="182"/>
      <c r="N46" s="182">
        <f>'実質公債費比率（分子）の構造'!O$48</f>
        <v>308</v>
      </c>
      <c r="O46" s="182"/>
      <c r="P46" s="182"/>
    </row>
    <row r="47" spans="1:16" x14ac:dyDescent="0.2">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70</v>
      </c>
      <c r="B49" s="182">
        <f>'実質公債費比率（分子）の構造'!K$45</f>
        <v>1648</v>
      </c>
      <c r="C49" s="182"/>
      <c r="D49" s="182"/>
      <c r="E49" s="182">
        <f>'実質公債費比率（分子）の構造'!L$45</f>
        <v>1685</v>
      </c>
      <c r="F49" s="182"/>
      <c r="G49" s="182"/>
      <c r="H49" s="182">
        <f>'実質公債費比率（分子）の構造'!M$45</f>
        <v>1680</v>
      </c>
      <c r="I49" s="182"/>
      <c r="J49" s="182"/>
      <c r="K49" s="182">
        <f>'実質公債費比率（分子）の構造'!N$45</f>
        <v>1786</v>
      </c>
      <c r="L49" s="182"/>
      <c r="M49" s="182"/>
      <c r="N49" s="182">
        <f>'実質公債費比率（分子）の構造'!O$45</f>
        <v>1735</v>
      </c>
      <c r="O49" s="182"/>
      <c r="P49" s="182"/>
    </row>
    <row r="50" spans="1:16" x14ac:dyDescent="0.2">
      <c r="A50" s="182" t="s">
        <v>71</v>
      </c>
      <c r="B50" s="182" t="e">
        <f>NA()</f>
        <v>#N/A</v>
      </c>
      <c r="C50" s="182">
        <f>IF(ISNUMBER('実質公債費比率（分子）の構造'!K$53),'実質公債費比率（分子）の構造'!K$53,NA())</f>
        <v>1257</v>
      </c>
      <c r="D50" s="182" t="e">
        <f>NA()</f>
        <v>#N/A</v>
      </c>
      <c r="E50" s="182" t="e">
        <f>NA()</f>
        <v>#N/A</v>
      </c>
      <c r="F50" s="182">
        <f>IF(ISNUMBER('実質公債費比率（分子）の構造'!L$53),'実質公債費比率（分子）の構造'!L$53,NA())</f>
        <v>1240</v>
      </c>
      <c r="G50" s="182" t="e">
        <f>NA()</f>
        <v>#N/A</v>
      </c>
      <c r="H50" s="182" t="e">
        <f>NA()</f>
        <v>#N/A</v>
      </c>
      <c r="I50" s="182">
        <f>IF(ISNUMBER('実質公債費比率（分子）の構造'!M$53),'実質公債費比率（分子）の構造'!M$53,NA())</f>
        <v>1061</v>
      </c>
      <c r="J50" s="182" t="e">
        <f>NA()</f>
        <v>#N/A</v>
      </c>
      <c r="K50" s="182" t="e">
        <f>NA()</f>
        <v>#N/A</v>
      </c>
      <c r="L50" s="182">
        <f>IF(ISNUMBER('実質公債費比率（分子）の構造'!N$53),'実質公債費比率（分子）の構造'!N$53,NA())</f>
        <v>1008</v>
      </c>
      <c r="M50" s="182" t="e">
        <f>NA()</f>
        <v>#N/A</v>
      </c>
      <c r="N50" s="182" t="e">
        <f>NA()</f>
        <v>#N/A</v>
      </c>
      <c r="O50" s="182">
        <f>IF(ISNUMBER('実質公債費比率（分子）の構造'!O$53),'実質公債費比率（分子）の構造'!O$53,NA())</f>
        <v>992</v>
      </c>
      <c r="P50" s="182" t="e">
        <f>NA()</f>
        <v>#N/A</v>
      </c>
    </row>
    <row r="53" spans="1:16" x14ac:dyDescent="0.2">
      <c r="A53" s="150" t="s">
        <v>72</v>
      </c>
    </row>
    <row r="54" spans="1:16" x14ac:dyDescent="0.2">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2">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2">
      <c r="A56" s="181" t="s">
        <v>43</v>
      </c>
      <c r="B56" s="181"/>
      <c r="C56" s="181"/>
      <c r="D56" s="181">
        <f>'将来負担比率（分子）の構造'!I$52</f>
        <v>14339</v>
      </c>
      <c r="E56" s="181"/>
      <c r="F56" s="181"/>
      <c r="G56" s="181">
        <f>'将来負担比率（分子）の構造'!J$52</f>
        <v>13985</v>
      </c>
      <c r="H56" s="181"/>
      <c r="I56" s="181"/>
      <c r="J56" s="181">
        <f>'将来負担比率（分子）の構造'!K$52</f>
        <v>13753</v>
      </c>
      <c r="K56" s="181"/>
      <c r="L56" s="181"/>
      <c r="M56" s="181">
        <f>'将来負担比率（分子）の構造'!L$52</f>
        <v>13432</v>
      </c>
      <c r="N56" s="181"/>
      <c r="O56" s="181"/>
      <c r="P56" s="181">
        <f>'将来負担比率（分子）の構造'!M$52</f>
        <v>13375</v>
      </c>
    </row>
    <row r="57" spans="1:16" x14ac:dyDescent="0.2">
      <c r="A57" s="181" t="s">
        <v>42</v>
      </c>
      <c r="B57" s="181"/>
      <c r="C57" s="181"/>
      <c r="D57" s="181">
        <f>'将来負担比率（分子）の構造'!I$51</f>
        <v>183</v>
      </c>
      <c r="E57" s="181"/>
      <c r="F57" s="181"/>
      <c r="G57" s="181">
        <f>'将来負担比率（分子）の構造'!J$51</f>
        <v>177</v>
      </c>
      <c r="H57" s="181"/>
      <c r="I57" s="181"/>
      <c r="J57" s="181">
        <f>'将来負担比率（分子）の構造'!K$51</f>
        <v>158</v>
      </c>
      <c r="K57" s="181"/>
      <c r="L57" s="181"/>
      <c r="M57" s="181">
        <f>'将来負担比率（分子）の構造'!L$51</f>
        <v>731</v>
      </c>
      <c r="N57" s="181"/>
      <c r="O57" s="181"/>
      <c r="P57" s="181">
        <f>'将来負担比率（分子）の構造'!M$51</f>
        <v>660</v>
      </c>
    </row>
    <row r="58" spans="1:16" x14ac:dyDescent="0.2">
      <c r="A58" s="181" t="s">
        <v>41</v>
      </c>
      <c r="B58" s="181"/>
      <c r="C58" s="181"/>
      <c r="D58" s="181">
        <f>'将来負担比率（分子）の構造'!I$50</f>
        <v>2876</v>
      </c>
      <c r="E58" s="181"/>
      <c r="F58" s="181"/>
      <c r="G58" s="181">
        <f>'将来負担比率（分子）の構造'!J$50</f>
        <v>2685</v>
      </c>
      <c r="H58" s="181"/>
      <c r="I58" s="181"/>
      <c r="J58" s="181">
        <f>'将来負担比率（分子）の構造'!K$50</f>
        <v>2792</v>
      </c>
      <c r="K58" s="181"/>
      <c r="L58" s="181"/>
      <c r="M58" s="181">
        <f>'将来負担比率（分子）の構造'!L$50</f>
        <v>3058</v>
      </c>
      <c r="N58" s="181"/>
      <c r="O58" s="181"/>
      <c r="P58" s="181">
        <f>'将来負担比率（分子）の構造'!M$50</f>
        <v>4110</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2">
      <c r="A62" s="181" t="s">
        <v>35</v>
      </c>
      <c r="B62" s="181">
        <f>'将来負担比率（分子）の構造'!I$45</f>
        <v>2491</v>
      </c>
      <c r="C62" s="181"/>
      <c r="D62" s="181"/>
      <c r="E62" s="181">
        <f>'将来負担比率（分子）の構造'!J$45</f>
        <v>2333</v>
      </c>
      <c r="F62" s="181"/>
      <c r="G62" s="181"/>
      <c r="H62" s="181">
        <f>'将来負担比率（分子）の構造'!K$45</f>
        <v>2210</v>
      </c>
      <c r="I62" s="181"/>
      <c r="J62" s="181"/>
      <c r="K62" s="181">
        <f>'将来負担比率（分子）の構造'!L$45</f>
        <v>2073</v>
      </c>
      <c r="L62" s="181"/>
      <c r="M62" s="181"/>
      <c r="N62" s="181">
        <f>'将来負担比率（分子）の構造'!M$45</f>
        <v>2100</v>
      </c>
      <c r="O62" s="181"/>
      <c r="P62" s="181"/>
    </row>
    <row r="63" spans="1:16" x14ac:dyDescent="0.2">
      <c r="A63" s="181" t="s">
        <v>34</v>
      </c>
      <c r="B63" s="181">
        <f>'将来負担比率（分子）の構造'!I$44</f>
        <v>1858</v>
      </c>
      <c r="C63" s="181"/>
      <c r="D63" s="181"/>
      <c r="E63" s="181">
        <f>'将来負担比率（分子）の構造'!J$44</f>
        <v>1877</v>
      </c>
      <c r="F63" s="181"/>
      <c r="G63" s="181"/>
      <c r="H63" s="181">
        <f>'将来負担比率（分子）の構造'!K$44</f>
        <v>2148</v>
      </c>
      <c r="I63" s="181"/>
      <c r="J63" s="181"/>
      <c r="K63" s="181">
        <f>'将来負担比率（分子）の構造'!L$44</f>
        <v>2234</v>
      </c>
      <c r="L63" s="181"/>
      <c r="M63" s="181"/>
      <c r="N63" s="181">
        <f>'将来負担比率（分子）の構造'!M$44</f>
        <v>2188</v>
      </c>
      <c r="O63" s="181"/>
      <c r="P63" s="181"/>
    </row>
    <row r="64" spans="1:16" x14ac:dyDescent="0.2">
      <c r="A64" s="181" t="s">
        <v>33</v>
      </c>
      <c r="B64" s="181">
        <f>'将来負担比率（分子）の構造'!I$43</f>
        <v>5618</v>
      </c>
      <c r="C64" s="181"/>
      <c r="D64" s="181"/>
      <c r="E64" s="181">
        <f>'将来負担比率（分子）の構造'!J$43</f>
        <v>5268</v>
      </c>
      <c r="F64" s="181"/>
      <c r="G64" s="181"/>
      <c r="H64" s="181">
        <f>'将来負担比率（分子）の構造'!K$43</f>
        <v>4976</v>
      </c>
      <c r="I64" s="181"/>
      <c r="J64" s="181"/>
      <c r="K64" s="181">
        <f>'将来負担比率（分子）の構造'!L$43</f>
        <v>3580</v>
      </c>
      <c r="L64" s="181"/>
      <c r="M64" s="181"/>
      <c r="N64" s="181">
        <f>'将来負担比率（分子）の構造'!M$43</f>
        <v>3353</v>
      </c>
      <c r="O64" s="181"/>
      <c r="P64" s="181"/>
    </row>
    <row r="65" spans="1:16" x14ac:dyDescent="0.2">
      <c r="A65" s="181" t="s">
        <v>32</v>
      </c>
      <c r="B65" s="181">
        <f>'将来負担比率（分子）の構造'!I$42</f>
        <v>94</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2">
      <c r="A66" s="181" t="s">
        <v>31</v>
      </c>
      <c r="B66" s="181">
        <f>'将来負担比率（分子）の構造'!I$41</f>
        <v>18288</v>
      </c>
      <c r="C66" s="181"/>
      <c r="D66" s="181"/>
      <c r="E66" s="181">
        <f>'将来負担比率（分子）の構造'!J$41</f>
        <v>17814</v>
      </c>
      <c r="F66" s="181"/>
      <c r="G66" s="181"/>
      <c r="H66" s="181">
        <f>'将来負担比率（分子）の構造'!K$41</f>
        <v>17042</v>
      </c>
      <c r="I66" s="181"/>
      <c r="J66" s="181"/>
      <c r="K66" s="181">
        <f>'将来負担比率（分子）の構造'!L$41</f>
        <v>17839</v>
      </c>
      <c r="L66" s="181"/>
      <c r="M66" s="181"/>
      <c r="N66" s="181">
        <f>'将来負担比率（分子）の構造'!M$41</f>
        <v>17600</v>
      </c>
      <c r="O66" s="181"/>
      <c r="P66" s="181"/>
    </row>
    <row r="67" spans="1:16" x14ac:dyDescent="0.2">
      <c r="A67" s="181" t="s">
        <v>75</v>
      </c>
      <c r="B67" s="181" t="e">
        <f>NA()</f>
        <v>#N/A</v>
      </c>
      <c r="C67" s="181">
        <f>IF(ISNUMBER('将来負担比率（分子）の構造'!I$53), IF('将来負担比率（分子）の構造'!I$53 &lt; 0, 0, '将来負担比率（分子）の構造'!I$53), NA())</f>
        <v>10952</v>
      </c>
      <c r="D67" s="181" t="e">
        <f>NA()</f>
        <v>#N/A</v>
      </c>
      <c r="E67" s="181" t="e">
        <f>NA()</f>
        <v>#N/A</v>
      </c>
      <c r="F67" s="181">
        <f>IF(ISNUMBER('将来負担比率（分子）の構造'!J$53), IF('将来負担比率（分子）の構造'!J$53 &lt; 0, 0, '将来負担比率（分子）の構造'!J$53), NA())</f>
        <v>10445</v>
      </c>
      <c r="G67" s="181" t="e">
        <f>NA()</f>
        <v>#N/A</v>
      </c>
      <c r="H67" s="181" t="e">
        <f>NA()</f>
        <v>#N/A</v>
      </c>
      <c r="I67" s="181">
        <f>IF(ISNUMBER('将来負担比率（分子）の構造'!K$53), IF('将来負担比率（分子）の構造'!K$53 &lt; 0, 0, '将来負担比率（分子）の構造'!K$53), NA())</f>
        <v>9674</v>
      </c>
      <c r="J67" s="181" t="e">
        <f>NA()</f>
        <v>#N/A</v>
      </c>
      <c r="K67" s="181" t="e">
        <f>NA()</f>
        <v>#N/A</v>
      </c>
      <c r="L67" s="181">
        <f>IF(ISNUMBER('将来負担比率（分子）の構造'!L$53), IF('将来負担比率（分子）の構造'!L$53 &lt; 0, 0, '将来負担比率（分子）の構造'!L$53), NA())</f>
        <v>8505</v>
      </c>
      <c r="M67" s="181" t="e">
        <f>NA()</f>
        <v>#N/A</v>
      </c>
      <c r="N67" s="181" t="e">
        <f>NA()</f>
        <v>#N/A</v>
      </c>
      <c r="O67" s="181">
        <f>IF(ISNUMBER('将来負担比率（分子）の構造'!M$53), IF('将来負担比率（分子）の構造'!M$53 &lt; 0, 0, '将来負担比率（分子）の構造'!M$53), NA())</f>
        <v>7096</v>
      </c>
      <c r="P67" s="181" t="e">
        <f>NA()</f>
        <v>#N/A</v>
      </c>
    </row>
    <row r="70" spans="1:16" x14ac:dyDescent="0.2">
      <c r="A70" s="183" t="s">
        <v>76</v>
      </c>
      <c r="B70" s="183"/>
      <c r="C70" s="183"/>
      <c r="D70" s="183"/>
      <c r="E70" s="183"/>
      <c r="F70" s="183"/>
    </row>
    <row r="71" spans="1:16" x14ac:dyDescent="0.2">
      <c r="A71" s="184"/>
      <c r="B71" s="184" t="str">
        <f>基金残高に係る経年分析!F54</f>
        <v>H30</v>
      </c>
      <c r="C71" s="184" t="str">
        <f>基金残高に係る経年分析!G54</f>
        <v>R01</v>
      </c>
      <c r="D71" s="184" t="str">
        <f>基金残高に係る経年分析!H54</f>
        <v>R02</v>
      </c>
    </row>
    <row r="72" spans="1:16" x14ac:dyDescent="0.2">
      <c r="A72" s="184" t="s">
        <v>77</v>
      </c>
      <c r="B72" s="185">
        <f>基金残高に係る経年分析!F55</f>
        <v>330</v>
      </c>
      <c r="C72" s="185">
        <f>基金残高に係る経年分析!G55</f>
        <v>484</v>
      </c>
      <c r="D72" s="185">
        <f>基金残高に係る経年分析!H55</f>
        <v>791</v>
      </c>
    </row>
    <row r="73" spans="1:16" x14ac:dyDescent="0.2">
      <c r="A73" s="184" t="s">
        <v>78</v>
      </c>
      <c r="B73" s="185">
        <f>基金残高に係る経年分析!F56</f>
        <v>237</v>
      </c>
      <c r="C73" s="185">
        <f>基金残高に係る経年分析!G56</f>
        <v>221</v>
      </c>
      <c r="D73" s="185">
        <f>基金残高に係る経年分析!H56</f>
        <v>210</v>
      </c>
    </row>
    <row r="74" spans="1:16" x14ac:dyDescent="0.2">
      <c r="A74" s="184" t="s">
        <v>79</v>
      </c>
      <c r="B74" s="185">
        <f>基金残高に係る経年分析!F57</f>
        <v>1714</v>
      </c>
      <c r="C74" s="185">
        <f>基金残高に係る経年分析!G57</f>
        <v>1807</v>
      </c>
      <c r="D74" s="185">
        <f>基金残高に係る経年分析!H57</f>
        <v>2515</v>
      </c>
    </row>
  </sheetData>
  <sheetProtection algorithmName="SHA-512" hashValue="69KGyP5glYePle9lUiuHBDU+XjGENgy9e1OFslR8V8Un9FRegBoyARVvUx8MZQxEMwS2YoA0FBsu4bcNvkXDKA==" saltValue="zolO/NlsN2rTMnBZY+/NI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2"/>
  <cols>
    <col min="1" max="95" width="1.6640625" style="226" customWidth="1"/>
    <col min="96" max="133" width="1.6640625" style="243" customWidth="1"/>
    <col min="134" max="143" width="1.66406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209</v>
      </c>
      <c r="DI1" s="800"/>
      <c r="DJ1" s="800"/>
      <c r="DK1" s="800"/>
      <c r="DL1" s="800"/>
      <c r="DM1" s="800"/>
      <c r="DN1" s="801"/>
      <c r="DO1" s="226"/>
      <c r="DP1" s="799" t="s">
        <v>210</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2">
      <c r="B2" s="227" t="s">
        <v>211</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741" t="s">
        <v>212</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213</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214</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2">
      <c r="B4" s="741" t="s">
        <v>1</v>
      </c>
      <c r="C4" s="742"/>
      <c r="D4" s="742"/>
      <c r="E4" s="742"/>
      <c r="F4" s="742"/>
      <c r="G4" s="742"/>
      <c r="H4" s="742"/>
      <c r="I4" s="742"/>
      <c r="J4" s="742"/>
      <c r="K4" s="742"/>
      <c r="L4" s="742"/>
      <c r="M4" s="742"/>
      <c r="N4" s="742"/>
      <c r="O4" s="742"/>
      <c r="P4" s="742"/>
      <c r="Q4" s="743"/>
      <c r="R4" s="741" t="s">
        <v>215</v>
      </c>
      <c r="S4" s="742"/>
      <c r="T4" s="742"/>
      <c r="U4" s="742"/>
      <c r="V4" s="742"/>
      <c r="W4" s="742"/>
      <c r="X4" s="742"/>
      <c r="Y4" s="743"/>
      <c r="Z4" s="741" t="s">
        <v>216</v>
      </c>
      <c r="AA4" s="742"/>
      <c r="AB4" s="742"/>
      <c r="AC4" s="743"/>
      <c r="AD4" s="741" t="s">
        <v>217</v>
      </c>
      <c r="AE4" s="742"/>
      <c r="AF4" s="742"/>
      <c r="AG4" s="742"/>
      <c r="AH4" s="742"/>
      <c r="AI4" s="742"/>
      <c r="AJ4" s="742"/>
      <c r="AK4" s="743"/>
      <c r="AL4" s="741" t="s">
        <v>216</v>
      </c>
      <c r="AM4" s="742"/>
      <c r="AN4" s="742"/>
      <c r="AO4" s="743"/>
      <c r="AP4" s="802" t="s">
        <v>218</v>
      </c>
      <c r="AQ4" s="802"/>
      <c r="AR4" s="802"/>
      <c r="AS4" s="802"/>
      <c r="AT4" s="802"/>
      <c r="AU4" s="802"/>
      <c r="AV4" s="802"/>
      <c r="AW4" s="802"/>
      <c r="AX4" s="802"/>
      <c r="AY4" s="802"/>
      <c r="AZ4" s="802"/>
      <c r="BA4" s="802"/>
      <c r="BB4" s="802"/>
      <c r="BC4" s="802"/>
      <c r="BD4" s="802"/>
      <c r="BE4" s="802"/>
      <c r="BF4" s="802"/>
      <c r="BG4" s="802" t="s">
        <v>219</v>
      </c>
      <c r="BH4" s="802"/>
      <c r="BI4" s="802"/>
      <c r="BJ4" s="802"/>
      <c r="BK4" s="802"/>
      <c r="BL4" s="802"/>
      <c r="BM4" s="802"/>
      <c r="BN4" s="802"/>
      <c r="BO4" s="802" t="s">
        <v>216</v>
      </c>
      <c r="BP4" s="802"/>
      <c r="BQ4" s="802"/>
      <c r="BR4" s="802"/>
      <c r="BS4" s="802" t="s">
        <v>220</v>
      </c>
      <c r="BT4" s="802"/>
      <c r="BU4" s="802"/>
      <c r="BV4" s="802"/>
      <c r="BW4" s="802"/>
      <c r="BX4" s="802"/>
      <c r="BY4" s="802"/>
      <c r="BZ4" s="802"/>
      <c r="CA4" s="802"/>
      <c r="CB4" s="802"/>
      <c r="CD4" s="784" t="s">
        <v>221</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2">
      <c r="B5" s="746" t="s">
        <v>222</v>
      </c>
      <c r="C5" s="747"/>
      <c r="D5" s="747"/>
      <c r="E5" s="747"/>
      <c r="F5" s="747"/>
      <c r="G5" s="747"/>
      <c r="H5" s="747"/>
      <c r="I5" s="747"/>
      <c r="J5" s="747"/>
      <c r="K5" s="747"/>
      <c r="L5" s="747"/>
      <c r="M5" s="747"/>
      <c r="N5" s="747"/>
      <c r="O5" s="747"/>
      <c r="P5" s="747"/>
      <c r="Q5" s="748"/>
      <c r="R5" s="735">
        <v>4518982</v>
      </c>
      <c r="S5" s="736"/>
      <c r="T5" s="736"/>
      <c r="U5" s="736"/>
      <c r="V5" s="736"/>
      <c r="W5" s="736"/>
      <c r="X5" s="736"/>
      <c r="Y5" s="779"/>
      <c r="Z5" s="797">
        <v>27.3</v>
      </c>
      <c r="AA5" s="797"/>
      <c r="AB5" s="797"/>
      <c r="AC5" s="797"/>
      <c r="AD5" s="798">
        <v>4518982</v>
      </c>
      <c r="AE5" s="798"/>
      <c r="AF5" s="798"/>
      <c r="AG5" s="798"/>
      <c r="AH5" s="798"/>
      <c r="AI5" s="798"/>
      <c r="AJ5" s="798"/>
      <c r="AK5" s="798"/>
      <c r="AL5" s="780">
        <v>59.9</v>
      </c>
      <c r="AM5" s="751"/>
      <c r="AN5" s="751"/>
      <c r="AO5" s="781"/>
      <c r="AP5" s="746" t="s">
        <v>223</v>
      </c>
      <c r="AQ5" s="747"/>
      <c r="AR5" s="747"/>
      <c r="AS5" s="747"/>
      <c r="AT5" s="747"/>
      <c r="AU5" s="747"/>
      <c r="AV5" s="747"/>
      <c r="AW5" s="747"/>
      <c r="AX5" s="747"/>
      <c r="AY5" s="747"/>
      <c r="AZ5" s="747"/>
      <c r="BA5" s="747"/>
      <c r="BB5" s="747"/>
      <c r="BC5" s="747"/>
      <c r="BD5" s="747"/>
      <c r="BE5" s="747"/>
      <c r="BF5" s="748"/>
      <c r="BG5" s="680">
        <v>4518807</v>
      </c>
      <c r="BH5" s="681"/>
      <c r="BI5" s="681"/>
      <c r="BJ5" s="681"/>
      <c r="BK5" s="681"/>
      <c r="BL5" s="681"/>
      <c r="BM5" s="681"/>
      <c r="BN5" s="682"/>
      <c r="BO5" s="713">
        <v>100</v>
      </c>
      <c r="BP5" s="713"/>
      <c r="BQ5" s="713"/>
      <c r="BR5" s="713"/>
      <c r="BS5" s="714">
        <v>6233</v>
      </c>
      <c r="BT5" s="714"/>
      <c r="BU5" s="714"/>
      <c r="BV5" s="714"/>
      <c r="BW5" s="714"/>
      <c r="BX5" s="714"/>
      <c r="BY5" s="714"/>
      <c r="BZ5" s="714"/>
      <c r="CA5" s="714"/>
      <c r="CB5" s="777"/>
      <c r="CD5" s="784" t="s">
        <v>218</v>
      </c>
      <c r="CE5" s="785"/>
      <c r="CF5" s="785"/>
      <c r="CG5" s="785"/>
      <c r="CH5" s="785"/>
      <c r="CI5" s="785"/>
      <c r="CJ5" s="785"/>
      <c r="CK5" s="785"/>
      <c r="CL5" s="785"/>
      <c r="CM5" s="785"/>
      <c r="CN5" s="785"/>
      <c r="CO5" s="785"/>
      <c r="CP5" s="785"/>
      <c r="CQ5" s="786"/>
      <c r="CR5" s="784" t="s">
        <v>224</v>
      </c>
      <c r="CS5" s="785"/>
      <c r="CT5" s="785"/>
      <c r="CU5" s="785"/>
      <c r="CV5" s="785"/>
      <c r="CW5" s="785"/>
      <c r="CX5" s="785"/>
      <c r="CY5" s="786"/>
      <c r="CZ5" s="784" t="s">
        <v>216</v>
      </c>
      <c r="DA5" s="785"/>
      <c r="DB5" s="785"/>
      <c r="DC5" s="786"/>
      <c r="DD5" s="784" t="s">
        <v>225</v>
      </c>
      <c r="DE5" s="785"/>
      <c r="DF5" s="785"/>
      <c r="DG5" s="785"/>
      <c r="DH5" s="785"/>
      <c r="DI5" s="785"/>
      <c r="DJ5" s="785"/>
      <c r="DK5" s="785"/>
      <c r="DL5" s="785"/>
      <c r="DM5" s="785"/>
      <c r="DN5" s="785"/>
      <c r="DO5" s="785"/>
      <c r="DP5" s="786"/>
      <c r="DQ5" s="784" t="s">
        <v>226</v>
      </c>
      <c r="DR5" s="785"/>
      <c r="DS5" s="785"/>
      <c r="DT5" s="785"/>
      <c r="DU5" s="785"/>
      <c r="DV5" s="785"/>
      <c r="DW5" s="785"/>
      <c r="DX5" s="785"/>
      <c r="DY5" s="785"/>
      <c r="DZ5" s="785"/>
      <c r="EA5" s="785"/>
      <c r="EB5" s="785"/>
      <c r="EC5" s="786"/>
    </row>
    <row r="6" spans="2:143" ht="11.25" customHeight="1" x14ac:dyDescent="0.2">
      <c r="B6" s="677" t="s">
        <v>227</v>
      </c>
      <c r="C6" s="678"/>
      <c r="D6" s="678"/>
      <c r="E6" s="678"/>
      <c r="F6" s="678"/>
      <c r="G6" s="678"/>
      <c r="H6" s="678"/>
      <c r="I6" s="678"/>
      <c r="J6" s="678"/>
      <c r="K6" s="678"/>
      <c r="L6" s="678"/>
      <c r="M6" s="678"/>
      <c r="N6" s="678"/>
      <c r="O6" s="678"/>
      <c r="P6" s="678"/>
      <c r="Q6" s="679"/>
      <c r="R6" s="680">
        <v>113765</v>
      </c>
      <c r="S6" s="681"/>
      <c r="T6" s="681"/>
      <c r="U6" s="681"/>
      <c r="V6" s="681"/>
      <c r="W6" s="681"/>
      <c r="X6" s="681"/>
      <c r="Y6" s="682"/>
      <c r="Z6" s="713">
        <v>0.7</v>
      </c>
      <c r="AA6" s="713"/>
      <c r="AB6" s="713"/>
      <c r="AC6" s="713"/>
      <c r="AD6" s="714">
        <v>113765</v>
      </c>
      <c r="AE6" s="714"/>
      <c r="AF6" s="714"/>
      <c r="AG6" s="714"/>
      <c r="AH6" s="714"/>
      <c r="AI6" s="714"/>
      <c r="AJ6" s="714"/>
      <c r="AK6" s="714"/>
      <c r="AL6" s="683">
        <v>1.5</v>
      </c>
      <c r="AM6" s="684"/>
      <c r="AN6" s="684"/>
      <c r="AO6" s="715"/>
      <c r="AP6" s="677" t="s">
        <v>228</v>
      </c>
      <c r="AQ6" s="678"/>
      <c r="AR6" s="678"/>
      <c r="AS6" s="678"/>
      <c r="AT6" s="678"/>
      <c r="AU6" s="678"/>
      <c r="AV6" s="678"/>
      <c r="AW6" s="678"/>
      <c r="AX6" s="678"/>
      <c r="AY6" s="678"/>
      <c r="AZ6" s="678"/>
      <c r="BA6" s="678"/>
      <c r="BB6" s="678"/>
      <c r="BC6" s="678"/>
      <c r="BD6" s="678"/>
      <c r="BE6" s="678"/>
      <c r="BF6" s="679"/>
      <c r="BG6" s="680">
        <v>4518807</v>
      </c>
      <c r="BH6" s="681"/>
      <c r="BI6" s="681"/>
      <c r="BJ6" s="681"/>
      <c r="BK6" s="681"/>
      <c r="BL6" s="681"/>
      <c r="BM6" s="681"/>
      <c r="BN6" s="682"/>
      <c r="BO6" s="713">
        <v>100</v>
      </c>
      <c r="BP6" s="713"/>
      <c r="BQ6" s="713"/>
      <c r="BR6" s="713"/>
      <c r="BS6" s="714">
        <v>6233</v>
      </c>
      <c r="BT6" s="714"/>
      <c r="BU6" s="714"/>
      <c r="BV6" s="714"/>
      <c r="BW6" s="714"/>
      <c r="BX6" s="714"/>
      <c r="BY6" s="714"/>
      <c r="BZ6" s="714"/>
      <c r="CA6" s="714"/>
      <c r="CB6" s="777"/>
      <c r="CD6" s="738" t="s">
        <v>229</v>
      </c>
      <c r="CE6" s="739"/>
      <c r="CF6" s="739"/>
      <c r="CG6" s="739"/>
      <c r="CH6" s="739"/>
      <c r="CI6" s="739"/>
      <c r="CJ6" s="739"/>
      <c r="CK6" s="739"/>
      <c r="CL6" s="739"/>
      <c r="CM6" s="739"/>
      <c r="CN6" s="739"/>
      <c r="CO6" s="739"/>
      <c r="CP6" s="739"/>
      <c r="CQ6" s="740"/>
      <c r="CR6" s="680">
        <v>130155</v>
      </c>
      <c r="CS6" s="681"/>
      <c r="CT6" s="681"/>
      <c r="CU6" s="681"/>
      <c r="CV6" s="681"/>
      <c r="CW6" s="681"/>
      <c r="CX6" s="681"/>
      <c r="CY6" s="682"/>
      <c r="CZ6" s="780">
        <v>0.8</v>
      </c>
      <c r="DA6" s="751"/>
      <c r="DB6" s="751"/>
      <c r="DC6" s="783"/>
      <c r="DD6" s="686" t="s">
        <v>177</v>
      </c>
      <c r="DE6" s="681"/>
      <c r="DF6" s="681"/>
      <c r="DG6" s="681"/>
      <c r="DH6" s="681"/>
      <c r="DI6" s="681"/>
      <c r="DJ6" s="681"/>
      <c r="DK6" s="681"/>
      <c r="DL6" s="681"/>
      <c r="DM6" s="681"/>
      <c r="DN6" s="681"/>
      <c r="DO6" s="681"/>
      <c r="DP6" s="682"/>
      <c r="DQ6" s="686">
        <v>130155</v>
      </c>
      <c r="DR6" s="681"/>
      <c r="DS6" s="681"/>
      <c r="DT6" s="681"/>
      <c r="DU6" s="681"/>
      <c r="DV6" s="681"/>
      <c r="DW6" s="681"/>
      <c r="DX6" s="681"/>
      <c r="DY6" s="681"/>
      <c r="DZ6" s="681"/>
      <c r="EA6" s="681"/>
      <c r="EB6" s="681"/>
      <c r="EC6" s="727"/>
    </row>
    <row r="7" spans="2:143" ht="11.25" customHeight="1" x14ac:dyDescent="0.2">
      <c r="B7" s="677" t="s">
        <v>230</v>
      </c>
      <c r="C7" s="678"/>
      <c r="D7" s="678"/>
      <c r="E7" s="678"/>
      <c r="F7" s="678"/>
      <c r="G7" s="678"/>
      <c r="H7" s="678"/>
      <c r="I7" s="678"/>
      <c r="J7" s="678"/>
      <c r="K7" s="678"/>
      <c r="L7" s="678"/>
      <c r="M7" s="678"/>
      <c r="N7" s="678"/>
      <c r="O7" s="678"/>
      <c r="P7" s="678"/>
      <c r="Q7" s="679"/>
      <c r="R7" s="680">
        <v>2469</v>
      </c>
      <c r="S7" s="681"/>
      <c r="T7" s="681"/>
      <c r="U7" s="681"/>
      <c r="V7" s="681"/>
      <c r="W7" s="681"/>
      <c r="X7" s="681"/>
      <c r="Y7" s="682"/>
      <c r="Z7" s="713">
        <v>0</v>
      </c>
      <c r="AA7" s="713"/>
      <c r="AB7" s="713"/>
      <c r="AC7" s="713"/>
      <c r="AD7" s="714">
        <v>2469</v>
      </c>
      <c r="AE7" s="714"/>
      <c r="AF7" s="714"/>
      <c r="AG7" s="714"/>
      <c r="AH7" s="714"/>
      <c r="AI7" s="714"/>
      <c r="AJ7" s="714"/>
      <c r="AK7" s="714"/>
      <c r="AL7" s="683">
        <v>0</v>
      </c>
      <c r="AM7" s="684"/>
      <c r="AN7" s="684"/>
      <c r="AO7" s="715"/>
      <c r="AP7" s="677" t="s">
        <v>231</v>
      </c>
      <c r="AQ7" s="678"/>
      <c r="AR7" s="678"/>
      <c r="AS7" s="678"/>
      <c r="AT7" s="678"/>
      <c r="AU7" s="678"/>
      <c r="AV7" s="678"/>
      <c r="AW7" s="678"/>
      <c r="AX7" s="678"/>
      <c r="AY7" s="678"/>
      <c r="AZ7" s="678"/>
      <c r="BA7" s="678"/>
      <c r="BB7" s="678"/>
      <c r="BC7" s="678"/>
      <c r="BD7" s="678"/>
      <c r="BE7" s="678"/>
      <c r="BF7" s="679"/>
      <c r="BG7" s="680">
        <v>1218899</v>
      </c>
      <c r="BH7" s="681"/>
      <c r="BI7" s="681"/>
      <c r="BJ7" s="681"/>
      <c r="BK7" s="681"/>
      <c r="BL7" s="681"/>
      <c r="BM7" s="681"/>
      <c r="BN7" s="682"/>
      <c r="BO7" s="713">
        <v>27</v>
      </c>
      <c r="BP7" s="713"/>
      <c r="BQ7" s="713"/>
      <c r="BR7" s="713"/>
      <c r="BS7" s="714">
        <v>6233</v>
      </c>
      <c r="BT7" s="714"/>
      <c r="BU7" s="714"/>
      <c r="BV7" s="714"/>
      <c r="BW7" s="714"/>
      <c r="BX7" s="714"/>
      <c r="BY7" s="714"/>
      <c r="BZ7" s="714"/>
      <c r="CA7" s="714"/>
      <c r="CB7" s="777"/>
      <c r="CD7" s="719" t="s">
        <v>232</v>
      </c>
      <c r="CE7" s="720"/>
      <c r="CF7" s="720"/>
      <c r="CG7" s="720"/>
      <c r="CH7" s="720"/>
      <c r="CI7" s="720"/>
      <c r="CJ7" s="720"/>
      <c r="CK7" s="720"/>
      <c r="CL7" s="720"/>
      <c r="CM7" s="720"/>
      <c r="CN7" s="720"/>
      <c r="CO7" s="720"/>
      <c r="CP7" s="720"/>
      <c r="CQ7" s="721"/>
      <c r="CR7" s="680">
        <v>5215408</v>
      </c>
      <c r="CS7" s="681"/>
      <c r="CT7" s="681"/>
      <c r="CU7" s="681"/>
      <c r="CV7" s="681"/>
      <c r="CW7" s="681"/>
      <c r="CX7" s="681"/>
      <c r="CY7" s="682"/>
      <c r="CZ7" s="713">
        <v>32.6</v>
      </c>
      <c r="DA7" s="713"/>
      <c r="DB7" s="713"/>
      <c r="DC7" s="713"/>
      <c r="DD7" s="686">
        <v>25167</v>
      </c>
      <c r="DE7" s="681"/>
      <c r="DF7" s="681"/>
      <c r="DG7" s="681"/>
      <c r="DH7" s="681"/>
      <c r="DI7" s="681"/>
      <c r="DJ7" s="681"/>
      <c r="DK7" s="681"/>
      <c r="DL7" s="681"/>
      <c r="DM7" s="681"/>
      <c r="DN7" s="681"/>
      <c r="DO7" s="681"/>
      <c r="DP7" s="682"/>
      <c r="DQ7" s="686">
        <v>1579683</v>
      </c>
      <c r="DR7" s="681"/>
      <c r="DS7" s="681"/>
      <c r="DT7" s="681"/>
      <c r="DU7" s="681"/>
      <c r="DV7" s="681"/>
      <c r="DW7" s="681"/>
      <c r="DX7" s="681"/>
      <c r="DY7" s="681"/>
      <c r="DZ7" s="681"/>
      <c r="EA7" s="681"/>
      <c r="EB7" s="681"/>
      <c r="EC7" s="727"/>
    </row>
    <row r="8" spans="2:143" ht="11.25" customHeight="1" x14ac:dyDescent="0.2">
      <c r="B8" s="677" t="s">
        <v>233</v>
      </c>
      <c r="C8" s="678"/>
      <c r="D8" s="678"/>
      <c r="E8" s="678"/>
      <c r="F8" s="678"/>
      <c r="G8" s="678"/>
      <c r="H8" s="678"/>
      <c r="I8" s="678"/>
      <c r="J8" s="678"/>
      <c r="K8" s="678"/>
      <c r="L8" s="678"/>
      <c r="M8" s="678"/>
      <c r="N8" s="678"/>
      <c r="O8" s="678"/>
      <c r="P8" s="678"/>
      <c r="Q8" s="679"/>
      <c r="R8" s="680">
        <v>9409</v>
      </c>
      <c r="S8" s="681"/>
      <c r="T8" s="681"/>
      <c r="U8" s="681"/>
      <c r="V8" s="681"/>
      <c r="W8" s="681"/>
      <c r="X8" s="681"/>
      <c r="Y8" s="682"/>
      <c r="Z8" s="713">
        <v>0.1</v>
      </c>
      <c r="AA8" s="713"/>
      <c r="AB8" s="713"/>
      <c r="AC8" s="713"/>
      <c r="AD8" s="714">
        <v>9409</v>
      </c>
      <c r="AE8" s="714"/>
      <c r="AF8" s="714"/>
      <c r="AG8" s="714"/>
      <c r="AH8" s="714"/>
      <c r="AI8" s="714"/>
      <c r="AJ8" s="714"/>
      <c r="AK8" s="714"/>
      <c r="AL8" s="683">
        <v>0.1</v>
      </c>
      <c r="AM8" s="684"/>
      <c r="AN8" s="684"/>
      <c r="AO8" s="715"/>
      <c r="AP8" s="677" t="s">
        <v>234</v>
      </c>
      <c r="AQ8" s="678"/>
      <c r="AR8" s="678"/>
      <c r="AS8" s="678"/>
      <c r="AT8" s="678"/>
      <c r="AU8" s="678"/>
      <c r="AV8" s="678"/>
      <c r="AW8" s="678"/>
      <c r="AX8" s="678"/>
      <c r="AY8" s="678"/>
      <c r="AZ8" s="678"/>
      <c r="BA8" s="678"/>
      <c r="BB8" s="678"/>
      <c r="BC8" s="678"/>
      <c r="BD8" s="678"/>
      <c r="BE8" s="678"/>
      <c r="BF8" s="679"/>
      <c r="BG8" s="680">
        <v>42067</v>
      </c>
      <c r="BH8" s="681"/>
      <c r="BI8" s="681"/>
      <c r="BJ8" s="681"/>
      <c r="BK8" s="681"/>
      <c r="BL8" s="681"/>
      <c r="BM8" s="681"/>
      <c r="BN8" s="682"/>
      <c r="BO8" s="713">
        <v>0.9</v>
      </c>
      <c r="BP8" s="713"/>
      <c r="BQ8" s="713"/>
      <c r="BR8" s="713"/>
      <c r="BS8" s="686" t="s">
        <v>177</v>
      </c>
      <c r="BT8" s="681"/>
      <c r="BU8" s="681"/>
      <c r="BV8" s="681"/>
      <c r="BW8" s="681"/>
      <c r="BX8" s="681"/>
      <c r="BY8" s="681"/>
      <c r="BZ8" s="681"/>
      <c r="CA8" s="681"/>
      <c r="CB8" s="727"/>
      <c r="CD8" s="719" t="s">
        <v>235</v>
      </c>
      <c r="CE8" s="720"/>
      <c r="CF8" s="720"/>
      <c r="CG8" s="720"/>
      <c r="CH8" s="720"/>
      <c r="CI8" s="720"/>
      <c r="CJ8" s="720"/>
      <c r="CK8" s="720"/>
      <c r="CL8" s="720"/>
      <c r="CM8" s="720"/>
      <c r="CN8" s="720"/>
      <c r="CO8" s="720"/>
      <c r="CP8" s="720"/>
      <c r="CQ8" s="721"/>
      <c r="CR8" s="680">
        <v>3405615</v>
      </c>
      <c r="CS8" s="681"/>
      <c r="CT8" s="681"/>
      <c r="CU8" s="681"/>
      <c r="CV8" s="681"/>
      <c r="CW8" s="681"/>
      <c r="CX8" s="681"/>
      <c r="CY8" s="682"/>
      <c r="CZ8" s="713">
        <v>21.3</v>
      </c>
      <c r="DA8" s="713"/>
      <c r="DB8" s="713"/>
      <c r="DC8" s="713"/>
      <c r="DD8" s="686">
        <v>255821</v>
      </c>
      <c r="DE8" s="681"/>
      <c r="DF8" s="681"/>
      <c r="DG8" s="681"/>
      <c r="DH8" s="681"/>
      <c r="DI8" s="681"/>
      <c r="DJ8" s="681"/>
      <c r="DK8" s="681"/>
      <c r="DL8" s="681"/>
      <c r="DM8" s="681"/>
      <c r="DN8" s="681"/>
      <c r="DO8" s="681"/>
      <c r="DP8" s="682"/>
      <c r="DQ8" s="686">
        <v>1689568</v>
      </c>
      <c r="DR8" s="681"/>
      <c r="DS8" s="681"/>
      <c r="DT8" s="681"/>
      <c r="DU8" s="681"/>
      <c r="DV8" s="681"/>
      <c r="DW8" s="681"/>
      <c r="DX8" s="681"/>
      <c r="DY8" s="681"/>
      <c r="DZ8" s="681"/>
      <c r="EA8" s="681"/>
      <c r="EB8" s="681"/>
      <c r="EC8" s="727"/>
    </row>
    <row r="9" spans="2:143" ht="11.25" customHeight="1" x14ac:dyDescent="0.2">
      <c r="B9" s="677" t="s">
        <v>236</v>
      </c>
      <c r="C9" s="678"/>
      <c r="D9" s="678"/>
      <c r="E9" s="678"/>
      <c r="F9" s="678"/>
      <c r="G9" s="678"/>
      <c r="H9" s="678"/>
      <c r="I9" s="678"/>
      <c r="J9" s="678"/>
      <c r="K9" s="678"/>
      <c r="L9" s="678"/>
      <c r="M9" s="678"/>
      <c r="N9" s="678"/>
      <c r="O9" s="678"/>
      <c r="P9" s="678"/>
      <c r="Q9" s="679"/>
      <c r="R9" s="680">
        <v>12736</v>
      </c>
      <c r="S9" s="681"/>
      <c r="T9" s="681"/>
      <c r="U9" s="681"/>
      <c r="V9" s="681"/>
      <c r="W9" s="681"/>
      <c r="X9" s="681"/>
      <c r="Y9" s="682"/>
      <c r="Z9" s="713">
        <v>0.1</v>
      </c>
      <c r="AA9" s="713"/>
      <c r="AB9" s="713"/>
      <c r="AC9" s="713"/>
      <c r="AD9" s="714">
        <v>12736</v>
      </c>
      <c r="AE9" s="714"/>
      <c r="AF9" s="714"/>
      <c r="AG9" s="714"/>
      <c r="AH9" s="714"/>
      <c r="AI9" s="714"/>
      <c r="AJ9" s="714"/>
      <c r="AK9" s="714"/>
      <c r="AL9" s="683">
        <v>0.2</v>
      </c>
      <c r="AM9" s="684"/>
      <c r="AN9" s="684"/>
      <c r="AO9" s="715"/>
      <c r="AP9" s="677" t="s">
        <v>237</v>
      </c>
      <c r="AQ9" s="678"/>
      <c r="AR9" s="678"/>
      <c r="AS9" s="678"/>
      <c r="AT9" s="678"/>
      <c r="AU9" s="678"/>
      <c r="AV9" s="678"/>
      <c r="AW9" s="678"/>
      <c r="AX9" s="678"/>
      <c r="AY9" s="678"/>
      <c r="AZ9" s="678"/>
      <c r="BA9" s="678"/>
      <c r="BB9" s="678"/>
      <c r="BC9" s="678"/>
      <c r="BD9" s="678"/>
      <c r="BE9" s="678"/>
      <c r="BF9" s="679"/>
      <c r="BG9" s="680">
        <v>1043073</v>
      </c>
      <c r="BH9" s="681"/>
      <c r="BI9" s="681"/>
      <c r="BJ9" s="681"/>
      <c r="BK9" s="681"/>
      <c r="BL9" s="681"/>
      <c r="BM9" s="681"/>
      <c r="BN9" s="682"/>
      <c r="BO9" s="713">
        <v>23.1</v>
      </c>
      <c r="BP9" s="713"/>
      <c r="BQ9" s="713"/>
      <c r="BR9" s="713"/>
      <c r="BS9" s="686" t="s">
        <v>238</v>
      </c>
      <c r="BT9" s="681"/>
      <c r="BU9" s="681"/>
      <c r="BV9" s="681"/>
      <c r="BW9" s="681"/>
      <c r="BX9" s="681"/>
      <c r="BY9" s="681"/>
      <c r="BZ9" s="681"/>
      <c r="CA9" s="681"/>
      <c r="CB9" s="727"/>
      <c r="CD9" s="719" t="s">
        <v>239</v>
      </c>
      <c r="CE9" s="720"/>
      <c r="CF9" s="720"/>
      <c r="CG9" s="720"/>
      <c r="CH9" s="720"/>
      <c r="CI9" s="720"/>
      <c r="CJ9" s="720"/>
      <c r="CK9" s="720"/>
      <c r="CL9" s="720"/>
      <c r="CM9" s="720"/>
      <c r="CN9" s="720"/>
      <c r="CO9" s="720"/>
      <c r="CP9" s="720"/>
      <c r="CQ9" s="721"/>
      <c r="CR9" s="680">
        <v>1752600</v>
      </c>
      <c r="CS9" s="681"/>
      <c r="CT9" s="681"/>
      <c r="CU9" s="681"/>
      <c r="CV9" s="681"/>
      <c r="CW9" s="681"/>
      <c r="CX9" s="681"/>
      <c r="CY9" s="682"/>
      <c r="CZ9" s="713">
        <v>11</v>
      </c>
      <c r="DA9" s="713"/>
      <c r="DB9" s="713"/>
      <c r="DC9" s="713"/>
      <c r="DD9" s="686">
        <v>7624</v>
      </c>
      <c r="DE9" s="681"/>
      <c r="DF9" s="681"/>
      <c r="DG9" s="681"/>
      <c r="DH9" s="681"/>
      <c r="DI9" s="681"/>
      <c r="DJ9" s="681"/>
      <c r="DK9" s="681"/>
      <c r="DL9" s="681"/>
      <c r="DM9" s="681"/>
      <c r="DN9" s="681"/>
      <c r="DO9" s="681"/>
      <c r="DP9" s="682"/>
      <c r="DQ9" s="686">
        <v>1600970</v>
      </c>
      <c r="DR9" s="681"/>
      <c r="DS9" s="681"/>
      <c r="DT9" s="681"/>
      <c r="DU9" s="681"/>
      <c r="DV9" s="681"/>
      <c r="DW9" s="681"/>
      <c r="DX9" s="681"/>
      <c r="DY9" s="681"/>
      <c r="DZ9" s="681"/>
      <c r="EA9" s="681"/>
      <c r="EB9" s="681"/>
      <c r="EC9" s="727"/>
    </row>
    <row r="10" spans="2:143" ht="11.25" customHeight="1" x14ac:dyDescent="0.2">
      <c r="B10" s="677" t="s">
        <v>240</v>
      </c>
      <c r="C10" s="678"/>
      <c r="D10" s="678"/>
      <c r="E10" s="678"/>
      <c r="F10" s="678"/>
      <c r="G10" s="678"/>
      <c r="H10" s="678"/>
      <c r="I10" s="678"/>
      <c r="J10" s="678"/>
      <c r="K10" s="678"/>
      <c r="L10" s="678"/>
      <c r="M10" s="678"/>
      <c r="N10" s="678"/>
      <c r="O10" s="678"/>
      <c r="P10" s="678"/>
      <c r="Q10" s="679"/>
      <c r="R10" s="680" t="s">
        <v>177</v>
      </c>
      <c r="S10" s="681"/>
      <c r="T10" s="681"/>
      <c r="U10" s="681"/>
      <c r="V10" s="681"/>
      <c r="W10" s="681"/>
      <c r="X10" s="681"/>
      <c r="Y10" s="682"/>
      <c r="Z10" s="713" t="s">
        <v>177</v>
      </c>
      <c r="AA10" s="713"/>
      <c r="AB10" s="713"/>
      <c r="AC10" s="713"/>
      <c r="AD10" s="714" t="s">
        <v>238</v>
      </c>
      <c r="AE10" s="714"/>
      <c r="AF10" s="714"/>
      <c r="AG10" s="714"/>
      <c r="AH10" s="714"/>
      <c r="AI10" s="714"/>
      <c r="AJ10" s="714"/>
      <c r="AK10" s="714"/>
      <c r="AL10" s="683" t="s">
        <v>177</v>
      </c>
      <c r="AM10" s="684"/>
      <c r="AN10" s="684"/>
      <c r="AO10" s="715"/>
      <c r="AP10" s="677" t="s">
        <v>241</v>
      </c>
      <c r="AQ10" s="678"/>
      <c r="AR10" s="678"/>
      <c r="AS10" s="678"/>
      <c r="AT10" s="678"/>
      <c r="AU10" s="678"/>
      <c r="AV10" s="678"/>
      <c r="AW10" s="678"/>
      <c r="AX10" s="678"/>
      <c r="AY10" s="678"/>
      <c r="AZ10" s="678"/>
      <c r="BA10" s="678"/>
      <c r="BB10" s="678"/>
      <c r="BC10" s="678"/>
      <c r="BD10" s="678"/>
      <c r="BE10" s="678"/>
      <c r="BF10" s="679"/>
      <c r="BG10" s="680">
        <v>66146</v>
      </c>
      <c r="BH10" s="681"/>
      <c r="BI10" s="681"/>
      <c r="BJ10" s="681"/>
      <c r="BK10" s="681"/>
      <c r="BL10" s="681"/>
      <c r="BM10" s="681"/>
      <c r="BN10" s="682"/>
      <c r="BO10" s="713">
        <v>1.5</v>
      </c>
      <c r="BP10" s="713"/>
      <c r="BQ10" s="713"/>
      <c r="BR10" s="713"/>
      <c r="BS10" s="686" t="s">
        <v>177</v>
      </c>
      <c r="BT10" s="681"/>
      <c r="BU10" s="681"/>
      <c r="BV10" s="681"/>
      <c r="BW10" s="681"/>
      <c r="BX10" s="681"/>
      <c r="BY10" s="681"/>
      <c r="BZ10" s="681"/>
      <c r="CA10" s="681"/>
      <c r="CB10" s="727"/>
      <c r="CD10" s="719" t="s">
        <v>242</v>
      </c>
      <c r="CE10" s="720"/>
      <c r="CF10" s="720"/>
      <c r="CG10" s="720"/>
      <c r="CH10" s="720"/>
      <c r="CI10" s="720"/>
      <c r="CJ10" s="720"/>
      <c r="CK10" s="720"/>
      <c r="CL10" s="720"/>
      <c r="CM10" s="720"/>
      <c r="CN10" s="720"/>
      <c r="CO10" s="720"/>
      <c r="CP10" s="720"/>
      <c r="CQ10" s="721"/>
      <c r="CR10" s="680">
        <v>14250</v>
      </c>
      <c r="CS10" s="681"/>
      <c r="CT10" s="681"/>
      <c r="CU10" s="681"/>
      <c r="CV10" s="681"/>
      <c r="CW10" s="681"/>
      <c r="CX10" s="681"/>
      <c r="CY10" s="682"/>
      <c r="CZ10" s="713">
        <v>0.1</v>
      </c>
      <c r="DA10" s="713"/>
      <c r="DB10" s="713"/>
      <c r="DC10" s="713"/>
      <c r="DD10" s="686" t="s">
        <v>238</v>
      </c>
      <c r="DE10" s="681"/>
      <c r="DF10" s="681"/>
      <c r="DG10" s="681"/>
      <c r="DH10" s="681"/>
      <c r="DI10" s="681"/>
      <c r="DJ10" s="681"/>
      <c r="DK10" s="681"/>
      <c r="DL10" s="681"/>
      <c r="DM10" s="681"/>
      <c r="DN10" s="681"/>
      <c r="DO10" s="681"/>
      <c r="DP10" s="682"/>
      <c r="DQ10" s="686">
        <v>4750</v>
      </c>
      <c r="DR10" s="681"/>
      <c r="DS10" s="681"/>
      <c r="DT10" s="681"/>
      <c r="DU10" s="681"/>
      <c r="DV10" s="681"/>
      <c r="DW10" s="681"/>
      <c r="DX10" s="681"/>
      <c r="DY10" s="681"/>
      <c r="DZ10" s="681"/>
      <c r="EA10" s="681"/>
      <c r="EB10" s="681"/>
      <c r="EC10" s="727"/>
    </row>
    <row r="11" spans="2:143" ht="11.25" customHeight="1" x14ac:dyDescent="0.2">
      <c r="B11" s="677" t="s">
        <v>243</v>
      </c>
      <c r="C11" s="678"/>
      <c r="D11" s="678"/>
      <c r="E11" s="678"/>
      <c r="F11" s="678"/>
      <c r="G11" s="678"/>
      <c r="H11" s="678"/>
      <c r="I11" s="678"/>
      <c r="J11" s="678"/>
      <c r="K11" s="678"/>
      <c r="L11" s="678"/>
      <c r="M11" s="678"/>
      <c r="N11" s="678"/>
      <c r="O11" s="678"/>
      <c r="P11" s="678"/>
      <c r="Q11" s="679"/>
      <c r="R11" s="680">
        <v>545072</v>
      </c>
      <c r="S11" s="681"/>
      <c r="T11" s="681"/>
      <c r="U11" s="681"/>
      <c r="V11" s="681"/>
      <c r="W11" s="681"/>
      <c r="X11" s="681"/>
      <c r="Y11" s="682"/>
      <c r="Z11" s="683">
        <v>3.3</v>
      </c>
      <c r="AA11" s="684"/>
      <c r="AB11" s="684"/>
      <c r="AC11" s="685"/>
      <c r="AD11" s="686">
        <v>545072</v>
      </c>
      <c r="AE11" s="681"/>
      <c r="AF11" s="681"/>
      <c r="AG11" s="681"/>
      <c r="AH11" s="681"/>
      <c r="AI11" s="681"/>
      <c r="AJ11" s="681"/>
      <c r="AK11" s="682"/>
      <c r="AL11" s="683">
        <v>7.2</v>
      </c>
      <c r="AM11" s="684"/>
      <c r="AN11" s="684"/>
      <c r="AO11" s="715"/>
      <c r="AP11" s="677" t="s">
        <v>244</v>
      </c>
      <c r="AQ11" s="678"/>
      <c r="AR11" s="678"/>
      <c r="AS11" s="678"/>
      <c r="AT11" s="678"/>
      <c r="AU11" s="678"/>
      <c r="AV11" s="678"/>
      <c r="AW11" s="678"/>
      <c r="AX11" s="678"/>
      <c r="AY11" s="678"/>
      <c r="AZ11" s="678"/>
      <c r="BA11" s="678"/>
      <c r="BB11" s="678"/>
      <c r="BC11" s="678"/>
      <c r="BD11" s="678"/>
      <c r="BE11" s="678"/>
      <c r="BF11" s="679"/>
      <c r="BG11" s="680">
        <v>67613</v>
      </c>
      <c r="BH11" s="681"/>
      <c r="BI11" s="681"/>
      <c r="BJ11" s="681"/>
      <c r="BK11" s="681"/>
      <c r="BL11" s="681"/>
      <c r="BM11" s="681"/>
      <c r="BN11" s="682"/>
      <c r="BO11" s="713">
        <v>1.5</v>
      </c>
      <c r="BP11" s="713"/>
      <c r="BQ11" s="713"/>
      <c r="BR11" s="713"/>
      <c r="BS11" s="686">
        <v>6233</v>
      </c>
      <c r="BT11" s="681"/>
      <c r="BU11" s="681"/>
      <c r="BV11" s="681"/>
      <c r="BW11" s="681"/>
      <c r="BX11" s="681"/>
      <c r="BY11" s="681"/>
      <c r="BZ11" s="681"/>
      <c r="CA11" s="681"/>
      <c r="CB11" s="727"/>
      <c r="CD11" s="719" t="s">
        <v>245</v>
      </c>
      <c r="CE11" s="720"/>
      <c r="CF11" s="720"/>
      <c r="CG11" s="720"/>
      <c r="CH11" s="720"/>
      <c r="CI11" s="720"/>
      <c r="CJ11" s="720"/>
      <c r="CK11" s="720"/>
      <c r="CL11" s="720"/>
      <c r="CM11" s="720"/>
      <c r="CN11" s="720"/>
      <c r="CO11" s="720"/>
      <c r="CP11" s="720"/>
      <c r="CQ11" s="721"/>
      <c r="CR11" s="680">
        <v>144483</v>
      </c>
      <c r="CS11" s="681"/>
      <c r="CT11" s="681"/>
      <c r="CU11" s="681"/>
      <c r="CV11" s="681"/>
      <c r="CW11" s="681"/>
      <c r="CX11" s="681"/>
      <c r="CY11" s="682"/>
      <c r="CZ11" s="713">
        <v>0.9</v>
      </c>
      <c r="DA11" s="713"/>
      <c r="DB11" s="713"/>
      <c r="DC11" s="713"/>
      <c r="DD11" s="686">
        <v>26449</v>
      </c>
      <c r="DE11" s="681"/>
      <c r="DF11" s="681"/>
      <c r="DG11" s="681"/>
      <c r="DH11" s="681"/>
      <c r="DI11" s="681"/>
      <c r="DJ11" s="681"/>
      <c r="DK11" s="681"/>
      <c r="DL11" s="681"/>
      <c r="DM11" s="681"/>
      <c r="DN11" s="681"/>
      <c r="DO11" s="681"/>
      <c r="DP11" s="682"/>
      <c r="DQ11" s="686">
        <v>105922</v>
      </c>
      <c r="DR11" s="681"/>
      <c r="DS11" s="681"/>
      <c r="DT11" s="681"/>
      <c r="DU11" s="681"/>
      <c r="DV11" s="681"/>
      <c r="DW11" s="681"/>
      <c r="DX11" s="681"/>
      <c r="DY11" s="681"/>
      <c r="DZ11" s="681"/>
      <c r="EA11" s="681"/>
      <c r="EB11" s="681"/>
      <c r="EC11" s="727"/>
    </row>
    <row r="12" spans="2:143" ht="11.25" customHeight="1" x14ac:dyDescent="0.2">
      <c r="B12" s="677" t="s">
        <v>246</v>
      </c>
      <c r="C12" s="678"/>
      <c r="D12" s="678"/>
      <c r="E12" s="678"/>
      <c r="F12" s="678"/>
      <c r="G12" s="678"/>
      <c r="H12" s="678"/>
      <c r="I12" s="678"/>
      <c r="J12" s="678"/>
      <c r="K12" s="678"/>
      <c r="L12" s="678"/>
      <c r="M12" s="678"/>
      <c r="N12" s="678"/>
      <c r="O12" s="678"/>
      <c r="P12" s="678"/>
      <c r="Q12" s="679"/>
      <c r="R12" s="680">
        <v>26817</v>
      </c>
      <c r="S12" s="681"/>
      <c r="T12" s="681"/>
      <c r="U12" s="681"/>
      <c r="V12" s="681"/>
      <c r="W12" s="681"/>
      <c r="X12" s="681"/>
      <c r="Y12" s="682"/>
      <c r="Z12" s="713">
        <v>0.2</v>
      </c>
      <c r="AA12" s="713"/>
      <c r="AB12" s="713"/>
      <c r="AC12" s="713"/>
      <c r="AD12" s="714">
        <v>26817</v>
      </c>
      <c r="AE12" s="714"/>
      <c r="AF12" s="714"/>
      <c r="AG12" s="714"/>
      <c r="AH12" s="714"/>
      <c r="AI12" s="714"/>
      <c r="AJ12" s="714"/>
      <c r="AK12" s="714"/>
      <c r="AL12" s="683">
        <v>0.4</v>
      </c>
      <c r="AM12" s="684"/>
      <c r="AN12" s="684"/>
      <c r="AO12" s="715"/>
      <c r="AP12" s="677" t="s">
        <v>247</v>
      </c>
      <c r="AQ12" s="678"/>
      <c r="AR12" s="678"/>
      <c r="AS12" s="678"/>
      <c r="AT12" s="678"/>
      <c r="AU12" s="678"/>
      <c r="AV12" s="678"/>
      <c r="AW12" s="678"/>
      <c r="AX12" s="678"/>
      <c r="AY12" s="678"/>
      <c r="AZ12" s="678"/>
      <c r="BA12" s="678"/>
      <c r="BB12" s="678"/>
      <c r="BC12" s="678"/>
      <c r="BD12" s="678"/>
      <c r="BE12" s="678"/>
      <c r="BF12" s="679"/>
      <c r="BG12" s="680">
        <v>3092095</v>
      </c>
      <c r="BH12" s="681"/>
      <c r="BI12" s="681"/>
      <c r="BJ12" s="681"/>
      <c r="BK12" s="681"/>
      <c r="BL12" s="681"/>
      <c r="BM12" s="681"/>
      <c r="BN12" s="682"/>
      <c r="BO12" s="713">
        <v>68.400000000000006</v>
      </c>
      <c r="BP12" s="713"/>
      <c r="BQ12" s="713"/>
      <c r="BR12" s="713"/>
      <c r="BS12" s="686" t="s">
        <v>248</v>
      </c>
      <c r="BT12" s="681"/>
      <c r="BU12" s="681"/>
      <c r="BV12" s="681"/>
      <c r="BW12" s="681"/>
      <c r="BX12" s="681"/>
      <c r="BY12" s="681"/>
      <c r="BZ12" s="681"/>
      <c r="CA12" s="681"/>
      <c r="CB12" s="727"/>
      <c r="CD12" s="719" t="s">
        <v>249</v>
      </c>
      <c r="CE12" s="720"/>
      <c r="CF12" s="720"/>
      <c r="CG12" s="720"/>
      <c r="CH12" s="720"/>
      <c r="CI12" s="720"/>
      <c r="CJ12" s="720"/>
      <c r="CK12" s="720"/>
      <c r="CL12" s="720"/>
      <c r="CM12" s="720"/>
      <c r="CN12" s="720"/>
      <c r="CO12" s="720"/>
      <c r="CP12" s="720"/>
      <c r="CQ12" s="721"/>
      <c r="CR12" s="680">
        <v>169662</v>
      </c>
      <c r="CS12" s="681"/>
      <c r="CT12" s="681"/>
      <c r="CU12" s="681"/>
      <c r="CV12" s="681"/>
      <c r="CW12" s="681"/>
      <c r="CX12" s="681"/>
      <c r="CY12" s="682"/>
      <c r="CZ12" s="713">
        <v>1.1000000000000001</v>
      </c>
      <c r="DA12" s="713"/>
      <c r="DB12" s="713"/>
      <c r="DC12" s="713"/>
      <c r="DD12" s="686">
        <v>1800</v>
      </c>
      <c r="DE12" s="681"/>
      <c r="DF12" s="681"/>
      <c r="DG12" s="681"/>
      <c r="DH12" s="681"/>
      <c r="DI12" s="681"/>
      <c r="DJ12" s="681"/>
      <c r="DK12" s="681"/>
      <c r="DL12" s="681"/>
      <c r="DM12" s="681"/>
      <c r="DN12" s="681"/>
      <c r="DO12" s="681"/>
      <c r="DP12" s="682"/>
      <c r="DQ12" s="686">
        <v>156186</v>
      </c>
      <c r="DR12" s="681"/>
      <c r="DS12" s="681"/>
      <c r="DT12" s="681"/>
      <c r="DU12" s="681"/>
      <c r="DV12" s="681"/>
      <c r="DW12" s="681"/>
      <c r="DX12" s="681"/>
      <c r="DY12" s="681"/>
      <c r="DZ12" s="681"/>
      <c r="EA12" s="681"/>
      <c r="EB12" s="681"/>
      <c r="EC12" s="727"/>
    </row>
    <row r="13" spans="2:143" ht="11.25" customHeight="1" x14ac:dyDescent="0.2">
      <c r="B13" s="677" t="s">
        <v>250</v>
      </c>
      <c r="C13" s="678"/>
      <c r="D13" s="678"/>
      <c r="E13" s="678"/>
      <c r="F13" s="678"/>
      <c r="G13" s="678"/>
      <c r="H13" s="678"/>
      <c r="I13" s="678"/>
      <c r="J13" s="678"/>
      <c r="K13" s="678"/>
      <c r="L13" s="678"/>
      <c r="M13" s="678"/>
      <c r="N13" s="678"/>
      <c r="O13" s="678"/>
      <c r="P13" s="678"/>
      <c r="Q13" s="679"/>
      <c r="R13" s="680" t="s">
        <v>238</v>
      </c>
      <c r="S13" s="681"/>
      <c r="T13" s="681"/>
      <c r="U13" s="681"/>
      <c r="V13" s="681"/>
      <c r="W13" s="681"/>
      <c r="X13" s="681"/>
      <c r="Y13" s="682"/>
      <c r="Z13" s="713" t="s">
        <v>177</v>
      </c>
      <c r="AA13" s="713"/>
      <c r="AB13" s="713"/>
      <c r="AC13" s="713"/>
      <c r="AD13" s="714" t="s">
        <v>238</v>
      </c>
      <c r="AE13" s="714"/>
      <c r="AF13" s="714"/>
      <c r="AG13" s="714"/>
      <c r="AH13" s="714"/>
      <c r="AI13" s="714"/>
      <c r="AJ13" s="714"/>
      <c r="AK13" s="714"/>
      <c r="AL13" s="683" t="s">
        <v>238</v>
      </c>
      <c r="AM13" s="684"/>
      <c r="AN13" s="684"/>
      <c r="AO13" s="715"/>
      <c r="AP13" s="677" t="s">
        <v>251</v>
      </c>
      <c r="AQ13" s="678"/>
      <c r="AR13" s="678"/>
      <c r="AS13" s="678"/>
      <c r="AT13" s="678"/>
      <c r="AU13" s="678"/>
      <c r="AV13" s="678"/>
      <c r="AW13" s="678"/>
      <c r="AX13" s="678"/>
      <c r="AY13" s="678"/>
      <c r="AZ13" s="678"/>
      <c r="BA13" s="678"/>
      <c r="BB13" s="678"/>
      <c r="BC13" s="678"/>
      <c r="BD13" s="678"/>
      <c r="BE13" s="678"/>
      <c r="BF13" s="679"/>
      <c r="BG13" s="680">
        <v>3084094</v>
      </c>
      <c r="BH13" s="681"/>
      <c r="BI13" s="681"/>
      <c r="BJ13" s="681"/>
      <c r="BK13" s="681"/>
      <c r="BL13" s="681"/>
      <c r="BM13" s="681"/>
      <c r="BN13" s="682"/>
      <c r="BO13" s="713">
        <v>68.2</v>
      </c>
      <c r="BP13" s="713"/>
      <c r="BQ13" s="713"/>
      <c r="BR13" s="713"/>
      <c r="BS13" s="686" t="s">
        <v>248</v>
      </c>
      <c r="BT13" s="681"/>
      <c r="BU13" s="681"/>
      <c r="BV13" s="681"/>
      <c r="BW13" s="681"/>
      <c r="BX13" s="681"/>
      <c r="BY13" s="681"/>
      <c r="BZ13" s="681"/>
      <c r="CA13" s="681"/>
      <c r="CB13" s="727"/>
      <c r="CD13" s="719" t="s">
        <v>252</v>
      </c>
      <c r="CE13" s="720"/>
      <c r="CF13" s="720"/>
      <c r="CG13" s="720"/>
      <c r="CH13" s="720"/>
      <c r="CI13" s="720"/>
      <c r="CJ13" s="720"/>
      <c r="CK13" s="720"/>
      <c r="CL13" s="720"/>
      <c r="CM13" s="720"/>
      <c r="CN13" s="720"/>
      <c r="CO13" s="720"/>
      <c r="CP13" s="720"/>
      <c r="CQ13" s="721"/>
      <c r="CR13" s="680">
        <v>823707</v>
      </c>
      <c r="CS13" s="681"/>
      <c r="CT13" s="681"/>
      <c r="CU13" s="681"/>
      <c r="CV13" s="681"/>
      <c r="CW13" s="681"/>
      <c r="CX13" s="681"/>
      <c r="CY13" s="682"/>
      <c r="CZ13" s="713">
        <v>5.2</v>
      </c>
      <c r="DA13" s="713"/>
      <c r="DB13" s="713"/>
      <c r="DC13" s="713"/>
      <c r="DD13" s="686">
        <v>117341</v>
      </c>
      <c r="DE13" s="681"/>
      <c r="DF13" s="681"/>
      <c r="DG13" s="681"/>
      <c r="DH13" s="681"/>
      <c r="DI13" s="681"/>
      <c r="DJ13" s="681"/>
      <c r="DK13" s="681"/>
      <c r="DL13" s="681"/>
      <c r="DM13" s="681"/>
      <c r="DN13" s="681"/>
      <c r="DO13" s="681"/>
      <c r="DP13" s="682"/>
      <c r="DQ13" s="686">
        <v>597556</v>
      </c>
      <c r="DR13" s="681"/>
      <c r="DS13" s="681"/>
      <c r="DT13" s="681"/>
      <c r="DU13" s="681"/>
      <c r="DV13" s="681"/>
      <c r="DW13" s="681"/>
      <c r="DX13" s="681"/>
      <c r="DY13" s="681"/>
      <c r="DZ13" s="681"/>
      <c r="EA13" s="681"/>
      <c r="EB13" s="681"/>
      <c r="EC13" s="727"/>
    </row>
    <row r="14" spans="2:143" ht="11.25" customHeight="1" x14ac:dyDescent="0.2">
      <c r="B14" s="677" t="s">
        <v>253</v>
      </c>
      <c r="C14" s="678"/>
      <c r="D14" s="678"/>
      <c r="E14" s="678"/>
      <c r="F14" s="678"/>
      <c r="G14" s="678"/>
      <c r="H14" s="678"/>
      <c r="I14" s="678"/>
      <c r="J14" s="678"/>
      <c r="K14" s="678"/>
      <c r="L14" s="678"/>
      <c r="M14" s="678"/>
      <c r="N14" s="678"/>
      <c r="O14" s="678"/>
      <c r="P14" s="678"/>
      <c r="Q14" s="679"/>
      <c r="R14" s="680" t="s">
        <v>177</v>
      </c>
      <c r="S14" s="681"/>
      <c r="T14" s="681"/>
      <c r="U14" s="681"/>
      <c r="V14" s="681"/>
      <c r="W14" s="681"/>
      <c r="X14" s="681"/>
      <c r="Y14" s="682"/>
      <c r="Z14" s="713" t="s">
        <v>238</v>
      </c>
      <c r="AA14" s="713"/>
      <c r="AB14" s="713"/>
      <c r="AC14" s="713"/>
      <c r="AD14" s="714" t="s">
        <v>238</v>
      </c>
      <c r="AE14" s="714"/>
      <c r="AF14" s="714"/>
      <c r="AG14" s="714"/>
      <c r="AH14" s="714"/>
      <c r="AI14" s="714"/>
      <c r="AJ14" s="714"/>
      <c r="AK14" s="714"/>
      <c r="AL14" s="683" t="s">
        <v>238</v>
      </c>
      <c r="AM14" s="684"/>
      <c r="AN14" s="684"/>
      <c r="AO14" s="715"/>
      <c r="AP14" s="677" t="s">
        <v>254</v>
      </c>
      <c r="AQ14" s="678"/>
      <c r="AR14" s="678"/>
      <c r="AS14" s="678"/>
      <c r="AT14" s="678"/>
      <c r="AU14" s="678"/>
      <c r="AV14" s="678"/>
      <c r="AW14" s="678"/>
      <c r="AX14" s="678"/>
      <c r="AY14" s="678"/>
      <c r="AZ14" s="678"/>
      <c r="BA14" s="678"/>
      <c r="BB14" s="678"/>
      <c r="BC14" s="678"/>
      <c r="BD14" s="678"/>
      <c r="BE14" s="678"/>
      <c r="BF14" s="679"/>
      <c r="BG14" s="680">
        <v>86282</v>
      </c>
      <c r="BH14" s="681"/>
      <c r="BI14" s="681"/>
      <c r="BJ14" s="681"/>
      <c r="BK14" s="681"/>
      <c r="BL14" s="681"/>
      <c r="BM14" s="681"/>
      <c r="BN14" s="682"/>
      <c r="BO14" s="713">
        <v>1.9</v>
      </c>
      <c r="BP14" s="713"/>
      <c r="BQ14" s="713"/>
      <c r="BR14" s="713"/>
      <c r="BS14" s="686" t="s">
        <v>238</v>
      </c>
      <c r="BT14" s="681"/>
      <c r="BU14" s="681"/>
      <c r="BV14" s="681"/>
      <c r="BW14" s="681"/>
      <c r="BX14" s="681"/>
      <c r="BY14" s="681"/>
      <c r="BZ14" s="681"/>
      <c r="CA14" s="681"/>
      <c r="CB14" s="727"/>
      <c r="CD14" s="719" t="s">
        <v>255</v>
      </c>
      <c r="CE14" s="720"/>
      <c r="CF14" s="720"/>
      <c r="CG14" s="720"/>
      <c r="CH14" s="720"/>
      <c r="CI14" s="720"/>
      <c r="CJ14" s="720"/>
      <c r="CK14" s="720"/>
      <c r="CL14" s="720"/>
      <c r="CM14" s="720"/>
      <c r="CN14" s="720"/>
      <c r="CO14" s="720"/>
      <c r="CP14" s="720"/>
      <c r="CQ14" s="721"/>
      <c r="CR14" s="680">
        <v>1073987</v>
      </c>
      <c r="CS14" s="681"/>
      <c r="CT14" s="681"/>
      <c r="CU14" s="681"/>
      <c r="CV14" s="681"/>
      <c r="CW14" s="681"/>
      <c r="CX14" s="681"/>
      <c r="CY14" s="682"/>
      <c r="CZ14" s="713">
        <v>6.7</v>
      </c>
      <c r="DA14" s="713"/>
      <c r="DB14" s="713"/>
      <c r="DC14" s="713"/>
      <c r="DD14" s="686">
        <v>535064</v>
      </c>
      <c r="DE14" s="681"/>
      <c r="DF14" s="681"/>
      <c r="DG14" s="681"/>
      <c r="DH14" s="681"/>
      <c r="DI14" s="681"/>
      <c r="DJ14" s="681"/>
      <c r="DK14" s="681"/>
      <c r="DL14" s="681"/>
      <c r="DM14" s="681"/>
      <c r="DN14" s="681"/>
      <c r="DO14" s="681"/>
      <c r="DP14" s="682"/>
      <c r="DQ14" s="686">
        <v>422776</v>
      </c>
      <c r="DR14" s="681"/>
      <c r="DS14" s="681"/>
      <c r="DT14" s="681"/>
      <c r="DU14" s="681"/>
      <c r="DV14" s="681"/>
      <c r="DW14" s="681"/>
      <c r="DX14" s="681"/>
      <c r="DY14" s="681"/>
      <c r="DZ14" s="681"/>
      <c r="EA14" s="681"/>
      <c r="EB14" s="681"/>
      <c r="EC14" s="727"/>
    </row>
    <row r="15" spans="2:143" ht="11.25" customHeight="1" x14ac:dyDescent="0.2">
      <c r="B15" s="677" t="s">
        <v>256</v>
      </c>
      <c r="C15" s="678"/>
      <c r="D15" s="678"/>
      <c r="E15" s="678"/>
      <c r="F15" s="678"/>
      <c r="G15" s="678"/>
      <c r="H15" s="678"/>
      <c r="I15" s="678"/>
      <c r="J15" s="678"/>
      <c r="K15" s="678"/>
      <c r="L15" s="678"/>
      <c r="M15" s="678"/>
      <c r="N15" s="678"/>
      <c r="O15" s="678"/>
      <c r="P15" s="678"/>
      <c r="Q15" s="679"/>
      <c r="R15" s="680" t="s">
        <v>238</v>
      </c>
      <c r="S15" s="681"/>
      <c r="T15" s="681"/>
      <c r="U15" s="681"/>
      <c r="V15" s="681"/>
      <c r="W15" s="681"/>
      <c r="X15" s="681"/>
      <c r="Y15" s="682"/>
      <c r="Z15" s="713" t="s">
        <v>177</v>
      </c>
      <c r="AA15" s="713"/>
      <c r="AB15" s="713"/>
      <c r="AC15" s="713"/>
      <c r="AD15" s="714" t="s">
        <v>238</v>
      </c>
      <c r="AE15" s="714"/>
      <c r="AF15" s="714"/>
      <c r="AG15" s="714"/>
      <c r="AH15" s="714"/>
      <c r="AI15" s="714"/>
      <c r="AJ15" s="714"/>
      <c r="AK15" s="714"/>
      <c r="AL15" s="683" t="s">
        <v>177</v>
      </c>
      <c r="AM15" s="684"/>
      <c r="AN15" s="684"/>
      <c r="AO15" s="715"/>
      <c r="AP15" s="677" t="s">
        <v>257</v>
      </c>
      <c r="AQ15" s="678"/>
      <c r="AR15" s="678"/>
      <c r="AS15" s="678"/>
      <c r="AT15" s="678"/>
      <c r="AU15" s="678"/>
      <c r="AV15" s="678"/>
      <c r="AW15" s="678"/>
      <c r="AX15" s="678"/>
      <c r="AY15" s="678"/>
      <c r="AZ15" s="678"/>
      <c r="BA15" s="678"/>
      <c r="BB15" s="678"/>
      <c r="BC15" s="678"/>
      <c r="BD15" s="678"/>
      <c r="BE15" s="678"/>
      <c r="BF15" s="679"/>
      <c r="BG15" s="680">
        <v>121531</v>
      </c>
      <c r="BH15" s="681"/>
      <c r="BI15" s="681"/>
      <c r="BJ15" s="681"/>
      <c r="BK15" s="681"/>
      <c r="BL15" s="681"/>
      <c r="BM15" s="681"/>
      <c r="BN15" s="682"/>
      <c r="BO15" s="713">
        <v>2.7</v>
      </c>
      <c r="BP15" s="713"/>
      <c r="BQ15" s="713"/>
      <c r="BR15" s="713"/>
      <c r="BS15" s="686" t="s">
        <v>177</v>
      </c>
      <c r="BT15" s="681"/>
      <c r="BU15" s="681"/>
      <c r="BV15" s="681"/>
      <c r="BW15" s="681"/>
      <c r="BX15" s="681"/>
      <c r="BY15" s="681"/>
      <c r="BZ15" s="681"/>
      <c r="CA15" s="681"/>
      <c r="CB15" s="727"/>
      <c r="CD15" s="719" t="s">
        <v>258</v>
      </c>
      <c r="CE15" s="720"/>
      <c r="CF15" s="720"/>
      <c r="CG15" s="720"/>
      <c r="CH15" s="720"/>
      <c r="CI15" s="720"/>
      <c r="CJ15" s="720"/>
      <c r="CK15" s="720"/>
      <c r="CL15" s="720"/>
      <c r="CM15" s="720"/>
      <c r="CN15" s="720"/>
      <c r="CO15" s="720"/>
      <c r="CP15" s="720"/>
      <c r="CQ15" s="721"/>
      <c r="CR15" s="680">
        <v>1521288</v>
      </c>
      <c r="CS15" s="681"/>
      <c r="CT15" s="681"/>
      <c r="CU15" s="681"/>
      <c r="CV15" s="681"/>
      <c r="CW15" s="681"/>
      <c r="CX15" s="681"/>
      <c r="CY15" s="682"/>
      <c r="CZ15" s="713">
        <v>9.5</v>
      </c>
      <c r="DA15" s="713"/>
      <c r="DB15" s="713"/>
      <c r="DC15" s="713"/>
      <c r="DD15" s="686">
        <v>135805</v>
      </c>
      <c r="DE15" s="681"/>
      <c r="DF15" s="681"/>
      <c r="DG15" s="681"/>
      <c r="DH15" s="681"/>
      <c r="DI15" s="681"/>
      <c r="DJ15" s="681"/>
      <c r="DK15" s="681"/>
      <c r="DL15" s="681"/>
      <c r="DM15" s="681"/>
      <c r="DN15" s="681"/>
      <c r="DO15" s="681"/>
      <c r="DP15" s="682"/>
      <c r="DQ15" s="686">
        <v>915845</v>
      </c>
      <c r="DR15" s="681"/>
      <c r="DS15" s="681"/>
      <c r="DT15" s="681"/>
      <c r="DU15" s="681"/>
      <c r="DV15" s="681"/>
      <c r="DW15" s="681"/>
      <c r="DX15" s="681"/>
      <c r="DY15" s="681"/>
      <c r="DZ15" s="681"/>
      <c r="EA15" s="681"/>
      <c r="EB15" s="681"/>
      <c r="EC15" s="727"/>
    </row>
    <row r="16" spans="2:143" ht="11.25" customHeight="1" x14ac:dyDescent="0.2">
      <c r="B16" s="677" t="s">
        <v>259</v>
      </c>
      <c r="C16" s="678"/>
      <c r="D16" s="678"/>
      <c r="E16" s="678"/>
      <c r="F16" s="678"/>
      <c r="G16" s="678"/>
      <c r="H16" s="678"/>
      <c r="I16" s="678"/>
      <c r="J16" s="678"/>
      <c r="K16" s="678"/>
      <c r="L16" s="678"/>
      <c r="M16" s="678"/>
      <c r="N16" s="678"/>
      <c r="O16" s="678"/>
      <c r="P16" s="678"/>
      <c r="Q16" s="679"/>
      <c r="R16" s="680">
        <v>9627</v>
      </c>
      <c r="S16" s="681"/>
      <c r="T16" s="681"/>
      <c r="U16" s="681"/>
      <c r="V16" s="681"/>
      <c r="W16" s="681"/>
      <c r="X16" s="681"/>
      <c r="Y16" s="682"/>
      <c r="Z16" s="713">
        <v>0.1</v>
      </c>
      <c r="AA16" s="713"/>
      <c r="AB16" s="713"/>
      <c r="AC16" s="713"/>
      <c r="AD16" s="714">
        <v>9627</v>
      </c>
      <c r="AE16" s="714"/>
      <c r="AF16" s="714"/>
      <c r="AG16" s="714"/>
      <c r="AH16" s="714"/>
      <c r="AI16" s="714"/>
      <c r="AJ16" s="714"/>
      <c r="AK16" s="714"/>
      <c r="AL16" s="683">
        <v>0.1</v>
      </c>
      <c r="AM16" s="684"/>
      <c r="AN16" s="684"/>
      <c r="AO16" s="715"/>
      <c r="AP16" s="677" t="s">
        <v>260</v>
      </c>
      <c r="AQ16" s="678"/>
      <c r="AR16" s="678"/>
      <c r="AS16" s="678"/>
      <c r="AT16" s="678"/>
      <c r="AU16" s="678"/>
      <c r="AV16" s="678"/>
      <c r="AW16" s="678"/>
      <c r="AX16" s="678"/>
      <c r="AY16" s="678"/>
      <c r="AZ16" s="678"/>
      <c r="BA16" s="678"/>
      <c r="BB16" s="678"/>
      <c r="BC16" s="678"/>
      <c r="BD16" s="678"/>
      <c r="BE16" s="678"/>
      <c r="BF16" s="679"/>
      <c r="BG16" s="680" t="s">
        <v>177</v>
      </c>
      <c r="BH16" s="681"/>
      <c r="BI16" s="681"/>
      <c r="BJ16" s="681"/>
      <c r="BK16" s="681"/>
      <c r="BL16" s="681"/>
      <c r="BM16" s="681"/>
      <c r="BN16" s="682"/>
      <c r="BO16" s="713" t="s">
        <v>238</v>
      </c>
      <c r="BP16" s="713"/>
      <c r="BQ16" s="713"/>
      <c r="BR16" s="713"/>
      <c r="BS16" s="686" t="s">
        <v>177</v>
      </c>
      <c r="BT16" s="681"/>
      <c r="BU16" s="681"/>
      <c r="BV16" s="681"/>
      <c r="BW16" s="681"/>
      <c r="BX16" s="681"/>
      <c r="BY16" s="681"/>
      <c r="BZ16" s="681"/>
      <c r="CA16" s="681"/>
      <c r="CB16" s="727"/>
      <c r="CD16" s="719" t="s">
        <v>261</v>
      </c>
      <c r="CE16" s="720"/>
      <c r="CF16" s="720"/>
      <c r="CG16" s="720"/>
      <c r="CH16" s="720"/>
      <c r="CI16" s="720"/>
      <c r="CJ16" s="720"/>
      <c r="CK16" s="720"/>
      <c r="CL16" s="720"/>
      <c r="CM16" s="720"/>
      <c r="CN16" s="720"/>
      <c r="CO16" s="720"/>
      <c r="CP16" s="720"/>
      <c r="CQ16" s="721"/>
      <c r="CR16" s="680">
        <v>157634</v>
      </c>
      <c r="CS16" s="681"/>
      <c r="CT16" s="681"/>
      <c r="CU16" s="681"/>
      <c r="CV16" s="681"/>
      <c r="CW16" s="681"/>
      <c r="CX16" s="681"/>
      <c r="CY16" s="682"/>
      <c r="CZ16" s="713">
        <v>1</v>
      </c>
      <c r="DA16" s="713"/>
      <c r="DB16" s="713"/>
      <c r="DC16" s="713"/>
      <c r="DD16" s="686" t="s">
        <v>248</v>
      </c>
      <c r="DE16" s="681"/>
      <c r="DF16" s="681"/>
      <c r="DG16" s="681"/>
      <c r="DH16" s="681"/>
      <c r="DI16" s="681"/>
      <c r="DJ16" s="681"/>
      <c r="DK16" s="681"/>
      <c r="DL16" s="681"/>
      <c r="DM16" s="681"/>
      <c r="DN16" s="681"/>
      <c r="DO16" s="681"/>
      <c r="DP16" s="682"/>
      <c r="DQ16" s="686" t="s">
        <v>177</v>
      </c>
      <c r="DR16" s="681"/>
      <c r="DS16" s="681"/>
      <c r="DT16" s="681"/>
      <c r="DU16" s="681"/>
      <c r="DV16" s="681"/>
      <c r="DW16" s="681"/>
      <c r="DX16" s="681"/>
      <c r="DY16" s="681"/>
      <c r="DZ16" s="681"/>
      <c r="EA16" s="681"/>
      <c r="EB16" s="681"/>
      <c r="EC16" s="727"/>
    </row>
    <row r="17" spans="2:133" ht="11.25" customHeight="1" x14ac:dyDescent="0.2">
      <c r="B17" s="677" t="s">
        <v>262</v>
      </c>
      <c r="C17" s="678"/>
      <c r="D17" s="678"/>
      <c r="E17" s="678"/>
      <c r="F17" s="678"/>
      <c r="G17" s="678"/>
      <c r="H17" s="678"/>
      <c r="I17" s="678"/>
      <c r="J17" s="678"/>
      <c r="K17" s="678"/>
      <c r="L17" s="678"/>
      <c r="M17" s="678"/>
      <c r="N17" s="678"/>
      <c r="O17" s="678"/>
      <c r="P17" s="678"/>
      <c r="Q17" s="679"/>
      <c r="R17" s="680">
        <v>10940</v>
      </c>
      <c r="S17" s="681"/>
      <c r="T17" s="681"/>
      <c r="U17" s="681"/>
      <c r="V17" s="681"/>
      <c r="W17" s="681"/>
      <c r="X17" s="681"/>
      <c r="Y17" s="682"/>
      <c r="Z17" s="713">
        <v>0.1</v>
      </c>
      <c r="AA17" s="713"/>
      <c r="AB17" s="713"/>
      <c r="AC17" s="713"/>
      <c r="AD17" s="714">
        <v>10940</v>
      </c>
      <c r="AE17" s="714"/>
      <c r="AF17" s="714"/>
      <c r="AG17" s="714"/>
      <c r="AH17" s="714"/>
      <c r="AI17" s="714"/>
      <c r="AJ17" s="714"/>
      <c r="AK17" s="714"/>
      <c r="AL17" s="683">
        <v>0.1</v>
      </c>
      <c r="AM17" s="684"/>
      <c r="AN17" s="684"/>
      <c r="AO17" s="715"/>
      <c r="AP17" s="677" t="s">
        <v>263</v>
      </c>
      <c r="AQ17" s="678"/>
      <c r="AR17" s="678"/>
      <c r="AS17" s="678"/>
      <c r="AT17" s="678"/>
      <c r="AU17" s="678"/>
      <c r="AV17" s="678"/>
      <c r="AW17" s="678"/>
      <c r="AX17" s="678"/>
      <c r="AY17" s="678"/>
      <c r="AZ17" s="678"/>
      <c r="BA17" s="678"/>
      <c r="BB17" s="678"/>
      <c r="BC17" s="678"/>
      <c r="BD17" s="678"/>
      <c r="BE17" s="678"/>
      <c r="BF17" s="679"/>
      <c r="BG17" s="680" t="s">
        <v>238</v>
      </c>
      <c r="BH17" s="681"/>
      <c r="BI17" s="681"/>
      <c r="BJ17" s="681"/>
      <c r="BK17" s="681"/>
      <c r="BL17" s="681"/>
      <c r="BM17" s="681"/>
      <c r="BN17" s="682"/>
      <c r="BO17" s="713" t="s">
        <v>238</v>
      </c>
      <c r="BP17" s="713"/>
      <c r="BQ17" s="713"/>
      <c r="BR17" s="713"/>
      <c r="BS17" s="686" t="s">
        <v>177</v>
      </c>
      <c r="BT17" s="681"/>
      <c r="BU17" s="681"/>
      <c r="BV17" s="681"/>
      <c r="BW17" s="681"/>
      <c r="BX17" s="681"/>
      <c r="BY17" s="681"/>
      <c r="BZ17" s="681"/>
      <c r="CA17" s="681"/>
      <c r="CB17" s="727"/>
      <c r="CD17" s="719" t="s">
        <v>264</v>
      </c>
      <c r="CE17" s="720"/>
      <c r="CF17" s="720"/>
      <c r="CG17" s="720"/>
      <c r="CH17" s="720"/>
      <c r="CI17" s="720"/>
      <c r="CJ17" s="720"/>
      <c r="CK17" s="720"/>
      <c r="CL17" s="720"/>
      <c r="CM17" s="720"/>
      <c r="CN17" s="720"/>
      <c r="CO17" s="720"/>
      <c r="CP17" s="720"/>
      <c r="CQ17" s="721"/>
      <c r="CR17" s="680">
        <v>1584789</v>
      </c>
      <c r="CS17" s="681"/>
      <c r="CT17" s="681"/>
      <c r="CU17" s="681"/>
      <c r="CV17" s="681"/>
      <c r="CW17" s="681"/>
      <c r="CX17" s="681"/>
      <c r="CY17" s="682"/>
      <c r="CZ17" s="713">
        <v>9.9</v>
      </c>
      <c r="DA17" s="713"/>
      <c r="DB17" s="713"/>
      <c r="DC17" s="713"/>
      <c r="DD17" s="686" t="s">
        <v>238</v>
      </c>
      <c r="DE17" s="681"/>
      <c r="DF17" s="681"/>
      <c r="DG17" s="681"/>
      <c r="DH17" s="681"/>
      <c r="DI17" s="681"/>
      <c r="DJ17" s="681"/>
      <c r="DK17" s="681"/>
      <c r="DL17" s="681"/>
      <c r="DM17" s="681"/>
      <c r="DN17" s="681"/>
      <c r="DO17" s="681"/>
      <c r="DP17" s="682"/>
      <c r="DQ17" s="686">
        <v>1550796</v>
      </c>
      <c r="DR17" s="681"/>
      <c r="DS17" s="681"/>
      <c r="DT17" s="681"/>
      <c r="DU17" s="681"/>
      <c r="DV17" s="681"/>
      <c r="DW17" s="681"/>
      <c r="DX17" s="681"/>
      <c r="DY17" s="681"/>
      <c r="DZ17" s="681"/>
      <c r="EA17" s="681"/>
      <c r="EB17" s="681"/>
      <c r="EC17" s="727"/>
    </row>
    <row r="18" spans="2:133" ht="11.25" customHeight="1" x14ac:dyDescent="0.2">
      <c r="B18" s="677" t="s">
        <v>265</v>
      </c>
      <c r="C18" s="678"/>
      <c r="D18" s="678"/>
      <c r="E18" s="678"/>
      <c r="F18" s="678"/>
      <c r="G18" s="678"/>
      <c r="H18" s="678"/>
      <c r="I18" s="678"/>
      <c r="J18" s="678"/>
      <c r="K18" s="678"/>
      <c r="L18" s="678"/>
      <c r="M18" s="678"/>
      <c r="N18" s="678"/>
      <c r="O18" s="678"/>
      <c r="P18" s="678"/>
      <c r="Q18" s="679"/>
      <c r="R18" s="680">
        <v>16076</v>
      </c>
      <c r="S18" s="681"/>
      <c r="T18" s="681"/>
      <c r="U18" s="681"/>
      <c r="V18" s="681"/>
      <c r="W18" s="681"/>
      <c r="X18" s="681"/>
      <c r="Y18" s="682"/>
      <c r="Z18" s="713">
        <v>0.1</v>
      </c>
      <c r="AA18" s="713"/>
      <c r="AB18" s="713"/>
      <c r="AC18" s="713"/>
      <c r="AD18" s="714">
        <v>16076</v>
      </c>
      <c r="AE18" s="714"/>
      <c r="AF18" s="714"/>
      <c r="AG18" s="714"/>
      <c r="AH18" s="714"/>
      <c r="AI18" s="714"/>
      <c r="AJ18" s="714"/>
      <c r="AK18" s="714"/>
      <c r="AL18" s="683">
        <v>0.2</v>
      </c>
      <c r="AM18" s="684"/>
      <c r="AN18" s="684"/>
      <c r="AO18" s="715"/>
      <c r="AP18" s="677" t="s">
        <v>266</v>
      </c>
      <c r="AQ18" s="678"/>
      <c r="AR18" s="678"/>
      <c r="AS18" s="678"/>
      <c r="AT18" s="678"/>
      <c r="AU18" s="678"/>
      <c r="AV18" s="678"/>
      <c r="AW18" s="678"/>
      <c r="AX18" s="678"/>
      <c r="AY18" s="678"/>
      <c r="AZ18" s="678"/>
      <c r="BA18" s="678"/>
      <c r="BB18" s="678"/>
      <c r="BC18" s="678"/>
      <c r="BD18" s="678"/>
      <c r="BE18" s="678"/>
      <c r="BF18" s="679"/>
      <c r="BG18" s="680" t="s">
        <v>248</v>
      </c>
      <c r="BH18" s="681"/>
      <c r="BI18" s="681"/>
      <c r="BJ18" s="681"/>
      <c r="BK18" s="681"/>
      <c r="BL18" s="681"/>
      <c r="BM18" s="681"/>
      <c r="BN18" s="682"/>
      <c r="BO18" s="713" t="s">
        <v>238</v>
      </c>
      <c r="BP18" s="713"/>
      <c r="BQ18" s="713"/>
      <c r="BR18" s="713"/>
      <c r="BS18" s="686" t="s">
        <v>177</v>
      </c>
      <c r="BT18" s="681"/>
      <c r="BU18" s="681"/>
      <c r="BV18" s="681"/>
      <c r="BW18" s="681"/>
      <c r="BX18" s="681"/>
      <c r="BY18" s="681"/>
      <c r="BZ18" s="681"/>
      <c r="CA18" s="681"/>
      <c r="CB18" s="727"/>
      <c r="CD18" s="719" t="s">
        <v>267</v>
      </c>
      <c r="CE18" s="720"/>
      <c r="CF18" s="720"/>
      <c r="CG18" s="720"/>
      <c r="CH18" s="720"/>
      <c r="CI18" s="720"/>
      <c r="CJ18" s="720"/>
      <c r="CK18" s="720"/>
      <c r="CL18" s="720"/>
      <c r="CM18" s="720"/>
      <c r="CN18" s="720"/>
      <c r="CO18" s="720"/>
      <c r="CP18" s="720"/>
      <c r="CQ18" s="721"/>
      <c r="CR18" s="680" t="s">
        <v>177</v>
      </c>
      <c r="CS18" s="681"/>
      <c r="CT18" s="681"/>
      <c r="CU18" s="681"/>
      <c r="CV18" s="681"/>
      <c r="CW18" s="681"/>
      <c r="CX18" s="681"/>
      <c r="CY18" s="682"/>
      <c r="CZ18" s="713" t="s">
        <v>177</v>
      </c>
      <c r="DA18" s="713"/>
      <c r="DB18" s="713"/>
      <c r="DC18" s="713"/>
      <c r="DD18" s="686" t="s">
        <v>177</v>
      </c>
      <c r="DE18" s="681"/>
      <c r="DF18" s="681"/>
      <c r="DG18" s="681"/>
      <c r="DH18" s="681"/>
      <c r="DI18" s="681"/>
      <c r="DJ18" s="681"/>
      <c r="DK18" s="681"/>
      <c r="DL18" s="681"/>
      <c r="DM18" s="681"/>
      <c r="DN18" s="681"/>
      <c r="DO18" s="681"/>
      <c r="DP18" s="682"/>
      <c r="DQ18" s="686" t="s">
        <v>238</v>
      </c>
      <c r="DR18" s="681"/>
      <c r="DS18" s="681"/>
      <c r="DT18" s="681"/>
      <c r="DU18" s="681"/>
      <c r="DV18" s="681"/>
      <c r="DW18" s="681"/>
      <c r="DX18" s="681"/>
      <c r="DY18" s="681"/>
      <c r="DZ18" s="681"/>
      <c r="EA18" s="681"/>
      <c r="EB18" s="681"/>
      <c r="EC18" s="727"/>
    </row>
    <row r="19" spans="2:133" ht="11.25" customHeight="1" x14ac:dyDescent="0.2">
      <c r="B19" s="677" t="s">
        <v>268</v>
      </c>
      <c r="C19" s="678"/>
      <c r="D19" s="678"/>
      <c r="E19" s="678"/>
      <c r="F19" s="678"/>
      <c r="G19" s="678"/>
      <c r="H19" s="678"/>
      <c r="I19" s="678"/>
      <c r="J19" s="678"/>
      <c r="K19" s="678"/>
      <c r="L19" s="678"/>
      <c r="M19" s="678"/>
      <c r="N19" s="678"/>
      <c r="O19" s="678"/>
      <c r="P19" s="678"/>
      <c r="Q19" s="679"/>
      <c r="R19" s="680">
        <v>9877</v>
      </c>
      <c r="S19" s="681"/>
      <c r="T19" s="681"/>
      <c r="U19" s="681"/>
      <c r="V19" s="681"/>
      <c r="W19" s="681"/>
      <c r="X19" s="681"/>
      <c r="Y19" s="682"/>
      <c r="Z19" s="713">
        <v>0.1</v>
      </c>
      <c r="AA19" s="713"/>
      <c r="AB19" s="713"/>
      <c r="AC19" s="713"/>
      <c r="AD19" s="714">
        <v>9877</v>
      </c>
      <c r="AE19" s="714"/>
      <c r="AF19" s="714"/>
      <c r="AG19" s="714"/>
      <c r="AH19" s="714"/>
      <c r="AI19" s="714"/>
      <c r="AJ19" s="714"/>
      <c r="AK19" s="714"/>
      <c r="AL19" s="683">
        <v>0.1</v>
      </c>
      <c r="AM19" s="684"/>
      <c r="AN19" s="684"/>
      <c r="AO19" s="715"/>
      <c r="AP19" s="677" t="s">
        <v>269</v>
      </c>
      <c r="AQ19" s="678"/>
      <c r="AR19" s="678"/>
      <c r="AS19" s="678"/>
      <c r="AT19" s="678"/>
      <c r="AU19" s="678"/>
      <c r="AV19" s="678"/>
      <c r="AW19" s="678"/>
      <c r="AX19" s="678"/>
      <c r="AY19" s="678"/>
      <c r="AZ19" s="678"/>
      <c r="BA19" s="678"/>
      <c r="BB19" s="678"/>
      <c r="BC19" s="678"/>
      <c r="BD19" s="678"/>
      <c r="BE19" s="678"/>
      <c r="BF19" s="679"/>
      <c r="BG19" s="680">
        <v>175</v>
      </c>
      <c r="BH19" s="681"/>
      <c r="BI19" s="681"/>
      <c r="BJ19" s="681"/>
      <c r="BK19" s="681"/>
      <c r="BL19" s="681"/>
      <c r="BM19" s="681"/>
      <c r="BN19" s="682"/>
      <c r="BO19" s="713">
        <v>0</v>
      </c>
      <c r="BP19" s="713"/>
      <c r="BQ19" s="713"/>
      <c r="BR19" s="713"/>
      <c r="BS19" s="686" t="s">
        <v>238</v>
      </c>
      <c r="BT19" s="681"/>
      <c r="BU19" s="681"/>
      <c r="BV19" s="681"/>
      <c r="BW19" s="681"/>
      <c r="BX19" s="681"/>
      <c r="BY19" s="681"/>
      <c r="BZ19" s="681"/>
      <c r="CA19" s="681"/>
      <c r="CB19" s="727"/>
      <c r="CD19" s="719" t="s">
        <v>270</v>
      </c>
      <c r="CE19" s="720"/>
      <c r="CF19" s="720"/>
      <c r="CG19" s="720"/>
      <c r="CH19" s="720"/>
      <c r="CI19" s="720"/>
      <c r="CJ19" s="720"/>
      <c r="CK19" s="720"/>
      <c r="CL19" s="720"/>
      <c r="CM19" s="720"/>
      <c r="CN19" s="720"/>
      <c r="CO19" s="720"/>
      <c r="CP19" s="720"/>
      <c r="CQ19" s="721"/>
      <c r="CR19" s="680" t="s">
        <v>177</v>
      </c>
      <c r="CS19" s="681"/>
      <c r="CT19" s="681"/>
      <c r="CU19" s="681"/>
      <c r="CV19" s="681"/>
      <c r="CW19" s="681"/>
      <c r="CX19" s="681"/>
      <c r="CY19" s="682"/>
      <c r="CZ19" s="713" t="s">
        <v>177</v>
      </c>
      <c r="DA19" s="713"/>
      <c r="DB19" s="713"/>
      <c r="DC19" s="713"/>
      <c r="DD19" s="686" t="s">
        <v>238</v>
      </c>
      <c r="DE19" s="681"/>
      <c r="DF19" s="681"/>
      <c r="DG19" s="681"/>
      <c r="DH19" s="681"/>
      <c r="DI19" s="681"/>
      <c r="DJ19" s="681"/>
      <c r="DK19" s="681"/>
      <c r="DL19" s="681"/>
      <c r="DM19" s="681"/>
      <c r="DN19" s="681"/>
      <c r="DO19" s="681"/>
      <c r="DP19" s="682"/>
      <c r="DQ19" s="686" t="s">
        <v>177</v>
      </c>
      <c r="DR19" s="681"/>
      <c r="DS19" s="681"/>
      <c r="DT19" s="681"/>
      <c r="DU19" s="681"/>
      <c r="DV19" s="681"/>
      <c r="DW19" s="681"/>
      <c r="DX19" s="681"/>
      <c r="DY19" s="681"/>
      <c r="DZ19" s="681"/>
      <c r="EA19" s="681"/>
      <c r="EB19" s="681"/>
      <c r="EC19" s="727"/>
    </row>
    <row r="20" spans="2:133" ht="11.25" customHeight="1" x14ac:dyDescent="0.2">
      <c r="B20" s="677" t="s">
        <v>271</v>
      </c>
      <c r="C20" s="678"/>
      <c r="D20" s="678"/>
      <c r="E20" s="678"/>
      <c r="F20" s="678"/>
      <c r="G20" s="678"/>
      <c r="H20" s="678"/>
      <c r="I20" s="678"/>
      <c r="J20" s="678"/>
      <c r="K20" s="678"/>
      <c r="L20" s="678"/>
      <c r="M20" s="678"/>
      <c r="N20" s="678"/>
      <c r="O20" s="678"/>
      <c r="P20" s="678"/>
      <c r="Q20" s="679"/>
      <c r="R20" s="680">
        <v>4161</v>
      </c>
      <c r="S20" s="681"/>
      <c r="T20" s="681"/>
      <c r="U20" s="681"/>
      <c r="V20" s="681"/>
      <c r="W20" s="681"/>
      <c r="X20" s="681"/>
      <c r="Y20" s="682"/>
      <c r="Z20" s="713">
        <v>0</v>
      </c>
      <c r="AA20" s="713"/>
      <c r="AB20" s="713"/>
      <c r="AC20" s="713"/>
      <c r="AD20" s="714">
        <v>4161</v>
      </c>
      <c r="AE20" s="714"/>
      <c r="AF20" s="714"/>
      <c r="AG20" s="714"/>
      <c r="AH20" s="714"/>
      <c r="AI20" s="714"/>
      <c r="AJ20" s="714"/>
      <c r="AK20" s="714"/>
      <c r="AL20" s="683">
        <v>0.1</v>
      </c>
      <c r="AM20" s="684"/>
      <c r="AN20" s="684"/>
      <c r="AO20" s="715"/>
      <c r="AP20" s="677" t="s">
        <v>272</v>
      </c>
      <c r="AQ20" s="678"/>
      <c r="AR20" s="678"/>
      <c r="AS20" s="678"/>
      <c r="AT20" s="678"/>
      <c r="AU20" s="678"/>
      <c r="AV20" s="678"/>
      <c r="AW20" s="678"/>
      <c r="AX20" s="678"/>
      <c r="AY20" s="678"/>
      <c r="AZ20" s="678"/>
      <c r="BA20" s="678"/>
      <c r="BB20" s="678"/>
      <c r="BC20" s="678"/>
      <c r="BD20" s="678"/>
      <c r="BE20" s="678"/>
      <c r="BF20" s="679"/>
      <c r="BG20" s="680">
        <v>175</v>
      </c>
      <c r="BH20" s="681"/>
      <c r="BI20" s="681"/>
      <c r="BJ20" s="681"/>
      <c r="BK20" s="681"/>
      <c r="BL20" s="681"/>
      <c r="BM20" s="681"/>
      <c r="BN20" s="682"/>
      <c r="BO20" s="713">
        <v>0</v>
      </c>
      <c r="BP20" s="713"/>
      <c r="BQ20" s="713"/>
      <c r="BR20" s="713"/>
      <c r="BS20" s="686" t="s">
        <v>238</v>
      </c>
      <c r="BT20" s="681"/>
      <c r="BU20" s="681"/>
      <c r="BV20" s="681"/>
      <c r="BW20" s="681"/>
      <c r="BX20" s="681"/>
      <c r="BY20" s="681"/>
      <c r="BZ20" s="681"/>
      <c r="CA20" s="681"/>
      <c r="CB20" s="727"/>
      <c r="CD20" s="719" t="s">
        <v>273</v>
      </c>
      <c r="CE20" s="720"/>
      <c r="CF20" s="720"/>
      <c r="CG20" s="720"/>
      <c r="CH20" s="720"/>
      <c r="CI20" s="720"/>
      <c r="CJ20" s="720"/>
      <c r="CK20" s="720"/>
      <c r="CL20" s="720"/>
      <c r="CM20" s="720"/>
      <c r="CN20" s="720"/>
      <c r="CO20" s="720"/>
      <c r="CP20" s="720"/>
      <c r="CQ20" s="721"/>
      <c r="CR20" s="680">
        <v>15993578</v>
      </c>
      <c r="CS20" s="681"/>
      <c r="CT20" s="681"/>
      <c r="CU20" s="681"/>
      <c r="CV20" s="681"/>
      <c r="CW20" s="681"/>
      <c r="CX20" s="681"/>
      <c r="CY20" s="682"/>
      <c r="CZ20" s="713">
        <v>100</v>
      </c>
      <c r="DA20" s="713"/>
      <c r="DB20" s="713"/>
      <c r="DC20" s="713"/>
      <c r="DD20" s="686">
        <v>1105071</v>
      </c>
      <c r="DE20" s="681"/>
      <c r="DF20" s="681"/>
      <c r="DG20" s="681"/>
      <c r="DH20" s="681"/>
      <c r="DI20" s="681"/>
      <c r="DJ20" s="681"/>
      <c r="DK20" s="681"/>
      <c r="DL20" s="681"/>
      <c r="DM20" s="681"/>
      <c r="DN20" s="681"/>
      <c r="DO20" s="681"/>
      <c r="DP20" s="682"/>
      <c r="DQ20" s="686">
        <v>8754207</v>
      </c>
      <c r="DR20" s="681"/>
      <c r="DS20" s="681"/>
      <c r="DT20" s="681"/>
      <c r="DU20" s="681"/>
      <c r="DV20" s="681"/>
      <c r="DW20" s="681"/>
      <c r="DX20" s="681"/>
      <c r="DY20" s="681"/>
      <c r="DZ20" s="681"/>
      <c r="EA20" s="681"/>
      <c r="EB20" s="681"/>
      <c r="EC20" s="727"/>
    </row>
    <row r="21" spans="2:133" ht="11.25" customHeight="1" x14ac:dyDescent="0.2">
      <c r="B21" s="677" t="s">
        <v>274</v>
      </c>
      <c r="C21" s="678"/>
      <c r="D21" s="678"/>
      <c r="E21" s="678"/>
      <c r="F21" s="678"/>
      <c r="G21" s="678"/>
      <c r="H21" s="678"/>
      <c r="I21" s="678"/>
      <c r="J21" s="678"/>
      <c r="K21" s="678"/>
      <c r="L21" s="678"/>
      <c r="M21" s="678"/>
      <c r="N21" s="678"/>
      <c r="O21" s="678"/>
      <c r="P21" s="678"/>
      <c r="Q21" s="679"/>
      <c r="R21" s="680">
        <v>2038</v>
      </c>
      <c r="S21" s="681"/>
      <c r="T21" s="681"/>
      <c r="U21" s="681"/>
      <c r="V21" s="681"/>
      <c r="W21" s="681"/>
      <c r="X21" s="681"/>
      <c r="Y21" s="682"/>
      <c r="Z21" s="713">
        <v>0</v>
      </c>
      <c r="AA21" s="713"/>
      <c r="AB21" s="713"/>
      <c r="AC21" s="713"/>
      <c r="AD21" s="714">
        <v>2038</v>
      </c>
      <c r="AE21" s="714"/>
      <c r="AF21" s="714"/>
      <c r="AG21" s="714"/>
      <c r="AH21" s="714"/>
      <c r="AI21" s="714"/>
      <c r="AJ21" s="714"/>
      <c r="AK21" s="714"/>
      <c r="AL21" s="683">
        <v>0</v>
      </c>
      <c r="AM21" s="684"/>
      <c r="AN21" s="684"/>
      <c r="AO21" s="715"/>
      <c r="AP21" s="774" t="s">
        <v>275</v>
      </c>
      <c r="AQ21" s="782"/>
      <c r="AR21" s="782"/>
      <c r="AS21" s="782"/>
      <c r="AT21" s="782"/>
      <c r="AU21" s="782"/>
      <c r="AV21" s="782"/>
      <c r="AW21" s="782"/>
      <c r="AX21" s="782"/>
      <c r="AY21" s="782"/>
      <c r="AZ21" s="782"/>
      <c r="BA21" s="782"/>
      <c r="BB21" s="782"/>
      <c r="BC21" s="782"/>
      <c r="BD21" s="782"/>
      <c r="BE21" s="782"/>
      <c r="BF21" s="776"/>
      <c r="BG21" s="680">
        <v>175</v>
      </c>
      <c r="BH21" s="681"/>
      <c r="BI21" s="681"/>
      <c r="BJ21" s="681"/>
      <c r="BK21" s="681"/>
      <c r="BL21" s="681"/>
      <c r="BM21" s="681"/>
      <c r="BN21" s="682"/>
      <c r="BO21" s="713">
        <v>0</v>
      </c>
      <c r="BP21" s="713"/>
      <c r="BQ21" s="713"/>
      <c r="BR21" s="713"/>
      <c r="BS21" s="686" t="s">
        <v>238</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2">
      <c r="B22" s="677" t="s">
        <v>276</v>
      </c>
      <c r="C22" s="678"/>
      <c r="D22" s="678"/>
      <c r="E22" s="678"/>
      <c r="F22" s="678"/>
      <c r="G22" s="678"/>
      <c r="H22" s="678"/>
      <c r="I22" s="678"/>
      <c r="J22" s="678"/>
      <c r="K22" s="678"/>
      <c r="L22" s="678"/>
      <c r="M22" s="678"/>
      <c r="N22" s="678"/>
      <c r="O22" s="678"/>
      <c r="P22" s="678"/>
      <c r="Q22" s="679"/>
      <c r="R22" s="680">
        <v>2656667</v>
      </c>
      <c r="S22" s="681"/>
      <c r="T22" s="681"/>
      <c r="U22" s="681"/>
      <c r="V22" s="681"/>
      <c r="W22" s="681"/>
      <c r="X22" s="681"/>
      <c r="Y22" s="682"/>
      <c r="Z22" s="713">
        <v>16.100000000000001</v>
      </c>
      <c r="AA22" s="713"/>
      <c r="AB22" s="713"/>
      <c r="AC22" s="713"/>
      <c r="AD22" s="714">
        <v>2271204</v>
      </c>
      <c r="AE22" s="714"/>
      <c r="AF22" s="714"/>
      <c r="AG22" s="714"/>
      <c r="AH22" s="714"/>
      <c r="AI22" s="714"/>
      <c r="AJ22" s="714"/>
      <c r="AK22" s="714"/>
      <c r="AL22" s="683">
        <v>30.1</v>
      </c>
      <c r="AM22" s="684"/>
      <c r="AN22" s="684"/>
      <c r="AO22" s="715"/>
      <c r="AP22" s="774" t="s">
        <v>277</v>
      </c>
      <c r="AQ22" s="782"/>
      <c r="AR22" s="782"/>
      <c r="AS22" s="782"/>
      <c r="AT22" s="782"/>
      <c r="AU22" s="782"/>
      <c r="AV22" s="782"/>
      <c r="AW22" s="782"/>
      <c r="AX22" s="782"/>
      <c r="AY22" s="782"/>
      <c r="AZ22" s="782"/>
      <c r="BA22" s="782"/>
      <c r="BB22" s="782"/>
      <c r="BC22" s="782"/>
      <c r="BD22" s="782"/>
      <c r="BE22" s="782"/>
      <c r="BF22" s="776"/>
      <c r="BG22" s="680" t="s">
        <v>177</v>
      </c>
      <c r="BH22" s="681"/>
      <c r="BI22" s="681"/>
      <c r="BJ22" s="681"/>
      <c r="BK22" s="681"/>
      <c r="BL22" s="681"/>
      <c r="BM22" s="681"/>
      <c r="BN22" s="682"/>
      <c r="BO22" s="713" t="s">
        <v>248</v>
      </c>
      <c r="BP22" s="713"/>
      <c r="BQ22" s="713"/>
      <c r="BR22" s="713"/>
      <c r="BS22" s="686" t="s">
        <v>238</v>
      </c>
      <c r="BT22" s="681"/>
      <c r="BU22" s="681"/>
      <c r="BV22" s="681"/>
      <c r="BW22" s="681"/>
      <c r="BX22" s="681"/>
      <c r="BY22" s="681"/>
      <c r="BZ22" s="681"/>
      <c r="CA22" s="681"/>
      <c r="CB22" s="727"/>
      <c r="CD22" s="784" t="s">
        <v>278</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2">
      <c r="B23" s="677" t="s">
        <v>279</v>
      </c>
      <c r="C23" s="678"/>
      <c r="D23" s="678"/>
      <c r="E23" s="678"/>
      <c r="F23" s="678"/>
      <c r="G23" s="678"/>
      <c r="H23" s="678"/>
      <c r="I23" s="678"/>
      <c r="J23" s="678"/>
      <c r="K23" s="678"/>
      <c r="L23" s="678"/>
      <c r="M23" s="678"/>
      <c r="N23" s="678"/>
      <c r="O23" s="678"/>
      <c r="P23" s="678"/>
      <c r="Q23" s="679"/>
      <c r="R23" s="680">
        <v>2271204</v>
      </c>
      <c r="S23" s="681"/>
      <c r="T23" s="681"/>
      <c r="U23" s="681"/>
      <c r="V23" s="681"/>
      <c r="W23" s="681"/>
      <c r="X23" s="681"/>
      <c r="Y23" s="682"/>
      <c r="Z23" s="713">
        <v>13.7</v>
      </c>
      <c r="AA23" s="713"/>
      <c r="AB23" s="713"/>
      <c r="AC23" s="713"/>
      <c r="AD23" s="714">
        <v>2271204</v>
      </c>
      <c r="AE23" s="714"/>
      <c r="AF23" s="714"/>
      <c r="AG23" s="714"/>
      <c r="AH23" s="714"/>
      <c r="AI23" s="714"/>
      <c r="AJ23" s="714"/>
      <c r="AK23" s="714"/>
      <c r="AL23" s="683">
        <v>30.1</v>
      </c>
      <c r="AM23" s="684"/>
      <c r="AN23" s="684"/>
      <c r="AO23" s="715"/>
      <c r="AP23" s="774" t="s">
        <v>280</v>
      </c>
      <c r="AQ23" s="782"/>
      <c r="AR23" s="782"/>
      <c r="AS23" s="782"/>
      <c r="AT23" s="782"/>
      <c r="AU23" s="782"/>
      <c r="AV23" s="782"/>
      <c r="AW23" s="782"/>
      <c r="AX23" s="782"/>
      <c r="AY23" s="782"/>
      <c r="AZ23" s="782"/>
      <c r="BA23" s="782"/>
      <c r="BB23" s="782"/>
      <c r="BC23" s="782"/>
      <c r="BD23" s="782"/>
      <c r="BE23" s="782"/>
      <c r="BF23" s="776"/>
      <c r="BG23" s="680" t="s">
        <v>177</v>
      </c>
      <c r="BH23" s="681"/>
      <c r="BI23" s="681"/>
      <c r="BJ23" s="681"/>
      <c r="BK23" s="681"/>
      <c r="BL23" s="681"/>
      <c r="BM23" s="681"/>
      <c r="BN23" s="682"/>
      <c r="BO23" s="713" t="s">
        <v>177</v>
      </c>
      <c r="BP23" s="713"/>
      <c r="BQ23" s="713"/>
      <c r="BR23" s="713"/>
      <c r="BS23" s="686" t="s">
        <v>238</v>
      </c>
      <c r="BT23" s="681"/>
      <c r="BU23" s="681"/>
      <c r="BV23" s="681"/>
      <c r="BW23" s="681"/>
      <c r="BX23" s="681"/>
      <c r="BY23" s="681"/>
      <c r="BZ23" s="681"/>
      <c r="CA23" s="681"/>
      <c r="CB23" s="727"/>
      <c r="CD23" s="784" t="s">
        <v>218</v>
      </c>
      <c r="CE23" s="785"/>
      <c r="CF23" s="785"/>
      <c r="CG23" s="785"/>
      <c r="CH23" s="785"/>
      <c r="CI23" s="785"/>
      <c r="CJ23" s="785"/>
      <c r="CK23" s="785"/>
      <c r="CL23" s="785"/>
      <c r="CM23" s="785"/>
      <c r="CN23" s="785"/>
      <c r="CO23" s="785"/>
      <c r="CP23" s="785"/>
      <c r="CQ23" s="786"/>
      <c r="CR23" s="784" t="s">
        <v>281</v>
      </c>
      <c r="CS23" s="785"/>
      <c r="CT23" s="785"/>
      <c r="CU23" s="785"/>
      <c r="CV23" s="785"/>
      <c r="CW23" s="785"/>
      <c r="CX23" s="785"/>
      <c r="CY23" s="786"/>
      <c r="CZ23" s="784" t="s">
        <v>282</v>
      </c>
      <c r="DA23" s="785"/>
      <c r="DB23" s="785"/>
      <c r="DC23" s="786"/>
      <c r="DD23" s="784" t="s">
        <v>283</v>
      </c>
      <c r="DE23" s="785"/>
      <c r="DF23" s="785"/>
      <c r="DG23" s="785"/>
      <c r="DH23" s="785"/>
      <c r="DI23" s="785"/>
      <c r="DJ23" s="785"/>
      <c r="DK23" s="786"/>
      <c r="DL23" s="793" t="s">
        <v>284</v>
      </c>
      <c r="DM23" s="794"/>
      <c r="DN23" s="794"/>
      <c r="DO23" s="794"/>
      <c r="DP23" s="794"/>
      <c r="DQ23" s="794"/>
      <c r="DR23" s="794"/>
      <c r="DS23" s="794"/>
      <c r="DT23" s="794"/>
      <c r="DU23" s="794"/>
      <c r="DV23" s="795"/>
      <c r="DW23" s="784" t="s">
        <v>285</v>
      </c>
      <c r="DX23" s="785"/>
      <c r="DY23" s="785"/>
      <c r="DZ23" s="785"/>
      <c r="EA23" s="785"/>
      <c r="EB23" s="785"/>
      <c r="EC23" s="786"/>
    </row>
    <row r="24" spans="2:133" ht="11.25" customHeight="1" x14ac:dyDescent="0.2">
      <c r="B24" s="677" t="s">
        <v>286</v>
      </c>
      <c r="C24" s="678"/>
      <c r="D24" s="678"/>
      <c r="E24" s="678"/>
      <c r="F24" s="678"/>
      <c r="G24" s="678"/>
      <c r="H24" s="678"/>
      <c r="I24" s="678"/>
      <c r="J24" s="678"/>
      <c r="K24" s="678"/>
      <c r="L24" s="678"/>
      <c r="M24" s="678"/>
      <c r="N24" s="678"/>
      <c r="O24" s="678"/>
      <c r="P24" s="678"/>
      <c r="Q24" s="679"/>
      <c r="R24" s="680">
        <v>385463</v>
      </c>
      <c r="S24" s="681"/>
      <c r="T24" s="681"/>
      <c r="U24" s="681"/>
      <c r="V24" s="681"/>
      <c r="W24" s="681"/>
      <c r="X24" s="681"/>
      <c r="Y24" s="682"/>
      <c r="Z24" s="713">
        <v>2.2999999999999998</v>
      </c>
      <c r="AA24" s="713"/>
      <c r="AB24" s="713"/>
      <c r="AC24" s="713"/>
      <c r="AD24" s="714" t="s">
        <v>238</v>
      </c>
      <c r="AE24" s="714"/>
      <c r="AF24" s="714"/>
      <c r="AG24" s="714"/>
      <c r="AH24" s="714"/>
      <c r="AI24" s="714"/>
      <c r="AJ24" s="714"/>
      <c r="AK24" s="714"/>
      <c r="AL24" s="683" t="s">
        <v>177</v>
      </c>
      <c r="AM24" s="684"/>
      <c r="AN24" s="684"/>
      <c r="AO24" s="715"/>
      <c r="AP24" s="774" t="s">
        <v>287</v>
      </c>
      <c r="AQ24" s="782"/>
      <c r="AR24" s="782"/>
      <c r="AS24" s="782"/>
      <c r="AT24" s="782"/>
      <c r="AU24" s="782"/>
      <c r="AV24" s="782"/>
      <c r="AW24" s="782"/>
      <c r="AX24" s="782"/>
      <c r="AY24" s="782"/>
      <c r="AZ24" s="782"/>
      <c r="BA24" s="782"/>
      <c r="BB24" s="782"/>
      <c r="BC24" s="782"/>
      <c r="BD24" s="782"/>
      <c r="BE24" s="782"/>
      <c r="BF24" s="776"/>
      <c r="BG24" s="680" t="s">
        <v>177</v>
      </c>
      <c r="BH24" s="681"/>
      <c r="BI24" s="681"/>
      <c r="BJ24" s="681"/>
      <c r="BK24" s="681"/>
      <c r="BL24" s="681"/>
      <c r="BM24" s="681"/>
      <c r="BN24" s="682"/>
      <c r="BO24" s="713" t="s">
        <v>238</v>
      </c>
      <c r="BP24" s="713"/>
      <c r="BQ24" s="713"/>
      <c r="BR24" s="713"/>
      <c r="BS24" s="686" t="s">
        <v>177</v>
      </c>
      <c r="BT24" s="681"/>
      <c r="BU24" s="681"/>
      <c r="BV24" s="681"/>
      <c r="BW24" s="681"/>
      <c r="BX24" s="681"/>
      <c r="BY24" s="681"/>
      <c r="BZ24" s="681"/>
      <c r="CA24" s="681"/>
      <c r="CB24" s="727"/>
      <c r="CD24" s="738" t="s">
        <v>288</v>
      </c>
      <c r="CE24" s="739"/>
      <c r="CF24" s="739"/>
      <c r="CG24" s="739"/>
      <c r="CH24" s="739"/>
      <c r="CI24" s="739"/>
      <c r="CJ24" s="739"/>
      <c r="CK24" s="739"/>
      <c r="CL24" s="739"/>
      <c r="CM24" s="739"/>
      <c r="CN24" s="739"/>
      <c r="CO24" s="739"/>
      <c r="CP24" s="739"/>
      <c r="CQ24" s="740"/>
      <c r="CR24" s="735">
        <v>5817558</v>
      </c>
      <c r="CS24" s="736"/>
      <c r="CT24" s="736"/>
      <c r="CU24" s="736"/>
      <c r="CV24" s="736"/>
      <c r="CW24" s="736"/>
      <c r="CX24" s="736"/>
      <c r="CY24" s="779"/>
      <c r="CZ24" s="780">
        <v>36.4</v>
      </c>
      <c r="DA24" s="751"/>
      <c r="DB24" s="751"/>
      <c r="DC24" s="783"/>
      <c r="DD24" s="778">
        <v>4029344</v>
      </c>
      <c r="DE24" s="736"/>
      <c r="DF24" s="736"/>
      <c r="DG24" s="736"/>
      <c r="DH24" s="736"/>
      <c r="DI24" s="736"/>
      <c r="DJ24" s="736"/>
      <c r="DK24" s="779"/>
      <c r="DL24" s="778">
        <v>3969123</v>
      </c>
      <c r="DM24" s="736"/>
      <c r="DN24" s="736"/>
      <c r="DO24" s="736"/>
      <c r="DP24" s="736"/>
      <c r="DQ24" s="736"/>
      <c r="DR24" s="736"/>
      <c r="DS24" s="736"/>
      <c r="DT24" s="736"/>
      <c r="DU24" s="736"/>
      <c r="DV24" s="779"/>
      <c r="DW24" s="780">
        <v>49.4</v>
      </c>
      <c r="DX24" s="751"/>
      <c r="DY24" s="751"/>
      <c r="DZ24" s="751"/>
      <c r="EA24" s="751"/>
      <c r="EB24" s="751"/>
      <c r="EC24" s="781"/>
    </row>
    <row r="25" spans="2:133" ht="11.25" customHeight="1" x14ac:dyDescent="0.2">
      <c r="B25" s="677" t="s">
        <v>289</v>
      </c>
      <c r="C25" s="678"/>
      <c r="D25" s="678"/>
      <c r="E25" s="678"/>
      <c r="F25" s="678"/>
      <c r="G25" s="678"/>
      <c r="H25" s="678"/>
      <c r="I25" s="678"/>
      <c r="J25" s="678"/>
      <c r="K25" s="678"/>
      <c r="L25" s="678"/>
      <c r="M25" s="678"/>
      <c r="N25" s="678"/>
      <c r="O25" s="678"/>
      <c r="P25" s="678"/>
      <c r="Q25" s="679"/>
      <c r="R25" s="680" t="s">
        <v>177</v>
      </c>
      <c r="S25" s="681"/>
      <c r="T25" s="681"/>
      <c r="U25" s="681"/>
      <c r="V25" s="681"/>
      <c r="W25" s="681"/>
      <c r="X25" s="681"/>
      <c r="Y25" s="682"/>
      <c r="Z25" s="713" t="s">
        <v>248</v>
      </c>
      <c r="AA25" s="713"/>
      <c r="AB25" s="713"/>
      <c r="AC25" s="713"/>
      <c r="AD25" s="714" t="s">
        <v>177</v>
      </c>
      <c r="AE25" s="714"/>
      <c r="AF25" s="714"/>
      <c r="AG25" s="714"/>
      <c r="AH25" s="714"/>
      <c r="AI25" s="714"/>
      <c r="AJ25" s="714"/>
      <c r="AK25" s="714"/>
      <c r="AL25" s="683" t="s">
        <v>238</v>
      </c>
      <c r="AM25" s="684"/>
      <c r="AN25" s="684"/>
      <c r="AO25" s="715"/>
      <c r="AP25" s="774" t="s">
        <v>290</v>
      </c>
      <c r="AQ25" s="782"/>
      <c r="AR25" s="782"/>
      <c r="AS25" s="782"/>
      <c r="AT25" s="782"/>
      <c r="AU25" s="782"/>
      <c r="AV25" s="782"/>
      <c r="AW25" s="782"/>
      <c r="AX25" s="782"/>
      <c r="AY25" s="782"/>
      <c r="AZ25" s="782"/>
      <c r="BA25" s="782"/>
      <c r="BB25" s="782"/>
      <c r="BC25" s="782"/>
      <c r="BD25" s="782"/>
      <c r="BE25" s="782"/>
      <c r="BF25" s="776"/>
      <c r="BG25" s="680" t="s">
        <v>238</v>
      </c>
      <c r="BH25" s="681"/>
      <c r="BI25" s="681"/>
      <c r="BJ25" s="681"/>
      <c r="BK25" s="681"/>
      <c r="BL25" s="681"/>
      <c r="BM25" s="681"/>
      <c r="BN25" s="682"/>
      <c r="BO25" s="713" t="s">
        <v>177</v>
      </c>
      <c r="BP25" s="713"/>
      <c r="BQ25" s="713"/>
      <c r="BR25" s="713"/>
      <c r="BS25" s="686" t="s">
        <v>238</v>
      </c>
      <c r="BT25" s="681"/>
      <c r="BU25" s="681"/>
      <c r="BV25" s="681"/>
      <c r="BW25" s="681"/>
      <c r="BX25" s="681"/>
      <c r="BY25" s="681"/>
      <c r="BZ25" s="681"/>
      <c r="CA25" s="681"/>
      <c r="CB25" s="727"/>
      <c r="CD25" s="719" t="s">
        <v>291</v>
      </c>
      <c r="CE25" s="720"/>
      <c r="CF25" s="720"/>
      <c r="CG25" s="720"/>
      <c r="CH25" s="720"/>
      <c r="CI25" s="720"/>
      <c r="CJ25" s="720"/>
      <c r="CK25" s="720"/>
      <c r="CL25" s="720"/>
      <c r="CM25" s="720"/>
      <c r="CN25" s="720"/>
      <c r="CO25" s="720"/>
      <c r="CP25" s="720"/>
      <c r="CQ25" s="721"/>
      <c r="CR25" s="680">
        <v>2386423</v>
      </c>
      <c r="CS25" s="699"/>
      <c r="CT25" s="699"/>
      <c r="CU25" s="699"/>
      <c r="CV25" s="699"/>
      <c r="CW25" s="699"/>
      <c r="CX25" s="699"/>
      <c r="CY25" s="700"/>
      <c r="CZ25" s="683">
        <v>14.9</v>
      </c>
      <c r="DA25" s="701"/>
      <c r="DB25" s="701"/>
      <c r="DC25" s="702"/>
      <c r="DD25" s="686">
        <v>1960707</v>
      </c>
      <c r="DE25" s="699"/>
      <c r="DF25" s="699"/>
      <c r="DG25" s="699"/>
      <c r="DH25" s="699"/>
      <c r="DI25" s="699"/>
      <c r="DJ25" s="699"/>
      <c r="DK25" s="700"/>
      <c r="DL25" s="686">
        <v>1938257</v>
      </c>
      <c r="DM25" s="699"/>
      <c r="DN25" s="699"/>
      <c r="DO25" s="699"/>
      <c r="DP25" s="699"/>
      <c r="DQ25" s="699"/>
      <c r="DR25" s="699"/>
      <c r="DS25" s="699"/>
      <c r="DT25" s="699"/>
      <c r="DU25" s="699"/>
      <c r="DV25" s="700"/>
      <c r="DW25" s="683">
        <v>24.1</v>
      </c>
      <c r="DX25" s="701"/>
      <c r="DY25" s="701"/>
      <c r="DZ25" s="701"/>
      <c r="EA25" s="701"/>
      <c r="EB25" s="701"/>
      <c r="EC25" s="722"/>
    </row>
    <row r="26" spans="2:133" ht="11.25" customHeight="1" x14ac:dyDescent="0.2">
      <c r="B26" s="677" t="s">
        <v>292</v>
      </c>
      <c r="C26" s="678"/>
      <c r="D26" s="678"/>
      <c r="E26" s="678"/>
      <c r="F26" s="678"/>
      <c r="G26" s="678"/>
      <c r="H26" s="678"/>
      <c r="I26" s="678"/>
      <c r="J26" s="678"/>
      <c r="K26" s="678"/>
      <c r="L26" s="678"/>
      <c r="M26" s="678"/>
      <c r="N26" s="678"/>
      <c r="O26" s="678"/>
      <c r="P26" s="678"/>
      <c r="Q26" s="679"/>
      <c r="R26" s="680">
        <v>7922560</v>
      </c>
      <c r="S26" s="681"/>
      <c r="T26" s="681"/>
      <c r="U26" s="681"/>
      <c r="V26" s="681"/>
      <c r="W26" s="681"/>
      <c r="X26" s="681"/>
      <c r="Y26" s="682"/>
      <c r="Z26" s="713">
        <v>47.9</v>
      </c>
      <c r="AA26" s="713"/>
      <c r="AB26" s="713"/>
      <c r="AC26" s="713"/>
      <c r="AD26" s="714">
        <v>7537097</v>
      </c>
      <c r="AE26" s="714"/>
      <c r="AF26" s="714"/>
      <c r="AG26" s="714"/>
      <c r="AH26" s="714"/>
      <c r="AI26" s="714"/>
      <c r="AJ26" s="714"/>
      <c r="AK26" s="714"/>
      <c r="AL26" s="683">
        <v>99.8</v>
      </c>
      <c r="AM26" s="684"/>
      <c r="AN26" s="684"/>
      <c r="AO26" s="715"/>
      <c r="AP26" s="774" t="s">
        <v>293</v>
      </c>
      <c r="AQ26" s="775"/>
      <c r="AR26" s="775"/>
      <c r="AS26" s="775"/>
      <c r="AT26" s="775"/>
      <c r="AU26" s="775"/>
      <c r="AV26" s="775"/>
      <c r="AW26" s="775"/>
      <c r="AX26" s="775"/>
      <c r="AY26" s="775"/>
      <c r="AZ26" s="775"/>
      <c r="BA26" s="775"/>
      <c r="BB26" s="775"/>
      <c r="BC26" s="775"/>
      <c r="BD26" s="775"/>
      <c r="BE26" s="775"/>
      <c r="BF26" s="776"/>
      <c r="BG26" s="680" t="s">
        <v>177</v>
      </c>
      <c r="BH26" s="681"/>
      <c r="BI26" s="681"/>
      <c r="BJ26" s="681"/>
      <c r="BK26" s="681"/>
      <c r="BL26" s="681"/>
      <c r="BM26" s="681"/>
      <c r="BN26" s="682"/>
      <c r="BO26" s="713" t="s">
        <v>238</v>
      </c>
      <c r="BP26" s="713"/>
      <c r="BQ26" s="713"/>
      <c r="BR26" s="713"/>
      <c r="BS26" s="686" t="s">
        <v>248</v>
      </c>
      <c r="BT26" s="681"/>
      <c r="BU26" s="681"/>
      <c r="BV26" s="681"/>
      <c r="BW26" s="681"/>
      <c r="BX26" s="681"/>
      <c r="BY26" s="681"/>
      <c r="BZ26" s="681"/>
      <c r="CA26" s="681"/>
      <c r="CB26" s="727"/>
      <c r="CD26" s="719" t="s">
        <v>294</v>
      </c>
      <c r="CE26" s="720"/>
      <c r="CF26" s="720"/>
      <c r="CG26" s="720"/>
      <c r="CH26" s="720"/>
      <c r="CI26" s="720"/>
      <c r="CJ26" s="720"/>
      <c r="CK26" s="720"/>
      <c r="CL26" s="720"/>
      <c r="CM26" s="720"/>
      <c r="CN26" s="720"/>
      <c r="CO26" s="720"/>
      <c r="CP26" s="720"/>
      <c r="CQ26" s="721"/>
      <c r="CR26" s="680">
        <v>1534926</v>
      </c>
      <c r="CS26" s="681"/>
      <c r="CT26" s="681"/>
      <c r="CU26" s="681"/>
      <c r="CV26" s="681"/>
      <c r="CW26" s="681"/>
      <c r="CX26" s="681"/>
      <c r="CY26" s="682"/>
      <c r="CZ26" s="683">
        <v>9.6</v>
      </c>
      <c r="DA26" s="701"/>
      <c r="DB26" s="701"/>
      <c r="DC26" s="702"/>
      <c r="DD26" s="686">
        <v>1221078</v>
      </c>
      <c r="DE26" s="681"/>
      <c r="DF26" s="681"/>
      <c r="DG26" s="681"/>
      <c r="DH26" s="681"/>
      <c r="DI26" s="681"/>
      <c r="DJ26" s="681"/>
      <c r="DK26" s="682"/>
      <c r="DL26" s="686" t="s">
        <v>177</v>
      </c>
      <c r="DM26" s="681"/>
      <c r="DN26" s="681"/>
      <c r="DO26" s="681"/>
      <c r="DP26" s="681"/>
      <c r="DQ26" s="681"/>
      <c r="DR26" s="681"/>
      <c r="DS26" s="681"/>
      <c r="DT26" s="681"/>
      <c r="DU26" s="681"/>
      <c r="DV26" s="682"/>
      <c r="DW26" s="683" t="s">
        <v>238</v>
      </c>
      <c r="DX26" s="701"/>
      <c r="DY26" s="701"/>
      <c r="DZ26" s="701"/>
      <c r="EA26" s="701"/>
      <c r="EB26" s="701"/>
      <c r="EC26" s="722"/>
    </row>
    <row r="27" spans="2:133" ht="11.25" customHeight="1" x14ac:dyDescent="0.2">
      <c r="B27" s="677" t="s">
        <v>295</v>
      </c>
      <c r="C27" s="678"/>
      <c r="D27" s="678"/>
      <c r="E27" s="678"/>
      <c r="F27" s="678"/>
      <c r="G27" s="678"/>
      <c r="H27" s="678"/>
      <c r="I27" s="678"/>
      <c r="J27" s="678"/>
      <c r="K27" s="678"/>
      <c r="L27" s="678"/>
      <c r="M27" s="678"/>
      <c r="N27" s="678"/>
      <c r="O27" s="678"/>
      <c r="P27" s="678"/>
      <c r="Q27" s="679"/>
      <c r="R27" s="680">
        <v>2563</v>
      </c>
      <c r="S27" s="681"/>
      <c r="T27" s="681"/>
      <c r="U27" s="681"/>
      <c r="V27" s="681"/>
      <c r="W27" s="681"/>
      <c r="X27" s="681"/>
      <c r="Y27" s="682"/>
      <c r="Z27" s="713">
        <v>0</v>
      </c>
      <c r="AA27" s="713"/>
      <c r="AB27" s="713"/>
      <c r="AC27" s="713"/>
      <c r="AD27" s="714">
        <v>2563</v>
      </c>
      <c r="AE27" s="714"/>
      <c r="AF27" s="714"/>
      <c r="AG27" s="714"/>
      <c r="AH27" s="714"/>
      <c r="AI27" s="714"/>
      <c r="AJ27" s="714"/>
      <c r="AK27" s="714"/>
      <c r="AL27" s="683">
        <v>0</v>
      </c>
      <c r="AM27" s="684"/>
      <c r="AN27" s="684"/>
      <c r="AO27" s="715"/>
      <c r="AP27" s="677" t="s">
        <v>296</v>
      </c>
      <c r="AQ27" s="678"/>
      <c r="AR27" s="678"/>
      <c r="AS27" s="678"/>
      <c r="AT27" s="678"/>
      <c r="AU27" s="678"/>
      <c r="AV27" s="678"/>
      <c r="AW27" s="678"/>
      <c r="AX27" s="678"/>
      <c r="AY27" s="678"/>
      <c r="AZ27" s="678"/>
      <c r="BA27" s="678"/>
      <c r="BB27" s="678"/>
      <c r="BC27" s="678"/>
      <c r="BD27" s="678"/>
      <c r="BE27" s="678"/>
      <c r="BF27" s="679"/>
      <c r="BG27" s="680">
        <v>4518982</v>
      </c>
      <c r="BH27" s="681"/>
      <c r="BI27" s="681"/>
      <c r="BJ27" s="681"/>
      <c r="BK27" s="681"/>
      <c r="BL27" s="681"/>
      <c r="BM27" s="681"/>
      <c r="BN27" s="682"/>
      <c r="BO27" s="713">
        <v>100</v>
      </c>
      <c r="BP27" s="713"/>
      <c r="BQ27" s="713"/>
      <c r="BR27" s="713"/>
      <c r="BS27" s="686">
        <v>6233</v>
      </c>
      <c r="BT27" s="681"/>
      <c r="BU27" s="681"/>
      <c r="BV27" s="681"/>
      <c r="BW27" s="681"/>
      <c r="BX27" s="681"/>
      <c r="BY27" s="681"/>
      <c r="BZ27" s="681"/>
      <c r="CA27" s="681"/>
      <c r="CB27" s="727"/>
      <c r="CD27" s="719" t="s">
        <v>297</v>
      </c>
      <c r="CE27" s="720"/>
      <c r="CF27" s="720"/>
      <c r="CG27" s="720"/>
      <c r="CH27" s="720"/>
      <c r="CI27" s="720"/>
      <c r="CJ27" s="720"/>
      <c r="CK27" s="720"/>
      <c r="CL27" s="720"/>
      <c r="CM27" s="720"/>
      <c r="CN27" s="720"/>
      <c r="CO27" s="720"/>
      <c r="CP27" s="720"/>
      <c r="CQ27" s="721"/>
      <c r="CR27" s="680">
        <v>1846346</v>
      </c>
      <c r="CS27" s="699"/>
      <c r="CT27" s="699"/>
      <c r="CU27" s="699"/>
      <c r="CV27" s="699"/>
      <c r="CW27" s="699"/>
      <c r="CX27" s="699"/>
      <c r="CY27" s="700"/>
      <c r="CZ27" s="683">
        <v>11.5</v>
      </c>
      <c r="DA27" s="701"/>
      <c r="DB27" s="701"/>
      <c r="DC27" s="702"/>
      <c r="DD27" s="686">
        <v>517841</v>
      </c>
      <c r="DE27" s="699"/>
      <c r="DF27" s="699"/>
      <c r="DG27" s="699"/>
      <c r="DH27" s="699"/>
      <c r="DI27" s="699"/>
      <c r="DJ27" s="699"/>
      <c r="DK27" s="700"/>
      <c r="DL27" s="686">
        <v>480070</v>
      </c>
      <c r="DM27" s="699"/>
      <c r="DN27" s="699"/>
      <c r="DO27" s="699"/>
      <c r="DP27" s="699"/>
      <c r="DQ27" s="699"/>
      <c r="DR27" s="699"/>
      <c r="DS27" s="699"/>
      <c r="DT27" s="699"/>
      <c r="DU27" s="699"/>
      <c r="DV27" s="700"/>
      <c r="DW27" s="683">
        <v>6</v>
      </c>
      <c r="DX27" s="701"/>
      <c r="DY27" s="701"/>
      <c r="DZ27" s="701"/>
      <c r="EA27" s="701"/>
      <c r="EB27" s="701"/>
      <c r="EC27" s="722"/>
    </row>
    <row r="28" spans="2:133" ht="11.25" customHeight="1" x14ac:dyDescent="0.2">
      <c r="B28" s="677" t="s">
        <v>298</v>
      </c>
      <c r="C28" s="678"/>
      <c r="D28" s="678"/>
      <c r="E28" s="678"/>
      <c r="F28" s="678"/>
      <c r="G28" s="678"/>
      <c r="H28" s="678"/>
      <c r="I28" s="678"/>
      <c r="J28" s="678"/>
      <c r="K28" s="678"/>
      <c r="L28" s="678"/>
      <c r="M28" s="678"/>
      <c r="N28" s="678"/>
      <c r="O28" s="678"/>
      <c r="P28" s="678"/>
      <c r="Q28" s="679"/>
      <c r="R28" s="680">
        <v>141685</v>
      </c>
      <c r="S28" s="681"/>
      <c r="T28" s="681"/>
      <c r="U28" s="681"/>
      <c r="V28" s="681"/>
      <c r="W28" s="681"/>
      <c r="X28" s="681"/>
      <c r="Y28" s="682"/>
      <c r="Z28" s="713">
        <v>0.9</v>
      </c>
      <c r="AA28" s="713"/>
      <c r="AB28" s="713"/>
      <c r="AC28" s="713"/>
      <c r="AD28" s="714" t="s">
        <v>177</v>
      </c>
      <c r="AE28" s="714"/>
      <c r="AF28" s="714"/>
      <c r="AG28" s="714"/>
      <c r="AH28" s="714"/>
      <c r="AI28" s="714"/>
      <c r="AJ28" s="714"/>
      <c r="AK28" s="714"/>
      <c r="AL28" s="683" t="s">
        <v>238</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299</v>
      </c>
      <c r="CE28" s="720"/>
      <c r="CF28" s="720"/>
      <c r="CG28" s="720"/>
      <c r="CH28" s="720"/>
      <c r="CI28" s="720"/>
      <c r="CJ28" s="720"/>
      <c r="CK28" s="720"/>
      <c r="CL28" s="720"/>
      <c r="CM28" s="720"/>
      <c r="CN28" s="720"/>
      <c r="CO28" s="720"/>
      <c r="CP28" s="720"/>
      <c r="CQ28" s="721"/>
      <c r="CR28" s="680">
        <v>1584789</v>
      </c>
      <c r="CS28" s="681"/>
      <c r="CT28" s="681"/>
      <c r="CU28" s="681"/>
      <c r="CV28" s="681"/>
      <c r="CW28" s="681"/>
      <c r="CX28" s="681"/>
      <c r="CY28" s="682"/>
      <c r="CZ28" s="683">
        <v>9.9</v>
      </c>
      <c r="DA28" s="701"/>
      <c r="DB28" s="701"/>
      <c r="DC28" s="702"/>
      <c r="DD28" s="686">
        <v>1550796</v>
      </c>
      <c r="DE28" s="681"/>
      <c r="DF28" s="681"/>
      <c r="DG28" s="681"/>
      <c r="DH28" s="681"/>
      <c r="DI28" s="681"/>
      <c r="DJ28" s="681"/>
      <c r="DK28" s="682"/>
      <c r="DL28" s="686">
        <v>1550796</v>
      </c>
      <c r="DM28" s="681"/>
      <c r="DN28" s="681"/>
      <c r="DO28" s="681"/>
      <c r="DP28" s="681"/>
      <c r="DQ28" s="681"/>
      <c r="DR28" s="681"/>
      <c r="DS28" s="681"/>
      <c r="DT28" s="681"/>
      <c r="DU28" s="681"/>
      <c r="DV28" s="682"/>
      <c r="DW28" s="683">
        <v>19.3</v>
      </c>
      <c r="DX28" s="701"/>
      <c r="DY28" s="701"/>
      <c r="DZ28" s="701"/>
      <c r="EA28" s="701"/>
      <c r="EB28" s="701"/>
      <c r="EC28" s="722"/>
    </row>
    <row r="29" spans="2:133" ht="11.25" customHeight="1" x14ac:dyDescent="0.2">
      <c r="B29" s="677" t="s">
        <v>300</v>
      </c>
      <c r="C29" s="678"/>
      <c r="D29" s="678"/>
      <c r="E29" s="678"/>
      <c r="F29" s="678"/>
      <c r="G29" s="678"/>
      <c r="H29" s="678"/>
      <c r="I29" s="678"/>
      <c r="J29" s="678"/>
      <c r="K29" s="678"/>
      <c r="L29" s="678"/>
      <c r="M29" s="678"/>
      <c r="N29" s="678"/>
      <c r="O29" s="678"/>
      <c r="P29" s="678"/>
      <c r="Q29" s="679"/>
      <c r="R29" s="680">
        <v>319657</v>
      </c>
      <c r="S29" s="681"/>
      <c r="T29" s="681"/>
      <c r="U29" s="681"/>
      <c r="V29" s="681"/>
      <c r="W29" s="681"/>
      <c r="X29" s="681"/>
      <c r="Y29" s="682"/>
      <c r="Z29" s="713">
        <v>1.9</v>
      </c>
      <c r="AA29" s="713"/>
      <c r="AB29" s="713"/>
      <c r="AC29" s="713"/>
      <c r="AD29" s="714">
        <v>7196</v>
      </c>
      <c r="AE29" s="714"/>
      <c r="AF29" s="714"/>
      <c r="AG29" s="714"/>
      <c r="AH29" s="714"/>
      <c r="AI29" s="714"/>
      <c r="AJ29" s="714"/>
      <c r="AK29" s="714"/>
      <c r="AL29" s="683">
        <v>0.1</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5" t="s">
        <v>301</v>
      </c>
      <c r="CE29" s="766"/>
      <c r="CF29" s="719" t="s">
        <v>302</v>
      </c>
      <c r="CG29" s="720"/>
      <c r="CH29" s="720"/>
      <c r="CI29" s="720"/>
      <c r="CJ29" s="720"/>
      <c r="CK29" s="720"/>
      <c r="CL29" s="720"/>
      <c r="CM29" s="720"/>
      <c r="CN29" s="720"/>
      <c r="CO29" s="720"/>
      <c r="CP29" s="720"/>
      <c r="CQ29" s="721"/>
      <c r="CR29" s="680">
        <v>1584789</v>
      </c>
      <c r="CS29" s="699"/>
      <c r="CT29" s="699"/>
      <c r="CU29" s="699"/>
      <c r="CV29" s="699"/>
      <c r="CW29" s="699"/>
      <c r="CX29" s="699"/>
      <c r="CY29" s="700"/>
      <c r="CZ29" s="683">
        <v>9.9</v>
      </c>
      <c r="DA29" s="701"/>
      <c r="DB29" s="701"/>
      <c r="DC29" s="702"/>
      <c r="DD29" s="686">
        <v>1550796</v>
      </c>
      <c r="DE29" s="699"/>
      <c r="DF29" s="699"/>
      <c r="DG29" s="699"/>
      <c r="DH29" s="699"/>
      <c r="DI29" s="699"/>
      <c r="DJ29" s="699"/>
      <c r="DK29" s="700"/>
      <c r="DL29" s="686">
        <v>1550796</v>
      </c>
      <c r="DM29" s="699"/>
      <c r="DN29" s="699"/>
      <c r="DO29" s="699"/>
      <c r="DP29" s="699"/>
      <c r="DQ29" s="699"/>
      <c r="DR29" s="699"/>
      <c r="DS29" s="699"/>
      <c r="DT29" s="699"/>
      <c r="DU29" s="699"/>
      <c r="DV29" s="700"/>
      <c r="DW29" s="683">
        <v>19.3</v>
      </c>
      <c r="DX29" s="701"/>
      <c r="DY29" s="701"/>
      <c r="DZ29" s="701"/>
      <c r="EA29" s="701"/>
      <c r="EB29" s="701"/>
      <c r="EC29" s="722"/>
    </row>
    <row r="30" spans="2:133" ht="11.25" customHeight="1" x14ac:dyDescent="0.2">
      <c r="B30" s="677" t="s">
        <v>303</v>
      </c>
      <c r="C30" s="678"/>
      <c r="D30" s="678"/>
      <c r="E30" s="678"/>
      <c r="F30" s="678"/>
      <c r="G30" s="678"/>
      <c r="H30" s="678"/>
      <c r="I30" s="678"/>
      <c r="J30" s="678"/>
      <c r="K30" s="678"/>
      <c r="L30" s="678"/>
      <c r="M30" s="678"/>
      <c r="N30" s="678"/>
      <c r="O30" s="678"/>
      <c r="P30" s="678"/>
      <c r="Q30" s="679"/>
      <c r="R30" s="680">
        <v>22113</v>
      </c>
      <c r="S30" s="681"/>
      <c r="T30" s="681"/>
      <c r="U30" s="681"/>
      <c r="V30" s="681"/>
      <c r="W30" s="681"/>
      <c r="X30" s="681"/>
      <c r="Y30" s="682"/>
      <c r="Z30" s="713">
        <v>0.1</v>
      </c>
      <c r="AA30" s="713"/>
      <c r="AB30" s="713"/>
      <c r="AC30" s="713"/>
      <c r="AD30" s="714">
        <v>2</v>
      </c>
      <c r="AE30" s="714"/>
      <c r="AF30" s="714"/>
      <c r="AG30" s="714"/>
      <c r="AH30" s="714"/>
      <c r="AI30" s="714"/>
      <c r="AJ30" s="714"/>
      <c r="AK30" s="714"/>
      <c r="AL30" s="683">
        <v>0</v>
      </c>
      <c r="AM30" s="684"/>
      <c r="AN30" s="684"/>
      <c r="AO30" s="715"/>
      <c r="AP30" s="741" t="s">
        <v>218</v>
      </c>
      <c r="AQ30" s="742"/>
      <c r="AR30" s="742"/>
      <c r="AS30" s="742"/>
      <c r="AT30" s="742"/>
      <c r="AU30" s="742"/>
      <c r="AV30" s="742"/>
      <c r="AW30" s="742"/>
      <c r="AX30" s="742"/>
      <c r="AY30" s="742"/>
      <c r="AZ30" s="742"/>
      <c r="BA30" s="742"/>
      <c r="BB30" s="742"/>
      <c r="BC30" s="742"/>
      <c r="BD30" s="742"/>
      <c r="BE30" s="742"/>
      <c r="BF30" s="743"/>
      <c r="BG30" s="741" t="s">
        <v>304</v>
      </c>
      <c r="BH30" s="754"/>
      <c r="BI30" s="754"/>
      <c r="BJ30" s="754"/>
      <c r="BK30" s="754"/>
      <c r="BL30" s="754"/>
      <c r="BM30" s="754"/>
      <c r="BN30" s="754"/>
      <c r="BO30" s="754"/>
      <c r="BP30" s="754"/>
      <c r="BQ30" s="755"/>
      <c r="BR30" s="741" t="s">
        <v>305</v>
      </c>
      <c r="BS30" s="754"/>
      <c r="BT30" s="754"/>
      <c r="BU30" s="754"/>
      <c r="BV30" s="754"/>
      <c r="BW30" s="754"/>
      <c r="BX30" s="754"/>
      <c r="BY30" s="754"/>
      <c r="BZ30" s="754"/>
      <c r="CA30" s="754"/>
      <c r="CB30" s="755"/>
      <c r="CD30" s="767"/>
      <c r="CE30" s="768"/>
      <c r="CF30" s="719" t="s">
        <v>306</v>
      </c>
      <c r="CG30" s="720"/>
      <c r="CH30" s="720"/>
      <c r="CI30" s="720"/>
      <c r="CJ30" s="720"/>
      <c r="CK30" s="720"/>
      <c r="CL30" s="720"/>
      <c r="CM30" s="720"/>
      <c r="CN30" s="720"/>
      <c r="CO30" s="720"/>
      <c r="CP30" s="720"/>
      <c r="CQ30" s="721"/>
      <c r="CR30" s="680">
        <v>1457966</v>
      </c>
      <c r="CS30" s="681"/>
      <c r="CT30" s="681"/>
      <c r="CU30" s="681"/>
      <c r="CV30" s="681"/>
      <c r="CW30" s="681"/>
      <c r="CX30" s="681"/>
      <c r="CY30" s="682"/>
      <c r="CZ30" s="683">
        <v>9.1</v>
      </c>
      <c r="DA30" s="701"/>
      <c r="DB30" s="701"/>
      <c r="DC30" s="702"/>
      <c r="DD30" s="686">
        <v>1424925</v>
      </c>
      <c r="DE30" s="681"/>
      <c r="DF30" s="681"/>
      <c r="DG30" s="681"/>
      <c r="DH30" s="681"/>
      <c r="DI30" s="681"/>
      <c r="DJ30" s="681"/>
      <c r="DK30" s="682"/>
      <c r="DL30" s="686">
        <v>1424925</v>
      </c>
      <c r="DM30" s="681"/>
      <c r="DN30" s="681"/>
      <c r="DO30" s="681"/>
      <c r="DP30" s="681"/>
      <c r="DQ30" s="681"/>
      <c r="DR30" s="681"/>
      <c r="DS30" s="681"/>
      <c r="DT30" s="681"/>
      <c r="DU30" s="681"/>
      <c r="DV30" s="682"/>
      <c r="DW30" s="683">
        <v>17.7</v>
      </c>
      <c r="DX30" s="701"/>
      <c r="DY30" s="701"/>
      <c r="DZ30" s="701"/>
      <c r="EA30" s="701"/>
      <c r="EB30" s="701"/>
      <c r="EC30" s="722"/>
    </row>
    <row r="31" spans="2:133" ht="11.25" customHeight="1" x14ac:dyDescent="0.2">
      <c r="B31" s="677" t="s">
        <v>307</v>
      </c>
      <c r="C31" s="678"/>
      <c r="D31" s="678"/>
      <c r="E31" s="678"/>
      <c r="F31" s="678"/>
      <c r="G31" s="678"/>
      <c r="H31" s="678"/>
      <c r="I31" s="678"/>
      <c r="J31" s="678"/>
      <c r="K31" s="678"/>
      <c r="L31" s="678"/>
      <c r="M31" s="678"/>
      <c r="N31" s="678"/>
      <c r="O31" s="678"/>
      <c r="P31" s="678"/>
      <c r="Q31" s="679"/>
      <c r="R31" s="680">
        <v>4058983</v>
      </c>
      <c r="S31" s="681"/>
      <c r="T31" s="681"/>
      <c r="U31" s="681"/>
      <c r="V31" s="681"/>
      <c r="W31" s="681"/>
      <c r="X31" s="681"/>
      <c r="Y31" s="682"/>
      <c r="Z31" s="713">
        <v>24.6</v>
      </c>
      <c r="AA31" s="713"/>
      <c r="AB31" s="713"/>
      <c r="AC31" s="713"/>
      <c r="AD31" s="714" t="s">
        <v>177</v>
      </c>
      <c r="AE31" s="714"/>
      <c r="AF31" s="714"/>
      <c r="AG31" s="714"/>
      <c r="AH31" s="714"/>
      <c r="AI31" s="714"/>
      <c r="AJ31" s="714"/>
      <c r="AK31" s="714"/>
      <c r="AL31" s="683" t="s">
        <v>238</v>
      </c>
      <c r="AM31" s="684"/>
      <c r="AN31" s="684"/>
      <c r="AO31" s="715"/>
      <c r="AP31" s="756" t="s">
        <v>308</v>
      </c>
      <c r="AQ31" s="757"/>
      <c r="AR31" s="757"/>
      <c r="AS31" s="757"/>
      <c r="AT31" s="762" t="s">
        <v>309</v>
      </c>
      <c r="AU31" s="231"/>
      <c r="AV31" s="231"/>
      <c r="AW31" s="231"/>
      <c r="AX31" s="746" t="s">
        <v>185</v>
      </c>
      <c r="AY31" s="747"/>
      <c r="AZ31" s="747"/>
      <c r="BA31" s="747"/>
      <c r="BB31" s="747"/>
      <c r="BC31" s="747"/>
      <c r="BD31" s="747"/>
      <c r="BE31" s="747"/>
      <c r="BF31" s="748"/>
      <c r="BG31" s="749">
        <v>99.2</v>
      </c>
      <c r="BH31" s="750"/>
      <c r="BI31" s="750"/>
      <c r="BJ31" s="750"/>
      <c r="BK31" s="750"/>
      <c r="BL31" s="750"/>
      <c r="BM31" s="751">
        <v>95.1</v>
      </c>
      <c r="BN31" s="750"/>
      <c r="BO31" s="750"/>
      <c r="BP31" s="750"/>
      <c r="BQ31" s="752"/>
      <c r="BR31" s="749">
        <v>99.2</v>
      </c>
      <c r="BS31" s="750"/>
      <c r="BT31" s="750"/>
      <c r="BU31" s="750"/>
      <c r="BV31" s="750"/>
      <c r="BW31" s="750"/>
      <c r="BX31" s="751">
        <v>94.8</v>
      </c>
      <c r="BY31" s="750"/>
      <c r="BZ31" s="750"/>
      <c r="CA31" s="750"/>
      <c r="CB31" s="752"/>
      <c r="CD31" s="767"/>
      <c r="CE31" s="768"/>
      <c r="CF31" s="719" t="s">
        <v>310</v>
      </c>
      <c r="CG31" s="720"/>
      <c r="CH31" s="720"/>
      <c r="CI31" s="720"/>
      <c r="CJ31" s="720"/>
      <c r="CK31" s="720"/>
      <c r="CL31" s="720"/>
      <c r="CM31" s="720"/>
      <c r="CN31" s="720"/>
      <c r="CO31" s="720"/>
      <c r="CP31" s="720"/>
      <c r="CQ31" s="721"/>
      <c r="CR31" s="680">
        <v>126823</v>
      </c>
      <c r="CS31" s="699"/>
      <c r="CT31" s="699"/>
      <c r="CU31" s="699"/>
      <c r="CV31" s="699"/>
      <c r="CW31" s="699"/>
      <c r="CX31" s="699"/>
      <c r="CY31" s="700"/>
      <c r="CZ31" s="683">
        <v>0.8</v>
      </c>
      <c r="DA31" s="701"/>
      <c r="DB31" s="701"/>
      <c r="DC31" s="702"/>
      <c r="DD31" s="686">
        <v>125871</v>
      </c>
      <c r="DE31" s="699"/>
      <c r="DF31" s="699"/>
      <c r="DG31" s="699"/>
      <c r="DH31" s="699"/>
      <c r="DI31" s="699"/>
      <c r="DJ31" s="699"/>
      <c r="DK31" s="700"/>
      <c r="DL31" s="686">
        <v>125871</v>
      </c>
      <c r="DM31" s="699"/>
      <c r="DN31" s="699"/>
      <c r="DO31" s="699"/>
      <c r="DP31" s="699"/>
      <c r="DQ31" s="699"/>
      <c r="DR31" s="699"/>
      <c r="DS31" s="699"/>
      <c r="DT31" s="699"/>
      <c r="DU31" s="699"/>
      <c r="DV31" s="700"/>
      <c r="DW31" s="683">
        <v>1.6</v>
      </c>
      <c r="DX31" s="701"/>
      <c r="DY31" s="701"/>
      <c r="DZ31" s="701"/>
      <c r="EA31" s="701"/>
      <c r="EB31" s="701"/>
      <c r="EC31" s="722"/>
    </row>
    <row r="32" spans="2:133" ht="11.25" customHeight="1" x14ac:dyDescent="0.2">
      <c r="B32" s="771" t="s">
        <v>311</v>
      </c>
      <c r="C32" s="772"/>
      <c r="D32" s="772"/>
      <c r="E32" s="772"/>
      <c r="F32" s="772"/>
      <c r="G32" s="772"/>
      <c r="H32" s="772"/>
      <c r="I32" s="772"/>
      <c r="J32" s="772"/>
      <c r="K32" s="772"/>
      <c r="L32" s="772"/>
      <c r="M32" s="772"/>
      <c r="N32" s="772"/>
      <c r="O32" s="772"/>
      <c r="P32" s="772"/>
      <c r="Q32" s="773"/>
      <c r="R32" s="680" t="s">
        <v>238</v>
      </c>
      <c r="S32" s="681"/>
      <c r="T32" s="681"/>
      <c r="U32" s="681"/>
      <c r="V32" s="681"/>
      <c r="W32" s="681"/>
      <c r="X32" s="681"/>
      <c r="Y32" s="682"/>
      <c r="Z32" s="713" t="s">
        <v>177</v>
      </c>
      <c r="AA32" s="713"/>
      <c r="AB32" s="713"/>
      <c r="AC32" s="713"/>
      <c r="AD32" s="714" t="s">
        <v>177</v>
      </c>
      <c r="AE32" s="714"/>
      <c r="AF32" s="714"/>
      <c r="AG32" s="714"/>
      <c r="AH32" s="714"/>
      <c r="AI32" s="714"/>
      <c r="AJ32" s="714"/>
      <c r="AK32" s="714"/>
      <c r="AL32" s="683" t="s">
        <v>238</v>
      </c>
      <c r="AM32" s="684"/>
      <c r="AN32" s="684"/>
      <c r="AO32" s="715"/>
      <c r="AP32" s="758"/>
      <c r="AQ32" s="759"/>
      <c r="AR32" s="759"/>
      <c r="AS32" s="759"/>
      <c r="AT32" s="763"/>
      <c r="AU32" s="230" t="s">
        <v>312</v>
      </c>
      <c r="AV32" s="230"/>
      <c r="AW32" s="230"/>
      <c r="AX32" s="677" t="s">
        <v>313</v>
      </c>
      <c r="AY32" s="678"/>
      <c r="AZ32" s="678"/>
      <c r="BA32" s="678"/>
      <c r="BB32" s="678"/>
      <c r="BC32" s="678"/>
      <c r="BD32" s="678"/>
      <c r="BE32" s="678"/>
      <c r="BF32" s="679"/>
      <c r="BG32" s="753">
        <v>98.6</v>
      </c>
      <c r="BH32" s="699"/>
      <c r="BI32" s="699"/>
      <c r="BJ32" s="699"/>
      <c r="BK32" s="699"/>
      <c r="BL32" s="699"/>
      <c r="BM32" s="684">
        <v>95.3</v>
      </c>
      <c r="BN32" s="745"/>
      <c r="BO32" s="745"/>
      <c r="BP32" s="745"/>
      <c r="BQ32" s="726"/>
      <c r="BR32" s="753">
        <v>99.1</v>
      </c>
      <c r="BS32" s="699"/>
      <c r="BT32" s="699"/>
      <c r="BU32" s="699"/>
      <c r="BV32" s="699"/>
      <c r="BW32" s="699"/>
      <c r="BX32" s="684">
        <v>95.2</v>
      </c>
      <c r="BY32" s="745"/>
      <c r="BZ32" s="745"/>
      <c r="CA32" s="745"/>
      <c r="CB32" s="726"/>
      <c r="CD32" s="769"/>
      <c r="CE32" s="770"/>
      <c r="CF32" s="719" t="s">
        <v>314</v>
      </c>
      <c r="CG32" s="720"/>
      <c r="CH32" s="720"/>
      <c r="CI32" s="720"/>
      <c r="CJ32" s="720"/>
      <c r="CK32" s="720"/>
      <c r="CL32" s="720"/>
      <c r="CM32" s="720"/>
      <c r="CN32" s="720"/>
      <c r="CO32" s="720"/>
      <c r="CP32" s="720"/>
      <c r="CQ32" s="721"/>
      <c r="CR32" s="680" t="s">
        <v>177</v>
      </c>
      <c r="CS32" s="681"/>
      <c r="CT32" s="681"/>
      <c r="CU32" s="681"/>
      <c r="CV32" s="681"/>
      <c r="CW32" s="681"/>
      <c r="CX32" s="681"/>
      <c r="CY32" s="682"/>
      <c r="CZ32" s="683" t="s">
        <v>177</v>
      </c>
      <c r="DA32" s="701"/>
      <c r="DB32" s="701"/>
      <c r="DC32" s="702"/>
      <c r="DD32" s="686" t="s">
        <v>238</v>
      </c>
      <c r="DE32" s="681"/>
      <c r="DF32" s="681"/>
      <c r="DG32" s="681"/>
      <c r="DH32" s="681"/>
      <c r="DI32" s="681"/>
      <c r="DJ32" s="681"/>
      <c r="DK32" s="682"/>
      <c r="DL32" s="686" t="s">
        <v>238</v>
      </c>
      <c r="DM32" s="681"/>
      <c r="DN32" s="681"/>
      <c r="DO32" s="681"/>
      <c r="DP32" s="681"/>
      <c r="DQ32" s="681"/>
      <c r="DR32" s="681"/>
      <c r="DS32" s="681"/>
      <c r="DT32" s="681"/>
      <c r="DU32" s="681"/>
      <c r="DV32" s="682"/>
      <c r="DW32" s="683" t="s">
        <v>248</v>
      </c>
      <c r="DX32" s="701"/>
      <c r="DY32" s="701"/>
      <c r="DZ32" s="701"/>
      <c r="EA32" s="701"/>
      <c r="EB32" s="701"/>
      <c r="EC32" s="722"/>
    </row>
    <row r="33" spans="2:133" ht="11.25" customHeight="1" x14ac:dyDescent="0.2">
      <c r="B33" s="677" t="s">
        <v>315</v>
      </c>
      <c r="C33" s="678"/>
      <c r="D33" s="678"/>
      <c r="E33" s="678"/>
      <c r="F33" s="678"/>
      <c r="G33" s="678"/>
      <c r="H33" s="678"/>
      <c r="I33" s="678"/>
      <c r="J33" s="678"/>
      <c r="K33" s="678"/>
      <c r="L33" s="678"/>
      <c r="M33" s="678"/>
      <c r="N33" s="678"/>
      <c r="O33" s="678"/>
      <c r="P33" s="678"/>
      <c r="Q33" s="679"/>
      <c r="R33" s="680">
        <v>743118</v>
      </c>
      <c r="S33" s="681"/>
      <c r="T33" s="681"/>
      <c r="U33" s="681"/>
      <c r="V33" s="681"/>
      <c r="W33" s="681"/>
      <c r="X33" s="681"/>
      <c r="Y33" s="682"/>
      <c r="Z33" s="713">
        <v>4.5</v>
      </c>
      <c r="AA33" s="713"/>
      <c r="AB33" s="713"/>
      <c r="AC33" s="713"/>
      <c r="AD33" s="714" t="s">
        <v>177</v>
      </c>
      <c r="AE33" s="714"/>
      <c r="AF33" s="714"/>
      <c r="AG33" s="714"/>
      <c r="AH33" s="714"/>
      <c r="AI33" s="714"/>
      <c r="AJ33" s="714"/>
      <c r="AK33" s="714"/>
      <c r="AL33" s="683" t="s">
        <v>238</v>
      </c>
      <c r="AM33" s="684"/>
      <c r="AN33" s="684"/>
      <c r="AO33" s="715"/>
      <c r="AP33" s="760"/>
      <c r="AQ33" s="761"/>
      <c r="AR33" s="761"/>
      <c r="AS33" s="761"/>
      <c r="AT33" s="764"/>
      <c r="AU33" s="232"/>
      <c r="AV33" s="232"/>
      <c r="AW33" s="232"/>
      <c r="AX33" s="661" t="s">
        <v>316</v>
      </c>
      <c r="AY33" s="662"/>
      <c r="AZ33" s="662"/>
      <c r="BA33" s="662"/>
      <c r="BB33" s="662"/>
      <c r="BC33" s="662"/>
      <c r="BD33" s="662"/>
      <c r="BE33" s="662"/>
      <c r="BF33" s="663"/>
      <c r="BG33" s="744">
        <v>99.5</v>
      </c>
      <c r="BH33" s="665"/>
      <c r="BI33" s="665"/>
      <c r="BJ33" s="665"/>
      <c r="BK33" s="665"/>
      <c r="BL33" s="665"/>
      <c r="BM33" s="707">
        <v>96</v>
      </c>
      <c r="BN33" s="665"/>
      <c r="BO33" s="665"/>
      <c r="BP33" s="665"/>
      <c r="BQ33" s="709"/>
      <c r="BR33" s="744">
        <v>99.3</v>
      </c>
      <c r="BS33" s="665"/>
      <c r="BT33" s="665"/>
      <c r="BU33" s="665"/>
      <c r="BV33" s="665"/>
      <c r="BW33" s="665"/>
      <c r="BX33" s="707">
        <v>95.6</v>
      </c>
      <c r="BY33" s="665"/>
      <c r="BZ33" s="665"/>
      <c r="CA33" s="665"/>
      <c r="CB33" s="709"/>
      <c r="CD33" s="719" t="s">
        <v>317</v>
      </c>
      <c r="CE33" s="720"/>
      <c r="CF33" s="720"/>
      <c r="CG33" s="720"/>
      <c r="CH33" s="720"/>
      <c r="CI33" s="720"/>
      <c r="CJ33" s="720"/>
      <c r="CK33" s="720"/>
      <c r="CL33" s="720"/>
      <c r="CM33" s="720"/>
      <c r="CN33" s="720"/>
      <c r="CO33" s="720"/>
      <c r="CP33" s="720"/>
      <c r="CQ33" s="721"/>
      <c r="CR33" s="680">
        <v>8913315</v>
      </c>
      <c r="CS33" s="699"/>
      <c r="CT33" s="699"/>
      <c r="CU33" s="699"/>
      <c r="CV33" s="699"/>
      <c r="CW33" s="699"/>
      <c r="CX33" s="699"/>
      <c r="CY33" s="700"/>
      <c r="CZ33" s="683">
        <v>55.7</v>
      </c>
      <c r="DA33" s="701"/>
      <c r="DB33" s="701"/>
      <c r="DC33" s="702"/>
      <c r="DD33" s="686">
        <v>4654676</v>
      </c>
      <c r="DE33" s="699"/>
      <c r="DF33" s="699"/>
      <c r="DG33" s="699"/>
      <c r="DH33" s="699"/>
      <c r="DI33" s="699"/>
      <c r="DJ33" s="699"/>
      <c r="DK33" s="700"/>
      <c r="DL33" s="686">
        <v>2885870</v>
      </c>
      <c r="DM33" s="699"/>
      <c r="DN33" s="699"/>
      <c r="DO33" s="699"/>
      <c r="DP33" s="699"/>
      <c r="DQ33" s="699"/>
      <c r="DR33" s="699"/>
      <c r="DS33" s="699"/>
      <c r="DT33" s="699"/>
      <c r="DU33" s="699"/>
      <c r="DV33" s="700"/>
      <c r="DW33" s="683">
        <v>35.9</v>
      </c>
      <c r="DX33" s="701"/>
      <c r="DY33" s="701"/>
      <c r="DZ33" s="701"/>
      <c r="EA33" s="701"/>
      <c r="EB33" s="701"/>
      <c r="EC33" s="722"/>
    </row>
    <row r="34" spans="2:133" ht="11.25" customHeight="1" x14ac:dyDescent="0.2">
      <c r="B34" s="677" t="s">
        <v>318</v>
      </c>
      <c r="C34" s="678"/>
      <c r="D34" s="678"/>
      <c r="E34" s="678"/>
      <c r="F34" s="678"/>
      <c r="G34" s="678"/>
      <c r="H34" s="678"/>
      <c r="I34" s="678"/>
      <c r="J34" s="678"/>
      <c r="K34" s="678"/>
      <c r="L34" s="678"/>
      <c r="M34" s="678"/>
      <c r="N34" s="678"/>
      <c r="O34" s="678"/>
      <c r="P34" s="678"/>
      <c r="Q34" s="679"/>
      <c r="R34" s="680">
        <v>249396</v>
      </c>
      <c r="S34" s="681"/>
      <c r="T34" s="681"/>
      <c r="U34" s="681"/>
      <c r="V34" s="681"/>
      <c r="W34" s="681"/>
      <c r="X34" s="681"/>
      <c r="Y34" s="682"/>
      <c r="Z34" s="713">
        <v>1.5</v>
      </c>
      <c r="AA34" s="713"/>
      <c r="AB34" s="713"/>
      <c r="AC34" s="713"/>
      <c r="AD34" s="714" t="s">
        <v>238</v>
      </c>
      <c r="AE34" s="714"/>
      <c r="AF34" s="714"/>
      <c r="AG34" s="714"/>
      <c r="AH34" s="714"/>
      <c r="AI34" s="714"/>
      <c r="AJ34" s="714"/>
      <c r="AK34" s="714"/>
      <c r="AL34" s="683" t="s">
        <v>238</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319</v>
      </c>
      <c r="CE34" s="720"/>
      <c r="CF34" s="720"/>
      <c r="CG34" s="720"/>
      <c r="CH34" s="720"/>
      <c r="CI34" s="720"/>
      <c r="CJ34" s="720"/>
      <c r="CK34" s="720"/>
      <c r="CL34" s="720"/>
      <c r="CM34" s="720"/>
      <c r="CN34" s="720"/>
      <c r="CO34" s="720"/>
      <c r="CP34" s="720"/>
      <c r="CQ34" s="721"/>
      <c r="CR34" s="680">
        <v>1756691</v>
      </c>
      <c r="CS34" s="681"/>
      <c r="CT34" s="681"/>
      <c r="CU34" s="681"/>
      <c r="CV34" s="681"/>
      <c r="CW34" s="681"/>
      <c r="CX34" s="681"/>
      <c r="CY34" s="682"/>
      <c r="CZ34" s="683">
        <v>11</v>
      </c>
      <c r="DA34" s="701"/>
      <c r="DB34" s="701"/>
      <c r="DC34" s="702"/>
      <c r="DD34" s="686">
        <v>1293467</v>
      </c>
      <c r="DE34" s="681"/>
      <c r="DF34" s="681"/>
      <c r="DG34" s="681"/>
      <c r="DH34" s="681"/>
      <c r="DI34" s="681"/>
      <c r="DJ34" s="681"/>
      <c r="DK34" s="682"/>
      <c r="DL34" s="686">
        <v>862320</v>
      </c>
      <c r="DM34" s="681"/>
      <c r="DN34" s="681"/>
      <c r="DO34" s="681"/>
      <c r="DP34" s="681"/>
      <c r="DQ34" s="681"/>
      <c r="DR34" s="681"/>
      <c r="DS34" s="681"/>
      <c r="DT34" s="681"/>
      <c r="DU34" s="681"/>
      <c r="DV34" s="682"/>
      <c r="DW34" s="683">
        <v>10.7</v>
      </c>
      <c r="DX34" s="701"/>
      <c r="DY34" s="701"/>
      <c r="DZ34" s="701"/>
      <c r="EA34" s="701"/>
      <c r="EB34" s="701"/>
      <c r="EC34" s="722"/>
    </row>
    <row r="35" spans="2:133" ht="11.25" customHeight="1" x14ac:dyDescent="0.2">
      <c r="B35" s="677" t="s">
        <v>320</v>
      </c>
      <c r="C35" s="678"/>
      <c r="D35" s="678"/>
      <c r="E35" s="678"/>
      <c r="F35" s="678"/>
      <c r="G35" s="678"/>
      <c r="H35" s="678"/>
      <c r="I35" s="678"/>
      <c r="J35" s="678"/>
      <c r="K35" s="678"/>
      <c r="L35" s="678"/>
      <c r="M35" s="678"/>
      <c r="N35" s="678"/>
      <c r="O35" s="678"/>
      <c r="P35" s="678"/>
      <c r="Q35" s="679"/>
      <c r="R35" s="680">
        <v>788060</v>
      </c>
      <c r="S35" s="681"/>
      <c r="T35" s="681"/>
      <c r="U35" s="681"/>
      <c r="V35" s="681"/>
      <c r="W35" s="681"/>
      <c r="X35" s="681"/>
      <c r="Y35" s="682"/>
      <c r="Z35" s="713">
        <v>4.8</v>
      </c>
      <c r="AA35" s="713"/>
      <c r="AB35" s="713"/>
      <c r="AC35" s="713"/>
      <c r="AD35" s="714" t="s">
        <v>177</v>
      </c>
      <c r="AE35" s="714"/>
      <c r="AF35" s="714"/>
      <c r="AG35" s="714"/>
      <c r="AH35" s="714"/>
      <c r="AI35" s="714"/>
      <c r="AJ35" s="714"/>
      <c r="AK35" s="714"/>
      <c r="AL35" s="683" t="s">
        <v>238</v>
      </c>
      <c r="AM35" s="684"/>
      <c r="AN35" s="684"/>
      <c r="AO35" s="715"/>
      <c r="AP35" s="235"/>
      <c r="AQ35" s="741" t="s">
        <v>321</v>
      </c>
      <c r="AR35" s="742"/>
      <c r="AS35" s="742"/>
      <c r="AT35" s="742"/>
      <c r="AU35" s="742"/>
      <c r="AV35" s="742"/>
      <c r="AW35" s="742"/>
      <c r="AX35" s="742"/>
      <c r="AY35" s="742"/>
      <c r="AZ35" s="742"/>
      <c r="BA35" s="742"/>
      <c r="BB35" s="742"/>
      <c r="BC35" s="742"/>
      <c r="BD35" s="742"/>
      <c r="BE35" s="742"/>
      <c r="BF35" s="743"/>
      <c r="BG35" s="741" t="s">
        <v>322</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323</v>
      </c>
      <c r="CE35" s="720"/>
      <c r="CF35" s="720"/>
      <c r="CG35" s="720"/>
      <c r="CH35" s="720"/>
      <c r="CI35" s="720"/>
      <c r="CJ35" s="720"/>
      <c r="CK35" s="720"/>
      <c r="CL35" s="720"/>
      <c r="CM35" s="720"/>
      <c r="CN35" s="720"/>
      <c r="CO35" s="720"/>
      <c r="CP35" s="720"/>
      <c r="CQ35" s="721"/>
      <c r="CR35" s="680">
        <v>76195</v>
      </c>
      <c r="CS35" s="699"/>
      <c r="CT35" s="699"/>
      <c r="CU35" s="699"/>
      <c r="CV35" s="699"/>
      <c r="CW35" s="699"/>
      <c r="CX35" s="699"/>
      <c r="CY35" s="700"/>
      <c r="CZ35" s="683">
        <v>0.5</v>
      </c>
      <c r="DA35" s="701"/>
      <c r="DB35" s="701"/>
      <c r="DC35" s="702"/>
      <c r="DD35" s="686">
        <v>37241</v>
      </c>
      <c r="DE35" s="699"/>
      <c r="DF35" s="699"/>
      <c r="DG35" s="699"/>
      <c r="DH35" s="699"/>
      <c r="DI35" s="699"/>
      <c r="DJ35" s="699"/>
      <c r="DK35" s="700"/>
      <c r="DL35" s="686">
        <v>37241</v>
      </c>
      <c r="DM35" s="699"/>
      <c r="DN35" s="699"/>
      <c r="DO35" s="699"/>
      <c r="DP35" s="699"/>
      <c r="DQ35" s="699"/>
      <c r="DR35" s="699"/>
      <c r="DS35" s="699"/>
      <c r="DT35" s="699"/>
      <c r="DU35" s="699"/>
      <c r="DV35" s="700"/>
      <c r="DW35" s="683">
        <v>0.5</v>
      </c>
      <c r="DX35" s="701"/>
      <c r="DY35" s="701"/>
      <c r="DZ35" s="701"/>
      <c r="EA35" s="701"/>
      <c r="EB35" s="701"/>
      <c r="EC35" s="722"/>
    </row>
    <row r="36" spans="2:133" ht="11.25" customHeight="1" x14ac:dyDescent="0.2">
      <c r="B36" s="677" t="s">
        <v>324</v>
      </c>
      <c r="C36" s="678"/>
      <c r="D36" s="678"/>
      <c r="E36" s="678"/>
      <c r="F36" s="678"/>
      <c r="G36" s="678"/>
      <c r="H36" s="678"/>
      <c r="I36" s="678"/>
      <c r="J36" s="678"/>
      <c r="K36" s="678"/>
      <c r="L36" s="678"/>
      <c r="M36" s="678"/>
      <c r="N36" s="678"/>
      <c r="O36" s="678"/>
      <c r="P36" s="678"/>
      <c r="Q36" s="679"/>
      <c r="R36" s="680">
        <v>400867</v>
      </c>
      <c r="S36" s="681"/>
      <c r="T36" s="681"/>
      <c r="U36" s="681"/>
      <c r="V36" s="681"/>
      <c r="W36" s="681"/>
      <c r="X36" s="681"/>
      <c r="Y36" s="682"/>
      <c r="Z36" s="713">
        <v>2.4</v>
      </c>
      <c r="AA36" s="713"/>
      <c r="AB36" s="713"/>
      <c r="AC36" s="713"/>
      <c r="AD36" s="714" t="s">
        <v>238</v>
      </c>
      <c r="AE36" s="714"/>
      <c r="AF36" s="714"/>
      <c r="AG36" s="714"/>
      <c r="AH36" s="714"/>
      <c r="AI36" s="714"/>
      <c r="AJ36" s="714"/>
      <c r="AK36" s="714"/>
      <c r="AL36" s="683" t="s">
        <v>177</v>
      </c>
      <c r="AM36" s="684"/>
      <c r="AN36" s="684"/>
      <c r="AO36" s="715"/>
      <c r="AP36" s="235"/>
      <c r="AQ36" s="732" t="s">
        <v>325</v>
      </c>
      <c r="AR36" s="733"/>
      <c r="AS36" s="733"/>
      <c r="AT36" s="733"/>
      <c r="AU36" s="733"/>
      <c r="AV36" s="733"/>
      <c r="AW36" s="733"/>
      <c r="AX36" s="733"/>
      <c r="AY36" s="734"/>
      <c r="AZ36" s="735">
        <v>2322933</v>
      </c>
      <c r="BA36" s="736"/>
      <c r="BB36" s="736"/>
      <c r="BC36" s="736"/>
      <c r="BD36" s="736"/>
      <c r="BE36" s="736"/>
      <c r="BF36" s="737"/>
      <c r="BG36" s="738" t="s">
        <v>326</v>
      </c>
      <c r="BH36" s="739"/>
      <c r="BI36" s="739"/>
      <c r="BJ36" s="739"/>
      <c r="BK36" s="739"/>
      <c r="BL36" s="739"/>
      <c r="BM36" s="739"/>
      <c r="BN36" s="739"/>
      <c r="BO36" s="739"/>
      <c r="BP36" s="739"/>
      <c r="BQ36" s="739"/>
      <c r="BR36" s="739"/>
      <c r="BS36" s="739"/>
      <c r="BT36" s="739"/>
      <c r="BU36" s="740"/>
      <c r="BV36" s="735">
        <v>35789</v>
      </c>
      <c r="BW36" s="736"/>
      <c r="BX36" s="736"/>
      <c r="BY36" s="736"/>
      <c r="BZ36" s="736"/>
      <c r="CA36" s="736"/>
      <c r="CB36" s="737"/>
      <c r="CD36" s="719" t="s">
        <v>327</v>
      </c>
      <c r="CE36" s="720"/>
      <c r="CF36" s="720"/>
      <c r="CG36" s="720"/>
      <c r="CH36" s="720"/>
      <c r="CI36" s="720"/>
      <c r="CJ36" s="720"/>
      <c r="CK36" s="720"/>
      <c r="CL36" s="720"/>
      <c r="CM36" s="720"/>
      <c r="CN36" s="720"/>
      <c r="CO36" s="720"/>
      <c r="CP36" s="720"/>
      <c r="CQ36" s="721"/>
      <c r="CR36" s="680">
        <v>4067678</v>
      </c>
      <c r="CS36" s="681"/>
      <c r="CT36" s="681"/>
      <c r="CU36" s="681"/>
      <c r="CV36" s="681"/>
      <c r="CW36" s="681"/>
      <c r="CX36" s="681"/>
      <c r="CY36" s="682"/>
      <c r="CZ36" s="683">
        <v>25.4</v>
      </c>
      <c r="DA36" s="701"/>
      <c r="DB36" s="701"/>
      <c r="DC36" s="702"/>
      <c r="DD36" s="686">
        <v>1571821</v>
      </c>
      <c r="DE36" s="681"/>
      <c r="DF36" s="681"/>
      <c r="DG36" s="681"/>
      <c r="DH36" s="681"/>
      <c r="DI36" s="681"/>
      <c r="DJ36" s="681"/>
      <c r="DK36" s="682"/>
      <c r="DL36" s="686">
        <v>1036419</v>
      </c>
      <c r="DM36" s="681"/>
      <c r="DN36" s="681"/>
      <c r="DO36" s="681"/>
      <c r="DP36" s="681"/>
      <c r="DQ36" s="681"/>
      <c r="DR36" s="681"/>
      <c r="DS36" s="681"/>
      <c r="DT36" s="681"/>
      <c r="DU36" s="681"/>
      <c r="DV36" s="682"/>
      <c r="DW36" s="683">
        <v>12.9</v>
      </c>
      <c r="DX36" s="701"/>
      <c r="DY36" s="701"/>
      <c r="DZ36" s="701"/>
      <c r="EA36" s="701"/>
      <c r="EB36" s="701"/>
      <c r="EC36" s="722"/>
    </row>
    <row r="37" spans="2:133" ht="11.25" customHeight="1" x14ac:dyDescent="0.2">
      <c r="B37" s="677" t="s">
        <v>328</v>
      </c>
      <c r="C37" s="678"/>
      <c r="D37" s="678"/>
      <c r="E37" s="678"/>
      <c r="F37" s="678"/>
      <c r="G37" s="678"/>
      <c r="H37" s="678"/>
      <c r="I37" s="678"/>
      <c r="J37" s="678"/>
      <c r="K37" s="678"/>
      <c r="L37" s="678"/>
      <c r="M37" s="678"/>
      <c r="N37" s="678"/>
      <c r="O37" s="678"/>
      <c r="P37" s="678"/>
      <c r="Q37" s="679"/>
      <c r="R37" s="680">
        <v>348703</v>
      </c>
      <c r="S37" s="681"/>
      <c r="T37" s="681"/>
      <c r="U37" s="681"/>
      <c r="V37" s="681"/>
      <c r="W37" s="681"/>
      <c r="X37" s="681"/>
      <c r="Y37" s="682"/>
      <c r="Z37" s="713">
        <v>2.1</v>
      </c>
      <c r="AA37" s="713"/>
      <c r="AB37" s="713"/>
      <c r="AC37" s="713"/>
      <c r="AD37" s="714" t="s">
        <v>238</v>
      </c>
      <c r="AE37" s="714"/>
      <c r="AF37" s="714"/>
      <c r="AG37" s="714"/>
      <c r="AH37" s="714"/>
      <c r="AI37" s="714"/>
      <c r="AJ37" s="714"/>
      <c r="AK37" s="714"/>
      <c r="AL37" s="683" t="s">
        <v>238</v>
      </c>
      <c r="AM37" s="684"/>
      <c r="AN37" s="684"/>
      <c r="AO37" s="715"/>
      <c r="AQ37" s="723" t="s">
        <v>329</v>
      </c>
      <c r="AR37" s="724"/>
      <c r="AS37" s="724"/>
      <c r="AT37" s="724"/>
      <c r="AU37" s="724"/>
      <c r="AV37" s="724"/>
      <c r="AW37" s="724"/>
      <c r="AX37" s="724"/>
      <c r="AY37" s="725"/>
      <c r="AZ37" s="680">
        <v>663325</v>
      </c>
      <c r="BA37" s="681"/>
      <c r="BB37" s="681"/>
      <c r="BC37" s="681"/>
      <c r="BD37" s="699"/>
      <c r="BE37" s="699"/>
      <c r="BF37" s="726"/>
      <c r="BG37" s="719" t="s">
        <v>330</v>
      </c>
      <c r="BH37" s="720"/>
      <c r="BI37" s="720"/>
      <c r="BJ37" s="720"/>
      <c r="BK37" s="720"/>
      <c r="BL37" s="720"/>
      <c r="BM37" s="720"/>
      <c r="BN37" s="720"/>
      <c r="BO37" s="720"/>
      <c r="BP37" s="720"/>
      <c r="BQ37" s="720"/>
      <c r="BR37" s="720"/>
      <c r="BS37" s="720"/>
      <c r="BT37" s="720"/>
      <c r="BU37" s="721"/>
      <c r="BV37" s="680">
        <v>5474</v>
      </c>
      <c r="BW37" s="681"/>
      <c r="BX37" s="681"/>
      <c r="BY37" s="681"/>
      <c r="BZ37" s="681"/>
      <c r="CA37" s="681"/>
      <c r="CB37" s="727"/>
      <c r="CD37" s="719" t="s">
        <v>331</v>
      </c>
      <c r="CE37" s="720"/>
      <c r="CF37" s="720"/>
      <c r="CG37" s="720"/>
      <c r="CH37" s="720"/>
      <c r="CI37" s="720"/>
      <c r="CJ37" s="720"/>
      <c r="CK37" s="720"/>
      <c r="CL37" s="720"/>
      <c r="CM37" s="720"/>
      <c r="CN37" s="720"/>
      <c r="CO37" s="720"/>
      <c r="CP37" s="720"/>
      <c r="CQ37" s="721"/>
      <c r="CR37" s="680">
        <v>510764</v>
      </c>
      <c r="CS37" s="699"/>
      <c r="CT37" s="699"/>
      <c r="CU37" s="699"/>
      <c r="CV37" s="699"/>
      <c r="CW37" s="699"/>
      <c r="CX37" s="699"/>
      <c r="CY37" s="700"/>
      <c r="CZ37" s="683">
        <v>3.2</v>
      </c>
      <c r="DA37" s="701"/>
      <c r="DB37" s="701"/>
      <c r="DC37" s="702"/>
      <c r="DD37" s="686">
        <v>510764</v>
      </c>
      <c r="DE37" s="699"/>
      <c r="DF37" s="699"/>
      <c r="DG37" s="699"/>
      <c r="DH37" s="699"/>
      <c r="DI37" s="699"/>
      <c r="DJ37" s="699"/>
      <c r="DK37" s="700"/>
      <c r="DL37" s="686">
        <v>489053</v>
      </c>
      <c r="DM37" s="699"/>
      <c r="DN37" s="699"/>
      <c r="DO37" s="699"/>
      <c r="DP37" s="699"/>
      <c r="DQ37" s="699"/>
      <c r="DR37" s="699"/>
      <c r="DS37" s="699"/>
      <c r="DT37" s="699"/>
      <c r="DU37" s="699"/>
      <c r="DV37" s="700"/>
      <c r="DW37" s="683">
        <v>6.1</v>
      </c>
      <c r="DX37" s="701"/>
      <c r="DY37" s="701"/>
      <c r="DZ37" s="701"/>
      <c r="EA37" s="701"/>
      <c r="EB37" s="701"/>
      <c r="EC37" s="722"/>
    </row>
    <row r="38" spans="2:133" ht="11.25" customHeight="1" x14ac:dyDescent="0.2">
      <c r="B38" s="677" t="s">
        <v>332</v>
      </c>
      <c r="C38" s="678"/>
      <c r="D38" s="678"/>
      <c r="E38" s="678"/>
      <c r="F38" s="678"/>
      <c r="G38" s="678"/>
      <c r="H38" s="678"/>
      <c r="I38" s="678"/>
      <c r="J38" s="678"/>
      <c r="K38" s="678"/>
      <c r="L38" s="678"/>
      <c r="M38" s="678"/>
      <c r="N38" s="678"/>
      <c r="O38" s="678"/>
      <c r="P38" s="678"/>
      <c r="Q38" s="679"/>
      <c r="R38" s="680">
        <v>187878</v>
      </c>
      <c r="S38" s="681"/>
      <c r="T38" s="681"/>
      <c r="U38" s="681"/>
      <c r="V38" s="681"/>
      <c r="W38" s="681"/>
      <c r="X38" s="681"/>
      <c r="Y38" s="682"/>
      <c r="Z38" s="713">
        <v>1.1000000000000001</v>
      </c>
      <c r="AA38" s="713"/>
      <c r="AB38" s="713"/>
      <c r="AC38" s="713"/>
      <c r="AD38" s="714">
        <v>2636</v>
      </c>
      <c r="AE38" s="714"/>
      <c r="AF38" s="714"/>
      <c r="AG38" s="714"/>
      <c r="AH38" s="714"/>
      <c r="AI38" s="714"/>
      <c r="AJ38" s="714"/>
      <c r="AK38" s="714"/>
      <c r="AL38" s="683">
        <v>0</v>
      </c>
      <c r="AM38" s="684"/>
      <c r="AN38" s="684"/>
      <c r="AO38" s="715"/>
      <c r="AQ38" s="723" t="s">
        <v>333</v>
      </c>
      <c r="AR38" s="724"/>
      <c r="AS38" s="724"/>
      <c r="AT38" s="724"/>
      <c r="AU38" s="724"/>
      <c r="AV38" s="724"/>
      <c r="AW38" s="724"/>
      <c r="AX38" s="724"/>
      <c r="AY38" s="725"/>
      <c r="AZ38" s="680">
        <v>346297</v>
      </c>
      <c r="BA38" s="681"/>
      <c r="BB38" s="681"/>
      <c r="BC38" s="681"/>
      <c r="BD38" s="699"/>
      <c r="BE38" s="699"/>
      <c r="BF38" s="726"/>
      <c r="BG38" s="719" t="s">
        <v>334</v>
      </c>
      <c r="BH38" s="720"/>
      <c r="BI38" s="720"/>
      <c r="BJ38" s="720"/>
      <c r="BK38" s="720"/>
      <c r="BL38" s="720"/>
      <c r="BM38" s="720"/>
      <c r="BN38" s="720"/>
      <c r="BO38" s="720"/>
      <c r="BP38" s="720"/>
      <c r="BQ38" s="720"/>
      <c r="BR38" s="720"/>
      <c r="BS38" s="720"/>
      <c r="BT38" s="720"/>
      <c r="BU38" s="721"/>
      <c r="BV38" s="680">
        <v>3578</v>
      </c>
      <c r="BW38" s="681"/>
      <c r="BX38" s="681"/>
      <c r="BY38" s="681"/>
      <c r="BZ38" s="681"/>
      <c r="CA38" s="681"/>
      <c r="CB38" s="727"/>
      <c r="CD38" s="719" t="s">
        <v>335</v>
      </c>
      <c r="CE38" s="720"/>
      <c r="CF38" s="720"/>
      <c r="CG38" s="720"/>
      <c r="CH38" s="720"/>
      <c r="CI38" s="720"/>
      <c r="CJ38" s="720"/>
      <c r="CK38" s="720"/>
      <c r="CL38" s="720"/>
      <c r="CM38" s="720"/>
      <c r="CN38" s="720"/>
      <c r="CO38" s="720"/>
      <c r="CP38" s="720"/>
      <c r="CQ38" s="721"/>
      <c r="CR38" s="680">
        <v>1437827</v>
      </c>
      <c r="CS38" s="681"/>
      <c r="CT38" s="681"/>
      <c r="CU38" s="681"/>
      <c r="CV38" s="681"/>
      <c r="CW38" s="681"/>
      <c r="CX38" s="681"/>
      <c r="CY38" s="682"/>
      <c r="CZ38" s="683">
        <v>9</v>
      </c>
      <c r="DA38" s="701"/>
      <c r="DB38" s="701"/>
      <c r="DC38" s="702"/>
      <c r="DD38" s="686">
        <v>1249860</v>
      </c>
      <c r="DE38" s="681"/>
      <c r="DF38" s="681"/>
      <c r="DG38" s="681"/>
      <c r="DH38" s="681"/>
      <c r="DI38" s="681"/>
      <c r="DJ38" s="681"/>
      <c r="DK38" s="682"/>
      <c r="DL38" s="686">
        <v>949890</v>
      </c>
      <c r="DM38" s="681"/>
      <c r="DN38" s="681"/>
      <c r="DO38" s="681"/>
      <c r="DP38" s="681"/>
      <c r="DQ38" s="681"/>
      <c r="DR38" s="681"/>
      <c r="DS38" s="681"/>
      <c r="DT38" s="681"/>
      <c r="DU38" s="681"/>
      <c r="DV38" s="682"/>
      <c r="DW38" s="683">
        <v>11.8</v>
      </c>
      <c r="DX38" s="701"/>
      <c r="DY38" s="701"/>
      <c r="DZ38" s="701"/>
      <c r="EA38" s="701"/>
      <c r="EB38" s="701"/>
      <c r="EC38" s="722"/>
    </row>
    <row r="39" spans="2:133" ht="11.25" customHeight="1" x14ac:dyDescent="0.2">
      <c r="B39" s="677" t="s">
        <v>336</v>
      </c>
      <c r="C39" s="678"/>
      <c r="D39" s="678"/>
      <c r="E39" s="678"/>
      <c r="F39" s="678"/>
      <c r="G39" s="678"/>
      <c r="H39" s="678"/>
      <c r="I39" s="678"/>
      <c r="J39" s="678"/>
      <c r="K39" s="678"/>
      <c r="L39" s="678"/>
      <c r="M39" s="678"/>
      <c r="N39" s="678"/>
      <c r="O39" s="678"/>
      <c r="P39" s="678"/>
      <c r="Q39" s="679"/>
      <c r="R39" s="680">
        <v>1342700</v>
      </c>
      <c r="S39" s="681"/>
      <c r="T39" s="681"/>
      <c r="U39" s="681"/>
      <c r="V39" s="681"/>
      <c r="W39" s="681"/>
      <c r="X39" s="681"/>
      <c r="Y39" s="682"/>
      <c r="Z39" s="713">
        <v>8.1</v>
      </c>
      <c r="AA39" s="713"/>
      <c r="AB39" s="713"/>
      <c r="AC39" s="713"/>
      <c r="AD39" s="714" t="s">
        <v>238</v>
      </c>
      <c r="AE39" s="714"/>
      <c r="AF39" s="714"/>
      <c r="AG39" s="714"/>
      <c r="AH39" s="714"/>
      <c r="AI39" s="714"/>
      <c r="AJ39" s="714"/>
      <c r="AK39" s="714"/>
      <c r="AL39" s="683" t="s">
        <v>238</v>
      </c>
      <c r="AM39" s="684"/>
      <c r="AN39" s="684"/>
      <c r="AO39" s="715"/>
      <c r="AQ39" s="723" t="s">
        <v>337</v>
      </c>
      <c r="AR39" s="724"/>
      <c r="AS39" s="724"/>
      <c r="AT39" s="724"/>
      <c r="AU39" s="724"/>
      <c r="AV39" s="724"/>
      <c r="AW39" s="724"/>
      <c r="AX39" s="724"/>
      <c r="AY39" s="725"/>
      <c r="AZ39" s="680">
        <v>221781</v>
      </c>
      <c r="BA39" s="681"/>
      <c r="BB39" s="681"/>
      <c r="BC39" s="681"/>
      <c r="BD39" s="699"/>
      <c r="BE39" s="699"/>
      <c r="BF39" s="726"/>
      <c r="BG39" s="719" t="s">
        <v>338</v>
      </c>
      <c r="BH39" s="720"/>
      <c r="BI39" s="720"/>
      <c r="BJ39" s="720"/>
      <c r="BK39" s="720"/>
      <c r="BL39" s="720"/>
      <c r="BM39" s="720"/>
      <c r="BN39" s="720"/>
      <c r="BO39" s="720"/>
      <c r="BP39" s="720"/>
      <c r="BQ39" s="720"/>
      <c r="BR39" s="720"/>
      <c r="BS39" s="720"/>
      <c r="BT39" s="720"/>
      <c r="BU39" s="721"/>
      <c r="BV39" s="680">
        <v>5503</v>
      </c>
      <c r="BW39" s="681"/>
      <c r="BX39" s="681"/>
      <c r="BY39" s="681"/>
      <c r="BZ39" s="681"/>
      <c r="CA39" s="681"/>
      <c r="CB39" s="727"/>
      <c r="CD39" s="719" t="s">
        <v>339</v>
      </c>
      <c r="CE39" s="720"/>
      <c r="CF39" s="720"/>
      <c r="CG39" s="720"/>
      <c r="CH39" s="720"/>
      <c r="CI39" s="720"/>
      <c r="CJ39" s="720"/>
      <c r="CK39" s="720"/>
      <c r="CL39" s="720"/>
      <c r="CM39" s="720"/>
      <c r="CN39" s="720"/>
      <c r="CO39" s="720"/>
      <c r="CP39" s="720"/>
      <c r="CQ39" s="721"/>
      <c r="CR39" s="680">
        <v>1404043</v>
      </c>
      <c r="CS39" s="699"/>
      <c r="CT39" s="699"/>
      <c r="CU39" s="699"/>
      <c r="CV39" s="699"/>
      <c r="CW39" s="699"/>
      <c r="CX39" s="699"/>
      <c r="CY39" s="700"/>
      <c r="CZ39" s="683">
        <v>8.8000000000000007</v>
      </c>
      <c r="DA39" s="701"/>
      <c r="DB39" s="701"/>
      <c r="DC39" s="702"/>
      <c r="DD39" s="686">
        <v>400452</v>
      </c>
      <c r="DE39" s="699"/>
      <c r="DF39" s="699"/>
      <c r="DG39" s="699"/>
      <c r="DH39" s="699"/>
      <c r="DI39" s="699"/>
      <c r="DJ39" s="699"/>
      <c r="DK39" s="700"/>
      <c r="DL39" s="686" t="s">
        <v>177</v>
      </c>
      <c r="DM39" s="699"/>
      <c r="DN39" s="699"/>
      <c r="DO39" s="699"/>
      <c r="DP39" s="699"/>
      <c r="DQ39" s="699"/>
      <c r="DR39" s="699"/>
      <c r="DS39" s="699"/>
      <c r="DT39" s="699"/>
      <c r="DU39" s="699"/>
      <c r="DV39" s="700"/>
      <c r="DW39" s="683" t="s">
        <v>177</v>
      </c>
      <c r="DX39" s="701"/>
      <c r="DY39" s="701"/>
      <c r="DZ39" s="701"/>
      <c r="EA39" s="701"/>
      <c r="EB39" s="701"/>
      <c r="EC39" s="722"/>
    </row>
    <row r="40" spans="2:133" ht="11.25" customHeight="1" x14ac:dyDescent="0.2">
      <c r="B40" s="677" t="s">
        <v>340</v>
      </c>
      <c r="C40" s="678"/>
      <c r="D40" s="678"/>
      <c r="E40" s="678"/>
      <c r="F40" s="678"/>
      <c r="G40" s="678"/>
      <c r="H40" s="678"/>
      <c r="I40" s="678"/>
      <c r="J40" s="678"/>
      <c r="K40" s="678"/>
      <c r="L40" s="678"/>
      <c r="M40" s="678"/>
      <c r="N40" s="678"/>
      <c r="O40" s="678"/>
      <c r="P40" s="678"/>
      <c r="Q40" s="679"/>
      <c r="R40" s="680" t="s">
        <v>238</v>
      </c>
      <c r="S40" s="681"/>
      <c r="T40" s="681"/>
      <c r="U40" s="681"/>
      <c r="V40" s="681"/>
      <c r="W40" s="681"/>
      <c r="X40" s="681"/>
      <c r="Y40" s="682"/>
      <c r="Z40" s="713" t="s">
        <v>177</v>
      </c>
      <c r="AA40" s="713"/>
      <c r="AB40" s="713"/>
      <c r="AC40" s="713"/>
      <c r="AD40" s="714" t="s">
        <v>238</v>
      </c>
      <c r="AE40" s="714"/>
      <c r="AF40" s="714"/>
      <c r="AG40" s="714"/>
      <c r="AH40" s="714"/>
      <c r="AI40" s="714"/>
      <c r="AJ40" s="714"/>
      <c r="AK40" s="714"/>
      <c r="AL40" s="683" t="s">
        <v>238</v>
      </c>
      <c r="AM40" s="684"/>
      <c r="AN40" s="684"/>
      <c r="AO40" s="715"/>
      <c r="AQ40" s="723" t="s">
        <v>341</v>
      </c>
      <c r="AR40" s="724"/>
      <c r="AS40" s="724"/>
      <c r="AT40" s="724"/>
      <c r="AU40" s="724"/>
      <c r="AV40" s="724"/>
      <c r="AW40" s="724"/>
      <c r="AX40" s="724"/>
      <c r="AY40" s="725"/>
      <c r="AZ40" s="680">
        <v>67897</v>
      </c>
      <c r="BA40" s="681"/>
      <c r="BB40" s="681"/>
      <c r="BC40" s="681"/>
      <c r="BD40" s="699"/>
      <c r="BE40" s="699"/>
      <c r="BF40" s="726"/>
      <c r="BG40" s="728" t="s">
        <v>342</v>
      </c>
      <c r="BH40" s="729"/>
      <c r="BI40" s="729"/>
      <c r="BJ40" s="729"/>
      <c r="BK40" s="729"/>
      <c r="BL40" s="236"/>
      <c r="BM40" s="720" t="s">
        <v>343</v>
      </c>
      <c r="BN40" s="720"/>
      <c r="BO40" s="720"/>
      <c r="BP40" s="720"/>
      <c r="BQ40" s="720"/>
      <c r="BR40" s="720"/>
      <c r="BS40" s="720"/>
      <c r="BT40" s="720"/>
      <c r="BU40" s="721"/>
      <c r="BV40" s="680">
        <v>95</v>
      </c>
      <c r="BW40" s="681"/>
      <c r="BX40" s="681"/>
      <c r="BY40" s="681"/>
      <c r="BZ40" s="681"/>
      <c r="CA40" s="681"/>
      <c r="CB40" s="727"/>
      <c r="CD40" s="719" t="s">
        <v>344</v>
      </c>
      <c r="CE40" s="720"/>
      <c r="CF40" s="720"/>
      <c r="CG40" s="720"/>
      <c r="CH40" s="720"/>
      <c r="CI40" s="720"/>
      <c r="CJ40" s="720"/>
      <c r="CK40" s="720"/>
      <c r="CL40" s="720"/>
      <c r="CM40" s="720"/>
      <c r="CN40" s="720"/>
      <c r="CO40" s="720"/>
      <c r="CP40" s="720"/>
      <c r="CQ40" s="721"/>
      <c r="CR40" s="680">
        <v>170881</v>
      </c>
      <c r="CS40" s="681"/>
      <c r="CT40" s="681"/>
      <c r="CU40" s="681"/>
      <c r="CV40" s="681"/>
      <c r="CW40" s="681"/>
      <c r="CX40" s="681"/>
      <c r="CY40" s="682"/>
      <c r="CZ40" s="683">
        <v>1.1000000000000001</v>
      </c>
      <c r="DA40" s="701"/>
      <c r="DB40" s="701"/>
      <c r="DC40" s="702"/>
      <c r="DD40" s="686">
        <v>101835</v>
      </c>
      <c r="DE40" s="681"/>
      <c r="DF40" s="681"/>
      <c r="DG40" s="681"/>
      <c r="DH40" s="681"/>
      <c r="DI40" s="681"/>
      <c r="DJ40" s="681"/>
      <c r="DK40" s="682"/>
      <c r="DL40" s="686" t="s">
        <v>238</v>
      </c>
      <c r="DM40" s="681"/>
      <c r="DN40" s="681"/>
      <c r="DO40" s="681"/>
      <c r="DP40" s="681"/>
      <c r="DQ40" s="681"/>
      <c r="DR40" s="681"/>
      <c r="DS40" s="681"/>
      <c r="DT40" s="681"/>
      <c r="DU40" s="681"/>
      <c r="DV40" s="682"/>
      <c r="DW40" s="683" t="s">
        <v>177</v>
      </c>
      <c r="DX40" s="701"/>
      <c r="DY40" s="701"/>
      <c r="DZ40" s="701"/>
      <c r="EA40" s="701"/>
      <c r="EB40" s="701"/>
      <c r="EC40" s="722"/>
    </row>
    <row r="41" spans="2:133" ht="11.25" customHeight="1" x14ac:dyDescent="0.2">
      <c r="B41" s="677" t="s">
        <v>345</v>
      </c>
      <c r="C41" s="678"/>
      <c r="D41" s="678"/>
      <c r="E41" s="678"/>
      <c r="F41" s="678"/>
      <c r="G41" s="678"/>
      <c r="H41" s="678"/>
      <c r="I41" s="678"/>
      <c r="J41" s="678"/>
      <c r="K41" s="678"/>
      <c r="L41" s="678"/>
      <c r="M41" s="678"/>
      <c r="N41" s="678"/>
      <c r="O41" s="678"/>
      <c r="P41" s="678"/>
      <c r="Q41" s="679"/>
      <c r="R41" s="680" t="s">
        <v>177</v>
      </c>
      <c r="S41" s="681"/>
      <c r="T41" s="681"/>
      <c r="U41" s="681"/>
      <c r="V41" s="681"/>
      <c r="W41" s="681"/>
      <c r="X41" s="681"/>
      <c r="Y41" s="682"/>
      <c r="Z41" s="713" t="s">
        <v>238</v>
      </c>
      <c r="AA41" s="713"/>
      <c r="AB41" s="713"/>
      <c r="AC41" s="713"/>
      <c r="AD41" s="714" t="s">
        <v>177</v>
      </c>
      <c r="AE41" s="714"/>
      <c r="AF41" s="714"/>
      <c r="AG41" s="714"/>
      <c r="AH41" s="714"/>
      <c r="AI41" s="714"/>
      <c r="AJ41" s="714"/>
      <c r="AK41" s="714"/>
      <c r="AL41" s="683" t="s">
        <v>177</v>
      </c>
      <c r="AM41" s="684"/>
      <c r="AN41" s="684"/>
      <c r="AO41" s="715"/>
      <c r="AQ41" s="723" t="s">
        <v>346</v>
      </c>
      <c r="AR41" s="724"/>
      <c r="AS41" s="724"/>
      <c r="AT41" s="724"/>
      <c r="AU41" s="724"/>
      <c r="AV41" s="724"/>
      <c r="AW41" s="724"/>
      <c r="AX41" s="724"/>
      <c r="AY41" s="725"/>
      <c r="AZ41" s="680">
        <v>201512</v>
      </c>
      <c r="BA41" s="681"/>
      <c r="BB41" s="681"/>
      <c r="BC41" s="681"/>
      <c r="BD41" s="699"/>
      <c r="BE41" s="699"/>
      <c r="BF41" s="726"/>
      <c r="BG41" s="728"/>
      <c r="BH41" s="729"/>
      <c r="BI41" s="729"/>
      <c r="BJ41" s="729"/>
      <c r="BK41" s="729"/>
      <c r="BL41" s="236"/>
      <c r="BM41" s="720" t="s">
        <v>347</v>
      </c>
      <c r="BN41" s="720"/>
      <c r="BO41" s="720"/>
      <c r="BP41" s="720"/>
      <c r="BQ41" s="720"/>
      <c r="BR41" s="720"/>
      <c r="BS41" s="720"/>
      <c r="BT41" s="720"/>
      <c r="BU41" s="721"/>
      <c r="BV41" s="680">
        <v>1</v>
      </c>
      <c r="BW41" s="681"/>
      <c r="BX41" s="681"/>
      <c r="BY41" s="681"/>
      <c r="BZ41" s="681"/>
      <c r="CA41" s="681"/>
      <c r="CB41" s="727"/>
      <c r="CD41" s="719" t="s">
        <v>348</v>
      </c>
      <c r="CE41" s="720"/>
      <c r="CF41" s="720"/>
      <c r="CG41" s="720"/>
      <c r="CH41" s="720"/>
      <c r="CI41" s="720"/>
      <c r="CJ41" s="720"/>
      <c r="CK41" s="720"/>
      <c r="CL41" s="720"/>
      <c r="CM41" s="720"/>
      <c r="CN41" s="720"/>
      <c r="CO41" s="720"/>
      <c r="CP41" s="720"/>
      <c r="CQ41" s="721"/>
      <c r="CR41" s="680" t="s">
        <v>177</v>
      </c>
      <c r="CS41" s="699"/>
      <c r="CT41" s="699"/>
      <c r="CU41" s="699"/>
      <c r="CV41" s="699"/>
      <c r="CW41" s="699"/>
      <c r="CX41" s="699"/>
      <c r="CY41" s="700"/>
      <c r="CZ41" s="683" t="s">
        <v>238</v>
      </c>
      <c r="DA41" s="701"/>
      <c r="DB41" s="701"/>
      <c r="DC41" s="702"/>
      <c r="DD41" s="686" t="s">
        <v>177</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2">
      <c r="B42" s="677" t="s">
        <v>349</v>
      </c>
      <c r="C42" s="678"/>
      <c r="D42" s="678"/>
      <c r="E42" s="678"/>
      <c r="F42" s="678"/>
      <c r="G42" s="678"/>
      <c r="H42" s="678"/>
      <c r="I42" s="678"/>
      <c r="J42" s="678"/>
      <c r="K42" s="678"/>
      <c r="L42" s="678"/>
      <c r="M42" s="678"/>
      <c r="N42" s="678"/>
      <c r="O42" s="678"/>
      <c r="P42" s="678"/>
      <c r="Q42" s="679"/>
      <c r="R42" s="680">
        <v>483100</v>
      </c>
      <c r="S42" s="681"/>
      <c r="T42" s="681"/>
      <c r="U42" s="681"/>
      <c r="V42" s="681"/>
      <c r="W42" s="681"/>
      <c r="X42" s="681"/>
      <c r="Y42" s="682"/>
      <c r="Z42" s="713">
        <v>2.9</v>
      </c>
      <c r="AA42" s="713"/>
      <c r="AB42" s="713"/>
      <c r="AC42" s="713"/>
      <c r="AD42" s="714" t="s">
        <v>177</v>
      </c>
      <c r="AE42" s="714"/>
      <c r="AF42" s="714"/>
      <c r="AG42" s="714"/>
      <c r="AH42" s="714"/>
      <c r="AI42" s="714"/>
      <c r="AJ42" s="714"/>
      <c r="AK42" s="714"/>
      <c r="AL42" s="683" t="s">
        <v>238</v>
      </c>
      <c r="AM42" s="684"/>
      <c r="AN42" s="684"/>
      <c r="AO42" s="715"/>
      <c r="AQ42" s="716" t="s">
        <v>350</v>
      </c>
      <c r="AR42" s="717"/>
      <c r="AS42" s="717"/>
      <c r="AT42" s="717"/>
      <c r="AU42" s="717"/>
      <c r="AV42" s="717"/>
      <c r="AW42" s="717"/>
      <c r="AX42" s="717"/>
      <c r="AY42" s="718"/>
      <c r="AZ42" s="664">
        <v>822121</v>
      </c>
      <c r="BA42" s="703"/>
      <c r="BB42" s="703"/>
      <c r="BC42" s="703"/>
      <c r="BD42" s="665"/>
      <c r="BE42" s="665"/>
      <c r="BF42" s="709"/>
      <c r="BG42" s="730"/>
      <c r="BH42" s="731"/>
      <c r="BI42" s="731"/>
      <c r="BJ42" s="731"/>
      <c r="BK42" s="731"/>
      <c r="BL42" s="237"/>
      <c r="BM42" s="710" t="s">
        <v>351</v>
      </c>
      <c r="BN42" s="710"/>
      <c r="BO42" s="710"/>
      <c r="BP42" s="710"/>
      <c r="BQ42" s="710"/>
      <c r="BR42" s="710"/>
      <c r="BS42" s="710"/>
      <c r="BT42" s="710"/>
      <c r="BU42" s="711"/>
      <c r="BV42" s="664">
        <v>352</v>
      </c>
      <c r="BW42" s="703"/>
      <c r="BX42" s="703"/>
      <c r="BY42" s="703"/>
      <c r="BZ42" s="703"/>
      <c r="CA42" s="703"/>
      <c r="CB42" s="712"/>
      <c r="CD42" s="677" t="s">
        <v>352</v>
      </c>
      <c r="CE42" s="678"/>
      <c r="CF42" s="678"/>
      <c r="CG42" s="678"/>
      <c r="CH42" s="678"/>
      <c r="CI42" s="678"/>
      <c r="CJ42" s="678"/>
      <c r="CK42" s="678"/>
      <c r="CL42" s="678"/>
      <c r="CM42" s="678"/>
      <c r="CN42" s="678"/>
      <c r="CO42" s="678"/>
      <c r="CP42" s="678"/>
      <c r="CQ42" s="679"/>
      <c r="CR42" s="680">
        <v>1262705</v>
      </c>
      <c r="CS42" s="681"/>
      <c r="CT42" s="681"/>
      <c r="CU42" s="681"/>
      <c r="CV42" s="681"/>
      <c r="CW42" s="681"/>
      <c r="CX42" s="681"/>
      <c r="CY42" s="682"/>
      <c r="CZ42" s="683">
        <v>7.9</v>
      </c>
      <c r="DA42" s="684"/>
      <c r="DB42" s="684"/>
      <c r="DC42" s="685"/>
      <c r="DD42" s="686">
        <v>70187</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2">
      <c r="B43" s="661" t="s">
        <v>353</v>
      </c>
      <c r="C43" s="662"/>
      <c r="D43" s="662"/>
      <c r="E43" s="662"/>
      <c r="F43" s="662"/>
      <c r="G43" s="662"/>
      <c r="H43" s="662"/>
      <c r="I43" s="662"/>
      <c r="J43" s="662"/>
      <c r="K43" s="662"/>
      <c r="L43" s="662"/>
      <c r="M43" s="662"/>
      <c r="N43" s="662"/>
      <c r="O43" s="662"/>
      <c r="P43" s="662"/>
      <c r="Q43" s="663"/>
      <c r="R43" s="664">
        <v>16528283</v>
      </c>
      <c r="S43" s="703"/>
      <c r="T43" s="703"/>
      <c r="U43" s="703"/>
      <c r="V43" s="703"/>
      <c r="W43" s="703"/>
      <c r="X43" s="703"/>
      <c r="Y43" s="704"/>
      <c r="Z43" s="705">
        <v>100</v>
      </c>
      <c r="AA43" s="705"/>
      <c r="AB43" s="705"/>
      <c r="AC43" s="705"/>
      <c r="AD43" s="706">
        <v>7549494</v>
      </c>
      <c r="AE43" s="706"/>
      <c r="AF43" s="706"/>
      <c r="AG43" s="706"/>
      <c r="AH43" s="706"/>
      <c r="AI43" s="706"/>
      <c r="AJ43" s="706"/>
      <c r="AK43" s="706"/>
      <c r="AL43" s="667">
        <v>100</v>
      </c>
      <c r="AM43" s="707"/>
      <c r="AN43" s="707"/>
      <c r="AO43" s="708"/>
      <c r="BV43" s="238"/>
      <c r="BW43" s="238"/>
      <c r="BX43" s="238"/>
      <c r="BY43" s="238"/>
      <c r="BZ43" s="238"/>
      <c r="CA43" s="238"/>
      <c r="CB43" s="238"/>
      <c r="CD43" s="677" t="s">
        <v>354</v>
      </c>
      <c r="CE43" s="678"/>
      <c r="CF43" s="678"/>
      <c r="CG43" s="678"/>
      <c r="CH43" s="678"/>
      <c r="CI43" s="678"/>
      <c r="CJ43" s="678"/>
      <c r="CK43" s="678"/>
      <c r="CL43" s="678"/>
      <c r="CM43" s="678"/>
      <c r="CN43" s="678"/>
      <c r="CO43" s="678"/>
      <c r="CP43" s="678"/>
      <c r="CQ43" s="679"/>
      <c r="CR43" s="680" t="s">
        <v>238</v>
      </c>
      <c r="CS43" s="699"/>
      <c r="CT43" s="699"/>
      <c r="CU43" s="699"/>
      <c r="CV43" s="699"/>
      <c r="CW43" s="699"/>
      <c r="CX43" s="699"/>
      <c r="CY43" s="700"/>
      <c r="CZ43" s="683" t="s">
        <v>238</v>
      </c>
      <c r="DA43" s="701"/>
      <c r="DB43" s="701"/>
      <c r="DC43" s="702"/>
      <c r="DD43" s="686" t="s">
        <v>238</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2">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301</v>
      </c>
      <c r="CE44" s="694"/>
      <c r="CF44" s="677" t="s">
        <v>355</v>
      </c>
      <c r="CG44" s="678"/>
      <c r="CH44" s="678"/>
      <c r="CI44" s="678"/>
      <c r="CJ44" s="678"/>
      <c r="CK44" s="678"/>
      <c r="CL44" s="678"/>
      <c r="CM44" s="678"/>
      <c r="CN44" s="678"/>
      <c r="CO44" s="678"/>
      <c r="CP44" s="678"/>
      <c r="CQ44" s="679"/>
      <c r="CR44" s="680">
        <v>1105071</v>
      </c>
      <c r="CS44" s="681"/>
      <c r="CT44" s="681"/>
      <c r="CU44" s="681"/>
      <c r="CV44" s="681"/>
      <c r="CW44" s="681"/>
      <c r="CX44" s="681"/>
      <c r="CY44" s="682"/>
      <c r="CZ44" s="683">
        <v>6.9</v>
      </c>
      <c r="DA44" s="684"/>
      <c r="DB44" s="684"/>
      <c r="DC44" s="685"/>
      <c r="DD44" s="686">
        <v>70187</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2">
      <c r="B45" s="240" t="s">
        <v>356</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357</v>
      </c>
      <c r="CG45" s="678"/>
      <c r="CH45" s="678"/>
      <c r="CI45" s="678"/>
      <c r="CJ45" s="678"/>
      <c r="CK45" s="678"/>
      <c r="CL45" s="678"/>
      <c r="CM45" s="678"/>
      <c r="CN45" s="678"/>
      <c r="CO45" s="678"/>
      <c r="CP45" s="678"/>
      <c r="CQ45" s="679"/>
      <c r="CR45" s="680">
        <v>410969</v>
      </c>
      <c r="CS45" s="699"/>
      <c r="CT45" s="699"/>
      <c r="CU45" s="699"/>
      <c r="CV45" s="699"/>
      <c r="CW45" s="699"/>
      <c r="CX45" s="699"/>
      <c r="CY45" s="700"/>
      <c r="CZ45" s="683">
        <v>2.6</v>
      </c>
      <c r="DA45" s="701"/>
      <c r="DB45" s="701"/>
      <c r="DC45" s="702"/>
      <c r="DD45" s="686">
        <v>5906</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2">
      <c r="B46" s="241" t="s">
        <v>358</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359</v>
      </c>
      <c r="CG46" s="678"/>
      <c r="CH46" s="678"/>
      <c r="CI46" s="678"/>
      <c r="CJ46" s="678"/>
      <c r="CK46" s="678"/>
      <c r="CL46" s="678"/>
      <c r="CM46" s="678"/>
      <c r="CN46" s="678"/>
      <c r="CO46" s="678"/>
      <c r="CP46" s="678"/>
      <c r="CQ46" s="679"/>
      <c r="CR46" s="680">
        <v>646052</v>
      </c>
      <c r="CS46" s="681"/>
      <c r="CT46" s="681"/>
      <c r="CU46" s="681"/>
      <c r="CV46" s="681"/>
      <c r="CW46" s="681"/>
      <c r="CX46" s="681"/>
      <c r="CY46" s="682"/>
      <c r="CZ46" s="683">
        <v>4</v>
      </c>
      <c r="DA46" s="684"/>
      <c r="DB46" s="684"/>
      <c r="DC46" s="685"/>
      <c r="DD46" s="686">
        <v>55031</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2">
      <c r="B47" s="242" t="s">
        <v>360</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361</v>
      </c>
      <c r="CG47" s="678"/>
      <c r="CH47" s="678"/>
      <c r="CI47" s="678"/>
      <c r="CJ47" s="678"/>
      <c r="CK47" s="678"/>
      <c r="CL47" s="678"/>
      <c r="CM47" s="678"/>
      <c r="CN47" s="678"/>
      <c r="CO47" s="678"/>
      <c r="CP47" s="678"/>
      <c r="CQ47" s="679"/>
      <c r="CR47" s="680">
        <v>157634</v>
      </c>
      <c r="CS47" s="699"/>
      <c r="CT47" s="699"/>
      <c r="CU47" s="699"/>
      <c r="CV47" s="699"/>
      <c r="CW47" s="699"/>
      <c r="CX47" s="699"/>
      <c r="CY47" s="700"/>
      <c r="CZ47" s="683">
        <v>1</v>
      </c>
      <c r="DA47" s="701"/>
      <c r="DB47" s="701"/>
      <c r="DC47" s="702"/>
      <c r="DD47" s="686" t="s">
        <v>238</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ht="10.8" x14ac:dyDescent="0.2">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362</v>
      </c>
      <c r="CG48" s="678"/>
      <c r="CH48" s="678"/>
      <c r="CI48" s="678"/>
      <c r="CJ48" s="678"/>
      <c r="CK48" s="678"/>
      <c r="CL48" s="678"/>
      <c r="CM48" s="678"/>
      <c r="CN48" s="678"/>
      <c r="CO48" s="678"/>
      <c r="CP48" s="678"/>
      <c r="CQ48" s="679"/>
      <c r="CR48" s="680" t="s">
        <v>238</v>
      </c>
      <c r="CS48" s="681"/>
      <c r="CT48" s="681"/>
      <c r="CU48" s="681"/>
      <c r="CV48" s="681"/>
      <c r="CW48" s="681"/>
      <c r="CX48" s="681"/>
      <c r="CY48" s="682"/>
      <c r="CZ48" s="683" t="s">
        <v>238</v>
      </c>
      <c r="DA48" s="684"/>
      <c r="DB48" s="684"/>
      <c r="DC48" s="685"/>
      <c r="DD48" s="686" t="s">
        <v>238</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2">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363</v>
      </c>
      <c r="CE49" s="662"/>
      <c r="CF49" s="662"/>
      <c r="CG49" s="662"/>
      <c r="CH49" s="662"/>
      <c r="CI49" s="662"/>
      <c r="CJ49" s="662"/>
      <c r="CK49" s="662"/>
      <c r="CL49" s="662"/>
      <c r="CM49" s="662"/>
      <c r="CN49" s="662"/>
      <c r="CO49" s="662"/>
      <c r="CP49" s="662"/>
      <c r="CQ49" s="663"/>
      <c r="CR49" s="664">
        <v>15993578</v>
      </c>
      <c r="CS49" s="665"/>
      <c r="CT49" s="665"/>
      <c r="CU49" s="665"/>
      <c r="CV49" s="665"/>
      <c r="CW49" s="665"/>
      <c r="CX49" s="665"/>
      <c r="CY49" s="666"/>
      <c r="CZ49" s="667">
        <v>100</v>
      </c>
      <c r="DA49" s="668"/>
      <c r="DB49" s="668"/>
      <c r="DC49" s="669"/>
      <c r="DD49" s="670">
        <v>8754207</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KkNJ8Ua7XOTW8fXnMOOx+YVFQT5/2CcO8E8sKFn2ovVNj8Yr5VDGbv2CDwb+Y2yb/E308ozhIFYH8f3fVg4H3Q==" saltValue="EwOsYlCimV0CjuHYKM42eg=="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2" zeroHeight="1" x14ac:dyDescent="0.2"/>
  <cols>
    <col min="1" max="130" width="2.77734375" style="291" customWidth="1"/>
    <col min="131" max="131" width="1.6640625" style="291" customWidth="1"/>
    <col min="132" max="16384" width="9" style="291" hidden="1"/>
  </cols>
  <sheetData>
    <row r="1" spans="1:131" s="249" customFormat="1" ht="11.25" customHeight="1" thickBot="1" x14ac:dyDescent="0.25">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5">
      <c r="A2" s="250" t="s">
        <v>364</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365</v>
      </c>
      <c r="DK2" s="1206"/>
      <c r="DL2" s="1206"/>
      <c r="DM2" s="1206"/>
      <c r="DN2" s="1206"/>
      <c r="DO2" s="1207"/>
      <c r="DP2" s="251"/>
      <c r="DQ2" s="1205" t="s">
        <v>366</v>
      </c>
      <c r="DR2" s="1206"/>
      <c r="DS2" s="1206"/>
      <c r="DT2" s="1206"/>
      <c r="DU2" s="1206"/>
      <c r="DV2" s="1206"/>
      <c r="DW2" s="1206"/>
      <c r="DX2" s="1206"/>
      <c r="DY2" s="1206"/>
      <c r="DZ2" s="1207"/>
      <c r="EA2" s="252"/>
    </row>
    <row r="3" spans="1:131" s="249" customFormat="1" ht="11.25" customHeight="1" x14ac:dyDescent="0.2">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5">
      <c r="A4" s="1158" t="s">
        <v>367</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368</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2">
      <c r="A5" s="1090" t="s">
        <v>369</v>
      </c>
      <c r="B5" s="1091"/>
      <c r="C5" s="1091"/>
      <c r="D5" s="1091"/>
      <c r="E5" s="1091"/>
      <c r="F5" s="1091"/>
      <c r="G5" s="1091"/>
      <c r="H5" s="1091"/>
      <c r="I5" s="1091"/>
      <c r="J5" s="1091"/>
      <c r="K5" s="1091"/>
      <c r="L5" s="1091"/>
      <c r="M5" s="1091"/>
      <c r="N5" s="1091"/>
      <c r="O5" s="1091"/>
      <c r="P5" s="1092"/>
      <c r="Q5" s="1096" t="s">
        <v>370</v>
      </c>
      <c r="R5" s="1097"/>
      <c r="S5" s="1097"/>
      <c r="T5" s="1097"/>
      <c r="U5" s="1098"/>
      <c r="V5" s="1096" t="s">
        <v>371</v>
      </c>
      <c r="W5" s="1097"/>
      <c r="X5" s="1097"/>
      <c r="Y5" s="1097"/>
      <c r="Z5" s="1098"/>
      <c r="AA5" s="1096" t="s">
        <v>372</v>
      </c>
      <c r="AB5" s="1097"/>
      <c r="AC5" s="1097"/>
      <c r="AD5" s="1097"/>
      <c r="AE5" s="1097"/>
      <c r="AF5" s="1208" t="s">
        <v>373</v>
      </c>
      <c r="AG5" s="1097"/>
      <c r="AH5" s="1097"/>
      <c r="AI5" s="1097"/>
      <c r="AJ5" s="1112"/>
      <c r="AK5" s="1097" t="s">
        <v>374</v>
      </c>
      <c r="AL5" s="1097"/>
      <c r="AM5" s="1097"/>
      <c r="AN5" s="1097"/>
      <c r="AO5" s="1098"/>
      <c r="AP5" s="1096" t="s">
        <v>375</v>
      </c>
      <c r="AQ5" s="1097"/>
      <c r="AR5" s="1097"/>
      <c r="AS5" s="1097"/>
      <c r="AT5" s="1098"/>
      <c r="AU5" s="1096" t="s">
        <v>376</v>
      </c>
      <c r="AV5" s="1097"/>
      <c r="AW5" s="1097"/>
      <c r="AX5" s="1097"/>
      <c r="AY5" s="1112"/>
      <c r="AZ5" s="258"/>
      <c r="BA5" s="258"/>
      <c r="BB5" s="258"/>
      <c r="BC5" s="258"/>
      <c r="BD5" s="258"/>
      <c r="BE5" s="259"/>
      <c r="BF5" s="259"/>
      <c r="BG5" s="259"/>
      <c r="BH5" s="259"/>
      <c r="BI5" s="259"/>
      <c r="BJ5" s="259"/>
      <c r="BK5" s="259"/>
      <c r="BL5" s="259"/>
      <c r="BM5" s="259"/>
      <c r="BN5" s="259"/>
      <c r="BO5" s="259"/>
      <c r="BP5" s="259"/>
      <c r="BQ5" s="1090" t="s">
        <v>377</v>
      </c>
      <c r="BR5" s="1091"/>
      <c r="BS5" s="1091"/>
      <c r="BT5" s="1091"/>
      <c r="BU5" s="1091"/>
      <c r="BV5" s="1091"/>
      <c r="BW5" s="1091"/>
      <c r="BX5" s="1091"/>
      <c r="BY5" s="1091"/>
      <c r="BZ5" s="1091"/>
      <c r="CA5" s="1091"/>
      <c r="CB5" s="1091"/>
      <c r="CC5" s="1091"/>
      <c r="CD5" s="1091"/>
      <c r="CE5" s="1091"/>
      <c r="CF5" s="1091"/>
      <c r="CG5" s="1092"/>
      <c r="CH5" s="1096" t="s">
        <v>378</v>
      </c>
      <c r="CI5" s="1097"/>
      <c r="CJ5" s="1097"/>
      <c r="CK5" s="1097"/>
      <c r="CL5" s="1098"/>
      <c r="CM5" s="1096" t="s">
        <v>379</v>
      </c>
      <c r="CN5" s="1097"/>
      <c r="CO5" s="1097"/>
      <c r="CP5" s="1097"/>
      <c r="CQ5" s="1098"/>
      <c r="CR5" s="1096" t="s">
        <v>380</v>
      </c>
      <c r="CS5" s="1097"/>
      <c r="CT5" s="1097"/>
      <c r="CU5" s="1097"/>
      <c r="CV5" s="1098"/>
      <c r="CW5" s="1096" t="s">
        <v>381</v>
      </c>
      <c r="CX5" s="1097"/>
      <c r="CY5" s="1097"/>
      <c r="CZ5" s="1097"/>
      <c r="DA5" s="1098"/>
      <c r="DB5" s="1096" t="s">
        <v>382</v>
      </c>
      <c r="DC5" s="1097"/>
      <c r="DD5" s="1097"/>
      <c r="DE5" s="1097"/>
      <c r="DF5" s="1098"/>
      <c r="DG5" s="1193" t="s">
        <v>383</v>
      </c>
      <c r="DH5" s="1194"/>
      <c r="DI5" s="1194"/>
      <c r="DJ5" s="1194"/>
      <c r="DK5" s="1195"/>
      <c r="DL5" s="1193" t="s">
        <v>384</v>
      </c>
      <c r="DM5" s="1194"/>
      <c r="DN5" s="1194"/>
      <c r="DO5" s="1194"/>
      <c r="DP5" s="1195"/>
      <c r="DQ5" s="1096" t="s">
        <v>385</v>
      </c>
      <c r="DR5" s="1097"/>
      <c r="DS5" s="1097"/>
      <c r="DT5" s="1097"/>
      <c r="DU5" s="1098"/>
      <c r="DV5" s="1096" t="s">
        <v>376</v>
      </c>
      <c r="DW5" s="1097"/>
      <c r="DX5" s="1097"/>
      <c r="DY5" s="1097"/>
      <c r="DZ5" s="1112"/>
      <c r="EA5" s="256"/>
    </row>
    <row r="6" spans="1:131" s="257" customFormat="1" ht="26.25" customHeight="1" thickBot="1" x14ac:dyDescent="0.25">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x14ac:dyDescent="0.2">
      <c r="A7" s="260">
        <v>1</v>
      </c>
      <c r="B7" s="1145" t="s">
        <v>386</v>
      </c>
      <c r="C7" s="1146"/>
      <c r="D7" s="1146"/>
      <c r="E7" s="1146"/>
      <c r="F7" s="1146"/>
      <c r="G7" s="1146"/>
      <c r="H7" s="1146"/>
      <c r="I7" s="1146"/>
      <c r="J7" s="1146"/>
      <c r="K7" s="1146"/>
      <c r="L7" s="1146"/>
      <c r="M7" s="1146"/>
      <c r="N7" s="1146"/>
      <c r="O7" s="1146"/>
      <c r="P7" s="1147"/>
      <c r="Q7" s="1199">
        <v>16468</v>
      </c>
      <c r="R7" s="1200"/>
      <c r="S7" s="1200"/>
      <c r="T7" s="1200"/>
      <c r="U7" s="1200"/>
      <c r="V7" s="1200">
        <v>15940</v>
      </c>
      <c r="W7" s="1200"/>
      <c r="X7" s="1200"/>
      <c r="Y7" s="1200"/>
      <c r="Z7" s="1200"/>
      <c r="AA7" s="1200">
        <v>528</v>
      </c>
      <c r="AB7" s="1200"/>
      <c r="AC7" s="1200"/>
      <c r="AD7" s="1200"/>
      <c r="AE7" s="1201"/>
      <c r="AF7" s="1202">
        <v>379</v>
      </c>
      <c r="AG7" s="1203"/>
      <c r="AH7" s="1203"/>
      <c r="AI7" s="1203"/>
      <c r="AJ7" s="1204"/>
      <c r="AK7" s="1186">
        <v>401</v>
      </c>
      <c r="AL7" s="1187"/>
      <c r="AM7" s="1187"/>
      <c r="AN7" s="1187"/>
      <c r="AO7" s="1187"/>
      <c r="AP7" s="1187">
        <v>17379</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c r="BS7" s="1190" t="s">
        <v>579</v>
      </c>
      <c r="BT7" s="1191"/>
      <c r="BU7" s="1191"/>
      <c r="BV7" s="1191"/>
      <c r="BW7" s="1191"/>
      <c r="BX7" s="1191"/>
      <c r="BY7" s="1191"/>
      <c r="BZ7" s="1191"/>
      <c r="CA7" s="1191"/>
      <c r="CB7" s="1191"/>
      <c r="CC7" s="1191"/>
      <c r="CD7" s="1191"/>
      <c r="CE7" s="1191"/>
      <c r="CF7" s="1191"/>
      <c r="CG7" s="1192"/>
      <c r="CH7" s="1183">
        <v>95</v>
      </c>
      <c r="CI7" s="1184"/>
      <c r="CJ7" s="1184"/>
      <c r="CK7" s="1184"/>
      <c r="CL7" s="1185"/>
      <c r="CM7" s="1183">
        <v>486</v>
      </c>
      <c r="CN7" s="1184"/>
      <c r="CO7" s="1184"/>
      <c r="CP7" s="1184"/>
      <c r="CQ7" s="1185"/>
      <c r="CR7" s="1183">
        <v>100</v>
      </c>
      <c r="CS7" s="1184"/>
      <c r="CT7" s="1184"/>
      <c r="CU7" s="1184"/>
      <c r="CV7" s="1185"/>
      <c r="CW7" s="1183">
        <v>352</v>
      </c>
      <c r="CX7" s="1184"/>
      <c r="CY7" s="1184"/>
      <c r="CZ7" s="1184"/>
      <c r="DA7" s="1185"/>
      <c r="DB7" s="1183">
        <v>0</v>
      </c>
      <c r="DC7" s="1184"/>
      <c r="DD7" s="1184"/>
      <c r="DE7" s="1184"/>
      <c r="DF7" s="1185"/>
      <c r="DG7" s="1183">
        <v>1562</v>
      </c>
      <c r="DH7" s="1184"/>
      <c r="DI7" s="1184"/>
      <c r="DJ7" s="1184"/>
      <c r="DK7" s="1185"/>
      <c r="DL7" s="1183" t="s">
        <v>580</v>
      </c>
      <c r="DM7" s="1184"/>
      <c r="DN7" s="1184"/>
      <c r="DO7" s="1184"/>
      <c r="DP7" s="1185"/>
      <c r="DQ7" s="1183">
        <v>663</v>
      </c>
      <c r="DR7" s="1184"/>
      <c r="DS7" s="1184"/>
      <c r="DT7" s="1184"/>
      <c r="DU7" s="1185"/>
      <c r="DV7" s="1210"/>
      <c r="DW7" s="1211"/>
      <c r="DX7" s="1211"/>
      <c r="DY7" s="1211"/>
      <c r="DZ7" s="1212"/>
      <c r="EA7" s="256"/>
    </row>
    <row r="8" spans="1:131" s="257" customFormat="1" ht="26.25" customHeight="1" x14ac:dyDescent="0.2">
      <c r="A8" s="263">
        <v>2</v>
      </c>
      <c r="B8" s="1132" t="s">
        <v>387</v>
      </c>
      <c r="C8" s="1133"/>
      <c r="D8" s="1133"/>
      <c r="E8" s="1133"/>
      <c r="F8" s="1133"/>
      <c r="G8" s="1133"/>
      <c r="H8" s="1133"/>
      <c r="I8" s="1133"/>
      <c r="J8" s="1133"/>
      <c r="K8" s="1133"/>
      <c r="L8" s="1133"/>
      <c r="M8" s="1133"/>
      <c r="N8" s="1133"/>
      <c r="O8" s="1133"/>
      <c r="P8" s="1134"/>
      <c r="Q8" s="1138">
        <v>325</v>
      </c>
      <c r="R8" s="1139"/>
      <c r="S8" s="1139"/>
      <c r="T8" s="1139"/>
      <c r="U8" s="1139"/>
      <c r="V8" s="1139">
        <v>318</v>
      </c>
      <c r="W8" s="1139"/>
      <c r="X8" s="1139"/>
      <c r="Y8" s="1139"/>
      <c r="Z8" s="1139"/>
      <c r="AA8" s="1139">
        <v>7</v>
      </c>
      <c r="AB8" s="1139"/>
      <c r="AC8" s="1139"/>
      <c r="AD8" s="1139"/>
      <c r="AE8" s="1140"/>
      <c r="AF8" s="1114">
        <v>7</v>
      </c>
      <c r="AG8" s="1115"/>
      <c r="AH8" s="1115"/>
      <c r="AI8" s="1115"/>
      <c r="AJ8" s="1116"/>
      <c r="AK8" s="1181">
        <v>113</v>
      </c>
      <c r="AL8" s="1182"/>
      <c r="AM8" s="1182"/>
      <c r="AN8" s="1182"/>
      <c r="AO8" s="1182"/>
      <c r="AP8" s="1182">
        <v>222</v>
      </c>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c r="BT8" s="1110"/>
      <c r="BU8" s="1110"/>
      <c r="BV8" s="1110"/>
      <c r="BW8" s="1110"/>
      <c r="BX8" s="1110"/>
      <c r="BY8" s="1110"/>
      <c r="BZ8" s="1110"/>
      <c r="CA8" s="1110"/>
      <c r="CB8" s="1110"/>
      <c r="CC8" s="1110"/>
      <c r="CD8" s="1110"/>
      <c r="CE8" s="1110"/>
      <c r="CF8" s="1110"/>
      <c r="CG8" s="1111"/>
      <c r="CH8" s="1084"/>
      <c r="CI8" s="1085"/>
      <c r="CJ8" s="1085"/>
      <c r="CK8" s="1085"/>
      <c r="CL8" s="1086"/>
      <c r="CM8" s="1084"/>
      <c r="CN8" s="1085"/>
      <c r="CO8" s="1085"/>
      <c r="CP8" s="1085"/>
      <c r="CQ8" s="1086"/>
      <c r="CR8" s="1084"/>
      <c r="CS8" s="1085"/>
      <c r="CT8" s="1085"/>
      <c r="CU8" s="1085"/>
      <c r="CV8" s="1086"/>
      <c r="CW8" s="1084"/>
      <c r="CX8" s="1085"/>
      <c r="CY8" s="1085"/>
      <c r="CZ8" s="1085"/>
      <c r="DA8" s="1086"/>
      <c r="DB8" s="1084"/>
      <c r="DC8" s="1085"/>
      <c r="DD8" s="1085"/>
      <c r="DE8" s="1085"/>
      <c r="DF8" s="1086"/>
      <c r="DG8" s="1084"/>
      <c r="DH8" s="1085"/>
      <c r="DI8" s="1085"/>
      <c r="DJ8" s="1085"/>
      <c r="DK8" s="1086"/>
      <c r="DL8" s="1084"/>
      <c r="DM8" s="1085"/>
      <c r="DN8" s="1085"/>
      <c r="DO8" s="1085"/>
      <c r="DP8" s="1086"/>
      <c r="DQ8" s="1084"/>
      <c r="DR8" s="1085"/>
      <c r="DS8" s="1085"/>
      <c r="DT8" s="1085"/>
      <c r="DU8" s="1086"/>
      <c r="DV8" s="1087"/>
      <c r="DW8" s="1088"/>
      <c r="DX8" s="1088"/>
      <c r="DY8" s="1088"/>
      <c r="DZ8" s="1089"/>
      <c r="EA8" s="256"/>
    </row>
    <row r="9" spans="1:131" s="257" customFormat="1" ht="26.25" customHeight="1" x14ac:dyDescent="0.2">
      <c r="A9" s="263">
        <v>3</v>
      </c>
      <c r="B9" s="1132"/>
      <c r="C9" s="1133"/>
      <c r="D9" s="1133"/>
      <c r="E9" s="1133"/>
      <c r="F9" s="1133"/>
      <c r="G9" s="1133"/>
      <c r="H9" s="1133"/>
      <c r="I9" s="1133"/>
      <c r="J9" s="1133"/>
      <c r="K9" s="1133"/>
      <c r="L9" s="1133"/>
      <c r="M9" s="1133"/>
      <c r="N9" s="1133"/>
      <c r="O9" s="1133"/>
      <c r="P9" s="1134"/>
      <c r="Q9" s="1138"/>
      <c r="R9" s="1139"/>
      <c r="S9" s="1139"/>
      <c r="T9" s="1139"/>
      <c r="U9" s="1139"/>
      <c r="V9" s="1139"/>
      <c r="W9" s="1139"/>
      <c r="X9" s="1139"/>
      <c r="Y9" s="1139"/>
      <c r="Z9" s="1139"/>
      <c r="AA9" s="1139"/>
      <c r="AB9" s="1139"/>
      <c r="AC9" s="1139"/>
      <c r="AD9" s="1139"/>
      <c r="AE9" s="1140"/>
      <c r="AF9" s="1114"/>
      <c r="AG9" s="1115"/>
      <c r="AH9" s="1115"/>
      <c r="AI9" s="1115"/>
      <c r="AJ9" s="1116"/>
      <c r="AK9" s="1181"/>
      <c r="AL9" s="1182"/>
      <c r="AM9" s="1182"/>
      <c r="AN9" s="1182"/>
      <c r="AO9" s="1182"/>
      <c r="AP9" s="1182"/>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c r="BT9" s="1110"/>
      <c r="BU9" s="1110"/>
      <c r="BV9" s="1110"/>
      <c r="BW9" s="1110"/>
      <c r="BX9" s="1110"/>
      <c r="BY9" s="1110"/>
      <c r="BZ9" s="1110"/>
      <c r="CA9" s="1110"/>
      <c r="CB9" s="1110"/>
      <c r="CC9" s="1110"/>
      <c r="CD9" s="1110"/>
      <c r="CE9" s="1110"/>
      <c r="CF9" s="1110"/>
      <c r="CG9" s="1111"/>
      <c r="CH9" s="1084"/>
      <c r="CI9" s="1085"/>
      <c r="CJ9" s="1085"/>
      <c r="CK9" s="1085"/>
      <c r="CL9" s="1086"/>
      <c r="CM9" s="1084"/>
      <c r="CN9" s="1085"/>
      <c r="CO9" s="1085"/>
      <c r="CP9" s="1085"/>
      <c r="CQ9" s="1086"/>
      <c r="CR9" s="1084"/>
      <c r="CS9" s="1085"/>
      <c r="CT9" s="1085"/>
      <c r="CU9" s="1085"/>
      <c r="CV9" s="1086"/>
      <c r="CW9" s="1084"/>
      <c r="CX9" s="1085"/>
      <c r="CY9" s="1085"/>
      <c r="CZ9" s="1085"/>
      <c r="DA9" s="1086"/>
      <c r="DB9" s="1084"/>
      <c r="DC9" s="1085"/>
      <c r="DD9" s="1085"/>
      <c r="DE9" s="1085"/>
      <c r="DF9" s="1086"/>
      <c r="DG9" s="1084"/>
      <c r="DH9" s="1085"/>
      <c r="DI9" s="1085"/>
      <c r="DJ9" s="1085"/>
      <c r="DK9" s="1086"/>
      <c r="DL9" s="1084"/>
      <c r="DM9" s="1085"/>
      <c r="DN9" s="1085"/>
      <c r="DO9" s="1085"/>
      <c r="DP9" s="1086"/>
      <c r="DQ9" s="1084"/>
      <c r="DR9" s="1085"/>
      <c r="DS9" s="1085"/>
      <c r="DT9" s="1085"/>
      <c r="DU9" s="1086"/>
      <c r="DV9" s="1087"/>
      <c r="DW9" s="1088"/>
      <c r="DX9" s="1088"/>
      <c r="DY9" s="1088"/>
      <c r="DZ9" s="1089"/>
      <c r="EA9" s="256"/>
    </row>
    <row r="10" spans="1:131" s="257" customFormat="1" ht="26.25" customHeight="1" x14ac:dyDescent="0.2">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customHeight="1" x14ac:dyDescent="0.2">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x14ac:dyDescent="0.2">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x14ac:dyDescent="0.2">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x14ac:dyDescent="0.2">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2">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2">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2">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2">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2">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2">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5">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2">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388</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5">
      <c r="A23" s="266" t="s">
        <v>389</v>
      </c>
      <c r="B23" s="1039" t="s">
        <v>390</v>
      </c>
      <c r="C23" s="1040"/>
      <c r="D23" s="1040"/>
      <c r="E23" s="1040"/>
      <c r="F23" s="1040"/>
      <c r="G23" s="1040"/>
      <c r="H23" s="1040"/>
      <c r="I23" s="1040"/>
      <c r="J23" s="1040"/>
      <c r="K23" s="1040"/>
      <c r="L23" s="1040"/>
      <c r="M23" s="1040"/>
      <c r="N23" s="1040"/>
      <c r="O23" s="1040"/>
      <c r="P23" s="1041"/>
      <c r="Q23" s="1163">
        <v>16679</v>
      </c>
      <c r="R23" s="1164"/>
      <c r="S23" s="1164"/>
      <c r="T23" s="1164"/>
      <c r="U23" s="1164"/>
      <c r="V23" s="1164">
        <v>16145</v>
      </c>
      <c r="W23" s="1164"/>
      <c r="X23" s="1164"/>
      <c r="Y23" s="1164"/>
      <c r="Z23" s="1164"/>
      <c r="AA23" s="1164">
        <v>534</v>
      </c>
      <c r="AB23" s="1164"/>
      <c r="AC23" s="1164"/>
      <c r="AD23" s="1164"/>
      <c r="AE23" s="1165"/>
      <c r="AF23" s="1166">
        <v>386</v>
      </c>
      <c r="AG23" s="1164"/>
      <c r="AH23" s="1164"/>
      <c r="AI23" s="1164"/>
      <c r="AJ23" s="1167"/>
      <c r="AK23" s="1168"/>
      <c r="AL23" s="1169"/>
      <c r="AM23" s="1169"/>
      <c r="AN23" s="1169"/>
      <c r="AO23" s="1169"/>
      <c r="AP23" s="1164">
        <v>17601</v>
      </c>
      <c r="AQ23" s="1164"/>
      <c r="AR23" s="1164"/>
      <c r="AS23" s="1164"/>
      <c r="AT23" s="1164"/>
      <c r="AU23" s="1170"/>
      <c r="AV23" s="1170"/>
      <c r="AW23" s="1170"/>
      <c r="AX23" s="1170"/>
      <c r="AY23" s="1171"/>
      <c r="AZ23" s="1160" t="s">
        <v>177</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2">
      <c r="A24" s="1159" t="s">
        <v>391</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5">
      <c r="A25" s="1158" t="s">
        <v>392</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2">
      <c r="A26" s="1090" t="s">
        <v>369</v>
      </c>
      <c r="B26" s="1091"/>
      <c r="C26" s="1091"/>
      <c r="D26" s="1091"/>
      <c r="E26" s="1091"/>
      <c r="F26" s="1091"/>
      <c r="G26" s="1091"/>
      <c r="H26" s="1091"/>
      <c r="I26" s="1091"/>
      <c r="J26" s="1091"/>
      <c r="K26" s="1091"/>
      <c r="L26" s="1091"/>
      <c r="M26" s="1091"/>
      <c r="N26" s="1091"/>
      <c r="O26" s="1091"/>
      <c r="P26" s="1092"/>
      <c r="Q26" s="1096" t="s">
        <v>393</v>
      </c>
      <c r="R26" s="1097"/>
      <c r="S26" s="1097"/>
      <c r="T26" s="1097"/>
      <c r="U26" s="1098"/>
      <c r="V26" s="1096" t="s">
        <v>394</v>
      </c>
      <c r="W26" s="1097"/>
      <c r="X26" s="1097"/>
      <c r="Y26" s="1097"/>
      <c r="Z26" s="1098"/>
      <c r="AA26" s="1096" t="s">
        <v>395</v>
      </c>
      <c r="AB26" s="1097"/>
      <c r="AC26" s="1097"/>
      <c r="AD26" s="1097"/>
      <c r="AE26" s="1097"/>
      <c r="AF26" s="1154" t="s">
        <v>396</v>
      </c>
      <c r="AG26" s="1103"/>
      <c r="AH26" s="1103"/>
      <c r="AI26" s="1103"/>
      <c r="AJ26" s="1155"/>
      <c r="AK26" s="1097" t="s">
        <v>397</v>
      </c>
      <c r="AL26" s="1097"/>
      <c r="AM26" s="1097"/>
      <c r="AN26" s="1097"/>
      <c r="AO26" s="1098"/>
      <c r="AP26" s="1096" t="s">
        <v>398</v>
      </c>
      <c r="AQ26" s="1097"/>
      <c r="AR26" s="1097"/>
      <c r="AS26" s="1097"/>
      <c r="AT26" s="1098"/>
      <c r="AU26" s="1096" t="s">
        <v>399</v>
      </c>
      <c r="AV26" s="1097"/>
      <c r="AW26" s="1097"/>
      <c r="AX26" s="1097"/>
      <c r="AY26" s="1098"/>
      <c r="AZ26" s="1096" t="s">
        <v>400</v>
      </c>
      <c r="BA26" s="1097"/>
      <c r="BB26" s="1097"/>
      <c r="BC26" s="1097"/>
      <c r="BD26" s="1098"/>
      <c r="BE26" s="1096" t="s">
        <v>376</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5">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2">
      <c r="A28" s="268">
        <v>1</v>
      </c>
      <c r="B28" s="1145" t="s">
        <v>401</v>
      </c>
      <c r="C28" s="1146"/>
      <c r="D28" s="1146"/>
      <c r="E28" s="1146"/>
      <c r="F28" s="1146"/>
      <c r="G28" s="1146"/>
      <c r="H28" s="1146"/>
      <c r="I28" s="1146"/>
      <c r="J28" s="1146"/>
      <c r="K28" s="1146"/>
      <c r="L28" s="1146"/>
      <c r="M28" s="1146"/>
      <c r="N28" s="1146"/>
      <c r="O28" s="1146"/>
      <c r="P28" s="1147"/>
      <c r="Q28" s="1148">
        <v>2755</v>
      </c>
      <c r="R28" s="1149"/>
      <c r="S28" s="1149"/>
      <c r="T28" s="1149"/>
      <c r="U28" s="1149"/>
      <c r="V28" s="1149">
        <v>2719</v>
      </c>
      <c r="W28" s="1149"/>
      <c r="X28" s="1149"/>
      <c r="Y28" s="1149"/>
      <c r="Z28" s="1149"/>
      <c r="AA28" s="1149">
        <v>36</v>
      </c>
      <c r="AB28" s="1149"/>
      <c r="AC28" s="1149"/>
      <c r="AD28" s="1149"/>
      <c r="AE28" s="1150"/>
      <c r="AF28" s="1151">
        <v>36</v>
      </c>
      <c r="AG28" s="1149"/>
      <c r="AH28" s="1149"/>
      <c r="AI28" s="1149"/>
      <c r="AJ28" s="1152"/>
      <c r="AK28" s="1153">
        <v>206</v>
      </c>
      <c r="AL28" s="1141"/>
      <c r="AM28" s="1141"/>
      <c r="AN28" s="1141"/>
      <c r="AO28" s="1141"/>
      <c r="AP28" s="1141" t="s">
        <v>568</v>
      </c>
      <c r="AQ28" s="1141"/>
      <c r="AR28" s="1141"/>
      <c r="AS28" s="1141"/>
      <c r="AT28" s="1141"/>
      <c r="AU28" s="1141" t="s">
        <v>568</v>
      </c>
      <c r="AV28" s="1141"/>
      <c r="AW28" s="1141"/>
      <c r="AX28" s="1141"/>
      <c r="AY28" s="1141"/>
      <c r="AZ28" s="1142"/>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2">
      <c r="A29" s="268">
        <v>2</v>
      </c>
      <c r="B29" s="1132" t="s">
        <v>402</v>
      </c>
      <c r="C29" s="1133"/>
      <c r="D29" s="1133"/>
      <c r="E29" s="1133"/>
      <c r="F29" s="1133"/>
      <c r="G29" s="1133"/>
      <c r="H29" s="1133"/>
      <c r="I29" s="1133"/>
      <c r="J29" s="1133"/>
      <c r="K29" s="1133"/>
      <c r="L29" s="1133"/>
      <c r="M29" s="1133"/>
      <c r="N29" s="1133"/>
      <c r="O29" s="1133"/>
      <c r="P29" s="1134"/>
      <c r="Q29" s="1138">
        <v>2911</v>
      </c>
      <c r="R29" s="1139"/>
      <c r="S29" s="1139"/>
      <c r="T29" s="1139"/>
      <c r="U29" s="1139"/>
      <c r="V29" s="1139">
        <v>2846</v>
      </c>
      <c r="W29" s="1139"/>
      <c r="X29" s="1139"/>
      <c r="Y29" s="1139"/>
      <c r="Z29" s="1139"/>
      <c r="AA29" s="1139">
        <v>65</v>
      </c>
      <c r="AB29" s="1139"/>
      <c r="AC29" s="1139"/>
      <c r="AD29" s="1139"/>
      <c r="AE29" s="1140"/>
      <c r="AF29" s="1114">
        <v>65</v>
      </c>
      <c r="AG29" s="1115"/>
      <c r="AH29" s="1115"/>
      <c r="AI29" s="1115"/>
      <c r="AJ29" s="1116"/>
      <c r="AK29" s="1075">
        <v>442</v>
      </c>
      <c r="AL29" s="1066"/>
      <c r="AM29" s="1066"/>
      <c r="AN29" s="1066"/>
      <c r="AO29" s="1066"/>
      <c r="AP29" s="1066" t="s">
        <v>568</v>
      </c>
      <c r="AQ29" s="1066"/>
      <c r="AR29" s="1066"/>
      <c r="AS29" s="1066"/>
      <c r="AT29" s="1066"/>
      <c r="AU29" s="1066" t="s">
        <v>568</v>
      </c>
      <c r="AV29" s="1066"/>
      <c r="AW29" s="1066"/>
      <c r="AX29" s="1066"/>
      <c r="AY29" s="1066"/>
      <c r="AZ29" s="1137"/>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2">
      <c r="A30" s="268">
        <v>3</v>
      </c>
      <c r="B30" s="1132" t="s">
        <v>403</v>
      </c>
      <c r="C30" s="1133"/>
      <c r="D30" s="1133"/>
      <c r="E30" s="1133"/>
      <c r="F30" s="1133"/>
      <c r="G30" s="1133"/>
      <c r="H30" s="1133"/>
      <c r="I30" s="1133"/>
      <c r="J30" s="1133"/>
      <c r="K30" s="1133"/>
      <c r="L30" s="1133"/>
      <c r="M30" s="1133"/>
      <c r="N30" s="1133"/>
      <c r="O30" s="1133"/>
      <c r="P30" s="1134"/>
      <c r="Q30" s="1138">
        <v>656</v>
      </c>
      <c r="R30" s="1139"/>
      <c r="S30" s="1139"/>
      <c r="T30" s="1139"/>
      <c r="U30" s="1139"/>
      <c r="V30" s="1139">
        <v>656</v>
      </c>
      <c r="W30" s="1139"/>
      <c r="X30" s="1139"/>
      <c r="Y30" s="1139"/>
      <c r="Z30" s="1139"/>
      <c r="AA30" s="1139">
        <v>0</v>
      </c>
      <c r="AB30" s="1139"/>
      <c r="AC30" s="1139"/>
      <c r="AD30" s="1139"/>
      <c r="AE30" s="1140"/>
      <c r="AF30" s="1114">
        <v>0</v>
      </c>
      <c r="AG30" s="1115"/>
      <c r="AH30" s="1115"/>
      <c r="AI30" s="1115"/>
      <c r="AJ30" s="1116"/>
      <c r="AK30" s="1075">
        <v>395</v>
      </c>
      <c r="AL30" s="1066"/>
      <c r="AM30" s="1066"/>
      <c r="AN30" s="1066"/>
      <c r="AO30" s="1066"/>
      <c r="AP30" s="1066" t="s">
        <v>568</v>
      </c>
      <c r="AQ30" s="1066"/>
      <c r="AR30" s="1066"/>
      <c r="AS30" s="1066"/>
      <c r="AT30" s="1066"/>
      <c r="AU30" s="1066" t="s">
        <v>568</v>
      </c>
      <c r="AV30" s="1066"/>
      <c r="AW30" s="1066"/>
      <c r="AX30" s="1066"/>
      <c r="AY30" s="1066"/>
      <c r="AZ30" s="1137"/>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2">
      <c r="A31" s="268">
        <v>4</v>
      </c>
      <c r="B31" s="1132" t="s">
        <v>404</v>
      </c>
      <c r="C31" s="1133"/>
      <c r="D31" s="1133"/>
      <c r="E31" s="1133"/>
      <c r="F31" s="1133"/>
      <c r="G31" s="1133"/>
      <c r="H31" s="1133"/>
      <c r="I31" s="1133"/>
      <c r="J31" s="1133"/>
      <c r="K31" s="1133"/>
      <c r="L31" s="1133"/>
      <c r="M31" s="1133"/>
      <c r="N31" s="1133"/>
      <c r="O31" s="1133"/>
      <c r="P31" s="1134"/>
      <c r="Q31" s="1138">
        <v>6</v>
      </c>
      <c r="R31" s="1139"/>
      <c r="S31" s="1139"/>
      <c r="T31" s="1139"/>
      <c r="U31" s="1139"/>
      <c r="V31" s="1139">
        <v>5</v>
      </c>
      <c r="W31" s="1139"/>
      <c r="X31" s="1139"/>
      <c r="Y31" s="1139"/>
      <c r="Z31" s="1139"/>
      <c r="AA31" s="1139">
        <v>1</v>
      </c>
      <c r="AB31" s="1139"/>
      <c r="AC31" s="1139"/>
      <c r="AD31" s="1139"/>
      <c r="AE31" s="1140"/>
      <c r="AF31" s="1114">
        <v>1</v>
      </c>
      <c r="AG31" s="1115"/>
      <c r="AH31" s="1115"/>
      <c r="AI31" s="1115"/>
      <c r="AJ31" s="1116"/>
      <c r="AK31" s="1075">
        <v>0</v>
      </c>
      <c r="AL31" s="1066"/>
      <c r="AM31" s="1066"/>
      <c r="AN31" s="1066"/>
      <c r="AO31" s="1066"/>
      <c r="AP31" s="1066" t="s">
        <v>568</v>
      </c>
      <c r="AQ31" s="1066"/>
      <c r="AR31" s="1066"/>
      <c r="AS31" s="1066"/>
      <c r="AT31" s="1066"/>
      <c r="AU31" s="1066" t="s">
        <v>568</v>
      </c>
      <c r="AV31" s="1066"/>
      <c r="AW31" s="1066"/>
      <c r="AX31" s="1066"/>
      <c r="AY31" s="1066"/>
      <c r="AZ31" s="1137"/>
      <c r="BA31" s="1137"/>
      <c r="BB31" s="1137"/>
      <c r="BC31" s="1137"/>
      <c r="BD31" s="1137"/>
      <c r="BE31" s="1127"/>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2">
      <c r="A32" s="268">
        <v>5</v>
      </c>
      <c r="B32" s="1132" t="s">
        <v>405</v>
      </c>
      <c r="C32" s="1133"/>
      <c r="D32" s="1133"/>
      <c r="E32" s="1133"/>
      <c r="F32" s="1133"/>
      <c r="G32" s="1133"/>
      <c r="H32" s="1133"/>
      <c r="I32" s="1133"/>
      <c r="J32" s="1133"/>
      <c r="K32" s="1133"/>
      <c r="L32" s="1133"/>
      <c r="M32" s="1133"/>
      <c r="N32" s="1133"/>
      <c r="O32" s="1133"/>
      <c r="P32" s="1134"/>
      <c r="Q32" s="1138">
        <v>195</v>
      </c>
      <c r="R32" s="1139"/>
      <c r="S32" s="1139"/>
      <c r="T32" s="1139"/>
      <c r="U32" s="1139"/>
      <c r="V32" s="1139">
        <v>183</v>
      </c>
      <c r="W32" s="1139"/>
      <c r="X32" s="1139"/>
      <c r="Y32" s="1139"/>
      <c r="Z32" s="1139"/>
      <c r="AA32" s="1139">
        <v>12</v>
      </c>
      <c r="AB32" s="1139"/>
      <c r="AC32" s="1139"/>
      <c r="AD32" s="1139"/>
      <c r="AE32" s="1140"/>
      <c r="AF32" s="1114">
        <v>11</v>
      </c>
      <c r="AG32" s="1115"/>
      <c r="AH32" s="1115"/>
      <c r="AI32" s="1115"/>
      <c r="AJ32" s="1116"/>
      <c r="AK32" s="1075">
        <v>69</v>
      </c>
      <c r="AL32" s="1066"/>
      <c r="AM32" s="1066"/>
      <c r="AN32" s="1066"/>
      <c r="AO32" s="1066"/>
      <c r="AP32" s="1066">
        <v>631</v>
      </c>
      <c r="AQ32" s="1066"/>
      <c r="AR32" s="1066"/>
      <c r="AS32" s="1066"/>
      <c r="AT32" s="1066"/>
      <c r="AU32" s="1066">
        <v>421</v>
      </c>
      <c r="AV32" s="1066"/>
      <c r="AW32" s="1066"/>
      <c r="AX32" s="1066"/>
      <c r="AY32" s="1066"/>
      <c r="AZ32" s="1137"/>
      <c r="BA32" s="1137"/>
      <c r="BB32" s="1137"/>
      <c r="BC32" s="1137"/>
      <c r="BD32" s="1137"/>
      <c r="BE32" s="1127" t="s">
        <v>406</v>
      </c>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2">
      <c r="A33" s="268">
        <v>6</v>
      </c>
      <c r="B33" s="1132" t="s">
        <v>407</v>
      </c>
      <c r="C33" s="1133"/>
      <c r="D33" s="1133"/>
      <c r="E33" s="1133"/>
      <c r="F33" s="1133"/>
      <c r="G33" s="1133"/>
      <c r="H33" s="1133"/>
      <c r="I33" s="1133"/>
      <c r="J33" s="1133"/>
      <c r="K33" s="1133"/>
      <c r="L33" s="1133"/>
      <c r="M33" s="1133"/>
      <c r="N33" s="1133"/>
      <c r="O33" s="1133"/>
      <c r="P33" s="1134"/>
      <c r="Q33" s="1138">
        <v>535</v>
      </c>
      <c r="R33" s="1139"/>
      <c r="S33" s="1139"/>
      <c r="T33" s="1139"/>
      <c r="U33" s="1139"/>
      <c r="V33" s="1139">
        <v>534</v>
      </c>
      <c r="W33" s="1139"/>
      <c r="X33" s="1139"/>
      <c r="Y33" s="1139"/>
      <c r="Z33" s="1139"/>
      <c r="AA33" s="1139">
        <v>1</v>
      </c>
      <c r="AB33" s="1139"/>
      <c r="AC33" s="1139"/>
      <c r="AD33" s="1139"/>
      <c r="AE33" s="1140"/>
      <c r="AF33" s="1114">
        <v>1</v>
      </c>
      <c r="AG33" s="1115"/>
      <c r="AH33" s="1115"/>
      <c r="AI33" s="1115"/>
      <c r="AJ33" s="1116"/>
      <c r="AK33" s="1075">
        <v>346</v>
      </c>
      <c r="AL33" s="1066"/>
      <c r="AM33" s="1066"/>
      <c r="AN33" s="1066"/>
      <c r="AO33" s="1066"/>
      <c r="AP33" s="1066">
        <v>3276</v>
      </c>
      <c r="AQ33" s="1066"/>
      <c r="AR33" s="1066"/>
      <c r="AS33" s="1066"/>
      <c r="AT33" s="1066"/>
      <c r="AU33" s="1066">
        <v>2932</v>
      </c>
      <c r="AV33" s="1066"/>
      <c r="AW33" s="1066"/>
      <c r="AX33" s="1066"/>
      <c r="AY33" s="1066"/>
      <c r="AZ33" s="1137"/>
      <c r="BA33" s="1137"/>
      <c r="BB33" s="1137"/>
      <c r="BC33" s="1137"/>
      <c r="BD33" s="1137"/>
      <c r="BE33" s="1127" t="s">
        <v>406</v>
      </c>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2">
      <c r="A34" s="268">
        <v>7</v>
      </c>
      <c r="B34" s="1132"/>
      <c r="C34" s="1133"/>
      <c r="D34" s="1133"/>
      <c r="E34" s="1133"/>
      <c r="F34" s="1133"/>
      <c r="G34" s="1133"/>
      <c r="H34" s="1133"/>
      <c r="I34" s="1133"/>
      <c r="J34" s="1133"/>
      <c r="K34" s="1133"/>
      <c r="L34" s="1133"/>
      <c r="M34" s="1133"/>
      <c r="N34" s="1133"/>
      <c r="O34" s="1133"/>
      <c r="P34" s="1134"/>
      <c r="Q34" s="1138"/>
      <c r="R34" s="1139"/>
      <c r="S34" s="1139"/>
      <c r="T34" s="1139"/>
      <c r="U34" s="1139"/>
      <c r="V34" s="1139"/>
      <c r="W34" s="1139"/>
      <c r="X34" s="1139"/>
      <c r="Y34" s="1139"/>
      <c r="Z34" s="1139"/>
      <c r="AA34" s="1139"/>
      <c r="AB34" s="1139"/>
      <c r="AC34" s="1139"/>
      <c r="AD34" s="1139"/>
      <c r="AE34" s="1140"/>
      <c r="AF34" s="1114"/>
      <c r="AG34" s="1115"/>
      <c r="AH34" s="1115"/>
      <c r="AI34" s="1115"/>
      <c r="AJ34" s="1116"/>
      <c r="AK34" s="1075"/>
      <c r="AL34" s="1066"/>
      <c r="AM34" s="1066"/>
      <c r="AN34" s="1066"/>
      <c r="AO34" s="1066"/>
      <c r="AP34" s="1066"/>
      <c r="AQ34" s="1066"/>
      <c r="AR34" s="1066"/>
      <c r="AS34" s="1066"/>
      <c r="AT34" s="1066"/>
      <c r="AU34" s="1066"/>
      <c r="AV34" s="1066"/>
      <c r="AW34" s="1066"/>
      <c r="AX34" s="1066"/>
      <c r="AY34" s="1066"/>
      <c r="AZ34" s="1137"/>
      <c r="BA34" s="1137"/>
      <c r="BB34" s="1137"/>
      <c r="BC34" s="1137"/>
      <c r="BD34" s="1137"/>
      <c r="BE34" s="1127"/>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2">
      <c r="A35" s="268">
        <v>8</v>
      </c>
      <c r="B35" s="1132"/>
      <c r="C35" s="1133"/>
      <c r="D35" s="1133"/>
      <c r="E35" s="1133"/>
      <c r="F35" s="1133"/>
      <c r="G35" s="1133"/>
      <c r="H35" s="1133"/>
      <c r="I35" s="1133"/>
      <c r="J35" s="1133"/>
      <c r="K35" s="1133"/>
      <c r="L35" s="1133"/>
      <c r="M35" s="1133"/>
      <c r="N35" s="1133"/>
      <c r="O35" s="1133"/>
      <c r="P35" s="1134"/>
      <c r="Q35" s="1138"/>
      <c r="R35" s="1139"/>
      <c r="S35" s="1139"/>
      <c r="T35" s="1139"/>
      <c r="U35" s="1139"/>
      <c r="V35" s="1139"/>
      <c r="W35" s="1139"/>
      <c r="X35" s="1139"/>
      <c r="Y35" s="1139"/>
      <c r="Z35" s="1139"/>
      <c r="AA35" s="1139"/>
      <c r="AB35" s="1139"/>
      <c r="AC35" s="1139"/>
      <c r="AD35" s="1139"/>
      <c r="AE35" s="1140"/>
      <c r="AF35" s="1114"/>
      <c r="AG35" s="1115"/>
      <c r="AH35" s="1115"/>
      <c r="AI35" s="1115"/>
      <c r="AJ35" s="1116"/>
      <c r="AK35" s="1075"/>
      <c r="AL35" s="1066"/>
      <c r="AM35" s="1066"/>
      <c r="AN35" s="1066"/>
      <c r="AO35" s="1066"/>
      <c r="AP35" s="1066"/>
      <c r="AQ35" s="1066"/>
      <c r="AR35" s="1066"/>
      <c r="AS35" s="1066"/>
      <c r="AT35" s="1066"/>
      <c r="AU35" s="1066"/>
      <c r="AV35" s="1066"/>
      <c r="AW35" s="1066"/>
      <c r="AX35" s="1066"/>
      <c r="AY35" s="1066"/>
      <c r="AZ35" s="1137"/>
      <c r="BA35" s="1137"/>
      <c r="BB35" s="1137"/>
      <c r="BC35" s="1137"/>
      <c r="BD35" s="1137"/>
      <c r="BE35" s="1127"/>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2">
      <c r="A36" s="268">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7"/>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2">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2">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2">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2">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2">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2">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2">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2">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2">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2">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2">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2">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2">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2">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2">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2">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2">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2">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2">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2">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2">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2">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2">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2">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5">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2">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408</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5">
      <c r="A63" s="266" t="s">
        <v>389</v>
      </c>
      <c r="B63" s="1039" t="s">
        <v>409</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114</v>
      </c>
      <c r="AG63" s="1054"/>
      <c r="AH63" s="1054"/>
      <c r="AI63" s="1054"/>
      <c r="AJ63" s="1125"/>
      <c r="AK63" s="1126"/>
      <c r="AL63" s="1058"/>
      <c r="AM63" s="1058"/>
      <c r="AN63" s="1058"/>
      <c r="AO63" s="1058"/>
      <c r="AP63" s="1054">
        <v>3907</v>
      </c>
      <c r="AQ63" s="1054"/>
      <c r="AR63" s="1054"/>
      <c r="AS63" s="1054"/>
      <c r="AT63" s="1054"/>
      <c r="AU63" s="1054">
        <v>3353</v>
      </c>
      <c r="AV63" s="1054"/>
      <c r="AW63" s="1054"/>
      <c r="AX63" s="1054"/>
      <c r="AY63" s="1054"/>
      <c r="AZ63" s="1120"/>
      <c r="BA63" s="1120"/>
      <c r="BB63" s="1120"/>
      <c r="BC63" s="1120"/>
      <c r="BD63" s="1120"/>
      <c r="BE63" s="1055"/>
      <c r="BF63" s="1055"/>
      <c r="BG63" s="1055"/>
      <c r="BH63" s="1055"/>
      <c r="BI63" s="1056"/>
      <c r="BJ63" s="1121" t="s">
        <v>177</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2">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5">
      <c r="A65" s="254" t="s">
        <v>410</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2">
      <c r="A66" s="1090" t="s">
        <v>411</v>
      </c>
      <c r="B66" s="1091"/>
      <c r="C66" s="1091"/>
      <c r="D66" s="1091"/>
      <c r="E66" s="1091"/>
      <c r="F66" s="1091"/>
      <c r="G66" s="1091"/>
      <c r="H66" s="1091"/>
      <c r="I66" s="1091"/>
      <c r="J66" s="1091"/>
      <c r="K66" s="1091"/>
      <c r="L66" s="1091"/>
      <c r="M66" s="1091"/>
      <c r="N66" s="1091"/>
      <c r="O66" s="1091"/>
      <c r="P66" s="1092"/>
      <c r="Q66" s="1096" t="s">
        <v>412</v>
      </c>
      <c r="R66" s="1097"/>
      <c r="S66" s="1097"/>
      <c r="T66" s="1097"/>
      <c r="U66" s="1098"/>
      <c r="V66" s="1096" t="s">
        <v>394</v>
      </c>
      <c r="W66" s="1097"/>
      <c r="X66" s="1097"/>
      <c r="Y66" s="1097"/>
      <c r="Z66" s="1098"/>
      <c r="AA66" s="1096" t="s">
        <v>395</v>
      </c>
      <c r="AB66" s="1097"/>
      <c r="AC66" s="1097"/>
      <c r="AD66" s="1097"/>
      <c r="AE66" s="1098"/>
      <c r="AF66" s="1102" t="s">
        <v>396</v>
      </c>
      <c r="AG66" s="1103"/>
      <c r="AH66" s="1103"/>
      <c r="AI66" s="1103"/>
      <c r="AJ66" s="1104"/>
      <c r="AK66" s="1096" t="s">
        <v>397</v>
      </c>
      <c r="AL66" s="1091"/>
      <c r="AM66" s="1091"/>
      <c r="AN66" s="1091"/>
      <c r="AO66" s="1092"/>
      <c r="AP66" s="1096" t="s">
        <v>398</v>
      </c>
      <c r="AQ66" s="1097"/>
      <c r="AR66" s="1097"/>
      <c r="AS66" s="1097"/>
      <c r="AT66" s="1098"/>
      <c r="AU66" s="1096" t="s">
        <v>413</v>
      </c>
      <c r="AV66" s="1097"/>
      <c r="AW66" s="1097"/>
      <c r="AX66" s="1097"/>
      <c r="AY66" s="1098"/>
      <c r="AZ66" s="1096" t="s">
        <v>376</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5">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2">
      <c r="A68" s="260">
        <v>1</v>
      </c>
      <c r="B68" s="1080" t="s">
        <v>569</v>
      </c>
      <c r="C68" s="1081"/>
      <c r="D68" s="1081"/>
      <c r="E68" s="1081"/>
      <c r="F68" s="1081"/>
      <c r="G68" s="1081"/>
      <c r="H68" s="1081"/>
      <c r="I68" s="1081"/>
      <c r="J68" s="1081"/>
      <c r="K68" s="1081"/>
      <c r="L68" s="1081"/>
      <c r="M68" s="1081"/>
      <c r="N68" s="1081"/>
      <c r="O68" s="1081"/>
      <c r="P68" s="1082"/>
      <c r="Q68" s="1083">
        <v>1076</v>
      </c>
      <c r="R68" s="1077"/>
      <c r="S68" s="1077"/>
      <c r="T68" s="1077"/>
      <c r="U68" s="1077"/>
      <c r="V68" s="1077">
        <v>1039</v>
      </c>
      <c r="W68" s="1077"/>
      <c r="X68" s="1077"/>
      <c r="Y68" s="1077"/>
      <c r="Z68" s="1077"/>
      <c r="AA68" s="1077">
        <v>37</v>
      </c>
      <c r="AB68" s="1077"/>
      <c r="AC68" s="1077"/>
      <c r="AD68" s="1077"/>
      <c r="AE68" s="1077"/>
      <c r="AF68" s="1077">
        <v>25</v>
      </c>
      <c r="AG68" s="1077"/>
      <c r="AH68" s="1077"/>
      <c r="AI68" s="1077"/>
      <c r="AJ68" s="1077"/>
      <c r="AK68" s="1077" t="s">
        <v>568</v>
      </c>
      <c r="AL68" s="1077"/>
      <c r="AM68" s="1077"/>
      <c r="AN68" s="1077"/>
      <c r="AO68" s="1077"/>
      <c r="AP68" s="1077">
        <v>1061</v>
      </c>
      <c r="AQ68" s="1077"/>
      <c r="AR68" s="1077"/>
      <c r="AS68" s="1077"/>
      <c r="AT68" s="1077"/>
      <c r="AU68" s="1077">
        <v>754</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2">
      <c r="A69" s="263">
        <v>2</v>
      </c>
      <c r="B69" s="1069" t="s">
        <v>570</v>
      </c>
      <c r="C69" s="1070"/>
      <c r="D69" s="1070"/>
      <c r="E69" s="1070"/>
      <c r="F69" s="1070"/>
      <c r="G69" s="1070"/>
      <c r="H69" s="1070"/>
      <c r="I69" s="1070"/>
      <c r="J69" s="1070"/>
      <c r="K69" s="1070"/>
      <c r="L69" s="1070"/>
      <c r="M69" s="1070"/>
      <c r="N69" s="1070"/>
      <c r="O69" s="1070"/>
      <c r="P69" s="1071"/>
      <c r="Q69" s="1072">
        <v>1512</v>
      </c>
      <c r="R69" s="1066"/>
      <c r="S69" s="1066"/>
      <c r="T69" s="1066"/>
      <c r="U69" s="1066"/>
      <c r="V69" s="1066">
        <v>1639</v>
      </c>
      <c r="W69" s="1066"/>
      <c r="X69" s="1066"/>
      <c r="Y69" s="1066"/>
      <c r="Z69" s="1066"/>
      <c r="AA69" s="1066">
        <v>-127</v>
      </c>
      <c r="AB69" s="1066"/>
      <c r="AC69" s="1066"/>
      <c r="AD69" s="1066"/>
      <c r="AE69" s="1066"/>
      <c r="AF69" s="1066">
        <v>451</v>
      </c>
      <c r="AG69" s="1066"/>
      <c r="AH69" s="1066"/>
      <c r="AI69" s="1066"/>
      <c r="AJ69" s="1066"/>
      <c r="AK69" s="1066" t="s">
        <v>568</v>
      </c>
      <c r="AL69" s="1066"/>
      <c r="AM69" s="1066"/>
      <c r="AN69" s="1066"/>
      <c r="AO69" s="1066"/>
      <c r="AP69" s="1066">
        <v>6860</v>
      </c>
      <c r="AQ69" s="1066"/>
      <c r="AR69" s="1066"/>
      <c r="AS69" s="1066"/>
      <c r="AT69" s="1066"/>
      <c r="AU69" s="1066">
        <v>1255</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2">
      <c r="A70" s="263">
        <v>3</v>
      </c>
      <c r="B70" s="1069" t="s">
        <v>571</v>
      </c>
      <c r="C70" s="1070"/>
      <c r="D70" s="1070"/>
      <c r="E70" s="1070"/>
      <c r="F70" s="1070"/>
      <c r="G70" s="1070"/>
      <c r="H70" s="1070"/>
      <c r="I70" s="1070"/>
      <c r="J70" s="1070"/>
      <c r="K70" s="1070"/>
      <c r="L70" s="1070"/>
      <c r="M70" s="1070"/>
      <c r="N70" s="1070"/>
      <c r="O70" s="1070"/>
      <c r="P70" s="1071"/>
      <c r="Q70" s="1072">
        <v>103</v>
      </c>
      <c r="R70" s="1066"/>
      <c r="S70" s="1066"/>
      <c r="T70" s="1066"/>
      <c r="U70" s="1066"/>
      <c r="V70" s="1066">
        <v>103</v>
      </c>
      <c r="W70" s="1066"/>
      <c r="X70" s="1066"/>
      <c r="Y70" s="1066"/>
      <c r="Z70" s="1066"/>
      <c r="AA70" s="1066">
        <v>0</v>
      </c>
      <c r="AB70" s="1066"/>
      <c r="AC70" s="1066"/>
      <c r="AD70" s="1066"/>
      <c r="AE70" s="1066"/>
      <c r="AF70" s="1066">
        <v>0</v>
      </c>
      <c r="AG70" s="1066"/>
      <c r="AH70" s="1066"/>
      <c r="AI70" s="1066"/>
      <c r="AJ70" s="1066"/>
      <c r="AK70" s="1066" t="s">
        <v>568</v>
      </c>
      <c r="AL70" s="1066"/>
      <c r="AM70" s="1066"/>
      <c r="AN70" s="1066"/>
      <c r="AO70" s="1066"/>
      <c r="AP70" s="1066" t="s">
        <v>568</v>
      </c>
      <c r="AQ70" s="1066"/>
      <c r="AR70" s="1066"/>
      <c r="AS70" s="1066"/>
      <c r="AT70" s="1066"/>
      <c r="AU70" s="1066" t="s">
        <v>568</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2">
      <c r="A71" s="263">
        <v>4</v>
      </c>
      <c r="B71" s="1069" t="s">
        <v>572</v>
      </c>
      <c r="C71" s="1070"/>
      <c r="D71" s="1070"/>
      <c r="E71" s="1070"/>
      <c r="F71" s="1070"/>
      <c r="G71" s="1070"/>
      <c r="H71" s="1070"/>
      <c r="I71" s="1070"/>
      <c r="J71" s="1070"/>
      <c r="K71" s="1070"/>
      <c r="L71" s="1070"/>
      <c r="M71" s="1070"/>
      <c r="N71" s="1070"/>
      <c r="O71" s="1070"/>
      <c r="P71" s="1071"/>
      <c r="Q71" s="1072">
        <v>4511</v>
      </c>
      <c r="R71" s="1066"/>
      <c r="S71" s="1066"/>
      <c r="T71" s="1066"/>
      <c r="U71" s="1066"/>
      <c r="V71" s="1066">
        <v>4229</v>
      </c>
      <c r="W71" s="1066"/>
      <c r="X71" s="1066"/>
      <c r="Y71" s="1066"/>
      <c r="Z71" s="1066"/>
      <c r="AA71" s="1066">
        <v>282</v>
      </c>
      <c r="AB71" s="1066"/>
      <c r="AC71" s="1066"/>
      <c r="AD71" s="1066"/>
      <c r="AE71" s="1066"/>
      <c r="AF71" s="1066">
        <v>282</v>
      </c>
      <c r="AG71" s="1066"/>
      <c r="AH71" s="1066"/>
      <c r="AI71" s="1066"/>
      <c r="AJ71" s="1066"/>
      <c r="AK71" s="1066">
        <v>63</v>
      </c>
      <c r="AL71" s="1066"/>
      <c r="AM71" s="1066"/>
      <c r="AN71" s="1066"/>
      <c r="AO71" s="1066"/>
      <c r="AP71" s="1066" t="s">
        <v>568</v>
      </c>
      <c r="AQ71" s="1066"/>
      <c r="AR71" s="1066"/>
      <c r="AS71" s="1066"/>
      <c r="AT71" s="1066"/>
      <c r="AU71" s="1066" t="s">
        <v>568</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2">
      <c r="A72" s="263">
        <v>5</v>
      </c>
      <c r="B72" s="1069" t="s">
        <v>573</v>
      </c>
      <c r="C72" s="1070"/>
      <c r="D72" s="1070"/>
      <c r="E72" s="1070"/>
      <c r="F72" s="1070"/>
      <c r="G72" s="1070"/>
      <c r="H72" s="1070"/>
      <c r="I72" s="1070"/>
      <c r="J72" s="1070"/>
      <c r="K72" s="1070"/>
      <c r="L72" s="1070"/>
      <c r="M72" s="1070"/>
      <c r="N72" s="1070"/>
      <c r="O72" s="1070"/>
      <c r="P72" s="1071"/>
      <c r="Q72" s="1072">
        <v>553</v>
      </c>
      <c r="R72" s="1066"/>
      <c r="S72" s="1066"/>
      <c r="T72" s="1066"/>
      <c r="U72" s="1066"/>
      <c r="V72" s="1066">
        <v>547</v>
      </c>
      <c r="W72" s="1066"/>
      <c r="X72" s="1066"/>
      <c r="Y72" s="1066"/>
      <c r="Z72" s="1066"/>
      <c r="AA72" s="1066">
        <v>6</v>
      </c>
      <c r="AB72" s="1066"/>
      <c r="AC72" s="1066"/>
      <c r="AD72" s="1066"/>
      <c r="AE72" s="1066"/>
      <c r="AF72" s="1066">
        <v>5</v>
      </c>
      <c r="AG72" s="1066"/>
      <c r="AH72" s="1066"/>
      <c r="AI72" s="1066"/>
      <c r="AJ72" s="1066"/>
      <c r="AK72" s="1066">
        <v>8</v>
      </c>
      <c r="AL72" s="1066"/>
      <c r="AM72" s="1066"/>
      <c r="AN72" s="1066"/>
      <c r="AO72" s="1066"/>
      <c r="AP72" s="1066" t="s">
        <v>568</v>
      </c>
      <c r="AQ72" s="1066"/>
      <c r="AR72" s="1066"/>
      <c r="AS72" s="1066"/>
      <c r="AT72" s="1066"/>
      <c r="AU72" s="1066" t="s">
        <v>568</v>
      </c>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2">
      <c r="A73" s="263">
        <v>6</v>
      </c>
      <c r="B73" s="1069" t="s">
        <v>574</v>
      </c>
      <c r="C73" s="1070"/>
      <c r="D73" s="1070"/>
      <c r="E73" s="1070"/>
      <c r="F73" s="1070"/>
      <c r="G73" s="1070"/>
      <c r="H73" s="1070"/>
      <c r="I73" s="1070"/>
      <c r="J73" s="1070"/>
      <c r="K73" s="1070"/>
      <c r="L73" s="1070"/>
      <c r="M73" s="1070"/>
      <c r="N73" s="1070"/>
      <c r="O73" s="1070"/>
      <c r="P73" s="1071"/>
      <c r="Q73" s="1072">
        <v>477</v>
      </c>
      <c r="R73" s="1066"/>
      <c r="S73" s="1066"/>
      <c r="T73" s="1066"/>
      <c r="U73" s="1066"/>
      <c r="V73" s="1066">
        <v>444</v>
      </c>
      <c r="W73" s="1066"/>
      <c r="X73" s="1066"/>
      <c r="Y73" s="1066"/>
      <c r="Z73" s="1066"/>
      <c r="AA73" s="1066">
        <v>33</v>
      </c>
      <c r="AB73" s="1066"/>
      <c r="AC73" s="1066"/>
      <c r="AD73" s="1066"/>
      <c r="AE73" s="1066"/>
      <c r="AF73" s="1066">
        <v>33</v>
      </c>
      <c r="AG73" s="1066"/>
      <c r="AH73" s="1066"/>
      <c r="AI73" s="1066"/>
      <c r="AJ73" s="1066"/>
      <c r="AK73" s="1066" t="s">
        <v>568</v>
      </c>
      <c r="AL73" s="1066"/>
      <c r="AM73" s="1066"/>
      <c r="AN73" s="1066"/>
      <c r="AO73" s="1066"/>
      <c r="AP73" s="1066">
        <v>3824</v>
      </c>
      <c r="AQ73" s="1066"/>
      <c r="AR73" s="1066"/>
      <c r="AS73" s="1066"/>
      <c r="AT73" s="1066"/>
      <c r="AU73" s="1066">
        <v>179</v>
      </c>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2">
      <c r="A74" s="263">
        <v>7</v>
      </c>
      <c r="B74" s="1069" t="s">
        <v>575</v>
      </c>
      <c r="C74" s="1070"/>
      <c r="D74" s="1070"/>
      <c r="E74" s="1070"/>
      <c r="F74" s="1070"/>
      <c r="G74" s="1070"/>
      <c r="H74" s="1070"/>
      <c r="I74" s="1070"/>
      <c r="J74" s="1070"/>
      <c r="K74" s="1070"/>
      <c r="L74" s="1070"/>
      <c r="M74" s="1070"/>
      <c r="N74" s="1070"/>
      <c r="O74" s="1070"/>
      <c r="P74" s="1071"/>
      <c r="Q74" s="1072">
        <v>14</v>
      </c>
      <c r="R74" s="1066"/>
      <c r="S74" s="1066"/>
      <c r="T74" s="1066"/>
      <c r="U74" s="1066"/>
      <c r="V74" s="1066">
        <v>12</v>
      </c>
      <c r="W74" s="1066"/>
      <c r="X74" s="1066"/>
      <c r="Y74" s="1066"/>
      <c r="Z74" s="1066"/>
      <c r="AA74" s="1066">
        <v>2</v>
      </c>
      <c r="AB74" s="1066"/>
      <c r="AC74" s="1066"/>
      <c r="AD74" s="1066"/>
      <c r="AE74" s="1066"/>
      <c r="AF74" s="1066">
        <v>2</v>
      </c>
      <c r="AG74" s="1066"/>
      <c r="AH74" s="1066"/>
      <c r="AI74" s="1066"/>
      <c r="AJ74" s="1066"/>
      <c r="AK74" s="1066">
        <v>0</v>
      </c>
      <c r="AL74" s="1066"/>
      <c r="AM74" s="1066"/>
      <c r="AN74" s="1066"/>
      <c r="AO74" s="1066"/>
      <c r="AP74" s="1066" t="s">
        <v>568</v>
      </c>
      <c r="AQ74" s="1066"/>
      <c r="AR74" s="1066"/>
      <c r="AS74" s="1066"/>
      <c r="AT74" s="1066"/>
      <c r="AU74" s="1066" t="s">
        <v>568</v>
      </c>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2">
      <c r="A75" s="263">
        <v>8</v>
      </c>
      <c r="B75" s="1069" t="s">
        <v>576</v>
      </c>
      <c r="C75" s="1070"/>
      <c r="D75" s="1070"/>
      <c r="E75" s="1070"/>
      <c r="F75" s="1070"/>
      <c r="G75" s="1070"/>
      <c r="H75" s="1070"/>
      <c r="I75" s="1070"/>
      <c r="J75" s="1070"/>
      <c r="K75" s="1070"/>
      <c r="L75" s="1070"/>
      <c r="M75" s="1070"/>
      <c r="N75" s="1070"/>
      <c r="O75" s="1070"/>
      <c r="P75" s="1071"/>
      <c r="Q75" s="1073">
        <v>51</v>
      </c>
      <c r="R75" s="1074"/>
      <c r="S75" s="1074"/>
      <c r="T75" s="1074"/>
      <c r="U75" s="1075"/>
      <c r="V75" s="1076">
        <v>51</v>
      </c>
      <c r="W75" s="1074"/>
      <c r="X75" s="1074"/>
      <c r="Y75" s="1074"/>
      <c r="Z75" s="1075"/>
      <c r="AA75" s="1076">
        <v>0</v>
      </c>
      <c r="AB75" s="1074"/>
      <c r="AC75" s="1074"/>
      <c r="AD75" s="1074"/>
      <c r="AE75" s="1075"/>
      <c r="AF75" s="1076">
        <v>0</v>
      </c>
      <c r="AG75" s="1074"/>
      <c r="AH75" s="1074"/>
      <c r="AI75" s="1074"/>
      <c r="AJ75" s="1075"/>
      <c r="AK75" s="1076">
        <v>0</v>
      </c>
      <c r="AL75" s="1074"/>
      <c r="AM75" s="1074"/>
      <c r="AN75" s="1074"/>
      <c r="AO75" s="1075"/>
      <c r="AP75" s="1076" t="s">
        <v>568</v>
      </c>
      <c r="AQ75" s="1074"/>
      <c r="AR75" s="1074"/>
      <c r="AS75" s="1074"/>
      <c r="AT75" s="1075"/>
      <c r="AU75" s="1076" t="s">
        <v>568</v>
      </c>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2">
      <c r="A76" s="263">
        <v>9</v>
      </c>
      <c r="B76" s="1069" t="s">
        <v>577</v>
      </c>
      <c r="C76" s="1070"/>
      <c r="D76" s="1070"/>
      <c r="E76" s="1070"/>
      <c r="F76" s="1070"/>
      <c r="G76" s="1070"/>
      <c r="H76" s="1070"/>
      <c r="I76" s="1070"/>
      <c r="J76" s="1070"/>
      <c r="K76" s="1070"/>
      <c r="L76" s="1070"/>
      <c r="M76" s="1070"/>
      <c r="N76" s="1070"/>
      <c r="O76" s="1070"/>
      <c r="P76" s="1071"/>
      <c r="Q76" s="1073">
        <v>522</v>
      </c>
      <c r="R76" s="1074"/>
      <c r="S76" s="1074"/>
      <c r="T76" s="1074"/>
      <c r="U76" s="1075"/>
      <c r="V76" s="1076">
        <v>494</v>
      </c>
      <c r="W76" s="1074"/>
      <c r="X76" s="1074"/>
      <c r="Y76" s="1074"/>
      <c r="Z76" s="1075"/>
      <c r="AA76" s="1076">
        <v>28</v>
      </c>
      <c r="AB76" s="1074"/>
      <c r="AC76" s="1074"/>
      <c r="AD76" s="1074"/>
      <c r="AE76" s="1075"/>
      <c r="AF76" s="1076">
        <v>28</v>
      </c>
      <c r="AG76" s="1074"/>
      <c r="AH76" s="1074"/>
      <c r="AI76" s="1074"/>
      <c r="AJ76" s="1075"/>
      <c r="AK76" s="1076">
        <v>313</v>
      </c>
      <c r="AL76" s="1074"/>
      <c r="AM76" s="1074"/>
      <c r="AN76" s="1074"/>
      <c r="AO76" s="1075"/>
      <c r="AP76" s="1076" t="s">
        <v>568</v>
      </c>
      <c r="AQ76" s="1074"/>
      <c r="AR76" s="1074"/>
      <c r="AS76" s="1074"/>
      <c r="AT76" s="1075"/>
      <c r="AU76" s="1076" t="s">
        <v>568</v>
      </c>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2">
      <c r="A77" s="263">
        <v>10</v>
      </c>
      <c r="B77" s="1069" t="s">
        <v>578</v>
      </c>
      <c r="C77" s="1070"/>
      <c r="D77" s="1070"/>
      <c r="E77" s="1070"/>
      <c r="F77" s="1070"/>
      <c r="G77" s="1070"/>
      <c r="H77" s="1070"/>
      <c r="I77" s="1070"/>
      <c r="J77" s="1070"/>
      <c r="K77" s="1070"/>
      <c r="L77" s="1070"/>
      <c r="M77" s="1070"/>
      <c r="N77" s="1070"/>
      <c r="O77" s="1070"/>
      <c r="P77" s="1071"/>
      <c r="Q77" s="1073">
        <v>103845</v>
      </c>
      <c r="R77" s="1074"/>
      <c r="S77" s="1074"/>
      <c r="T77" s="1074"/>
      <c r="U77" s="1075"/>
      <c r="V77" s="1076">
        <v>101503</v>
      </c>
      <c r="W77" s="1074"/>
      <c r="X77" s="1074"/>
      <c r="Y77" s="1074"/>
      <c r="Z77" s="1075"/>
      <c r="AA77" s="1076">
        <v>2342</v>
      </c>
      <c r="AB77" s="1074"/>
      <c r="AC77" s="1074"/>
      <c r="AD77" s="1074"/>
      <c r="AE77" s="1075"/>
      <c r="AF77" s="1076">
        <v>2342</v>
      </c>
      <c r="AG77" s="1074"/>
      <c r="AH77" s="1074"/>
      <c r="AI77" s="1074"/>
      <c r="AJ77" s="1075"/>
      <c r="AK77" s="1076">
        <v>0</v>
      </c>
      <c r="AL77" s="1074"/>
      <c r="AM77" s="1074"/>
      <c r="AN77" s="1074"/>
      <c r="AO77" s="1075"/>
      <c r="AP77" s="1076" t="s">
        <v>568</v>
      </c>
      <c r="AQ77" s="1074"/>
      <c r="AR77" s="1074"/>
      <c r="AS77" s="1074"/>
      <c r="AT77" s="1075"/>
      <c r="AU77" s="1076" t="s">
        <v>568</v>
      </c>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2">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2">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2">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2">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2">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2">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2">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2">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2">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2">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5">
      <c r="A88" s="266" t="s">
        <v>389</v>
      </c>
      <c r="B88" s="1039" t="s">
        <v>414</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3168</v>
      </c>
      <c r="AG88" s="1054"/>
      <c r="AH88" s="1054"/>
      <c r="AI88" s="1054"/>
      <c r="AJ88" s="1054"/>
      <c r="AK88" s="1058"/>
      <c r="AL88" s="1058"/>
      <c r="AM88" s="1058"/>
      <c r="AN88" s="1058"/>
      <c r="AO88" s="1058"/>
      <c r="AP88" s="1054">
        <v>11745</v>
      </c>
      <c r="AQ88" s="1054"/>
      <c r="AR88" s="1054"/>
      <c r="AS88" s="1054"/>
      <c r="AT88" s="1054"/>
      <c r="AU88" s="1054">
        <v>2188</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2">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2">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2">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2">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2">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2">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2">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2">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2">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2">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2">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2">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2">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5">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389</v>
      </c>
      <c r="BR102" s="1039" t="s">
        <v>415</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v>100</v>
      </c>
      <c r="CS102" s="1046"/>
      <c r="CT102" s="1046"/>
      <c r="CU102" s="1046"/>
      <c r="CV102" s="1047"/>
      <c r="CW102" s="1045">
        <v>352</v>
      </c>
      <c r="CX102" s="1046"/>
      <c r="CY102" s="1046"/>
      <c r="CZ102" s="1046"/>
      <c r="DA102" s="1047"/>
      <c r="DB102" s="1045">
        <v>0</v>
      </c>
      <c r="DC102" s="1046"/>
      <c r="DD102" s="1046"/>
      <c r="DE102" s="1046"/>
      <c r="DF102" s="1047"/>
      <c r="DG102" s="1045">
        <v>1562</v>
      </c>
      <c r="DH102" s="1046"/>
      <c r="DI102" s="1046"/>
      <c r="DJ102" s="1046"/>
      <c r="DK102" s="1047"/>
      <c r="DL102" s="1045" t="s">
        <v>580</v>
      </c>
      <c r="DM102" s="1046"/>
      <c r="DN102" s="1046"/>
      <c r="DO102" s="1046"/>
      <c r="DP102" s="1047"/>
      <c r="DQ102" s="1045">
        <v>663</v>
      </c>
      <c r="DR102" s="1046"/>
      <c r="DS102" s="1046"/>
      <c r="DT102" s="1046"/>
      <c r="DU102" s="1047"/>
      <c r="DV102" s="1028"/>
      <c r="DW102" s="1029"/>
      <c r="DX102" s="1029"/>
      <c r="DY102" s="1029"/>
      <c r="DZ102" s="1030"/>
      <c r="EA102" s="248"/>
    </row>
    <row r="103" spans="1:131" s="249" customFormat="1" ht="26.25" customHeight="1" x14ac:dyDescent="0.2">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416</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2">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417</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2">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2">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5">
      <c r="A107" s="277" t="s">
        <v>418</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419</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2">
      <c r="A108" s="1033" t="s">
        <v>420</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421</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2">
      <c r="A109" s="988" t="s">
        <v>422</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423</v>
      </c>
      <c r="AB109" s="989"/>
      <c r="AC109" s="989"/>
      <c r="AD109" s="989"/>
      <c r="AE109" s="990"/>
      <c r="AF109" s="991" t="s">
        <v>424</v>
      </c>
      <c r="AG109" s="989"/>
      <c r="AH109" s="989"/>
      <c r="AI109" s="989"/>
      <c r="AJ109" s="990"/>
      <c r="AK109" s="991" t="s">
        <v>304</v>
      </c>
      <c r="AL109" s="989"/>
      <c r="AM109" s="989"/>
      <c r="AN109" s="989"/>
      <c r="AO109" s="990"/>
      <c r="AP109" s="991" t="s">
        <v>425</v>
      </c>
      <c r="AQ109" s="989"/>
      <c r="AR109" s="989"/>
      <c r="AS109" s="989"/>
      <c r="AT109" s="1020"/>
      <c r="AU109" s="988" t="s">
        <v>422</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423</v>
      </c>
      <c r="BR109" s="989"/>
      <c r="BS109" s="989"/>
      <c r="BT109" s="989"/>
      <c r="BU109" s="990"/>
      <c r="BV109" s="991" t="s">
        <v>424</v>
      </c>
      <c r="BW109" s="989"/>
      <c r="BX109" s="989"/>
      <c r="BY109" s="989"/>
      <c r="BZ109" s="990"/>
      <c r="CA109" s="991" t="s">
        <v>304</v>
      </c>
      <c r="CB109" s="989"/>
      <c r="CC109" s="989"/>
      <c r="CD109" s="989"/>
      <c r="CE109" s="990"/>
      <c r="CF109" s="1027" t="s">
        <v>425</v>
      </c>
      <c r="CG109" s="1027"/>
      <c r="CH109" s="1027"/>
      <c r="CI109" s="1027"/>
      <c r="CJ109" s="1027"/>
      <c r="CK109" s="991" t="s">
        <v>426</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423</v>
      </c>
      <c r="DH109" s="989"/>
      <c r="DI109" s="989"/>
      <c r="DJ109" s="989"/>
      <c r="DK109" s="990"/>
      <c r="DL109" s="991" t="s">
        <v>424</v>
      </c>
      <c r="DM109" s="989"/>
      <c r="DN109" s="989"/>
      <c r="DO109" s="989"/>
      <c r="DP109" s="990"/>
      <c r="DQ109" s="991" t="s">
        <v>304</v>
      </c>
      <c r="DR109" s="989"/>
      <c r="DS109" s="989"/>
      <c r="DT109" s="989"/>
      <c r="DU109" s="990"/>
      <c r="DV109" s="991" t="s">
        <v>425</v>
      </c>
      <c r="DW109" s="989"/>
      <c r="DX109" s="989"/>
      <c r="DY109" s="989"/>
      <c r="DZ109" s="1020"/>
    </row>
    <row r="110" spans="1:131" s="248" customFormat="1" ht="26.25" customHeight="1" x14ac:dyDescent="0.2">
      <c r="A110" s="891" t="s">
        <v>427</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1680343</v>
      </c>
      <c r="AB110" s="982"/>
      <c r="AC110" s="982"/>
      <c r="AD110" s="982"/>
      <c r="AE110" s="983"/>
      <c r="AF110" s="984">
        <v>1786338</v>
      </c>
      <c r="AG110" s="982"/>
      <c r="AH110" s="982"/>
      <c r="AI110" s="982"/>
      <c r="AJ110" s="983"/>
      <c r="AK110" s="984">
        <v>1734637</v>
      </c>
      <c r="AL110" s="982"/>
      <c r="AM110" s="982"/>
      <c r="AN110" s="982"/>
      <c r="AO110" s="983"/>
      <c r="AP110" s="985">
        <v>25.4</v>
      </c>
      <c r="AQ110" s="986"/>
      <c r="AR110" s="986"/>
      <c r="AS110" s="986"/>
      <c r="AT110" s="987"/>
      <c r="AU110" s="1021" t="s">
        <v>73</v>
      </c>
      <c r="AV110" s="1022"/>
      <c r="AW110" s="1022"/>
      <c r="AX110" s="1022"/>
      <c r="AY110" s="1022"/>
      <c r="AZ110" s="947" t="s">
        <v>428</v>
      </c>
      <c r="BA110" s="892"/>
      <c r="BB110" s="892"/>
      <c r="BC110" s="892"/>
      <c r="BD110" s="892"/>
      <c r="BE110" s="892"/>
      <c r="BF110" s="892"/>
      <c r="BG110" s="892"/>
      <c r="BH110" s="892"/>
      <c r="BI110" s="892"/>
      <c r="BJ110" s="892"/>
      <c r="BK110" s="892"/>
      <c r="BL110" s="892"/>
      <c r="BM110" s="892"/>
      <c r="BN110" s="892"/>
      <c r="BO110" s="892"/>
      <c r="BP110" s="893"/>
      <c r="BQ110" s="948">
        <v>17042469</v>
      </c>
      <c r="BR110" s="929"/>
      <c r="BS110" s="929"/>
      <c r="BT110" s="929"/>
      <c r="BU110" s="929"/>
      <c r="BV110" s="929">
        <v>17839088</v>
      </c>
      <c r="BW110" s="929"/>
      <c r="BX110" s="929"/>
      <c r="BY110" s="929"/>
      <c r="BZ110" s="929"/>
      <c r="CA110" s="929">
        <v>17600355</v>
      </c>
      <c r="CB110" s="929"/>
      <c r="CC110" s="929"/>
      <c r="CD110" s="929"/>
      <c r="CE110" s="929"/>
      <c r="CF110" s="953">
        <v>258.10000000000002</v>
      </c>
      <c r="CG110" s="954"/>
      <c r="CH110" s="954"/>
      <c r="CI110" s="954"/>
      <c r="CJ110" s="954"/>
      <c r="CK110" s="1017" t="s">
        <v>429</v>
      </c>
      <c r="CL110" s="903"/>
      <c r="CM110" s="978" t="s">
        <v>430</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431</v>
      </c>
      <c r="DH110" s="929"/>
      <c r="DI110" s="929"/>
      <c r="DJ110" s="929"/>
      <c r="DK110" s="929"/>
      <c r="DL110" s="929" t="s">
        <v>431</v>
      </c>
      <c r="DM110" s="929"/>
      <c r="DN110" s="929"/>
      <c r="DO110" s="929"/>
      <c r="DP110" s="929"/>
      <c r="DQ110" s="929" t="s">
        <v>177</v>
      </c>
      <c r="DR110" s="929"/>
      <c r="DS110" s="929"/>
      <c r="DT110" s="929"/>
      <c r="DU110" s="929"/>
      <c r="DV110" s="930" t="s">
        <v>177</v>
      </c>
      <c r="DW110" s="930"/>
      <c r="DX110" s="930"/>
      <c r="DY110" s="930"/>
      <c r="DZ110" s="931"/>
    </row>
    <row r="111" spans="1:131" s="248" customFormat="1" ht="26.25" customHeight="1" x14ac:dyDescent="0.2">
      <c r="A111" s="858" t="s">
        <v>432</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177</v>
      </c>
      <c r="AB111" s="1010"/>
      <c r="AC111" s="1010"/>
      <c r="AD111" s="1010"/>
      <c r="AE111" s="1011"/>
      <c r="AF111" s="1012" t="s">
        <v>177</v>
      </c>
      <c r="AG111" s="1010"/>
      <c r="AH111" s="1010"/>
      <c r="AI111" s="1010"/>
      <c r="AJ111" s="1011"/>
      <c r="AK111" s="1012" t="s">
        <v>431</v>
      </c>
      <c r="AL111" s="1010"/>
      <c r="AM111" s="1010"/>
      <c r="AN111" s="1010"/>
      <c r="AO111" s="1011"/>
      <c r="AP111" s="1013" t="s">
        <v>177</v>
      </c>
      <c r="AQ111" s="1014"/>
      <c r="AR111" s="1014"/>
      <c r="AS111" s="1014"/>
      <c r="AT111" s="1015"/>
      <c r="AU111" s="1023"/>
      <c r="AV111" s="1024"/>
      <c r="AW111" s="1024"/>
      <c r="AX111" s="1024"/>
      <c r="AY111" s="1024"/>
      <c r="AZ111" s="899" t="s">
        <v>433</v>
      </c>
      <c r="BA111" s="834"/>
      <c r="BB111" s="834"/>
      <c r="BC111" s="834"/>
      <c r="BD111" s="834"/>
      <c r="BE111" s="834"/>
      <c r="BF111" s="834"/>
      <c r="BG111" s="834"/>
      <c r="BH111" s="834"/>
      <c r="BI111" s="834"/>
      <c r="BJ111" s="834"/>
      <c r="BK111" s="834"/>
      <c r="BL111" s="834"/>
      <c r="BM111" s="834"/>
      <c r="BN111" s="834"/>
      <c r="BO111" s="834"/>
      <c r="BP111" s="835"/>
      <c r="BQ111" s="900" t="s">
        <v>431</v>
      </c>
      <c r="BR111" s="901"/>
      <c r="BS111" s="901"/>
      <c r="BT111" s="901"/>
      <c r="BU111" s="901"/>
      <c r="BV111" s="901" t="s">
        <v>431</v>
      </c>
      <c r="BW111" s="901"/>
      <c r="BX111" s="901"/>
      <c r="BY111" s="901"/>
      <c r="BZ111" s="901"/>
      <c r="CA111" s="901" t="s">
        <v>177</v>
      </c>
      <c r="CB111" s="901"/>
      <c r="CC111" s="901"/>
      <c r="CD111" s="901"/>
      <c r="CE111" s="901"/>
      <c r="CF111" s="962" t="s">
        <v>177</v>
      </c>
      <c r="CG111" s="963"/>
      <c r="CH111" s="963"/>
      <c r="CI111" s="963"/>
      <c r="CJ111" s="963"/>
      <c r="CK111" s="1018"/>
      <c r="CL111" s="905"/>
      <c r="CM111" s="908" t="s">
        <v>434</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177</v>
      </c>
      <c r="DH111" s="901"/>
      <c r="DI111" s="901"/>
      <c r="DJ111" s="901"/>
      <c r="DK111" s="901"/>
      <c r="DL111" s="901" t="s">
        <v>431</v>
      </c>
      <c r="DM111" s="901"/>
      <c r="DN111" s="901"/>
      <c r="DO111" s="901"/>
      <c r="DP111" s="901"/>
      <c r="DQ111" s="901" t="s">
        <v>177</v>
      </c>
      <c r="DR111" s="901"/>
      <c r="DS111" s="901"/>
      <c r="DT111" s="901"/>
      <c r="DU111" s="901"/>
      <c r="DV111" s="878" t="s">
        <v>177</v>
      </c>
      <c r="DW111" s="878"/>
      <c r="DX111" s="878"/>
      <c r="DY111" s="878"/>
      <c r="DZ111" s="879"/>
    </row>
    <row r="112" spans="1:131" s="248" customFormat="1" ht="26.25" customHeight="1" x14ac:dyDescent="0.2">
      <c r="A112" s="1003" t="s">
        <v>435</v>
      </c>
      <c r="B112" s="1004"/>
      <c r="C112" s="834" t="s">
        <v>436</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177</v>
      </c>
      <c r="AB112" s="864"/>
      <c r="AC112" s="864"/>
      <c r="AD112" s="864"/>
      <c r="AE112" s="865"/>
      <c r="AF112" s="866" t="s">
        <v>431</v>
      </c>
      <c r="AG112" s="864"/>
      <c r="AH112" s="864"/>
      <c r="AI112" s="864"/>
      <c r="AJ112" s="865"/>
      <c r="AK112" s="866" t="s">
        <v>177</v>
      </c>
      <c r="AL112" s="864"/>
      <c r="AM112" s="864"/>
      <c r="AN112" s="864"/>
      <c r="AO112" s="865"/>
      <c r="AP112" s="911" t="s">
        <v>177</v>
      </c>
      <c r="AQ112" s="912"/>
      <c r="AR112" s="912"/>
      <c r="AS112" s="912"/>
      <c r="AT112" s="913"/>
      <c r="AU112" s="1023"/>
      <c r="AV112" s="1024"/>
      <c r="AW112" s="1024"/>
      <c r="AX112" s="1024"/>
      <c r="AY112" s="1024"/>
      <c r="AZ112" s="899" t="s">
        <v>437</v>
      </c>
      <c r="BA112" s="834"/>
      <c r="BB112" s="834"/>
      <c r="BC112" s="834"/>
      <c r="BD112" s="834"/>
      <c r="BE112" s="834"/>
      <c r="BF112" s="834"/>
      <c r="BG112" s="834"/>
      <c r="BH112" s="834"/>
      <c r="BI112" s="834"/>
      <c r="BJ112" s="834"/>
      <c r="BK112" s="834"/>
      <c r="BL112" s="834"/>
      <c r="BM112" s="834"/>
      <c r="BN112" s="834"/>
      <c r="BO112" s="834"/>
      <c r="BP112" s="835"/>
      <c r="BQ112" s="900">
        <v>4975647</v>
      </c>
      <c r="BR112" s="901"/>
      <c r="BS112" s="901"/>
      <c r="BT112" s="901"/>
      <c r="BU112" s="901"/>
      <c r="BV112" s="901">
        <v>3579660</v>
      </c>
      <c r="BW112" s="901"/>
      <c r="BX112" s="901"/>
      <c r="BY112" s="901"/>
      <c r="BZ112" s="901"/>
      <c r="CA112" s="901">
        <v>3353168</v>
      </c>
      <c r="CB112" s="901"/>
      <c r="CC112" s="901"/>
      <c r="CD112" s="901"/>
      <c r="CE112" s="901"/>
      <c r="CF112" s="962">
        <v>49.2</v>
      </c>
      <c r="CG112" s="963"/>
      <c r="CH112" s="963"/>
      <c r="CI112" s="963"/>
      <c r="CJ112" s="963"/>
      <c r="CK112" s="1018"/>
      <c r="CL112" s="905"/>
      <c r="CM112" s="908" t="s">
        <v>438</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177</v>
      </c>
      <c r="DH112" s="901"/>
      <c r="DI112" s="901"/>
      <c r="DJ112" s="901"/>
      <c r="DK112" s="901"/>
      <c r="DL112" s="901" t="s">
        <v>177</v>
      </c>
      <c r="DM112" s="901"/>
      <c r="DN112" s="901"/>
      <c r="DO112" s="901"/>
      <c r="DP112" s="901"/>
      <c r="DQ112" s="901" t="s">
        <v>431</v>
      </c>
      <c r="DR112" s="901"/>
      <c r="DS112" s="901"/>
      <c r="DT112" s="901"/>
      <c r="DU112" s="901"/>
      <c r="DV112" s="878" t="s">
        <v>431</v>
      </c>
      <c r="DW112" s="878"/>
      <c r="DX112" s="878"/>
      <c r="DY112" s="878"/>
      <c r="DZ112" s="879"/>
    </row>
    <row r="113" spans="1:130" s="248" customFormat="1" ht="26.25" customHeight="1" x14ac:dyDescent="0.2">
      <c r="A113" s="1005"/>
      <c r="B113" s="1006"/>
      <c r="C113" s="834" t="s">
        <v>439</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480235</v>
      </c>
      <c r="AB113" s="1010"/>
      <c r="AC113" s="1010"/>
      <c r="AD113" s="1010"/>
      <c r="AE113" s="1011"/>
      <c r="AF113" s="1012">
        <v>319170</v>
      </c>
      <c r="AG113" s="1010"/>
      <c r="AH113" s="1010"/>
      <c r="AI113" s="1010"/>
      <c r="AJ113" s="1011"/>
      <c r="AK113" s="1012">
        <v>307804</v>
      </c>
      <c r="AL113" s="1010"/>
      <c r="AM113" s="1010"/>
      <c r="AN113" s="1010"/>
      <c r="AO113" s="1011"/>
      <c r="AP113" s="1013">
        <v>4.5</v>
      </c>
      <c r="AQ113" s="1014"/>
      <c r="AR113" s="1014"/>
      <c r="AS113" s="1014"/>
      <c r="AT113" s="1015"/>
      <c r="AU113" s="1023"/>
      <c r="AV113" s="1024"/>
      <c r="AW113" s="1024"/>
      <c r="AX113" s="1024"/>
      <c r="AY113" s="1024"/>
      <c r="AZ113" s="899" t="s">
        <v>440</v>
      </c>
      <c r="BA113" s="834"/>
      <c r="BB113" s="834"/>
      <c r="BC113" s="834"/>
      <c r="BD113" s="834"/>
      <c r="BE113" s="834"/>
      <c r="BF113" s="834"/>
      <c r="BG113" s="834"/>
      <c r="BH113" s="834"/>
      <c r="BI113" s="834"/>
      <c r="BJ113" s="834"/>
      <c r="BK113" s="834"/>
      <c r="BL113" s="834"/>
      <c r="BM113" s="834"/>
      <c r="BN113" s="834"/>
      <c r="BO113" s="834"/>
      <c r="BP113" s="835"/>
      <c r="BQ113" s="900">
        <v>2148263</v>
      </c>
      <c r="BR113" s="901"/>
      <c r="BS113" s="901"/>
      <c r="BT113" s="901"/>
      <c r="BU113" s="901"/>
      <c r="BV113" s="901">
        <v>2234245</v>
      </c>
      <c r="BW113" s="901"/>
      <c r="BX113" s="901"/>
      <c r="BY113" s="901"/>
      <c r="BZ113" s="901"/>
      <c r="CA113" s="901">
        <v>2187687</v>
      </c>
      <c r="CB113" s="901"/>
      <c r="CC113" s="901"/>
      <c r="CD113" s="901"/>
      <c r="CE113" s="901"/>
      <c r="CF113" s="962">
        <v>32.1</v>
      </c>
      <c r="CG113" s="963"/>
      <c r="CH113" s="963"/>
      <c r="CI113" s="963"/>
      <c r="CJ113" s="963"/>
      <c r="CK113" s="1018"/>
      <c r="CL113" s="905"/>
      <c r="CM113" s="908" t="s">
        <v>441</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177</v>
      </c>
      <c r="DH113" s="864"/>
      <c r="DI113" s="864"/>
      <c r="DJ113" s="864"/>
      <c r="DK113" s="865"/>
      <c r="DL113" s="866" t="s">
        <v>177</v>
      </c>
      <c r="DM113" s="864"/>
      <c r="DN113" s="864"/>
      <c r="DO113" s="864"/>
      <c r="DP113" s="865"/>
      <c r="DQ113" s="866" t="s">
        <v>177</v>
      </c>
      <c r="DR113" s="864"/>
      <c r="DS113" s="864"/>
      <c r="DT113" s="864"/>
      <c r="DU113" s="865"/>
      <c r="DV113" s="911" t="s">
        <v>177</v>
      </c>
      <c r="DW113" s="912"/>
      <c r="DX113" s="912"/>
      <c r="DY113" s="912"/>
      <c r="DZ113" s="913"/>
    </row>
    <row r="114" spans="1:130" s="248" customFormat="1" ht="26.25" customHeight="1" x14ac:dyDescent="0.2">
      <c r="A114" s="1005"/>
      <c r="B114" s="1006"/>
      <c r="C114" s="834" t="s">
        <v>442</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146908</v>
      </c>
      <c r="AB114" s="864"/>
      <c r="AC114" s="864"/>
      <c r="AD114" s="864"/>
      <c r="AE114" s="865"/>
      <c r="AF114" s="866">
        <v>190746</v>
      </c>
      <c r="AG114" s="864"/>
      <c r="AH114" s="864"/>
      <c r="AI114" s="864"/>
      <c r="AJ114" s="865"/>
      <c r="AK114" s="866">
        <v>222964</v>
      </c>
      <c r="AL114" s="864"/>
      <c r="AM114" s="864"/>
      <c r="AN114" s="864"/>
      <c r="AO114" s="865"/>
      <c r="AP114" s="911">
        <v>3.3</v>
      </c>
      <c r="AQ114" s="912"/>
      <c r="AR114" s="912"/>
      <c r="AS114" s="912"/>
      <c r="AT114" s="913"/>
      <c r="AU114" s="1023"/>
      <c r="AV114" s="1024"/>
      <c r="AW114" s="1024"/>
      <c r="AX114" s="1024"/>
      <c r="AY114" s="1024"/>
      <c r="AZ114" s="899" t="s">
        <v>443</v>
      </c>
      <c r="BA114" s="834"/>
      <c r="BB114" s="834"/>
      <c r="BC114" s="834"/>
      <c r="BD114" s="834"/>
      <c r="BE114" s="834"/>
      <c r="BF114" s="834"/>
      <c r="BG114" s="834"/>
      <c r="BH114" s="834"/>
      <c r="BI114" s="834"/>
      <c r="BJ114" s="834"/>
      <c r="BK114" s="834"/>
      <c r="BL114" s="834"/>
      <c r="BM114" s="834"/>
      <c r="BN114" s="834"/>
      <c r="BO114" s="834"/>
      <c r="BP114" s="835"/>
      <c r="BQ114" s="900">
        <v>2210045</v>
      </c>
      <c r="BR114" s="901"/>
      <c r="BS114" s="901"/>
      <c r="BT114" s="901"/>
      <c r="BU114" s="901"/>
      <c r="BV114" s="901">
        <v>2072906</v>
      </c>
      <c r="BW114" s="901"/>
      <c r="BX114" s="901"/>
      <c r="BY114" s="901"/>
      <c r="BZ114" s="901"/>
      <c r="CA114" s="901">
        <v>2099547</v>
      </c>
      <c r="CB114" s="901"/>
      <c r="CC114" s="901"/>
      <c r="CD114" s="901"/>
      <c r="CE114" s="901"/>
      <c r="CF114" s="962">
        <v>30.8</v>
      </c>
      <c r="CG114" s="963"/>
      <c r="CH114" s="963"/>
      <c r="CI114" s="963"/>
      <c r="CJ114" s="963"/>
      <c r="CK114" s="1018"/>
      <c r="CL114" s="905"/>
      <c r="CM114" s="908" t="s">
        <v>444</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177</v>
      </c>
      <c r="DH114" s="864"/>
      <c r="DI114" s="864"/>
      <c r="DJ114" s="864"/>
      <c r="DK114" s="865"/>
      <c r="DL114" s="866" t="s">
        <v>177</v>
      </c>
      <c r="DM114" s="864"/>
      <c r="DN114" s="864"/>
      <c r="DO114" s="864"/>
      <c r="DP114" s="865"/>
      <c r="DQ114" s="866" t="s">
        <v>431</v>
      </c>
      <c r="DR114" s="864"/>
      <c r="DS114" s="864"/>
      <c r="DT114" s="864"/>
      <c r="DU114" s="865"/>
      <c r="DV114" s="911" t="s">
        <v>177</v>
      </c>
      <c r="DW114" s="912"/>
      <c r="DX114" s="912"/>
      <c r="DY114" s="912"/>
      <c r="DZ114" s="913"/>
    </row>
    <row r="115" spans="1:130" s="248" customFormat="1" ht="26.25" customHeight="1" x14ac:dyDescent="0.2">
      <c r="A115" s="1005"/>
      <c r="B115" s="1006"/>
      <c r="C115" s="834" t="s">
        <v>445</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t="s">
        <v>431</v>
      </c>
      <c r="AB115" s="1010"/>
      <c r="AC115" s="1010"/>
      <c r="AD115" s="1010"/>
      <c r="AE115" s="1011"/>
      <c r="AF115" s="1012" t="s">
        <v>431</v>
      </c>
      <c r="AG115" s="1010"/>
      <c r="AH115" s="1010"/>
      <c r="AI115" s="1010"/>
      <c r="AJ115" s="1011"/>
      <c r="AK115" s="1012" t="s">
        <v>177</v>
      </c>
      <c r="AL115" s="1010"/>
      <c r="AM115" s="1010"/>
      <c r="AN115" s="1010"/>
      <c r="AO115" s="1011"/>
      <c r="AP115" s="1013" t="s">
        <v>177</v>
      </c>
      <c r="AQ115" s="1014"/>
      <c r="AR115" s="1014"/>
      <c r="AS115" s="1014"/>
      <c r="AT115" s="1015"/>
      <c r="AU115" s="1023"/>
      <c r="AV115" s="1024"/>
      <c r="AW115" s="1024"/>
      <c r="AX115" s="1024"/>
      <c r="AY115" s="1024"/>
      <c r="AZ115" s="899" t="s">
        <v>446</v>
      </c>
      <c r="BA115" s="834"/>
      <c r="BB115" s="834"/>
      <c r="BC115" s="834"/>
      <c r="BD115" s="834"/>
      <c r="BE115" s="834"/>
      <c r="BF115" s="834"/>
      <c r="BG115" s="834"/>
      <c r="BH115" s="834"/>
      <c r="BI115" s="834"/>
      <c r="BJ115" s="834"/>
      <c r="BK115" s="834"/>
      <c r="BL115" s="834"/>
      <c r="BM115" s="834"/>
      <c r="BN115" s="834"/>
      <c r="BO115" s="834"/>
      <c r="BP115" s="835"/>
      <c r="BQ115" s="900" t="s">
        <v>177</v>
      </c>
      <c r="BR115" s="901"/>
      <c r="BS115" s="901"/>
      <c r="BT115" s="901"/>
      <c r="BU115" s="901"/>
      <c r="BV115" s="901" t="s">
        <v>177</v>
      </c>
      <c r="BW115" s="901"/>
      <c r="BX115" s="901"/>
      <c r="BY115" s="901"/>
      <c r="BZ115" s="901"/>
      <c r="CA115" s="901" t="s">
        <v>177</v>
      </c>
      <c r="CB115" s="901"/>
      <c r="CC115" s="901"/>
      <c r="CD115" s="901"/>
      <c r="CE115" s="901"/>
      <c r="CF115" s="962" t="s">
        <v>177</v>
      </c>
      <c r="CG115" s="963"/>
      <c r="CH115" s="963"/>
      <c r="CI115" s="963"/>
      <c r="CJ115" s="963"/>
      <c r="CK115" s="1018"/>
      <c r="CL115" s="905"/>
      <c r="CM115" s="899" t="s">
        <v>447</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431</v>
      </c>
      <c r="DH115" s="864"/>
      <c r="DI115" s="864"/>
      <c r="DJ115" s="864"/>
      <c r="DK115" s="865"/>
      <c r="DL115" s="866" t="s">
        <v>177</v>
      </c>
      <c r="DM115" s="864"/>
      <c r="DN115" s="864"/>
      <c r="DO115" s="864"/>
      <c r="DP115" s="865"/>
      <c r="DQ115" s="866" t="s">
        <v>177</v>
      </c>
      <c r="DR115" s="864"/>
      <c r="DS115" s="864"/>
      <c r="DT115" s="864"/>
      <c r="DU115" s="865"/>
      <c r="DV115" s="911" t="s">
        <v>177</v>
      </c>
      <c r="DW115" s="912"/>
      <c r="DX115" s="912"/>
      <c r="DY115" s="912"/>
      <c r="DZ115" s="913"/>
    </row>
    <row r="116" spans="1:130" s="248" customFormat="1" ht="26.25" customHeight="1" x14ac:dyDescent="0.2">
      <c r="A116" s="1007"/>
      <c r="B116" s="1008"/>
      <c r="C116" s="967" t="s">
        <v>448</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177</v>
      </c>
      <c r="AB116" s="864"/>
      <c r="AC116" s="864"/>
      <c r="AD116" s="864"/>
      <c r="AE116" s="865"/>
      <c r="AF116" s="866" t="s">
        <v>177</v>
      </c>
      <c r="AG116" s="864"/>
      <c r="AH116" s="864"/>
      <c r="AI116" s="864"/>
      <c r="AJ116" s="865"/>
      <c r="AK116" s="866" t="s">
        <v>177</v>
      </c>
      <c r="AL116" s="864"/>
      <c r="AM116" s="864"/>
      <c r="AN116" s="864"/>
      <c r="AO116" s="865"/>
      <c r="AP116" s="911" t="s">
        <v>177</v>
      </c>
      <c r="AQ116" s="912"/>
      <c r="AR116" s="912"/>
      <c r="AS116" s="912"/>
      <c r="AT116" s="913"/>
      <c r="AU116" s="1023"/>
      <c r="AV116" s="1024"/>
      <c r="AW116" s="1024"/>
      <c r="AX116" s="1024"/>
      <c r="AY116" s="1024"/>
      <c r="AZ116" s="950" t="s">
        <v>449</v>
      </c>
      <c r="BA116" s="951"/>
      <c r="BB116" s="951"/>
      <c r="BC116" s="951"/>
      <c r="BD116" s="951"/>
      <c r="BE116" s="951"/>
      <c r="BF116" s="951"/>
      <c r="BG116" s="951"/>
      <c r="BH116" s="951"/>
      <c r="BI116" s="951"/>
      <c r="BJ116" s="951"/>
      <c r="BK116" s="951"/>
      <c r="BL116" s="951"/>
      <c r="BM116" s="951"/>
      <c r="BN116" s="951"/>
      <c r="BO116" s="951"/>
      <c r="BP116" s="952"/>
      <c r="BQ116" s="900" t="s">
        <v>177</v>
      </c>
      <c r="BR116" s="901"/>
      <c r="BS116" s="901"/>
      <c r="BT116" s="901"/>
      <c r="BU116" s="901"/>
      <c r="BV116" s="901" t="s">
        <v>431</v>
      </c>
      <c r="BW116" s="901"/>
      <c r="BX116" s="901"/>
      <c r="BY116" s="901"/>
      <c r="BZ116" s="901"/>
      <c r="CA116" s="901" t="s">
        <v>177</v>
      </c>
      <c r="CB116" s="901"/>
      <c r="CC116" s="901"/>
      <c r="CD116" s="901"/>
      <c r="CE116" s="901"/>
      <c r="CF116" s="962" t="s">
        <v>177</v>
      </c>
      <c r="CG116" s="963"/>
      <c r="CH116" s="963"/>
      <c r="CI116" s="963"/>
      <c r="CJ116" s="963"/>
      <c r="CK116" s="1018"/>
      <c r="CL116" s="905"/>
      <c r="CM116" s="908" t="s">
        <v>450</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177</v>
      </c>
      <c r="DH116" s="864"/>
      <c r="DI116" s="864"/>
      <c r="DJ116" s="864"/>
      <c r="DK116" s="865"/>
      <c r="DL116" s="866" t="s">
        <v>177</v>
      </c>
      <c r="DM116" s="864"/>
      <c r="DN116" s="864"/>
      <c r="DO116" s="864"/>
      <c r="DP116" s="865"/>
      <c r="DQ116" s="866" t="s">
        <v>177</v>
      </c>
      <c r="DR116" s="864"/>
      <c r="DS116" s="864"/>
      <c r="DT116" s="864"/>
      <c r="DU116" s="865"/>
      <c r="DV116" s="911" t="s">
        <v>431</v>
      </c>
      <c r="DW116" s="912"/>
      <c r="DX116" s="912"/>
      <c r="DY116" s="912"/>
      <c r="DZ116" s="913"/>
    </row>
    <row r="117" spans="1:130" s="248" customFormat="1" ht="26.25" customHeight="1" x14ac:dyDescent="0.2">
      <c r="A117" s="988" t="s">
        <v>185</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451</v>
      </c>
      <c r="Z117" s="990"/>
      <c r="AA117" s="995">
        <v>2307486</v>
      </c>
      <c r="AB117" s="996"/>
      <c r="AC117" s="996"/>
      <c r="AD117" s="996"/>
      <c r="AE117" s="997"/>
      <c r="AF117" s="998">
        <v>2296254</v>
      </c>
      <c r="AG117" s="996"/>
      <c r="AH117" s="996"/>
      <c r="AI117" s="996"/>
      <c r="AJ117" s="997"/>
      <c r="AK117" s="998">
        <v>2265405</v>
      </c>
      <c r="AL117" s="996"/>
      <c r="AM117" s="996"/>
      <c r="AN117" s="996"/>
      <c r="AO117" s="997"/>
      <c r="AP117" s="999"/>
      <c r="AQ117" s="1000"/>
      <c r="AR117" s="1000"/>
      <c r="AS117" s="1000"/>
      <c r="AT117" s="1001"/>
      <c r="AU117" s="1023"/>
      <c r="AV117" s="1024"/>
      <c r="AW117" s="1024"/>
      <c r="AX117" s="1024"/>
      <c r="AY117" s="1024"/>
      <c r="AZ117" s="950" t="s">
        <v>452</v>
      </c>
      <c r="BA117" s="951"/>
      <c r="BB117" s="951"/>
      <c r="BC117" s="951"/>
      <c r="BD117" s="951"/>
      <c r="BE117" s="951"/>
      <c r="BF117" s="951"/>
      <c r="BG117" s="951"/>
      <c r="BH117" s="951"/>
      <c r="BI117" s="951"/>
      <c r="BJ117" s="951"/>
      <c r="BK117" s="951"/>
      <c r="BL117" s="951"/>
      <c r="BM117" s="951"/>
      <c r="BN117" s="951"/>
      <c r="BO117" s="951"/>
      <c r="BP117" s="952"/>
      <c r="BQ117" s="900" t="s">
        <v>177</v>
      </c>
      <c r="BR117" s="901"/>
      <c r="BS117" s="901"/>
      <c r="BT117" s="901"/>
      <c r="BU117" s="901"/>
      <c r="BV117" s="901" t="s">
        <v>177</v>
      </c>
      <c r="BW117" s="901"/>
      <c r="BX117" s="901"/>
      <c r="BY117" s="901"/>
      <c r="BZ117" s="901"/>
      <c r="CA117" s="901" t="s">
        <v>177</v>
      </c>
      <c r="CB117" s="901"/>
      <c r="CC117" s="901"/>
      <c r="CD117" s="901"/>
      <c r="CE117" s="901"/>
      <c r="CF117" s="962" t="s">
        <v>177</v>
      </c>
      <c r="CG117" s="963"/>
      <c r="CH117" s="963"/>
      <c r="CI117" s="963"/>
      <c r="CJ117" s="963"/>
      <c r="CK117" s="1018"/>
      <c r="CL117" s="905"/>
      <c r="CM117" s="908" t="s">
        <v>453</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177</v>
      </c>
      <c r="DH117" s="864"/>
      <c r="DI117" s="864"/>
      <c r="DJ117" s="864"/>
      <c r="DK117" s="865"/>
      <c r="DL117" s="866" t="s">
        <v>177</v>
      </c>
      <c r="DM117" s="864"/>
      <c r="DN117" s="864"/>
      <c r="DO117" s="864"/>
      <c r="DP117" s="865"/>
      <c r="DQ117" s="866" t="s">
        <v>177</v>
      </c>
      <c r="DR117" s="864"/>
      <c r="DS117" s="864"/>
      <c r="DT117" s="864"/>
      <c r="DU117" s="865"/>
      <c r="DV117" s="911" t="s">
        <v>177</v>
      </c>
      <c r="DW117" s="912"/>
      <c r="DX117" s="912"/>
      <c r="DY117" s="912"/>
      <c r="DZ117" s="913"/>
    </row>
    <row r="118" spans="1:130" s="248" customFormat="1" ht="26.25" customHeight="1" x14ac:dyDescent="0.2">
      <c r="A118" s="988" t="s">
        <v>426</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423</v>
      </c>
      <c r="AB118" s="989"/>
      <c r="AC118" s="989"/>
      <c r="AD118" s="989"/>
      <c r="AE118" s="990"/>
      <c r="AF118" s="991" t="s">
        <v>424</v>
      </c>
      <c r="AG118" s="989"/>
      <c r="AH118" s="989"/>
      <c r="AI118" s="989"/>
      <c r="AJ118" s="990"/>
      <c r="AK118" s="991" t="s">
        <v>304</v>
      </c>
      <c r="AL118" s="989"/>
      <c r="AM118" s="989"/>
      <c r="AN118" s="989"/>
      <c r="AO118" s="990"/>
      <c r="AP118" s="992" t="s">
        <v>425</v>
      </c>
      <c r="AQ118" s="993"/>
      <c r="AR118" s="993"/>
      <c r="AS118" s="993"/>
      <c r="AT118" s="994"/>
      <c r="AU118" s="1023"/>
      <c r="AV118" s="1024"/>
      <c r="AW118" s="1024"/>
      <c r="AX118" s="1024"/>
      <c r="AY118" s="1024"/>
      <c r="AZ118" s="966" t="s">
        <v>454</v>
      </c>
      <c r="BA118" s="967"/>
      <c r="BB118" s="967"/>
      <c r="BC118" s="967"/>
      <c r="BD118" s="967"/>
      <c r="BE118" s="967"/>
      <c r="BF118" s="967"/>
      <c r="BG118" s="967"/>
      <c r="BH118" s="967"/>
      <c r="BI118" s="967"/>
      <c r="BJ118" s="967"/>
      <c r="BK118" s="967"/>
      <c r="BL118" s="967"/>
      <c r="BM118" s="967"/>
      <c r="BN118" s="967"/>
      <c r="BO118" s="967"/>
      <c r="BP118" s="968"/>
      <c r="BQ118" s="969" t="s">
        <v>177</v>
      </c>
      <c r="BR118" s="932"/>
      <c r="BS118" s="932"/>
      <c r="BT118" s="932"/>
      <c r="BU118" s="932"/>
      <c r="BV118" s="932" t="s">
        <v>177</v>
      </c>
      <c r="BW118" s="932"/>
      <c r="BX118" s="932"/>
      <c r="BY118" s="932"/>
      <c r="BZ118" s="932"/>
      <c r="CA118" s="932" t="s">
        <v>177</v>
      </c>
      <c r="CB118" s="932"/>
      <c r="CC118" s="932"/>
      <c r="CD118" s="932"/>
      <c r="CE118" s="932"/>
      <c r="CF118" s="962" t="s">
        <v>177</v>
      </c>
      <c r="CG118" s="963"/>
      <c r="CH118" s="963"/>
      <c r="CI118" s="963"/>
      <c r="CJ118" s="963"/>
      <c r="CK118" s="1018"/>
      <c r="CL118" s="905"/>
      <c r="CM118" s="908" t="s">
        <v>455</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177</v>
      </c>
      <c r="DH118" s="864"/>
      <c r="DI118" s="864"/>
      <c r="DJ118" s="864"/>
      <c r="DK118" s="865"/>
      <c r="DL118" s="866" t="s">
        <v>177</v>
      </c>
      <c r="DM118" s="864"/>
      <c r="DN118" s="864"/>
      <c r="DO118" s="864"/>
      <c r="DP118" s="865"/>
      <c r="DQ118" s="866" t="s">
        <v>177</v>
      </c>
      <c r="DR118" s="864"/>
      <c r="DS118" s="864"/>
      <c r="DT118" s="864"/>
      <c r="DU118" s="865"/>
      <c r="DV118" s="911" t="s">
        <v>177</v>
      </c>
      <c r="DW118" s="912"/>
      <c r="DX118" s="912"/>
      <c r="DY118" s="912"/>
      <c r="DZ118" s="913"/>
    </row>
    <row r="119" spans="1:130" s="248" customFormat="1" ht="26.25" customHeight="1" x14ac:dyDescent="0.2">
      <c r="A119" s="902" t="s">
        <v>429</v>
      </c>
      <c r="B119" s="903"/>
      <c r="C119" s="978" t="s">
        <v>430</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177</v>
      </c>
      <c r="AB119" s="982"/>
      <c r="AC119" s="982"/>
      <c r="AD119" s="982"/>
      <c r="AE119" s="983"/>
      <c r="AF119" s="984" t="s">
        <v>177</v>
      </c>
      <c r="AG119" s="982"/>
      <c r="AH119" s="982"/>
      <c r="AI119" s="982"/>
      <c r="AJ119" s="983"/>
      <c r="AK119" s="984" t="s">
        <v>177</v>
      </c>
      <c r="AL119" s="982"/>
      <c r="AM119" s="982"/>
      <c r="AN119" s="982"/>
      <c r="AO119" s="983"/>
      <c r="AP119" s="985" t="s">
        <v>177</v>
      </c>
      <c r="AQ119" s="986"/>
      <c r="AR119" s="986"/>
      <c r="AS119" s="986"/>
      <c r="AT119" s="987"/>
      <c r="AU119" s="1025"/>
      <c r="AV119" s="1026"/>
      <c r="AW119" s="1026"/>
      <c r="AX119" s="1026"/>
      <c r="AY119" s="1026"/>
      <c r="AZ119" s="279" t="s">
        <v>185</v>
      </c>
      <c r="BA119" s="279"/>
      <c r="BB119" s="279"/>
      <c r="BC119" s="279"/>
      <c r="BD119" s="279"/>
      <c r="BE119" s="279"/>
      <c r="BF119" s="279"/>
      <c r="BG119" s="279"/>
      <c r="BH119" s="279"/>
      <c r="BI119" s="279"/>
      <c r="BJ119" s="279"/>
      <c r="BK119" s="279"/>
      <c r="BL119" s="279"/>
      <c r="BM119" s="279"/>
      <c r="BN119" s="279"/>
      <c r="BO119" s="964" t="s">
        <v>456</v>
      </c>
      <c r="BP119" s="965"/>
      <c r="BQ119" s="969">
        <v>26376424</v>
      </c>
      <c r="BR119" s="932"/>
      <c r="BS119" s="932"/>
      <c r="BT119" s="932"/>
      <c r="BU119" s="932"/>
      <c r="BV119" s="932">
        <v>25725899</v>
      </c>
      <c r="BW119" s="932"/>
      <c r="BX119" s="932"/>
      <c r="BY119" s="932"/>
      <c r="BZ119" s="932"/>
      <c r="CA119" s="932">
        <v>25240757</v>
      </c>
      <c r="CB119" s="932"/>
      <c r="CC119" s="932"/>
      <c r="CD119" s="932"/>
      <c r="CE119" s="932"/>
      <c r="CF119" s="830"/>
      <c r="CG119" s="831"/>
      <c r="CH119" s="831"/>
      <c r="CI119" s="831"/>
      <c r="CJ119" s="921"/>
      <c r="CK119" s="1019"/>
      <c r="CL119" s="907"/>
      <c r="CM119" s="925" t="s">
        <v>457</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177</v>
      </c>
      <c r="DH119" s="847"/>
      <c r="DI119" s="847"/>
      <c r="DJ119" s="847"/>
      <c r="DK119" s="848"/>
      <c r="DL119" s="849" t="s">
        <v>177</v>
      </c>
      <c r="DM119" s="847"/>
      <c r="DN119" s="847"/>
      <c r="DO119" s="847"/>
      <c r="DP119" s="848"/>
      <c r="DQ119" s="849" t="s">
        <v>177</v>
      </c>
      <c r="DR119" s="847"/>
      <c r="DS119" s="847"/>
      <c r="DT119" s="847"/>
      <c r="DU119" s="848"/>
      <c r="DV119" s="935" t="s">
        <v>177</v>
      </c>
      <c r="DW119" s="936"/>
      <c r="DX119" s="936"/>
      <c r="DY119" s="936"/>
      <c r="DZ119" s="937"/>
    </row>
    <row r="120" spans="1:130" s="248" customFormat="1" ht="26.25" customHeight="1" x14ac:dyDescent="0.2">
      <c r="A120" s="904"/>
      <c r="B120" s="905"/>
      <c r="C120" s="908" t="s">
        <v>434</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177</v>
      </c>
      <c r="AB120" s="864"/>
      <c r="AC120" s="864"/>
      <c r="AD120" s="864"/>
      <c r="AE120" s="865"/>
      <c r="AF120" s="866" t="s">
        <v>177</v>
      </c>
      <c r="AG120" s="864"/>
      <c r="AH120" s="864"/>
      <c r="AI120" s="864"/>
      <c r="AJ120" s="865"/>
      <c r="AK120" s="866" t="s">
        <v>177</v>
      </c>
      <c r="AL120" s="864"/>
      <c r="AM120" s="864"/>
      <c r="AN120" s="864"/>
      <c r="AO120" s="865"/>
      <c r="AP120" s="911" t="s">
        <v>177</v>
      </c>
      <c r="AQ120" s="912"/>
      <c r="AR120" s="912"/>
      <c r="AS120" s="912"/>
      <c r="AT120" s="913"/>
      <c r="AU120" s="970" t="s">
        <v>458</v>
      </c>
      <c r="AV120" s="971"/>
      <c r="AW120" s="971"/>
      <c r="AX120" s="971"/>
      <c r="AY120" s="972"/>
      <c r="AZ120" s="947" t="s">
        <v>459</v>
      </c>
      <c r="BA120" s="892"/>
      <c r="BB120" s="892"/>
      <c r="BC120" s="892"/>
      <c r="BD120" s="892"/>
      <c r="BE120" s="892"/>
      <c r="BF120" s="892"/>
      <c r="BG120" s="892"/>
      <c r="BH120" s="892"/>
      <c r="BI120" s="892"/>
      <c r="BJ120" s="892"/>
      <c r="BK120" s="892"/>
      <c r="BL120" s="892"/>
      <c r="BM120" s="892"/>
      <c r="BN120" s="892"/>
      <c r="BO120" s="892"/>
      <c r="BP120" s="893"/>
      <c r="BQ120" s="948">
        <v>2792310</v>
      </c>
      <c r="BR120" s="929"/>
      <c r="BS120" s="929"/>
      <c r="BT120" s="929"/>
      <c r="BU120" s="929"/>
      <c r="BV120" s="929">
        <v>3057523</v>
      </c>
      <c r="BW120" s="929"/>
      <c r="BX120" s="929"/>
      <c r="BY120" s="929"/>
      <c r="BZ120" s="929"/>
      <c r="CA120" s="929">
        <v>4110159</v>
      </c>
      <c r="CB120" s="929"/>
      <c r="CC120" s="929"/>
      <c r="CD120" s="929"/>
      <c r="CE120" s="929"/>
      <c r="CF120" s="953">
        <v>60.3</v>
      </c>
      <c r="CG120" s="954"/>
      <c r="CH120" s="954"/>
      <c r="CI120" s="954"/>
      <c r="CJ120" s="954"/>
      <c r="CK120" s="955" t="s">
        <v>460</v>
      </c>
      <c r="CL120" s="939"/>
      <c r="CM120" s="939"/>
      <c r="CN120" s="939"/>
      <c r="CO120" s="940"/>
      <c r="CP120" s="959" t="s">
        <v>407</v>
      </c>
      <c r="CQ120" s="960"/>
      <c r="CR120" s="960"/>
      <c r="CS120" s="960"/>
      <c r="CT120" s="960"/>
      <c r="CU120" s="960"/>
      <c r="CV120" s="960"/>
      <c r="CW120" s="960"/>
      <c r="CX120" s="960"/>
      <c r="CY120" s="960"/>
      <c r="CZ120" s="960"/>
      <c r="DA120" s="960"/>
      <c r="DB120" s="960"/>
      <c r="DC120" s="960"/>
      <c r="DD120" s="960"/>
      <c r="DE120" s="960"/>
      <c r="DF120" s="961"/>
      <c r="DG120" s="948">
        <v>3323040</v>
      </c>
      <c r="DH120" s="929"/>
      <c r="DI120" s="929"/>
      <c r="DJ120" s="929"/>
      <c r="DK120" s="929"/>
      <c r="DL120" s="929">
        <v>3142271</v>
      </c>
      <c r="DM120" s="929"/>
      <c r="DN120" s="929"/>
      <c r="DO120" s="929"/>
      <c r="DP120" s="929"/>
      <c r="DQ120" s="929">
        <v>2932352</v>
      </c>
      <c r="DR120" s="929"/>
      <c r="DS120" s="929"/>
      <c r="DT120" s="929"/>
      <c r="DU120" s="929"/>
      <c r="DV120" s="930">
        <v>43</v>
      </c>
      <c r="DW120" s="930"/>
      <c r="DX120" s="930"/>
      <c r="DY120" s="930"/>
      <c r="DZ120" s="931"/>
    </row>
    <row r="121" spans="1:130" s="248" customFormat="1" ht="26.25" customHeight="1" x14ac:dyDescent="0.2">
      <c r="A121" s="904"/>
      <c r="B121" s="905"/>
      <c r="C121" s="950" t="s">
        <v>461</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177</v>
      </c>
      <c r="AB121" s="864"/>
      <c r="AC121" s="864"/>
      <c r="AD121" s="864"/>
      <c r="AE121" s="865"/>
      <c r="AF121" s="866" t="s">
        <v>177</v>
      </c>
      <c r="AG121" s="864"/>
      <c r="AH121" s="864"/>
      <c r="AI121" s="864"/>
      <c r="AJ121" s="865"/>
      <c r="AK121" s="866" t="s">
        <v>177</v>
      </c>
      <c r="AL121" s="864"/>
      <c r="AM121" s="864"/>
      <c r="AN121" s="864"/>
      <c r="AO121" s="865"/>
      <c r="AP121" s="911" t="s">
        <v>177</v>
      </c>
      <c r="AQ121" s="912"/>
      <c r="AR121" s="912"/>
      <c r="AS121" s="912"/>
      <c r="AT121" s="913"/>
      <c r="AU121" s="973"/>
      <c r="AV121" s="974"/>
      <c r="AW121" s="974"/>
      <c r="AX121" s="974"/>
      <c r="AY121" s="975"/>
      <c r="AZ121" s="899" t="s">
        <v>462</v>
      </c>
      <c r="BA121" s="834"/>
      <c r="BB121" s="834"/>
      <c r="BC121" s="834"/>
      <c r="BD121" s="834"/>
      <c r="BE121" s="834"/>
      <c r="BF121" s="834"/>
      <c r="BG121" s="834"/>
      <c r="BH121" s="834"/>
      <c r="BI121" s="834"/>
      <c r="BJ121" s="834"/>
      <c r="BK121" s="834"/>
      <c r="BL121" s="834"/>
      <c r="BM121" s="834"/>
      <c r="BN121" s="834"/>
      <c r="BO121" s="834"/>
      <c r="BP121" s="835"/>
      <c r="BQ121" s="900">
        <v>157978</v>
      </c>
      <c r="BR121" s="901"/>
      <c r="BS121" s="901"/>
      <c r="BT121" s="901"/>
      <c r="BU121" s="901"/>
      <c r="BV121" s="901">
        <v>731326</v>
      </c>
      <c r="BW121" s="901"/>
      <c r="BX121" s="901"/>
      <c r="BY121" s="901"/>
      <c r="BZ121" s="901"/>
      <c r="CA121" s="901">
        <v>660314</v>
      </c>
      <c r="CB121" s="901"/>
      <c r="CC121" s="901"/>
      <c r="CD121" s="901"/>
      <c r="CE121" s="901"/>
      <c r="CF121" s="962">
        <v>9.6999999999999993</v>
      </c>
      <c r="CG121" s="963"/>
      <c r="CH121" s="963"/>
      <c r="CI121" s="963"/>
      <c r="CJ121" s="963"/>
      <c r="CK121" s="956"/>
      <c r="CL121" s="942"/>
      <c r="CM121" s="942"/>
      <c r="CN121" s="942"/>
      <c r="CO121" s="943"/>
      <c r="CP121" s="922" t="s">
        <v>405</v>
      </c>
      <c r="CQ121" s="923"/>
      <c r="CR121" s="923"/>
      <c r="CS121" s="923"/>
      <c r="CT121" s="923"/>
      <c r="CU121" s="923"/>
      <c r="CV121" s="923"/>
      <c r="CW121" s="923"/>
      <c r="CX121" s="923"/>
      <c r="CY121" s="923"/>
      <c r="CZ121" s="923"/>
      <c r="DA121" s="923"/>
      <c r="DB121" s="923"/>
      <c r="DC121" s="923"/>
      <c r="DD121" s="923"/>
      <c r="DE121" s="923"/>
      <c r="DF121" s="924"/>
      <c r="DG121" s="900">
        <v>457503</v>
      </c>
      <c r="DH121" s="901"/>
      <c r="DI121" s="901"/>
      <c r="DJ121" s="901"/>
      <c r="DK121" s="901"/>
      <c r="DL121" s="901">
        <v>437389</v>
      </c>
      <c r="DM121" s="901"/>
      <c r="DN121" s="901"/>
      <c r="DO121" s="901"/>
      <c r="DP121" s="901"/>
      <c r="DQ121" s="901">
        <v>420816</v>
      </c>
      <c r="DR121" s="901"/>
      <c r="DS121" s="901"/>
      <c r="DT121" s="901"/>
      <c r="DU121" s="901"/>
      <c r="DV121" s="878">
        <v>6.2</v>
      </c>
      <c r="DW121" s="878"/>
      <c r="DX121" s="878"/>
      <c r="DY121" s="878"/>
      <c r="DZ121" s="879"/>
    </row>
    <row r="122" spans="1:130" s="248" customFormat="1" ht="26.25" customHeight="1" x14ac:dyDescent="0.2">
      <c r="A122" s="904"/>
      <c r="B122" s="905"/>
      <c r="C122" s="908" t="s">
        <v>444</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177</v>
      </c>
      <c r="AB122" s="864"/>
      <c r="AC122" s="864"/>
      <c r="AD122" s="864"/>
      <c r="AE122" s="865"/>
      <c r="AF122" s="866" t="s">
        <v>177</v>
      </c>
      <c r="AG122" s="864"/>
      <c r="AH122" s="864"/>
      <c r="AI122" s="864"/>
      <c r="AJ122" s="865"/>
      <c r="AK122" s="866" t="s">
        <v>177</v>
      </c>
      <c r="AL122" s="864"/>
      <c r="AM122" s="864"/>
      <c r="AN122" s="864"/>
      <c r="AO122" s="865"/>
      <c r="AP122" s="911" t="s">
        <v>177</v>
      </c>
      <c r="AQ122" s="912"/>
      <c r="AR122" s="912"/>
      <c r="AS122" s="912"/>
      <c r="AT122" s="913"/>
      <c r="AU122" s="973"/>
      <c r="AV122" s="974"/>
      <c r="AW122" s="974"/>
      <c r="AX122" s="974"/>
      <c r="AY122" s="975"/>
      <c r="AZ122" s="966" t="s">
        <v>463</v>
      </c>
      <c r="BA122" s="967"/>
      <c r="BB122" s="967"/>
      <c r="BC122" s="967"/>
      <c r="BD122" s="967"/>
      <c r="BE122" s="967"/>
      <c r="BF122" s="967"/>
      <c r="BG122" s="967"/>
      <c r="BH122" s="967"/>
      <c r="BI122" s="967"/>
      <c r="BJ122" s="967"/>
      <c r="BK122" s="967"/>
      <c r="BL122" s="967"/>
      <c r="BM122" s="967"/>
      <c r="BN122" s="967"/>
      <c r="BO122" s="967"/>
      <c r="BP122" s="968"/>
      <c r="BQ122" s="969">
        <v>13752568</v>
      </c>
      <c r="BR122" s="932"/>
      <c r="BS122" s="932"/>
      <c r="BT122" s="932"/>
      <c r="BU122" s="932"/>
      <c r="BV122" s="932">
        <v>13432094</v>
      </c>
      <c r="BW122" s="932"/>
      <c r="BX122" s="932"/>
      <c r="BY122" s="932"/>
      <c r="BZ122" s="932"/>
      <c r="CA122" s="932">
        <v>13374506</v>
      </c>
      <c r="CB122" s="932"/>
      <c r="CC122" s="932"/>
      <c r="CD122" s="932"/>
      <c r="CE122" s="932"/>
      <c r="CF122" s="933">
        <v>196.1</v>
      </c>
      <c r="CG122" s="934"/>
      <c r="CH122" s="934"/>
      <c r="CI122" s="934"/>
      <c r="CJ122" s="934"/>
      <c r="CK122" s="956"/>
      <c r="CL122" s="942"/>
      <c r="CM122" s="942"/>
      <c r="CN122" s="942"/>
      <c r="CO122" s="943"/>
      <c r="CP122" s="922" t="s">
        <v>404</v>
      </c>
      <c r="CQ122" s="923"/>
      <c r="CR122" s="923"/>
      <c r="CS122" s="923"/>
      <c r="CT122" s="923"/>
      <c r="CU122" s="923"/>
      <c r="CV122" s="923"/>
      <c r="CW122" s="923"/>
      <c r="CX122" s="923"/>
      <c r="CY122" s="923"/>
      <c r="CZ122" s="923"/>
      <c r="DA122" s="923"/>
      <c r="DB122" s="923"/>
      <c r="DC122" s="923"/>
      <c r="DD122" s="923"/>
      <c r="DE122" s="923"/>
      <c r="DF122" s="924"/>
      <c r="DG122" s="900" t="s">
        <v>177</v>
      </c>
      <c r="DH122" s="901"/>
      <c r="DI122" s="901"/>
      <c r="DJ122" s="901"/>
      <c r="DK122" s="901"/>
      <c r="DL122" s="901" t="s">
        <v>177</v>
      </c>
      <c r="DM122" s="901"/>
      <c r="DN122" s="901"/>
      <c r="DO122" s="901"/>
      <c r="DP122" s="901"/>
      <c r="DQ122" s="901" t="s">
        <v>177</v>
      </c>
      <c r="DR122" s="901"/>
      <c r="DS122" s="901"/>
      <c r="DT122" s="901"/>
      <c r="DU122" s="901"/>
      <c r="DV122" s="878" t="s">
        <v>177</v>
      </c>
      <c r="DW122" s="878"/>
      <c r="DX122" s="878"/>
      <c r="DY122" s="878"/>
      <c r="DZ122" s="879"/>
    </row>
    <row r="123" spans="1:130" s="248" customFormat="1" ht="26.25" customHeight="1" x14ac:dyDescent="0.2">
      <c r="A123" s="904"/>
      <c r="B123" s="905"/>
      <c r="C123" s="908" t="s">
        <v>450</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177</v>
      </c>
      <c r="AB123" s="864"/>
      <c r="AC123" s="864"/>
      <c r="AD123" s="864"/>
      <c r="AE123" s="865"/>
      <c r="AF123" s="866" t="s">
        <v>177</v>
      </c>
      <c r="AG123" s="864"/>
      <c r="AH123" s="864"/>
      <c r="AI123" s="864"/>
      <c r="AJ123" s="865"/>
      <c r="AK123" s="866" t="s">
        <v>177</v>
      </c>
      <c r="AL123" s="864"/>
      <c r="AM123" s="864"/>
      <c r="AN123" s="864"/>
      <c r="AO123" s="865"/>
      <c r="AP123" s="911" t="s">
        <v>177</v>
      </c>
      <c r="AQ123" s="912"/>
      <c r="AR123" s="912"/>
      <c r="AS123" s="912"/>
      <c r="AT123" s="913"/>
      <c r="AU123" s="976"/>
      <c r="AV123" s="977"/>
      <c r="AW123" s="977"/>
      <c r="AX123" s="977"/>
      <c r="AY123" s="977"/>
      <c r="AZ123" s="279" t="s">
        <v>185</v>
      </c>
      <c r="BA123" s="279"/>
      <c r="BB123" s="279"/>
      <c r="BC123" s="279"/>
      <c r="BD123" s="279"/>
      <c r="BE123" s="279"/>
      <c r="BF123" s="279"/>
      <c r="BG123" s="279"/>
      <c r="BH123" s="279"/>
      <c r="BI123" s="279"/>
      <c r="BJ123" s="279"/>
      <c r="BK123" s="279"/>
      <c r="BL123" s="279"/>
      <c r="BM123" s="279"/>
      <c r="BN123" s="279"/>
      <c r="BO123" s="964" t="s">
        <v>464</v>
      </c>
      <c r="BP123" s="965"/>
      <c r="BQ123" s="919">
        <v>16702856</v>
      </c>
      <c r="BR123" s="920"/>
      <c r="BS123" s="920"/>
      <c r="BT123" s="920"/>
      <c r="BU123" s="920"/>
      <c r="BV123" s="920">
        <v>17220943</v>
      </c>
      <c r="BW123" s="920"/>
      <c r="BX123" s="920"/>
      <c r="BY123" s="920"/>
      <c r="BZ123" s="920"/>
      <c r="CA123" s="920">
        <v>18144979</v>
      </c>
      <c r="CB123" s="920"/>
      <c r="CC123" s="920"/>
      <c r="CD123" s="920"/>
      <c r="CE123" s="920"/>
      <c r="CF123" s="830"/>
      <c r="CG123" s="831"/>
      <c r="CH123" s="831"/>
      <c r="CI123" s="831"/>
      <c r="CJ123" s="921"/>
      <c r="CK123" s="956"/>
      <c r="CL123" s="942"/>
      <c r="CM123" s="942"/>
      <c r="CN123" s="942"/>
      <c r="CO123" s="943"/>
      <c r="CP123" s="922" t="s">
        <v>402</v>
      </c>
      <c r="CQ123" s="923"/>
      <c r="CR123" s="923"/>
      <c r="CS123" s="923"/>
      <c r="CT123" s="923"/>
      <c r="CU123" s="923"/>
      <c r="CV123" s="923"/>
      <c r="CW123" s="923"/>
      <c r="CX123" s="923"/>
      <c r="CY123" s="923"/>
      <c r="CZ123" s="923"/>
      <c r="DA123" s="923"/>
      <c r="DB123" s="923"/>
      <c r="DC123" s="923"/>
      <c r="DD123" s="923"/>
      <c r="DE123" s="923"/>
      <c r="DF123" s="924"/>
      <c r="DG123" s="863" t="s">
        <v>177</v>
      </c>
      <c r="DH123" s="864"/>
      <c r="DI123" s="864"/>
      <c r="DJ123" s="864"/>
      <c r="DK123" s="865"/>
      <c r="DL123" s="866" t="s">
        <v>177</v>
      </c>
      <c r="DM123" s="864"/>
      <c r="DN123" s="864"/>
      <c r="DO123" s="864"/>
      <c r="DP123" s="865"/>
      <c r="DQ123" s="866" t="s">
        <v>177</v>
      </c>
      <c r="DR123" s="864"/>
      <c r="DS123" s="864"/>
      <c r="DT123" s="864"/>
      <c r="DU123" s="865"/>
      <c r="DV123" s="911" t="s">
        <v>177</v>
      </c>
      <c r="DW123" s="912"/>
      <c r="DX123" s="912"/>
      <c r="DY123" s="912"/>
      <c r="DZ123" s="913"/>
    </row>
    <row r="124" spans="1:130" s="248" customFormat="1" ht="26.25" customHeight="1" thickBot="1" x14ac:dyDescent="0.25">
      <c r="A124" s="904"/>
      <c r="B124" s="905"/>
      <c r="C124" s="908" t="s">
        <v>453</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177</v>
      </c>
      <c r="AB124" s="864"/>
      <c r="AC124" s="864"/>
      <c r="AD124" s="864"/>
      <c r="AE124" s="865"/>
      <c r="AF124" s="866" t="s">
        <v>177</v>
      </c>
      <c r="AG124" s="864"/>
      <c r="AH124" s="864"/>
      <c r="AI124" s="864"/>
      <c r="AJ124" s="865"/>
      <c r="AK124" s="866" t="s">
        <v>177</v>
      </c>
      <c r="AL124" s="864"/>
      <c r="AM124" s="864"/>
      <c r="AN124" s="864"/>
      <c r="AO124" s="865"/>
      <c r="AP124" s="911" t="s">
        <v>177</v>
      </c>
      <c r="AQ124" s="912"/>
      <c r="AR124" s="912"/>
      <c r="AS124" s="912"/>
      <c r="AT124" s="913"/>
      <c r="AU124" s="914" t="s">
        <v>465</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v>146.5</v>
      </c>
      <c r="BR124" s="918"/>
      <c r="BS124" s="918"/>
      <c r="BT124" s="918"/>
      <c r="BU124" s="918"/>
      <c r="BV124" s="918">
        <v>130</v>
      </c>
      <c r="BW124" s="918"/>
      <c r="BX124" s="918"/>
      <c r="BY124" s="918"/>
      <c r="BZ124" s="918"/>
      <c r="CA124" s="918">
        <v>104</v>
      </c>
      <c r="CB124" s="918"/>
      <c r="CC124" s="918"/>
      <c r="CD124" s="918"/>
      <c r="CE124" s="918"/>
      <c r="CF124" s="808"/>
      <c r="CG124" s="809"/>
      <c r="CH124" s="809"/>
      <c r="CI124" s="809"/>
      <c r="CJ124" s="949"/>
      <c r="CK124" s="957"/>
      <c r="CL124" s="957"/>
      <c r="CM124" s="957"/>
      <c r="CN124" s="957"/>
      <c r="CO124" s="958"/>
      <c r="CP124" s="922" t="s">
        <v>466</v>
      </c>
      <c r="CQ124" s="923"/>
      <c r="CR124" s="923"/>
      <c r="CS124" s="923"/>
      <c r="CT124" s="923"/>
      <c r="CU124" s="923"/>
      <c r="CV124" s="923"/>
      <c r="CW124" s="923"/>
      <c r="CX124" s="923"/>
      <c r="CY124" s="923"/>
      <c r="CZ124" s="923"/>
      <c r="DA124" s="923"/>
      <c r="DB124" s="923"/>
      <c r="DC124" s="923"/>
      <c r="DD124" s="923"/>
      <c r="DE124" s="923"/>
      <c r="DF124" s="924"/>
      <c r="DG124" s="846">
        <v>1195104</v>
      </c>
      <c r="DH124" s="847"/>
      <c r="DI124" s="847"/>
      <c r="DJ124" s="847"/>
      <c r="DK124" s="848"/>
      <c r="DL124" s="849" t="s">
        <v>177</v>
      </c>
      <c r="DM124" s="847"/>
      <c r="DN124" s="847"/>
      <c r="DO124" s="847"/>
      <c r="DP124" s="848"/>
      <c r="DQ124" s="849" t="s">
        <v>177</v>
      </c>
      <c r="DR124" s="847"/>
      <c r="DS124" s="847"/>
      <c r="DT124" s="847"/>
      <c r="DU124" s="848"/>
      <c r="DV124" s="935" t="s">
        <v>177</v>
      </c>
      <c r="DW124" s="936"/>
      <c r="DX124" s="936"/>
      <c r="DY124" s="936"/>
      <c r="DZ124" s="937"/>
    </row>
    <row r="125" spans="1:130" s="248" customFormat="1" ht="26.25" customHeight="1" x14ac:dyDescent="0.2">
      <c r="A125" s="904"/>
      <c r="B125" s="905"/>
      <c r="C125" s="908" t="s">
        <v>455</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177</v>
      </c>
      <c r="AB125" s="864"/>
      <c r="AC125" s="864"/>
      <c r="AD125" s="864"/>
      <c r="AE125" s="865"/>
      <c r="AF125" s="866" t="s">
        <v>177</v>
      </c>
      <c r="AG125" s="864"/>
      <c r="AH125" s="864"/>
      <c r="AI125" s="864"/>
      <c r="AJ125" s="865"/>
      <c r="AK125" s="866" t="s">
        <v>177</v>
      </c>
      <c r="AL125" s="864"/>
      <c r="AM125" s="864"/>
      <c r="AN125" s="864"/>
      <c r="AO125" s="865"/>
      <c r="AP125" s="911" t="s">
        <v>177</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467</v>
      </c>
      <c r="CL125" s="939"/>
      <c r="CM125" s="939"/>
      <c r="CN125" s="939"/>
      <c r="CO125" s="940"/>
      <c r="CP125" s="947" t="s">
        <v>468</v>
      </c>
      <c r="CQ125" s="892"/>
      <c r="CR125" s="892"/>
      <c r="CS125" s="892"/>
      <c r="CT125" s="892"/>
      <c r="CU125" s="892"/>
      <c r="CV125" s="892"/>
      <c r="CW125" s="892"/>
      <c r="CX125" s="892"/>
      <c r="CY125" s="892"/>
      <c r="CZ125" s="892"/>
      <c r="DA125" s="892"/>
      <c r="DB125" s="892"/>
      <c r="DC125" s="892"/>
      <c r="DD125" s="892"/>
      <c r="DE125" s="892"/>
      <c r="DF125" s="893"/>
      <c r="DG125" s="948" t="s">
        <v>177</v>
      </c>
      <c r="DH125" s="929"/>
      <c r="DI125" s="929"/>
      <c r="DJ125" s="929"/>
      <c r="DK125" s="929"/>
      <c r="DL125" s="929" t="s">
        <v>177</v>
      </c>
      <c r="DM125" s="929"/>
      <c r="DN125" s="929"/>
      <c r="DO125" s="929"/>
      <c r="DP125" s="929"/>
      <c r="DQ125" s="929" t="s">
        <v>177</v>
      </c>
      <c r="DR125" s="929"/>
      <c r="DS125" s="929"/>
      <c r="DT125" s="929"/>
      <c r="DU125" s="929"/>
      <c r="DV125" s="930" t="s">
        <v>177</v>
      </c>
      <c r="DW125" s="930"/>
      <c r="DX125" s="930"/>
      <c r="DY125" s="930"/>
      <c r="DZ125" s="931"/>
    </row>
    <row r="126" spans="1:130" s="248" customFormat="1" ht="26.25" customHeight="1" thickBot="1" x14ac:dyDescent="0.25">
      <c r="A126" s="904"/>
      <c r="B126" s="905"/>
      <c r="C126" s="908" t="s">
        <v>457</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177</v>
      </c>
      <c r="AB126" s="864"/>
      <c r="AC126" s="864"/>
      <c r="AD126" s="864"/>
      <c r="AE126" s="865"/>
      <c r="AF126" s="866" t="s">
        <v>177</v>
      </c>
      <c r="AG126" s="864"/>
      <c r="AH126" s="864"/>
      <c r="AI126" s="864"/>
      <c r="AJ126" s="865"/>
      <c r="AK126" s="866" t="s">
        <v>177</v>
      </c>
      <c r="AL126" s="864"/>
      <c r="AM126" s="864"/>
      <c r="AN126" s="864"/>
      <c r="AO126" s="865"/>
      <c r="AP126" s="911" t="s">
        <v>177</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469</v>
      </c>
      <c r="CQ126" s="834"/>
      <c r="CR126" s="834"/>
      <c r="CS126" s="834"/>
      <c r="CT126" s="834"/>
      <c r="CU126" s="834"/>
      <c r="CV126" s="834"/>
      <c r="CW126" s="834"/>
      <c r="CX126" s="834"/>
      <c r="CY126" s="834"/>
      <c r="CZ126" s="834"/>
      <c r="DA126" s="834"/>
      <c r="DB126" s="834"/>
      <c r="DC126" s="834"/>
      <c r="DD126" s="834"/>
      <c r="DE126" s="834"/>
      <c r="DF126" s="835"/>
      <c r="DG126" s="900" t="s">
        <v>177</v>
      </c>
      <c r="DH126" s="901"/>
      <c r="DI126" s="901"/>
      <c r="DJ126" s="901"/>
      <c r="DK126" s="901"/>
      <c r="DL126" s="901" t="s">
        <v>177</v>
      </c>
      <c r="DM126" s="901"/>
      <c r="DN126" s="901"/>
      <c r="DO126" s="901"/>
      <c r="DP126" s="901"/>
      <c r="DQ126" s="901" t="s">
        <v>177</v>
      </c>
      <c r="DR126" s="901"/>
      <c r="DS126" s="901"/>
      <c r="DT126" s="901"/>
      <c r="DU126" s="901"/>
      <c r="DV126" s="878" t="s">
        <v>177</v>
      </c>
      <c r="DW126" s="878"/>
      <c r="DX126" s="878"/>
      <c r="DY126" s="878"/>
      <c r="DZ126" s="879"/>
    </row>
    <row r="127" spans="1:130" s="248" customFormat="1" ht="26.25" customHeight="1" x14ac:dyDescent="0.2">
      <c r="A127" s="906"/>
      <c r="B127" s="907"/>
      <c r="C127" s="925" t="s">
        <v>470</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t="s">
        <v>177</v>
      </c>
      <c r="AB127" s="864"/>
      <c r="AC127" s="864"/>
      <c r="AD127" s="864"/>
      <c r="AE127" s="865"/>
      <c r="AF127" s="866" t="s">
        <v>177</v>
      </c>
      <c r="AG127" s="864"/>
      <c r="AH127" s="864"/>
      <c r="AI127" s="864"/>
      <c r="AJ127" s="865"/>
      <c r="AK127" s="866" t="s">
        <v>177</v>
      </c>
      <c r="AL127" s="864"/>
      <c r="AM127" s="864"/>
      <c r="AN127" s="864"/>
      <c r="AO127" s="865"/>
      <c r="AP127" s="911" t="s">
        <v>177</v>
      </c>
      <c r="AQ127" s="912"/>
      <c r="AR127" s="912"/>
      <c r="AS127" s="912"/>
      <c r="AT127" s="913"/>
      <c r="AU127" s="284"/>
      <c r="AV127" s="284"/>
      <c r="AW127" s="284"/>
      <c r="AX127" s="928" t="s">
        <v>471</v>
      </c>
      <c r="AY127" s="896"/>
      <c r="AZ127" s="896"/>
      <c r="BA127" s="896"/>
      <c r="BB127" s="896"/>
      <c r="BC127" s="896"/>
      <c r="BD127" s="896"/>
      <c r="BE127" s="897"/>
      <c r="BF127" s="895" t="s">
        <v>472</v>
      </c>
      <c r="BG127" s="896"/>
      <c r="BH127" s="896"/>
      <c r="BI127" s="896"/>
      <c r="BJ127" s="896"/>
      <c r="BK127" s="896"/>
      <c r="BL127" s="897"/>
      <c r="BM127" s="895" t="s">
        <v>473</v>
      </c>
      <c r="BN127" s="896"/>
      <c r="BO127" s="896"/>
      <c r="BP127" s="896"/>
      <c r="BQ127" s="896"/>
      <c r="BR127" s="896"/>
      <c r="BS127" s="897"/>
      <c r="BT127" s="895" t="s">
        <v>474</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475</v>
      </c>
      <c r="CQ127" s="834"/>
      <c r="CR127" s="834"/>
      <c r="CS127" s="834"/>
      <c r="CT127" s="834"/>
      <c r="CU127" s="834"/>
      <c r="CV127" s="834"/>
      <c r="CW127" s="834"/>
      <c r="CX127" s="834"/>
      <c r="CY127" s="834"/>
      <c r="CZ127" s="834"/>
      <c r="DA127" s="834"/>
      <c r="DB127" s="834"/>
      <c r="DC127" s="834"/>
      <c r="DD127" s="834"/>
      <c r="DE127" s="834"/>
      <c r="DF127" s="835"/>
      <c r="DG127" s="900" t="s">
        <v>177</v>
      </c>
      <c r="DH127" s="901"/>
      <c r="DI127" s="901"/>
      <c r="DJ127" s="901"/>
      <c r="DK127" s="901"/>
      <c r="DL127" s="901" t="s">
        <v>177</v>
      </c>
      <c r="DM127" s="901"/>
      <c r="DN127" s="901"/>
      <c r="DO127" s="901"/>
      <c r="DP127" s="901"/>
      <c r="DQ127" s="901" t="s">
        <v>177</v>
      </c>
      <c r="DR127" s="901"/>
      <c r="DS127" s="901"/>
      <c r="DT127" s="901"/>
      <c r="DU127" s="901"/>
      <c r="DV127" s="878" t="s">
        <v>177</v>
      </c>
      <c r="DW127" s="878"/>
      <c r="DX127" s="878"/>
      <c r="DY127" s="878"/>
      <c r="DZ127" s="879"/>
    </row>
    <row r="128" spans="1:130" s="248" customFormat="1" ht="26.25" customHeight="1" thickBot="1" x14ac:dyDescent="0.25">
      <c r="A128" s="880" t="s">
        <v>476</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477</v>
      </c>
      <c r="X128" s="882"/>
      <c r="Y128" s="882"/>
      <c r="Z128" s="883"/>
      <c r="AA128" s="884">
        <v>27507</v>
      </c>
      <c r="AB128" s="885"/>
      <c r="AC128" s="885"/>
      <c r="AD128" s="885"/>
      <c r="AE128" s="886"/>
      <c r="AF128" s="887">
        <v>87912</v>
      </c>
      <c r="AG128" s="885"/>
      <c r="AH128" s="885"/>
      <c r="AI128" s="885"/>
      <c r="AJ128" s="886"/>
      <c r="AK128" s="887">
        <v>80879</v>
      </c>
      <c r="AL128" s="885"/>
      <c r="AM128" s="885"/>
      <c r="AN128" s="885"/>
      <c r="AO128" s="886"/>
      <c r="AP128" s="888"/>
      <c r="AQ128" s="889"/>
      <c r="AR128" s="889"/>
      <c r="AS128" s="889"/>
      <c r="AT128" s="890"/>
      <c r="AU128" s="284"/>
      <c r="AV128" s="284"/>
      <c r="AW128" s="284"/>
      <c r="AX128" s="891" t="s">
        <v>478</v>
      </c>
      <c r="AY128" s="892"/>
      <c r="AZ128" s="892"/>
      <c r="BA128" s="892"/>
      <c r="BB128" s="892"/>
      <c r="BC128" s="892"/>
      <c r="BD128" s="892"/>
      <c r="BE128" s="893"/>
      <c r="BF128" s="870" t="s">
        <v>177</v>
      </c>
      <c r="BG128" s="871"/>
      <c r="BH128" s="871"/>
      <c r="BI128" s="871"/>
      <c r="BJ128" s="871"/>
      <c r="BK128" s="871"/>
      <c r="BL128" s="894"/>
      <c r="BM128" s="870">
        <v>13.75</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479</v>
      </c>
      <c r="CQ128" s="812"/>
      <c r="CR128" s="812"/>
      <c r="CS128" s="812"/>
      <c r="CT128" s="812"/>
      <c r="CU128" s="812"/>
      <c r="CV128" s="812"/>
      <c r="CW128" s="812"/>
      <c r="CX128" s="812"/>
      <c r="CY128" s="812"/>
      <c r="CZ128" s="812"/>
      <c r="DA128" s="812"/>
      <c r="DB128" s="812"/>
      <c r="DC128" s="812"/>
      <c r="DD128" s="812"/>
      <c r="DE128" s="812"/>
      <c r="DF128" s="813"/>
      <c r="DG128" s="874" t="s">
        <v>177</v>
      </c>
      <c r="DH128" s="875"/>
      <c r="DI128" s="875"/>
      <c r="DJ128" s="875"/>
      <c r="DK128" s="875"/>
      <c r="DL128" s="875" t="s">
        <v>177</v>
      </c>
      <c r="DM128" s="875"/>
      <c r="DN128" s="875"/>
      <c r="DO128" s="875"/>
      <c r="DP128" s="875"/>
      <c r="DQ128" s="875" t="s">
        <v>177</v>
      </c>
      <c r="DR128" s="875"/>
      <c r="DS128" s="875"/>
      <c r="DT128" s="875"/>
      <c r="DU128" s="875"/>
      <c r="DV128" s="876" t="s">
        <v>177</v>
      </c>
      <c r="DW128" s="876"/>
      <c r="DX128" s="876"/>
      <c r="DY128" s="876"/>
      <c r="DZ128" s="877"/>
    </row>
    <row r="129" spans="1:131" s="248" customFormat="1" ht="26.25" customHeight="1" x14ac:dyDescent="0.2">
      <c r="A129" s="858" t="s">
        <v>107</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480</v>
      </c>
      <c r="X129" s="861"/>
      <c r="Y129" s="861"/>
      <c r="Z129" s="862"/>
      <c r="AA129" s="863">
        <v>7818808</v>
      </c>
      <c r="AB129" s="864"/>
      <c r="AC129" s="864"/>
      <c r="AD129" s="864"/>
      <c r="AE129" s="865"/>
      <c r="AF129" s="866">
        <v>7739059</v>
      </c>
      <c r="AG129" s="864"/>
      <c r="AH129" s="864"/>
      <c r="AI129" s="864"/>
      <c r="AJ129" s="865"/>
      <c r="AK129" s="866">
        <v>8012737</v>
      </c>
      <c r="AL129" s="864"/>
      <c r="AM129" s="864"/>
      <c r="AN129" s="864"/>
      <c r="AO129" s="865"/>
      <c r="AP129" s="867"/>
      <c r="AQ129" s="868"/>
      <c r="AR129" s="868"/>
      <c r="AS129" s="868"/>
      <c r="AT129" s="869"/>
      <c r="AU129" s="286"/>
      <c r="AV129" s="286"/>
      <c r="AW129" s="286"/>
      <c r="AX129" s="833" t="s">
        <v>481</v>
      </c>
      <c r="AY129" s="834"/>
      <c r="AZ129" s="834"/>
      <c r="BA129" s="834"/>
      <c r="BB129" s="834"/>
      <c r="BC129" s="834"/>
      <c r="BD129" s="834"/>
      <c r="BE129" s="835"/>
      <c r="BF129" s="853" t="s">
        <v>177</v>
      </c>
      <c r="BG129" s="854"/>
      <c r="BH129" s="854"/>
      <c r="BI129" s="854"/>
      <c r="BJ129" s="854"/>
      <c r="BK129" s="854"/>
      <c r="BL129" s="855"/>
      <c r="BM129" s="853">
        <v>18.75</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2">
      <c r="A130" s="858" t="s">
        <v>482</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483</v>
      </c>
      <c r="X130" s="861"/>
      <c r="Y130" s="861"/>
      <c r="Z130" s="862"/>
      <c r="AA130" s="863">
        <v>1218168</v>
      </c>
      <c r="AB130" s="864"/>
      <c r="AC130" s="864"/>
      <c r="AD130" s="864"/>
      <c r="AE130" s="865"/>
      <c r="AF130" s="866">
        <v>1199830</v>
      </c>
      <c r="AG130" s="864"/>
      <c r="AH130" s="864"/>
      <c r="AI130" s="864"/>
      <c r="AJ130" s="865"/>
      <c r="AK130" s="866">
        <v>1192236</v>
      </c>
      <c r="AL130" s="864"/>
      <c r="AM130" s="864"/>
      <c r="AN130" s="864"/>
      <c r="AO130" s="865"/>
      <c r="AP130" s="867"/>
      <c r="AQ130" s="868"/>
      <c r="AR130" s="868"/>
      <c r="AS130" s="868"/>
      <c r="AT130" s="869"/>
      <c r="AU130" s="286"/>
      <c r="AV130" s="286"/>
      <c r="AW130" s="286"/>
      <c r="AX130" s="833" t="s">
        <v>484</v>
      </c>
      <c r="AY130" s="834"/>
      <c r="AZ130" s="834"/>
      <c r="BA130" s="834"/>
      <c r="BB130" s="834"/>
      <c r="BC130" s="834"/>
      <c r="BD130" s="834"/>
      <c r="BE130" s="835"/>
      <c r="BF130" s="836">
        <v>15.3</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5">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485</v>
      </c>
      <c r="X131" s="844"/>
      <c r="Y131" s="844"/>
      <c r="Z131" s="845"/>
      <c r="AA131" s="846">
        <v>6600640</v>
      </c>
      <c r="AB131" s="847"/>
      <c r="AC131" s="847"/>
      <c r="AD131" s="847"/>
      <c r="AE131" s="848"/>
      <c r="AF131" s="849">
        <v>6539229</v>
      </c>
      <c r="AG131" s="847"/>
      <c r="AH131" s="847"/>
      <c r="AI131" s="847"/>
      <c r="AJ131" s="848"/>
      <c r="AK131" s="849">
        <v>6820501</v>
      </c>
      <c r="AL131" s="847"/>
      <c r="AM131" s="847"/>
      <c r="AN131" s="847"/>
      <c r="AO131" s="848"/>
      <c r="AP131" s="850"/>
      <c r="AQ131" s="851"/>
      <c r="AR131" s="851"/>
      <c r="AS131" s="851"/>
      <c r="AT131" s="852"/>
      <c r="AU131" s="286"/>
      <c r="AV131" s="286"/>
      <c r="AW131" s="286"/>
      <c r="AX131" s="811" t="s">
        <v>486</v>
      </c>
      <c r="AY131" s="812"/>
      <c r="AZ131" s="812"/>
      <c r="BA131" s="812"/>
      <c r="BB131" s="812"/>
      <c r="BC131" s="812"/>
      <c r="BD131" s="812"/>
      <c r="BE131" s="813"/>
      <c r="BF131" s="814">
        <v>104</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2">
      <c r="A132" s="820" t="s">
        <v>487</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488</v>
      </c>
      <c r="W132" s="824"/>
      <c r="X132" s="824"/>
      <c r="Y132" s="824"/>
      <c r="Z132" s="825"/>
      <c r="AA132" s="826">
        <v>16.086485549999999</v>
      </c>
      <c r="AB132" s="827"/>
      <c r="AC132" s="827"/>
      <c r="AD132" s="827"/>
      <c r="AE132" s="828"/>
      <c r="AF132" s="829">
        <v>15.422490939999999</v>
      </c>
      <c r="AG132" s="827"/>
      <c r="AH132" s="827"/>
      <c r="AI132" s="827"/>
      <c r="AJ132" s="828"/>
      <c r="AK132" s="829">
        <v>14.548638</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5">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489</v>
      </c>
      <c r="W133" s="803"/>
      <c r="X133" s="803"/>
      <c r="Y133" s="803"/>
      <c r="Z133" s="804"/>
      <c r="AA133" s="805">
        <v>17.7</v>
      </c>
      <c r="AB133" s="806"/>
      <c r="AC133" s="806"/>
      <c r="AD133" s="806"/>
      <c r="AE133" s="807"/>
      <c r="AF133" s="805">
        <v>16.7</v>
      </c>
      <c r="AG133" s="806"/>
      <c r="AH133" s="806"/>
      <c r="AI133" s="806"/>
      <c r="AJ133" s="807"/>
      <c r="AK133" s="805">
        <v>15.3</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2">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4" hidden="1" x14ac:dyDescent="0.2">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f92LLzOR+c4iIxPgtaKPcWVdJbgz6HoylZeE2izHAzvFhYVkWlbDtOhBInmGjAumG2Bbdom9/eDK+kPJCnB7lQ==" saltValue="XZknYxj2xOumUndMoD5LY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93" customWidth="1"/>
    <col min="121" max="121" width="0" style="292" hidden="1" customWidth="1"/>
    <col min="122" max="16384" width="9" style="292" hidden="1"/>
  </cols>
  <sheetData>
    <row r="1" spans="1:120" ht="13.2"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2"/>
    </row>
    <row r="17" spans="119:120" ht="13.2" x14ac:dyDescent="0.2">
      <c r="DP17" s="292"/>
    </row>
    <row r="18" spans="119:120" ht="13.2" x14ac:dyDescent="0.2"/>
    <row r="19" spans="119:120" ht="13.2" x14ac:dyDescent="0.2"/>
    <row r="20" spans="119:120" ht="13.2" x14ac:dyDescent="0.2">
      <c r="DO20" s="292"/>
      <c r="DP20" s="292"/>
    </row>
    <row r="21" spans="119:120" ht="13.2" x14ac:dyDescent="0.2">
      <c r="DP21" s="292"/>
    </row>
    <row r="22" spans="119:120" ht="13.2" x14ac:dyDescent="0.2"/>
    <row r="23" spans="119:120" ht="13.2" x14ac:dyDescent="0.2">
      <c r="DO23" s="292"/>
      <c r="DP23" s="292"/>
    </row>
    <row r="24" spans="119:120" ht="13.2" x14ac:dyDescent="0.2">
      <c r="DP24" s="292"/>
    </row>
    <row r="25" spans="119:120" ht="13.2" x14ac:dyDescent="0.2">
      <c r="DP25" s="292"/>
    </row>
    <row r="26" spans="119:120" ht="13.2" x14ac:dyDescent="0.2">
      <c r="DO26" s="292"/>
      <c r="DP26" s="292"/>
    </row>
    <row r="27" spans="119:120" ht="13.2" x14ac:dyDescent="0.2"/>
    <row r="28" spans="119:120" ht="13.2" x14ac:dyDescent="0.2">
      <c r="DO28" s="292"/>
      <c r="DP28" s="292"/>
    </row>
    <row r="29" spans="119:120" ht="13.2" x14ac:dyDescent="0.2">
      <c r="DP29" s="292"/>
    </row>
    <row r="30" spans="119:120" ht="13.2" x14ac:dyDescent="0.2"/>
    <row r="31" spans="119:120" ht="13.2" x14ac:dyDescent="0.2">
      <c r="DO31" s="292"/>
      <c r="DP31" s="292"/>
    </row>
    <row r="32" spans="119:120" ht="13.2" x14ac:dyDescent="0.2"/>
    <row r="33" spans="98:120" ht="13.2" x14ac:dyDescent="0.2">
      <c r="DO33" s="292"/>
      <c r="DP33" s="292"/>
    </row>
    <row r="34" spans="98:120" ht="13.2" x14ac:dyDescent="0.2">
      <c r="DM34" s="292"/>
    </row>
    <row r="35" spans="98:120" ht="13.2" x14ac:dyDescent="0.2">
      <c r="CT35" s="292"/>
      <c r="CU35" s="292"/>
      <c r="CV35" s="292"/>
      <c r="CY35" s="292"/>
      <c r="CZ35" s="292"/>
      <c r="DA35" s="292"/>
      <c r="DD35" s="292"/>
      <c r="DE35" s="292"/>
      <c r="DF35" s="292"/>
      <c r="DI35" s="292"/>
      <c r="DJ35" s="292"/>
      <c r="DK35" s="292"/>
      <c r="DM35" s="292"/>
      <c r="DN35" s="292"/>
      <c r="DO35" s="292"/>
      <c r="DP35" s="292"/>
    </row>
    <row r="36" spans="98:120" ht="13.2" x14ac:dyDescent="0.2"/>
    <row r="37" spans="98:120" ht="13.2" x14ac:dyDescent="0.2">
      <c r="CW37" s="292"/>
      <c r="DB37" s="292"/>
      <c r="DG37" s="292"/>
      <c r="DL37" s="292"/>
      <c r="DP37" s="292"/>
    </row>
    <row r="38" spans="98:120" ht="13.2" x14ac:dyDescent="0.2">
      <c r="CT38" s="292"/>
      <c r="CU38" s="292"/>
      <c r="CV38" s="292"/>
      <c r="CW38" s="292"/>
      <c r="CY38" s="292"/>
      <c r="CZ38" s="292"/>
      <c r="DA38" s="292"/>
      <c r="DB38" s="292"/>
      <c r="DD38" s="292"/>
      <c r="DE38" s="292"/>
      <c r="DF38" s="292"/>
      <c r="DG38" s="292"/>
      <c r="DI38" s="292"/>
      <c r="DJ38" s="292"/>
      <c r="DK38" s="292"/>
      <c r="DL38" s="292"/>
      <c r="DN38" s="292"/>
      <c r="DO38" s="292"/>
      <c r="DP38" s="292"/>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2"/>
      <c r="DO49" s="292"/>
      <c r="DP49" s="292"/>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2"/>
      <c r="CS63" s="292"/>
      <c r="CX63" s="292"/>
      <c r="DC63" s="292"/>
      <c r="DH63" s="292"/>
    </row>
    <row r="64" spans="22:120" ht="13.2" x14ac:dyDescent="0.2">
      <c r="V64" s="292"/>
    </row>
    <row r="65" spans="15:120" ht="13.2" x14ac:dyDescent="0.2">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ht="13.2" x14ac:dyDescent="0.2">
      <c r="Q66" s="292"/>
      <c r="S66" s="292"/>
      <c r="U66" s="292"/>
      <c r="DM66" s="292"/>
    </row>
    <row r="67" spans="15:120" ht="13.2" x14ac:dyDescent="0.2">
      <c r="O67" s="292"/>
      <c r="P67" s="292"/>
      <c r="R67" s="292"/>
      <c r="T67" s="292"/>
      <c r="Y67" s="292"/>
      <c r="CT67" s="292"/>
      <c r="CV67" s="292"/>
      <c r="CW67" s="292"/>
      <c r="CY67" s="292"/>
      <c r="DA67" s="292"/>
      <c r="DB67" s="292"/>
      <c r="DD67" s="292"/>
      <c r="DF67" s="292"/>
      <c r="DG67" s="292"/>
      <c r="DI67" s="292"/>
      <c r="DK67" s="292"/>
      <c r="DL67" s="292"/>
      <c r="DN67" s="292"/>
      <c r="DO67" s="292"/>
      <c r="DP67" s="292"/>
    </row>
    <row r="68" spans="15:120" ht="13.2" x14ac:dyDescent="0.2"/>
    <row r="69" spans="15:120" ht="13.2" x14ac:dyDescent="0.2"/>
    <row r="70" spans="15:120" ht="13.2" x14ac:dyDescent="0.2"/>
    <row r="71" spans="15:120" ht="13.2" x14ac:dyDescent="0.2"/>
    <row r="72" spans="15:120" ht="13.2" x14ac:dyDescent="0.2">
      <c r="DP72" s="292"/>
    </row>
    <row r="73" spans="15:120" ht="13.2" x14ac:dyDescent="0.2">
      <c r="DP73" s="292"/>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2"/>
      <c r="CX96" s="292"/>
      <c r="DC96" s="292"/>
      <c r="DH96" s="292"/>
    </row>
    <row r="97" spans="24:120" ht="13.2" x14ac:dyDescent="0.2">
      <c r="CS97" s="292"/>
      <c r="CX97" s="292"/>
      <c r="DC97" s="292"/>
      <c r="DH97" s="292"/>
      <c r="DP97" s="293" t="s">
        <v>490</v>
      </c>
    </row>
    <row r="98" spans="24:120" ht="13.2" hidden="1" x14ac:dyDescent="0.2">
      <c r="CS98" s="292"/>
      <c r="CX98" s="292"/>
      <c r="DC98" s="292"/>
      <c r="DH98" s="292"/>
    </row>
    <row r="99" spans="24:120" ht="13.2" hidden="1" x14ac:dyDescent="0.2">
      <c r="CS99" s="292"/>
      <c r="CX99" s="292"/>
      <c r="DC99" s="292"/>
      <c r="DH99" s="292"/>
    </row>
    <row r="101" spans="24:120" ht="12" hidden="1" customHeight="1" x14ac:dyDescent="0.2">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2">
      <c r="CU102" s="292"/>
      <c r="CZ102" s="292"/>
      <c r="DE102" s="292"/>
      <c r="DJ102" s="292"/>
      <c r="DM102" s="292"/>
    </row>
    <row r="103" spans="24:120" ht="13.2" hidden="1" x14ac:dyDescent="0.2">
      <c r="CT103" s="292"/>
      <c r="CV103" s="292"/>
      <c r="CW103" s="292"/>
      <c r="CY103" s="292"/>
      <c r="DA103" s="292"/>
      <c r="DB103" s="292"/>
      <c r="DD103" s="292"/>
      <c r="DF103" s="292"/>
      <c r="DG103" s="292"/>
      <c r="DI103" s="292"/>
      <c r="DK103" s="292"/>
      <c r="DL103" s="292"/>
      <c r="DM103" s="292"/>
      <c r="DN103" s="292"/>
      <c r="DO103" s="292"/>
      <c r="DP103" s="292"/>
    </row>
    <row r="104" spans="24:120" ht="13.2" hidden="1" x14ac:dyDescent="0.2">
      <c r="CV104" s="292"/>
      <c r="CW104" s="292"/>
      <c r="DA104" s="292"/>
      <c r="DB104" s="292"/>
      <c r="DF104" s="292"/>
      <c r="DG104" s="292"/>
      <c r="DK104" s="292"/>
      <c r="DL104" s="292"/>
      <c r="DN104" s="292"/>
      <c r="DO104" s="292"/>
      <c r="DP104" s="292"/>
    </row>
    <row r="105" spans="24:120" ht="12.75" hidden="1" customHeight="1" x14ac:dyDescent="0.2"/>
  </sheetData>
  <sheetProtection algorithmName="SHA-512" hashValue="DXEAr12K9FPzg9+v6M4eueYM39pi/EIHFqObIK0DWWwyL7wUXjzt4tXjKB0TiLkNTI+37Ue/+G/KeID2NcWM3w==" saltValue="8VgDep8eGkxuagV8zWYei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election activeCell="AV3" sqref="AV3"/>
    </sheetView>
  </sheetViews>
  <sheetFormatPr defaultColWidth="0" defaultRowHeight="13.5" customHeight="1" zeroHeight="1" x14ac:dyDescent="0.2"/>
  <cols>
    <col min="1" max="116" width="2.6640625" style="293" customWidth="1"/>
    <col min="117" max="16384" width="9" style="292" hidden="1"/>
  </cols>
  <sheetData>
    <row r="1" spans="2:116" ht="13.2"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ht="13.2" x14ac:dyDescent="0.2"/>
    <row r="3" spans="2:116" ht="13.2" x14ac:dyDescent="0.2"/>
    <row r="4" spans="2:116" ht="13.2" x14ac:dyDescent="0.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ht="13.2" x14ac:dyDescent="0.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ht="13.2" x14ac:dyDescent="0.2"/>
    <row r="20" spans="9:116" ht="13.2" x14ac:dyDescent="0.2"/>
    <row r="21" spans="9:116" ht="13.2" x14ac:dyDescent="0.2">
      <c r="DL21" s="292"/>
    </row>
    <row r="22" spans="9:116" ht="13.2" x14ac:dyDescent="0.2">
      <c r="DI22" s="292"/>
      <c r="DJ22" s="292"/>
      <c r="DK22" s="292"/>
      <c r="DL22" s="292"/>
    </row>
    <row r="23" spans="9:116" ht="13.2" x14ac:dyDescent="0.2">
      <c r="CY23" s="292"/>
      <c r="CZ23" s="292"/>
      <c r="DA23" s="292"/>
      <c r="DB23" s="292"/>
      <c r="DC23" s="292"/>
      <c r="DD23" s="292"/>
      <c r="DE23" s="292"/>
      <c r="DF23" s="292"/>
      <c r="DG23" s="292"/>
      <c r="DH23" s="292"/>
      <c r="DI23" s="292"/>
      <c r="DJ23" s="292"/>
      <c r="DK23" s="292"/>
      <c r="DL23" s="292"/>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2"/>
      <c r="DA35" s="292"/>
      <c r="DB35" s="292"/>
      <c r="DC35" s="292"/>
      <c r="DD35" s="292"/>
      <c r="DE35" s="292"/>
      <c r="DF35" s="292"/>
      <c r="DG35" s="292"/>
      <c r="DH35" s="292"/>
      <c r="DI35" s="292"/>
      <c r="DJ35" s="292"/>
      <c r="DK35" s="292"/>
      <c r="DL35" s="292"/>
    </row>
    <row r="36" spans="15:116" ht="13.2" x14ac:dyDescent="0.2"/>
    <row r="37" spans="15:116" ht="13.2" x14ac:dyDescent="0.2">
      <c r="DL37" s="292"/>
    </row>
    <row r="38" spans="15:116" ht="13.2" x14ac:dyDescent="0.2">
      <c r="DI38" s="292"/>
      <c r="DJ38" s="292"/>
      <c r="DK38" s="292"/>
      <c r="DL38" s="292"/>
    </row>
    <row r="39" spans="15:116" ht="13.2" x14ac:dyDescent="0.2"/>
    <row r="40" spans="15:116" ht="13.2" x14ac:dyDescent="0.2"/>
    <row r="41" spans="15:116" ht="13.2" x14ac:dyDescent="0.2"/>
    <row r="42" spans="15:116" ht="13.2" x14ac:dyDescent="0.2"/>
    <row r="43" spans="15:116" ht="13.2" x14ac:dyDescent="0.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ht="13.2" x14ac:dyDescent="0.2">
      <c r="DL44" s="292"/>
    </row>
    <row r="45" spans="15:116" ht="13.2" x14ac:dyDescent="0.2"/>
    <row r="46" spans="15:116" ht="13.2" x14ac:dyDescent="0.2">
      <c r="DA46" s="292"/>
      <c r="DB46" s="292"/>
      <c r="DC46" s="292"/>
      <c r="DD46" s="292"/>
      <c r="DE46" s="292"/>
      <c r="DF46" s="292"/>
      <c r="DG46" s="292"/>
      <c r="DH46" s="292"/>
      <c r="DI46" s="292"/>
      <c r="DJ46" s="292"/>
      <c r="DK46" s="292"/>
      <c r="DL46" s="292"/>
    </row>
    <row r="47" spans="15:116" ht="13.2" x14ac:dyDescent="0.2"/>
    <row r="48" spans="15:116" ht="13.2" x14ac:dyDescent="0.2"/>
    <row r="49" spans="104:116" ht="13.2" x14ac:dyDescent="0.2"/>
    <row r="50" spans="104:116" ht="13.2" x14ac:dyDescent="0.2">
      <c r="CZ50" s="292"/>
      <c r="DA50" s="292"/>
      <c r="DB50" s="292"/>
      <c r="DC50" s="292"/>
      <c r="DD50" s="292"/>
      <c r="DE50" s="292"/>
      <c r="DF50" s="292"/>
      <c r="DG50" s="292"/>
      <c r="DH50" s="292"/>
      <c r="DI50" s="292"/>
      <c r="DJ50" s="292"/>
      <c r="DK50" s="292"/>
      <c r="DL50" s="292"/>
    </row>
    <row r="51" spans="104:116" ht="13.2" x14ac:dyDescent="0.2"/>
    <row r="52" spans="104:116" ht="13.2" x14ac:dyDescent="0.2"/>
    <row r="53" spans="104:116" ht="13.2" x14ac:dyDescent="0.2">
      <c r="DL53" s="292"/>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2"/>
      <c r="DD67" s="292"/>
      <c r="DE67" s="292"/>
      <c r="DF67" s="292"/>
      <c r="DG67" s="292"/>
      <c r="DH67" s="292"/>
      <c r="DI67" s="292"/>
      <c r="DJ67" s="292"/>
      <c r="DK67" s="292"/>
      <c r="DL67" s="292"/>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fc8zBOZcxdEdIgbLioF65g0E2iUA36QG4EZ/FQDHDg+Al16/uWn8W4jD9plmVN0yC+X1a3wz81RgbhydGgvJ7w==" saltValue="vAQmN7dPzMzlxu92zYc3rQ=="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election activeCell="I4" sqref="I4"/>
    </sheetView>
  </sheetViews>
  <sheetFormatPr defaultColWidth="0" defaultRowHeight="13.5" customHeight="1" zeroHeight="1" x14ac:dyDescent="0.2"/>
  <cols>
    <col min="1" max="36" width="2.44140625" style="294" customWidth="1"/>
    <col min="37" max="44" width="17" style="294" customWidth="1"/>
    <col min="45" max="45" width="6.109375" style="301" customWidth="1"/>
    <col min="46" max="46" width="3" style="299" customWidth="1"/>
    <col min="47" max="47" width="19.109375" style="294" hidden="1" customWidth="1"/>
    <col min="48" max="52" width="12.6640625" style="294" hidden="1" customWidth="1"/>
    <col min="53" max="16384" width="8.6640625" style="294" hidden="1"/>
  </cols>
  <sheetData>
    <row r="1" spans="1:46" ht="13.2" x14ac:dyDescent="0.2">
      <c r="AS1" s="295"/>
      <c r="AT1" s="295"/>
    </row>
    <row r="2" spans="1:46" ht="13.2" x14ac:dyDescent="0.2">
      <c r="AS2" s="295"/>
      <c r="AT2" s="295"/>
    </row>
    <row r="3" spans="1:46" ht="13.2" x14ac:dyDescent="0.2">
      <c r="AS3" s="295"/>
      <c r="AT3" s="295"/>
    </row>
    <row r="4" spans="1:46" ht="13.2" x14ac:dyDescent="0.2">
      <c r="AS4" s="295"/>
      <c r="AT4" s="295"/>
    </row>
    <row r="5" spans="1:46" ht="16.2" x14ac:dyDescent="0.2">
      <c r="A5" s="296" t="s">
        <v>491</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ht="13.2" x14ac:dyDescent="0.2">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492</v>
      </c>
      <c r="AL6" s="300"/>
      <c r="AM6" s="300"/>
      <c r="AN6" s="300"/>
      <c r="AO6" s="295"/>
      <c r="AP6" s="295"/>
      <c r="AQ6" s="295"/>
      <c r="AR6" s="295"/>
    </row>
    <row r="7" spans="1:46" ht="13.5" customHeight="1" x14ac:dyDescent="0.2">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493</v>
      </c>
      <c r="AP7" s="305"/>
      <c r="AQ7" s="306" t="s">
        <v>494</v>
      </c>
      <c r="AR7" s="307"/>
    </row>
    <row r="8" spans="1:46" ht="13.2" x14ac:dyDescent="0.2">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495</v>
      </c>
      <c r="AQ8" s="312" t="s">
        <v>496</v>
      </c>
      <c r="AR8" s="313" t="s">
        <v>497</v>
      </c>
    </row>
    <row r="9" spans="1:46" ht="13.2" x14ac:dyDescent="0.2">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498</v>
      </c>
      <c r="AL9" s="1228"/>
      <c r="AM9" s="1228"/>
      <c r="AN9" s="1229"/>
      <c r="AO9" s="314">
        <v>2386423</v>
      </c>
      <c r="AP9" s="314">
        <v>102938</v>
      </c>
      <c r="AQ9" s="315">
        <v>83474</v>
      </c>
      <c r="AR9" s="316">
        <v>23.3</v>
      </c>
    </row>
    <row r="10" spans="1:46" ht="13.5" customHeight="1" x14ac:dyDescent="0.2">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499</v>
      </c>
      <c r="AL10" s="1228"/>
      <c r="AM10" s="1228"/>
      <c r="AN10" s="1229"/>
      <c r="AO10" s="317">
        <v>41626</v>
      </c>
      <c r="AP10" s="317">
        <v>1796</v>
      </c>
      <c r="AQ10" s="318">
        <v>8278</v>
      </c>
      <c r="AR10" s="319">
        <v>-78.3</v>
      </c>
    </row>
    <row r="11" spans="1:46" ht="13.5" customHeight="1" x14ac:dyDescent="0.2">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500</v>
      </c>
      <c r="AL11" s="1228"/>
      <c r="AM11" s="1228"/>
      <c r="AN11" s="1229"/>
      <c r="AO11" s="317">
        <v>39256</v>
      </c>
      <c r="AP11" s="317">
        <v>1693</v>
      </c>
      <c r="AQ11" s="318">
        <v>1520</v>
      </c>
      <c r="AR11" s="319">
        <v>11.4</v>
      </c>
    </row>
    <row r="12" spans="1:46" ht="13.5" customHeight="1" x14ac:dyDescent="0.2">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501</v>
      </c>
      <c r="AL12" s="1228"/>
      <c r="AM12" s="1228"/>
      <c r="AN12" s="1229"/>
      <c r="AO12" s="317" t="s">
        <v>502</v>
      </c>
      <c r="AP12" s="317" t="s">
        <v>502</v>
      </c>
      <c r="AQ12" s="318">
        <v>13</v>
      </c>
      <c r="AR12" s="319" t="s">
        <v>502</v>
      </c>
    </row>
    <row r="13" spans="1:46" ht="13.5" customHeight="1" x14ac:dyDescent="0.2">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503</v>
      </c>
      <c r="AL13" s="1228"/>
      <c r="AM13" s="1228"/>
      <c r="AN13" s="1229"/>
      <c r="AO13" s="317">
        <v>78284</v>
      </c>
      <c r="AP13" s="317">
        <v>3377</v>
      </c>
      <c r="AQ13" s="318">
        <v>2948</v>
      </c>
      <c r="AR13" s="319">
        <v>14.6</v>
      </c>
    </row>
    <row r="14" spans="1:46" ht="13.5" customHeight="1" x14ac:dyDescent="0.2">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504</v>
      </c>
      <c r="AL14" s="1228"/>
      <c r="AM14" s="1228"/>
      <c r="AN14" s="1229"/>
      <c r="AO14" s="317" t="s">
        <v>502</v>
      </c>
      <c r="AP14" s="317" t="s">
        <v>502</v>
      </c>
      <c r="AQ14" s="318">
        <v>1798</v>
      </c>
      <c r="AR14" s="319" t="s">
        <v>502</v>
      </c>
    </row>
    <row r="15" spans="1:46" ht="13.5" customHeight="1" x14ac:dyDescent="0.2">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505</v>
      </c>
      <c r="AL15" s="1231"/>
      <c r="AM15" s="1231"/>
      <c r="AN15" s="1232"/>
      <c r="AO15" s="317">
        <v>-128568</v>
      </c>
      <c r="AP15" s="317">
        <v>-5546</v>
      </c>
      <c r="AQ15" s="318">
        <v>-6111</v>
      </c>
      <c r="AR15" s="319">
        <v>-9.1999999999999993</v>
      </c>
    </row>
    <row r="16" spans="1:46" ht="13.2" x14ac:dyDescent="0.2">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185</v>
      </c>
      <c r="AL16" s="1231"/>
      <c r="AM16" s="1231"/>
      <c r="AN16" s="1232"/>
      <c r="AO16" s="317">
        <v>2417021</v>
      </c>
      <c r="AP16" s="317">
        <v>104258</v>
      </c>
      <c r="AQ16" s="318">
        <v>91920</v>
      </c>
      <c r="AR16" s="319">
        <v>13.4</v>
      </c>
    </row>
    <row r="17" spans="1:46" ht="13.2" x14ac:dyDescent="0.2">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ht="13.2" x14ac:dyDescent="0.2">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ht="13.2" x14ac:dyDescent="0.2">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506</v>
      </c>
      <c r="AL19" s="295"/>
      <c r="AM19" s="295"/>
      <c r="AN19" s="295"/>
      <c r="AO19" s="295"/>
      <c r="AP19" s="295"/>
      <c r="AQ19" s="295"/>
      <c r="AR19" s="295"/>
    </row>
    <row r="20" spans="1:46" ht="13.2" x14ac:dyDescent="0.2">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507</v>
      </c>
      <c r="AP20" s="326" t="s">
        <v>508</v>
      </c>
      <c r="AQ20" s="327" t="s">
        <v>509</v>
      </c>
      <c r="AR20" s="328"/>
    </row>
    <row r="21" spans="1:46" s="334" customFormat="1" ht="13.2" x14ac:dyDescent="0.2">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510</v>
      </c>
      <c r="AL21" s="1234"/>
      <c r="AM21" s="1234"/>
      <c r="AN21" s="1235"/>
      <c r="AO21" s="330">
        <v>11.47</v>
      </c>
      <c r="AP21" s="331">
        <v>8.52</v>
      </c>
      <c r="AQ21" s="332">
        <v>2.95</v>
      </c>
      <c r="AR21" s="300"/>
      <c r="AS21" s="333"/>
      <c r="AT21" s="329"/>
    </row>
    <row r="22" spans="1:46" s="334" customFormat="1" ht="13.2" x14ac:dyDescent="0.2">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511</v>
      </c>
      <c r="AL22" s="1234"/>
      <c r="AM22" s="1234"/>
      <c r="AN22" s="1235"/>
      <c r="AO22" s="335">
        <v>95.8</v>
      </c>
      <c r="AP22" s="336">
        <v>97.5</v>
      </c>
      <c r="AQ22" s="337">
        <v>-1.7</v>
      </c>
      <c r="AR22" s="321"/>
      <c r="AS22" s="333"/>
      <c r="AT22" s="329"/>
    </row>
    <row r="23" spans="1:46" s="334" customFormat="1" ht="13.2" x14ac:dyDescent="0.2">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ht="13.2" x14ac:dyDescent="0.2">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ht="13.2" x14ac:dyDescent="0.2">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ht="13.2" x14ac:dyDescent="0.2">
      <c r="A26" s="300" t="s">
        <v>512</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ht="13.2" x14ac:dyDescent="0.2">
      <c r="A27" s="342"/>
      <c r="AO27" s="295"/>
      <c r="AP27" s="295"/>
      <c r="AQ27" s="295"/>
      <c r="AR27" s="295"/>
      <c r="AS27" s="295"/>
      <c r="AT27" s="295"/>
    </row>
    <row r="28" spans="1:46" ht="16.2" x14ac:dyDescent="0.2">
      <c r="A28" s="296" t="s">
        <v>513</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ht="13.2" x14ac:dyDescent="0.2">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514</v>
      </c>
      <c r="AL29" s="300"/>
      <c r="AM29" s="300"/>
      <c r="AN29" s="300"/>
      <c r="AO29" s="295"/>
      <c r="AP29" s="295"/>
      <c r="AQ29" s="295"/>
      <c r="AR29" s="295"/>
      <c r="AS29" s="344"/>
    </row>
    <row r="30" spans="1:46" ht="13.5" customHeight="1" x14ac:dyDescent="0.2">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493</v>
      </c>
      <c r="AP30" s="305"/>
      <c r="AQ30" s="306" t="s">
        <v>494</v>
      </c>
      <c r="AR30" s="307"/>
    </row>
    <row r="31" spans="1:46" ht="13.2" x14ac:dyDescent="0.2">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495</v>
      </c>
      <c r="AQ31" s="312" t="s">
        <v>496</v>
      </c>
      <c r="AR31" s="313" t="s">
        <v>497</v>
      </c>
    </row>
    <row r="32" spans="1:46" ht="27" customHeight="1" x14ac:dyDescent="0.2">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515</v>
      </c>
      <c r="AL32" s="1217"/>
      <c r="AM32" s="1217"/>
      <c r="AN32" s="1218"/>
      <c r="AO32" s="345">
        <v>1734637</v>
      </c>
      <c r="AP32" s="345">
        <v>74824</v>
      </c>
      <c r="AQ32" s="346">
        <v>52518</v>
      </c>
      <c r="AR32" s="347">
        <v>42.5</v>
      </c>
    </row>
    <row r="33" spans="1:46" ht="13.5" customHeight="1" x14ac:dyDescent="0.2">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516</v>
      </c>
      <c r="AL33" s="1217"/>
      <c r="AM33" s="1217"/>
      <c r="AN33" s="1218"/>
      <c r="AO33" s="345" t="s">
        <v>502</v>
      </c>
      <c r="AP33" s="345" t="s">
        <v>502</v>
      </c>
      <c r="AQ33" s="346" t="s">
        <v>502</v>
      </c>
      <c r="AR33" s="347" t="s">
        <v>502</v>
      </c>
    </row>
    <row r="34" spans="1:46" ht="27" customHeight="1" x14ac:dyDescent="0.2">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517</v>
      </c>
      <c r="AL34" s="1217"/>
      <c r="AM34" s="1217"/>
      <c r="AN34" s="1218"/>
      <c r="AO34" s="345" t="s">
        <v>502</v>
      </c>
      <c r="AP34" s="345" t="s">
        <v>502</v>
      </c>
      <c r="AQ34" s="346">
        <v>24</v>
      </c>
      <c r="AR34" s="347" t="s">
        <v>502</v>
      </c>
    </row>
    <row r="35" spans="1:46" ht="27" customHeight="1" x14ac:dyDescent="0.2">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518</v>
      </c>
      <c r="AL35" s="1217"/>
      <c r="AM35" s="1217"/>
      <c r="AN35" s="1218"/>
      <c r="AO35" s="345">
        <v>307804</v>
      </c>
      <c r="AP35" s="345">
        <v>13277</v>
      </c>
      <c r="AQ35" s="346">
        <v>18573</v>
      </c>
      <c r="AR35" s="347">
        <v>-28.5</v>
      </c>
    </row>
    <row r="36" spans="1:46" ht="27" customHeight="1" x14ac:dyDescent="0.2">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519</v>
      </c>
      <c r="AL36" s="1217"/>
      <c r="AM36" s="1217"/>
      <c r="AN36" s="1218"/>
      <c r="AO36" s="345">
        <v>222964</v>
      </c>
      <c r="AP36" s="345">
        <v>9618</v>
      </c>
      <c r="AQ36" s="346">
        <v>2920</v>
      </c>
      <c r="AR36" s="347">
        <v>229.4</v>
      </c>
    </row>
    <row r="37" spans="1:46" ht="13.5" customHeight="1" x14ac:dyDescent="0.2">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520</v>
      </c>
      <c r="AL37" s="1217"/>
      <c r="AM37" s="1217"/>
      <c r="AN37" s="1218"/>
      <c r="AO37" s="345" t="s">
        <v>502</v>
      </c>
      <c r="AP37" s="345" t="s">
        <v>502</v>
      </c>
      <c r="AQ37" s="346">
        <v>483</v>
      </c>
      <c r="AR37" s="347" t="s">
        <v>502</v>
      </c>
    </row>
    <row r="38" spans="1:46" ht="27" customHeight="1" x14ac:dyDescent="0.2">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521</v>
      </c>
      <c r="AL38" s="1214"/>
      <c r="AM38" s="1214"/>
      <c r="AN38" s="1215"/>
      <c r="AO38" s="348" t="s">
        <v>502</v>
      </c>
      <c r="AP38" s="348" t="s">
        <v>502</v>
      </c>
      <c r="AQ38" s="349">
        <v>1</v>
      </c>
      <c r="AR38" s="337" t="s">
        <v>502</v>
      </c>
      <c r="AS38" s="344"/>
    </row>
    <row r="39" spans="1:46" ht="13.2" x14ac:dyDescent="0.2">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522</v>
      </c>
      <c r="AL39" s="1214"/>
      <c r="AM39" s="1214"/>
      <c r="AN39" s="1215"/>
      <c r="AO39" s="345">
        <v>-80879</v>
      </c>
      <c r="AP39" s="345">
        <v>-3489</v>
      </c>
      <c r="AQ39" s="346">
        <v>-4335</v>
      </c>
      <c r="AR39" s="347">
        <v>-19.5</v>
      </c>
      <c r="AS39" s="344"/>
    </row>
    <row r="40" spans="1:46" ht="27" customHeight="1" x14ac:dyDescent="0.2">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523</v>
      </c>
      <c r="AL40" s="1217"/>
      <c r="AM40" s="1217"/>
      <c r="AN40" s="1218"/>
      <c r="AO40" s="345">
        <v>-1192236</v>
      </c>
      <c r="AP40" s="345">
        <v>-51427</v>
      </c>
      <c r="AQ40" s="346">
        <v>-49481</v>
      </c>
      <c r="AR40" s="347">
        <v>3.9</v>
      </c>
      <c r="AS40" s="344"/>
    </row>
    <row r="41" spans="1:46" ht="13.2" x14ac:dyDescent="0.2">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296</v>
      </c>
      <c r="AL41" s="1220"/>
      <c r="AM41" s="1220"/>
      <c r="AN41" s="1221"/>
      <c r="AO41" s="345">
        <v>992290</v>
      </c>
      <c r="AP41" s="345">
        <v>42802</v>
      </c>
      <c r="AQ41" s="346">
        <v>20703</v>
      </c>
      <c r="AR41" s="347">
        <v>106.7</v>
      </c>
      <c r="AS41" s="344"/>
    </row>
    <row r="42" spans="1:46" ht="13.2" x14ac:dyDescent="0.2">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524</v>
      </c>
      <c r="AL42" s="295"/>
      <c r="AM42" s="295"/>
      <c r="AN42" s="295"/>
      <c r="AO42" s="295"/>
      <c r="AP42" s="295"/>
      <c r="AQ42" s="321"/>
      <c r="AR42" s="321"/>
      <c r="AS42" s="344"/>
    </row>
    <row r="43" spans="1:46" ht="13.2" x14ac:dyDescent="0.2">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ht="13.2" x14ac:dyDescent="0.2">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ht="13.2" x14ac:dyDescent="0.2">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ht="13.2" x14ac:dyDescent="0.2">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2">
      <c r="A47" s="354" t="s">
        <v>525</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ht="13.2" x14ac:dyDescent="0.2">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526</v>
      </c>
      <c r="AL48" s="355"/>
      <c r="AM48" s="355"/>
      <c r="AN48" s="355"/>
      <c r="AO48" s="355"/>
      <c r="AP48" s="355"/>
      <c r="AQ48" s="356"/>
      <c r="AR48" s="355"/>
    </row>
    <row r="49" spans="1:44" ht="13.5" customHeight="1" x14ac:dyDescent="0.2">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493</v>
      </c>
      <c r="AN49" s="1224" t="s">
        <v>527</v>
      </c>
      <c r="AO49" s="1225"/>
      <c r="AP49" s="1225"/>
      <c r="AQ49" s="1225"/>
      <c r="AR49" s="1226"/>
    </row>
    <row r="50" spans="1:44" ht="13.2" x14ac:dyDescent="0.2">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528</v>
      </c>
      <c r="AO50" s="362" t="s">
        <v>529</v>
      </c>
      <c r="AP50" s="363" t="s">
        <v>530</v>
      </c>
      <c r="AQ50" s="364" t="s">
        <v>531</v>
      </c>
      <c r="AR50" s="365" t="s">
        <v>532</v>
      </c>
    </row>
    <row r="51" spans="1:44" ht="13.2" x14ac:dyDescent="0.2">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533</v>
      </c>
      <c r="AL51" s="358"/>
      <c r="AM51" s="366">
        <v>1687170</v>
      </c>
      <c r="AN51" s="367">
        <v>66208</v>
      </c>
      <c r="AO51" s="368">
        <v>9.1999999999999993</v>
      </c>
      <c r="AP51" s="369">
        <v>65876</v>
      </c>
      <c r="AQ51" s="370">
        <v>-19.399999999999999</v>
      </c>
      <c r="AR51" s="371">
        <v>28.6</v>
      </c>
    </row>
    <row r="52" spans="1:44" ht="13.2" x14ac:dyDescent="0.2">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534</v>
      </c>
      <c r="AM52" s="374">
        <v>796858</v>
      </c>
      <c r="AN52" s="375">
        <v>31270</v>
      </c>
      <c r="AO52" s="376">
        <v>26.4</v>
      </c>
      <c r="AP52" s="377">
        <v>36484</v>
      </c>
      <c r="AQ52" s="378">
        <v>-3.8</v>
      </c>
      <c r="AR52" s="379">
        <v>30.2</v>
      </c>
    </row>
    <row r="53" spans="1:44" ht="13.2" x14ac:dyDescent="0.2">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535</v>
      </c>
      <c r="AL53" s="358"/>
      <c r="AM53" s="366">
        <v>944650</v>
      </c>
      <c r="AN53" s="367">
        <v>37895</v>
      </c>
      <c r="AO53" s="368">
        <v>-42.8</v>
      </c>
      <c r="AP53" s="369">
        <v>68468</v>
      </c>
      <c r="AQ53" s="370">
        <v>3.9</v>
      </c>
      <c r="AR53" s="371">
        <v>-46.7</v>
      </c>
    </row>
    <row r="54" spans="1:44" ht="13.2" x14ac:dyDescent="0.2">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534</v>
      </c>
      <c r="AM54" s="374">
        <v>475090</v>
      </c>
      <c r="AN54" s="375">
        <v>19058</v>
      </c>
      <c r="AO54" s="376">
        <v>-39.1</v>
      </c>
      <c r="AP54" s="377">
        <v>34140</v>
      </c>
      <c r="AQ54" s="378">
        <v>-6.4</v>
      </c>
      <c r="AR54" s="379">
        <v>-32.700000000000003</v>
      </c>
    </row>
    <row r="55" spans="1:44" ht="13.2" x14ac:dyDescent="0.2">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536</v>
      </c>
      <c r="AL55" s="358"/>
      <c r="AM55" s="366">
        <v>381179</v>
      </c>
      <c r="AN55" s="367">
        <v>15693</v>
      </c>
      <c r="AO55" s="368">
        <v>-58.6</v>
      </c>
      <c r="AP55" s="369">
        <v>69729</v>
      </c>
      <c r="AQ55" s="370">
        <v>1.8</v>
      </c>
      <c r="AR55" s="371">
        <v>-60.4</v>
      </c>
    </row>
    <row r="56" spans="1:44" ht="13.2" x14ac:dyDescent="0.2">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534</v>
      </c>
      <c r="AM56" s="374">
        <v>195302</v>
      </c>
      <c r="AN56" s="375">
        <v>8041</v>
      </c>
      <c r="AO56" s="376">
        <v>-57.8</v>
      </c>
      <c r="AP56" s="377">
        <v>38908</v>
      </c>
      <c r="AQ56" s="378">
        <v>14</v>
      </c>
      <c r="AR56" s="379">
        <v>-71.8</v>
      </c>
    </row>
    <row r="57" spans="1:44" ht="13.2" x14ac:dyDescent="0.2">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537</v>
      </c>
      <c r="AL57" s="358"/>
      <c r="AM57" s="366">
        <v>262127</v>
      </c>
      <c r="AN57" s="367">
        <v>11035</v>
      </c>
      <c r="AO57" s="368">
        <v>-29.7</v>
      </c>
      <c r="AP57" s="369">
        <v>74581</v>
      </c>
      <c r="AQ57" s="370">
        <v>7</v>
      </c>
      <c r="AR57" s="371">
        <v>-36.700000000000003</v>
      </c>
    </row>
    <row r="58" spans="1:44" ht="13.2" x14ac:dyDescent="0.2">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534</v>
      </c>
      <c r="AM58" s="374">
        <v>178748</v>
      </c>
      <c r="AN58" s="375">
        <v>7525</v>
      </c>
      <c r="AO58" s="376">
        <v>-6.4</v>
      </c>
      <c r="AP58" s="377">
        <v>41563</v>
      </c>
      <c r="AQ58" s="378">
        <v>6.8</v>
      </c>
      <c r="AR58" s="379">
        <v>-13.2</v>
      </c>
    </row>
    <row r="59" spans="1:44" ht="13.2" x14ac:dyDescent="0.2">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538</v>
      </c>
      <c r="AL59" s="358"/>
      <c r="AM59" s="366">
        <v>1105071</v>
      </c>
      <c r="AN59" s="367">
        <v>47667</v>
      </c>
      <c r="AO59" s="368">
        <v>332</v>
      </c>
      <c r="AP59" s="369">
        <v>76347</v>
      </c>
      <c r="AQ59" s="370">
        <v>2.4</v>
      </c>
      <c r="AR59" s="371">
        <v>329.6</v>
      </c>
    </row>
    <row r="60" spans="1:44" ht="13.2" x14ac:dyDescent="0.2">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534</v>
      </c>
      <c r="AM60" s="374">
        <v>646052</v>
      </c>
      <c r="AN60" s="375">
        <v>27867</v>
      </c>
      <c r="AO60" s="376">
        <v>270.3</v>
      </c>
      <c r="AP60" s="377">
        <v>41762</v>
      </c>
      <c r="AQ60" s="378">
        <v>0.5</v>
      </c>
      <c r="AR60" s="379">
        <v>269.8</v>
      </c>
    </row>
    <row r="61" spans="1:44" ht="13.2" x14ac:dyDescent="0.2">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539</v>
      </c>
      <c r="AL61" s="380"/>
      <c r="AM61" s="381">
        <v>876039</v>
      </c>
      <c r="AN61" s="382">
        <v>35700</v>
      </c>
      <c r="AO61" s="383">
        <v>42</v>
      </c>
      <c r="AP61" s="384">
        <v>71000</v>
      </c>
      <c r="AQ61" s="385">
        <v>-0.9</v>
      </c>
      <c r="AR61" s="371">
        <v>42.9</v>
      </c>
    </row>
    <row r="62" spans="1:44" ht="13.2" x14ac:dyDescent="0.2">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534</v>
      </c>
      <c r="AM62" s="374">
        <v>458410</v>
      </c>
      <c r="AN62" s="375">
        <v>18752</v>
      </c>
      <c r="AO62" s="376">
        <v>38.700000000000003</v>
      </c>
      <c r="AP62" s="377">
        <v>38571</v>
      </c>
      <c r="AQ62" s="378">
        <v>2.2000000000000002</v>
      </c>
      <c r="AR62" s="379">
        <v>36.5</v>
      </c>
    </row>
    <row r="63" spans="1:44" ht="13.2" x14ac:dyDescent="0.2">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ht="13.2" x14ac:dyDescent="0.2">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ht="13.2" x14ac:dyDescent="0.2">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ht="13.2" x14ac:dyDescent="0.2">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2">
      <c r="AK67" s="295"/>
      <c r="AL67" s="295"/>
      <c r="AM67" s="295"/>
      <c r="AN67" s="295"/>
      <c r="AO67" s="295"/>
      <c r="AP67" s="295"/>
      <c r="AQ67" s="295"/>
      <c r="AR67" s="295"/>
      <c r="AS67" s="295"/>
      <c r="AT67" s="295"/>
    </row>
    <row r="68" spans="1:46" ht="13.5" hidden="1" customHeight="1" x14ac:dyDescent="0.2">
      <c r="AK68" s="295"/>
      <c r="AL68" s="295"/>
      <c r="AM68" s="295"/>
      <c r="AN68" s="295"/>
      <c r="AO68" s="295"/>
      <c r="AP68" s="295"/>
      <c r="AQ68" s="295"/>
      <c r="AR68" s="295"/>
    </row>
    <row r="69" spans="1:46" ht="13.5" hidden="1" customHeight="1" x14ac:dyDescent="0.2">
      <c r="AK69" s="295"/>
      <c r="AL69" s="295"/>
      <c r="AM69" s="295"/>
      <c r="AN69" s="295"/>
      <c r="AO69" s="295"/>
      <c r="AP69" s="295"/>
      <c r="AQ69" s="295"/>
      <c r="AR69" s="295"/>
    </row>
    <row r="70" spans="1:46" ht="13.2" hidden="1" x14ac:dyDescent="0.2">
      <c r="AK70" s="295"/>
      <c r="AL70" s="295"/>
      <c r="AM70" s="295"/>
      <c r="AN70" s="295"/>
      <c r="AO70" s="295"/>
      <c r="AP70" s="295"/>
      <c r="AQ70" s="295"/>
      <c r="AR70" s="295"/>
    </row>
    <row r="71" spans="1:46" ht="13.2" hidden="1" x14ac:dyDescent="0.2">
      <c r="AK71" s="295"/>
      <c r="AL71" s="295"/>
      <c r="AM71" s="295"/>
      <c r="AN71" s="295"/>
      <c r="AO71" s="295"/>
      <c r="AP71" s="295"/>
      <c r="AQ71" s="295"/>
      <c r="AR71" s="295"/>
    </row>
    <row r="72" spans="1:46" ht="13.2" hidden="1" x14ac:dyDescent="0.2">
      <c r="AK72" s="295"/>
      <c r="AL72" s="295"/>
      <c r="AM72" s="295"/>
      <c r="AN72" s="295"/>
      <c r="AO72" s="295"/>
      <c r="AP72" s="295"/>
      <c r="AQ72" s="295"/>
      <c r="AR72" s="295"/>
    </row>
    <row r="73" spans="1:46" ht="13.2" hidden="1" x14ac:dyDescent="0.2">
      <c r="AK73" s="295"/>
      <c r="AL73" s="295"/>
      <c r="AM73" s="295"/>
      <c r="AN73" s="295"/>
      <c r="AO73" s="295"/>
      <c r="AP73" s="295"/>
      <c r="AQ73" s="295"/>
      <c r="AR73" s="295"/>
    </row>
  </sheetData>
  <sheetProtection algorithmName="SHA-512" hashValue="naw2b7hfx/WRAksUfCm1qyYS1ElFnq3xYnl3XJ5MjVxLYDZBJXkGsMzztK2xa76gu5P1R3mKP+cEPxqI+jrS4g==" saltValue="vMCVnCkBljKlNt3WwBPv/g=="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93" customWidth="1"/>
    <col min="126" max="16384" width="9" style="292" hidden="1"/>
  </cols>
  <sheetData>
    <row r="1" spans="2:125"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ht="13.2" x14ac:dyDescent="0.2">
      <c r="B2" s="292"/>
      <c r="DG2" s="292"/>
    </row>
    <row r="3" spans="2:125" ht="13.2" x14ac:dyDescent="0.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ht="13.2" x14ac:dyDescent="0.2"/>
    <row r="5" spans="2:125" ht="13.2" x14ac:dyDescent="0.2"/>
    <row r="6" spans="2:125" ht="13.2" x14ac:dyDescent="0.2"/>
    <row r="7" spans="2:125" ht="13.2" x14ac:dyDescent="0.2"/>
    <row r="8" spans="2:125" ht="13.2" x14ac:dyDescent="0.2"/>
    <row r="9" spans="2:125" ht="13.2" x14ac:dyDescent="0.2">
      <c r="DU9" s="292"/>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2"/>
    </row>
    <row r="18" spans="125:125" ht="13.2" x14ac:dyDescent="0.2"/>
    <row r="19" spans="125:125" ht="13.2" x14ac:dyDescent="0.2"/>
    <row r="20" spans="125:125" ht="13.2" x14ac:dyDescent="0.2">
      <c r="DU20" s="292"/>
    </row>
    <row r="21" spans="125:125" ht="13.2" x14ac:dyDescent="0.2">
      <c r="DU21" s="292"/>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2"/>
    </row>
    <row r="29" spans="125:125" ht="13.2" x14ac:dyDescent="0.2"/>
    <row r="30" spans="125:125" ht="13.2" x14ac:dyDescent="0.2"/>
    <row r="31" spans="125:125" ht="13.2" x14ac:dyDescent="0.2"/>
    <row r="32" spans="125:125" ht="13.2" x14ac:dyDescent="0.2"/>
    <row r="33" spans="2:125" ht="13.2" x14ac:dyDescent="0.2">
      <c r="B33" s="292"/>
      <c r="G33" s="292"/>
      <c r="I33" s="292"/>
    </row>
    <row r="34" spans="2:125" ht="13.2" x14ac:dyDescent="0.2">
      <c r="C34" s="292"/>
      <c r="P34" s="292"/>
      <c r="DE34" s="292"/>
      <c r="DH34" s="292"/>
    </row>
    <row r="35" spans="2:125" ht="13.2" x14ac:dyDescent="0.2">
      <c r="D35" s="292"/>
      <c r="E35" s="292"/>
      <c r="DG35" s="292"/>
      <c r="DJ35" s="292"/>
      <c r="DP35" s="292"/>
      <c r="DQ35" s="292"/>
      <c r="DR35" s="292"/>
      <c r="DS35" s="292"/>
      <c r="DT35" s="292"/>
      <c r="DU35" s="292"/>
    </row>
    <row r="36" spans="2:125" ht="13.2" x14ac:dyDescent="0.2">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ht="13.2" x14ac:dyDescent="0.2">
      <c r="DU37" s="292"/>
    </row>
    <row r="38" spans="2:125" ht="13.2" x14ac:dyDescent="0.2">
      <c r="DT38" s="292"/>
      <c r="DU38" s="292"/>
    </row>
    <row r="39" spans="2:125" ht="13.2" x14ac:dyDescent="0.2"/>
    <row r="40" spans="2:125" ht="13.2" x14ac:dyDescent="0.2">
      <c r="DH40" s="292"/>
    </row>
    <row r="41" spans="2:125" ht="13.2" x14ac:dyDescent="0.2">
      <c r="DE41" s="292"/>
    </row>
    <row r="42" spans="2:125" ht="13.2" x14ac:dyDescent="0.2">
      <c r="DG42" s="292"/>
      <c r="DJ42" s="292"/>
    </row>
    <row r="43" spans="2:125" ht="13.2" x14ac:dyDescent="0.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ht="13.2" x14ac:dyDescent="0.2">
      <c r="DU44" s="292"/>
    </row>
    <row r="45" spans="2:125" ht="13.2" x14ac:dyDescent="0.2"/>
    <row r="46" spans="2:125" ht="13.2" x14ac:dyDescent="0.2"/>
    <row r="47" spans="2:125" ht="13.2" x14ac:dyDescent="0.2"/>
    <row r="48" spans="2:125" ht="13.2" x14ac:dyDescent="0.2">
      <c r="DT48" s="292"/>
      <c r="DU48" s="292"/>
    </row>
    <row r="49" spans="120:125" ht="13.2" x14ac:dyDescent="0.2">
      <c r="DU49" s="292"/>
    </row>
    <row r="50" spans="120:125" ht="13.2" x14ac:dyDescent="0.2">
      <c r="DU50" s="292"/>
    </row>
    <row r="51" spans="120:125" ht="13.2" x14ac:dyDescent="0.2">
      <c r="DP51" s="292"/>
      <c r="DQ51" s="292"/>
      <c r="DR51" s="292"/>
      <c r="DS51" s="292"/>
      <c r="DT51" s="292"/>
      <c r="DU51" s="292"/>
    </row>
    <row r="52" spans="120:125" ht="13.2" x14ac:dyDescent="0.2"/>
    <row r="53" spans="120:125" ht="13.2" x14ac:dyDescent="0.2"/>
    <row r="54" spans="120:125" ht="13.2" x14ac:dyDescent="0.2">
      <c r="DU54" s="292"/>
    </row>
    <row r="55" spans="120:125" ht="13.2" x14ac:dyDescent="0.2"/>
    <row r="56" spans="120:125" ht="13.2" x14ac:dyDescent="0.2"/>
    <row r="57" spans="120:125" ht="13.2" x14ac:dyDescent="0.2"/>
    <row r="58" spans="120:125" ht="13.2" x14ac:dyDescent="0.2">
      <c r="DU58" s="292"/>
    </row>
    <row r="59" spans="120:125" ht="13.2" x14ac:dyDescent="0.2"/>
    <row r="60" spans="120:125" ht="13.2" x14ac:dyDescent="0.2"/>
    <row r="61" spans="120:125" ht="13.2" x14ac:dyDescent="0.2"/>
    <row r="62" spans="120:125" ht="13.2" x14ac:dyDescent="0.2"/>
    <row r="63" spans="120:125" ht="13.2" x14ac:dyDescent="0.2">
      <c r="DU63" s="292"/>
    </row>
    <row r="64" spans="120:125" ht="13.2" x14ac:dyDescent="0.2">
      <c r="DT64" s="292"/>
      <c r="DU64" s="292"/>
    </row>
    <row r="65" spans="123:125" ht="13.2" x14ac:dyDescent="0.2"/>
    <row r="66" spans="123:125" ht="13.2" x14ac:dyDescent="0.2"/>
    <row r="67" spans="123:125" ht="13.2" x14ac:dyDescent="0.2"/>
    <row r="68" spans="123:125" ht="13.2" x14ac:dyDescent="0.2"/>
    <row r="69" spans="123:125" ht="13.2" x14ac:dyDescent="0.2">
      <c r="DS69" s="292"/>
      <c r="DT69" s="292"/>
      <c r="DU69" s="292"/>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2"/>
    </row>
    <row r="83" spans="116:125" ht="13.2" x14ac:dyDescent="0.2">
      <c r="DM83" s="292"/>
      <c r="DN83" s="292"/>
      <c r="DO83" s="292"/>
      <c r="DP83" s="292"/>
      <c r="DQ83" s="292"/>
      <c r="DR83" s="292"/>
      <c r="DS83" s="292"/>
      <c r="DT83" s="292"/>
      <c r="DU83" s="292"/>
    </row>
    <row r="84" spans="116:125" ht="13.2" x14ac:dyDescent="0.2"/>
    <row r="85" spans="116:125" ht="13.2" x14ac:dyDescent="0.2"/>
    <row r="86" spans="116:125" ht="13.2" x14ac:dyDescent="0.2"/>
    <row r="87" spans="116:125" ht="13.2" x14ac:dyDescent="0.2"/>
    <row r="88" spans="116:125" ht="13.2" x14ac:dyDescent="0.2">
      <c r="DU88" s="292"/>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2"/>
      <c r="DT94" s="292"/>
      <c r="DU94" s="292"/>
    </row>
    <row r="95" spans="116:125" ht="13.5" customHeight="1" x14ac:dyDescent="0.2">
      <c r="DU95" s="29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2"/>
    </row>
    <row r="102" spans="124:125" ht="13.5" customHeight="1" x14ac:dyDescent="0.2"/>
    <row r="103" spans="124:125" ht="13.5" customHeight="1" x14ac:dyDescent="0.2"/>
    <row r="104" spans="124:125" ht="13.5" customHeight="1" x14ac:dyDescent="0.2">
      <c r="DT104" s="292"/>
      <c r="DU104" s="29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541</v>
      </c>
    </row>
    <row r="120" spans="125:125" ht="13.5" hidden="1" customHeight="1" x14ac:dyDescent="0.2"/>
    <row r="121" spans="125:125" ht="13.5" hidden="1" customHeight="1" x14ac:dyDescent="0.2">
      <c r="DU121" s="292"/>
    </row>
  </sheetData>
  <sheetProtection algorithmName="SHA-512" hashValue="ug83KaoVp+OWACEiVDEp0t0JOPXv6w59+pejAQhYXPzGsCS2vM9IVSxH9iZDFYod/TyjG+80urIn7wMzrjTZvg==" saltValue="9K5qAYMbs13fm6elL3yqQ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93" customWidth="1"/>
    <col min="126" max="142" width="0" style="292" hidden="1" customWidth="1"/>
    <col min="143" max="16384" width="9" style="292" hidden="1"/>
  </cols>
  <sheetData>
    <row r="1" spans="1:125"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ht="13.2" x14ac:dyDescent="0.2">
      <c r="B2" s="292"/>
      <c r="T2" s="292"/>
    </row>
    <row r="3" spans="1:125"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2"/>
      <c r="G33" s="292"/>
      <c r="I33" s="292"/>
    </row>
    <row r="34" spans="2:125" ht="13.2" x14ac:dyDescent="0.2">
      <c r="C34" s="292"/>
      <c r="P34" s="292"/>
      <c r="R34" s="292"/>
      <c r="U34" s="292"/>
    </row>
    <row r="35" spans="2:125" ht="13.2" x14ac:dyDescent="0.2">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ht="13.2" x14ac:dyDescent="0.2">
      <c r="F36" s="292"/>
      <c r="H36" s="292"/>
      <c r="J36" s="292"/>
      <c r="K36" s="292"/>
      <c r="L36" s="292"/>
      <c r="M36" s="292"/>
      <c r="N36" s="292"/>
      <c r="O36" s="292"/>
      <c r="Q36" s="292"/>
      <c r="S36" s="292"/>
      <c r="V36" s="292"/>
    </row>
    <row r="37" spans="2:125" ht="13.2" x14ac:dyDescent="0.2"/>
    <row r="38" spans="2:125" ht="13.2" x14ac:dyDescent="0.2"/>
    <row r="39" spans="2:125" ht="13.2" x14ac:dyDescent="0.2"/>
    <row r="40" spans="2:125" ht="13.2" x14ac:dyDescent="0.2">
      <c r="U40" s="292"/>
    </row>
    <row r="41" spans="2:125" ht="13.2" x14ac:dyDescent="0.2">
      <c r="R41" s="292"/>
    </row>
    <row r="42" spans="2:125" ht="13.2" x14ac:dyDescent="0.2">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ht="13.2" x14ac:dyDescent="0.2">
      <c r="Q43" s="292"/>
      <c r="S43" s="292"/>
      <c r="V43" s="292"/>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3" t="s">
        <v>542</v>
      </c>
    </row>
  </sheetData>
  <sheetProtection algorithmName="SHA-512" hashValue="zMJR9RERgFjYkvKhO+YnY6h5vZSNXlLeQG3fs4K0DiQYi9kf/S/ukl9u+UkbREm+eT851wmsF4MAyapg6skdPg==" saltValue="aV73KtVqdM5Qf0LV+1vEF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543</v>
      </c>
      <c r="G46" s="8" t="s">
        <v>544</v>
      </c>
      <c r="H46" s="8" t="s">
        <v>545</v>
      </c>
      <c r="I46" s="8" t="s">
        <v>546</v>
      </c>
      <c r="J46" s="9" t="s">
        <v>547</v>
      </c>
    </row>
    <row r="47" spans="2:10" ht="57.75" customHeight="1" x14ac:dyDescent="0.2">
      <c r="B47" s="10"/>
      <c r="C47" s="1238" t="s">
        <v>3</v>
      </c>
      <c r="D47" s="1238"/>
      <c r="E47" s="1239"/>
      <c r="F47" s="11">
        <v>5.75</v>
      </c>
      <c r="G47" s="12">
        <v>4.6399999999999997</v>
      </c>
      <c r="H47" s="12">
        <v>4.22</v>
      </c>
      <c r="I47" s="12">
        <v>6.25</v>
      </c>
      <c r="J47" s="13">
        <v>9.8699999999999992</v>
      </c>
    </row>
    <row r="48" spans="2:10" ht="57.75" customHeight="1" x14ac:dyDescent="0.2">
      <c r="B48" s="14"/>
      <c r="C48" s="1240" t="s">
        <v>4</v>
      </c>
      <c r="D48" s="1240"/>
      <c r="E48" s="1241"/>
      <c r="F48" s="15">
        <v>4.49</v>
      </c>
      <c r="G48" s="16">
        <v>3.54</v>
      </c>
      <c r="H48" s="16">
        <v>3.14</v>
      </c>
      <c r="I48" s="16">
        <v>4</v>
      </c>
      <c r="J48" s="17">
        <v>4.82</v>
      </c>
    </row>
    <row r="49" spans="2:10" ht="57.75" customHeight="1" thickBot="1" x14ac:dyDescent="0.25">
      <c r="B49" s="18"/>
      <c r="C49" s="1242" t="s">
        <v>5</v>
      </c>
      <c r="D49" s="1242"/>
      <c r="E49" s="1243"/>
      <c r="F49" s="19" t="s">
        <v>548</v>
      </c>
      <c r="G49" s="20" t="s">
        <v>549</v>
      </c>
      <c r="H49" s="20" t="s">
        <v>550</v>
      </c>
      <c r="I49" s="20">
        <v>2.82</v>
      </c>
      <c r="J49" s="21">
        <v>4.8</v>
      </c>
    </row>
    <row r="50" spans="2:10" ht="13.5" customHeight="1" x14ac:dyDescent="0.2"/>
  </sheetData>
  <sheetProtection algorithmName="SHA-512" hashValue="u1fjPTrI3fgKVPafy/TmNHO+qocm7Vep2qUBC4/H2+I6y7h01NeyAZGAYPHVcoLsrbIFqOnNa/7opaEcklc9ew==" saltValue="7sMM/auyotuGqMt9PQnFG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山梨県</cp:lastModifiedBy>
  <cp:lastPrinted>2022-09-16T07:36:15Z</cp:lastPrinted>
  <dcterms:created xsi:type="dcterms:W3CDTF">2022-02-02T04:57:13Z</dcterms:created>
  <dcterms:modified xsi:type="dcterms:W3CDTF">2022-09-27T09:49:58Z</dcterms:modified>
  <cp:category/>
</cp:coreProperties>
</file>