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9168" tabRatio="7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68" i="12" l="1"/>
  <c r="AA83" i="12"/>
  <c r="AA82" i="12"/>
  <c r="AA81" i="12"/>
  <c r="AA80" i="12"/>
  <c r="AA79" i="12"/>
  <c r="AA78" i="12"/>
  <c r="AA77" i="12"/>
  <c r="AA76" i="12"/>
  <c r="AA75" i="12"/>
  <c r="AA74" i="12"/>
  <c r="AA73" i="12"/>
  <c r="AA72" i="12"/>
  <c r="AA71" i="12"/>
  <c r="AA70" i="12"/>
  <c r="AA69" i="12"/>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<sst xmlns="http://schemas.openxmlformats.org/spreadsheetml/2006/main" count="1110" uniqueCount="630">
  <si>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</si>
  <si>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</si>
  <si>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</si>
  <si>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</si>
  <si>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</si>
  <si>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</si>
  <si>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</si>
  <si>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</si>
  <si>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</si>
  <si>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</si>
  <si>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</si>
  <si>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</si>
  <si>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</si>
  <si>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</si>
  <si>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</si>
  <si>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</si>
  <si>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</si>
  <si>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</si>
  <si>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</si>
  <si>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</si>
  <si>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</si>
  <si>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</si>
  <si>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</si>
  <si>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</si>
  <si>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</si>
  <si>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</si>
  <si>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</si>
  <si>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</si>
  <si>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</si>
  <si>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</si>
  <si>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</si>
  <si>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</si>
  <si>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</si>
  <si>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</si>
  <si>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</si>
  <si>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</si>
  <si>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</si>
  <si>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</si>
  <si>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</si>
  <si>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</si>
  <si>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</si>
  <si>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</si>
  <si>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</si>
  <si>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</si>
  <si>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</si>
  <si>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</si>
  <si>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</si>
  <si>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</si>
  <si>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</si>
  <si>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</si>
  <si>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</si>
  <si>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</si>
  <si>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</si>
  <si>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</si>
  <si>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</si>
  <si>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</si>
  <si>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</si>
  <si>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</si>
  <si>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</si>
  <si>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</si>
  <si>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</si>
  <si>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</si>
  <si>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</si>
  <si>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</si>
  <si>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</si>
  <si>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</si>
  <si>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</si>
  <si>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</si>
  <si>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</si>
  <si>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</si>
  <si>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</si>
  <si>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</si>
  <si>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</si>
  <si>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</si>
  <si>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</si>
  <si>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</si>
  <si>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</si>
  <si>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</si>
  <si>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</si>
  <si>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</si>
  <si>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</si>
  <si>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</si>
  <si>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</si>
  <si>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</si>
  <si>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</si>
  <si>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</si>
  <si>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</si>
  <si>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</si>
  <si>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</si>
  <si>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</si>
  <si>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</si>
  <si>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</si>
  <si>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</si>
  <si>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</si>
  <si>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</si>
  <si>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</si>
  <si>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</si>
  <si>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</si>
  <si>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</si>
  <si>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</si>
  <si>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</si>
  <si>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</si>
  <si>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</si>
  <si>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</si>
  <si>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</si>
  <si>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</si>
  <si>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</si>
  <si>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</si>
  <si>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</si>
  <si>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</si>
  <si>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</si>
  <si>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</si>
  <si>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</si>
  <si>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</si>
  <si>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</si>
  <si>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</si>
  <si>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</si>
  <si>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</si>
  <si>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</si>
  <si>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</si>
  <si>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</si>
  <si>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</si>
  <si>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</si>
  <si>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</si>
  <si>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</si>
  <si>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</si>
  <si>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</si>
  <si>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</si>
  <si>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</si>
  <si>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</si>
  <si>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</si>
  <si>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</si>
  <si>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</si>
  <si>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</si>
  <si>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</si>
  <si>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</si>
  <si>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</si>
  <si>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</si>
  <si>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</si>
  <si>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</si>
  <si>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</si>
  <si>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</si>
  <si>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</si>
  <si>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</si>
  <si>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</si>
  <si>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</si>
  <si>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</si>
  <si>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</si>
  <si>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</si>
  <si>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</si>
  <si>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</si>
  <si>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</si>
  <si>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</si>
  <si>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</si>
  <si>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</si>
  <si>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</si>
  <si>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</si>
  <si>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</si>
  <si>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</si>
  <si>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</si>
  <si>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</si>
  <si>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</si>
  <si>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</si>
  <si>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</si>
  <si>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</si>
  <si>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</si>
  <si>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</si>
  <si>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</si>
  <si>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</si>
  <si>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</si>
  <si>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</si>
  <si>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</si>
  <si>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</si>
  <si>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</si>
  <si>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</si>
  <si>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</si>
  <si>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</si>
  <si>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</si>
  <si>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</si>
  <si>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</si>
  <si>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</si>
  <si>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</si>
  <si>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</si>
  <si>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</si>
  <si>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</si>
  <si>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</si>
  <si>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</si>
  <si>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</si>
  <si>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</si>
  <si>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</si>
  <si>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</si>
  <si>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</si>
  <si>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</si>
  <si>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</si>
  <si>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</si>
  <si>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</si>
  <si>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</si>
  <si>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</si>
  <si>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</si>
  <si>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</si>
  <si>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</si>
  <si>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</si>
  <si>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</si>
  <si>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</si>
  <si>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</si>
  <si>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</si>
  <si>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</si>
  <si>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</si>
  <si>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山梨県甲斐市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</si>
  <si>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</si>
  <si>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</si>
  <si>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</si>
  <si>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</si>
  <si>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</si>
  <si>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</si>
  <si>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</si>
  <si>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</si>
  <si>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</si>
  <si>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</si>
  <si>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</si>
  <si>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</si>
  <si>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</si>
  <si>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</si>
  <si>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</si>
  <si>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</si>
  <si>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</si>
  <si>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</si>
  <si>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</si>
  <si>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</si>
  <si>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</si>
  <si>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</si>
  <si>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</si>
  <si>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</si>
  <si>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</si>
  <si>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</si>
  <si>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</si>
  <si>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</si>
  <si>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</si>
  <si>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</si>
  <si>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</si>
  <si>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</si>
  <si>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</si>
  <si>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</si>
  <si>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</si>
  <si>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</si>
  <si>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</si>
  <si>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</si>
  <si>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</si>
  <si>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</si>
  <si>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</si>
  <si>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</si>
  <si>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</si>
  <si>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</si>
  <si>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</si>
  <si>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</si>
  <si>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</si>
  <si>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</si>
  <si>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</si>
  <si>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</si>
  <si>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</si>
  <si>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</si>
  <si>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</si>
  <si>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</si>
  <si>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</si>
  <si>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</si>
  <si>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</si>
  <si>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</si>
  <si>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</si>
  <si>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</si>
  <si>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</si>
  <si>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</si>
  <si>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</si>
  <si>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</si>
  <si>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</si>
  <si>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</si>
  <si>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</si>
  <si>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</si>
  <si>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</si>
  <si>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</si>
  <si>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</si>
  <si>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</si>
  <si>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</si>
  <si>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</si>
  <si>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</si>
  <si>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</si>
  <si>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</si>
  <si>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</si>
  <si>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</si>
  <si>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</si>
  <si>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</si>
  <si>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</si>
  <si>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</si>
  <si>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</si>
  <si>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</si>
  <si>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</si>
  <si>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</si>
  <si>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</si>
  <si>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</si>
  <si>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</si>
  <si>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</si>
  <si>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</si>
  <si>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</si>
  <si>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</si>
  <si>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</si>
  <si>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</si>
  <si>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</si>
  <si>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</si>
  <si>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</si>
  <si>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</si>
  <si>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</si>
  <si>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</si>
  <si>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</si>
  <si>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</si>
  <si>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</si>
  <si>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</si>
  <si>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</si>
  <si>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</si>
  <si>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</si>
  <si>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</si>
  <si>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</si>
  <si>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</si>
  <si>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</si>
  <si>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</si>
  <si>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</si>
  <si>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</si>
  <si>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</si>
  <si>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</si>
  <si>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</si>
  <si>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</si>
  <si>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</si>
  <si>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</si>
  <si>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</si>
  <si>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</si>
  <si>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</si>
  <si>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</si>
  <si>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</si>
  <si>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</si>
  <si>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</si>
  <si>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</si>
  <si>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</si>
  <si>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</si>
  <si>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</si>
  <si>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</si>
  <si>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</si>
  <si>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</si>
  <si>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</si>
  <si>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</si>
  <si>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</si>
  <si>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</si>
  <si>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</si>
  <si>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</si>
  <si>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</si>
  <si>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</si>
  <si>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</si>
  <si>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</si>
  <si>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</si>
  <si>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</si>
  <si>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</si>
  <si>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</si>
  <si>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</si>
  <si>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</si>
  <si>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</si>
  <si>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</si>
  <si>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山梨県甲斐市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</si>
  <si>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</si>
  <si>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</si>
  <si>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</si>
  <si>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</si>
  <si>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</si>
  <si>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</si>
  <si>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</si>
  <si>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</si>
  <si>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</si>
  <si>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</si>
  <si>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</si>
  <si>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</si>
  <si>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</si>
  <si>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</si>
  <si>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</si>
  <si>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</si>
  <si>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</si>
  <si>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</si>
  <si>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</si>
  <si>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</si>
  <si>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</si>
  <si>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</si>
  <si>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</si>
  <si>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</si>
  <si>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</si>
  <si>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</si>
  <si>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</si>
  <si>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</si>
  <si>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</si>
  <si>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</si>
  <si>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</si>
  <si>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</si>
  <si>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</si>
  <si>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</si>
  <si>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</si>
  <si>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</si>
  <si>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</si>
  <si>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</si>
  <si>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</si>
  <si>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介護サービス特別会計</t>
    <phoneticPr fontId="5"/>
  </si>
  <si>
    <t>水道事業会計</t>
    <phoneticPr fontId="5"/>
  </si>
  <si>
    <t>法適用企業</t>
    <phoneticPr fontId="5"/>
  </si>
  <si>
    <t>簡易水道事業会計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</si>
  <si>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</si>
  <si>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</si>
  <si>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</si>
  <si>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</si>
  <si>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</si>
  <si>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合併浄化槽事業特別会計</t>
    <phoneticPr fontId="5"/>
  </si>
  <si>
    <t>法非適用企業</t>
    <phoneticPr fontId="5"/>
  </si>
  <si>
    <t>宅地開発事業特別会計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</si>
  <si>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</si>
  <si>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</si>
  <si>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</si>
  <si>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</si>
  <si>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</si>
  <si>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</si>
  <si>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</si>
  <si>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</si>
  <si>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</si>
  <si>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</si>
  <si>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</si>
  <si>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</si>
  <si>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</si>
  <si>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</si>
  <si>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</si>
  <si>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</si>
  <si>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</si>
  <si>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</si>
  <si>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</si>
  <si>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</si>
  <si>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</si>
  <si>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</si>
  <si>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</si>
  <si>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</si>
  <si>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</si>
  <si>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</si>
  <si>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</si>
  <si>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</si>
  <si>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</si>
  <si>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</si>
  <si>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</si>
  <si>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</si>
  <si>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</si>
  <si>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</si>
  <si>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</si>
  <si>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</si>
  <si>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</si>
  <si>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</si>
  <si>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</si>
  <si>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</si>
  <si>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</si>
  <si>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</si>
  <si>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</si>
  <si>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</si>
  <si>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</si>
  <si>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</si>
  <si>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</si>
  <si>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</si>
  <si>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</si>
  <si>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</si>
  <si>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</si>
  <si>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</si>
  <si>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</si>
  <si>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</si>
  <si>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</si>
  <si>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</si>
  <si>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</si>
  <si>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</si>
  <si>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</si>
  <si>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</si>
  <si>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</si>
  <si>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</si>
  <si>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</si>
  <si>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</si>
  <si>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</si>
  <si>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</si>
  <si>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</si>
  <si>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合併浄化槽事業特別会計</t>
    <phoneticPr fontId="5"/>
  </si>
  <si>
    <t>-</t>
    <phoneticPr fontId="5"/>
  </si>
  <si>
    <t>-</t>
    <phoneticPr fontId="5"/>
  </si>
  <si>
    <t>-</t>
    <phoneticPr fontId="5"/>
  </si>
  <si>
    <t>-</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</si>
  <si>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</si>
  <si>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</si>
  <si>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</si>
  <si>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</si>
  <si>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</si>
  <si>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</si>
  <si>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</si>
  <si>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</si>
  <si>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</si>
  <si>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</si>
  <si>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</si>
  <si>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</si>
  <si>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</si>
  <si>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</si>
  <si>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</si>
  <si>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</si>
  <si>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</si>
  <si>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</si>
  <si>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</si>
  <si>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</si>
  <si>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</si>
  <si>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</si>
  <si>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</si>
  <si>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</si>
  <si>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</si>
  <si>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</si>
  <si>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</si>
  <si>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</si>
  <si>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</si>
  <si>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</si>
  <si>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</si>
  <si>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</si>
  <si>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</si>
  <si>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</si>
  <si>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</si>
  <si>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</si>
  <si>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</si>
  <si>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</si>
  <si>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</si>
  <si>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</si>
  <si>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</si>
  <si>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</si>
  <si>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</si>
  <si>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</si>
  <si>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</si>
  <si>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</si>
  <si>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</si>
  <si>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</si>
  <si>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</si>
  <si>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</si>
  <si>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</si>
  <si>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</si>
  <si>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</si>
  <si>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</si>
  <si>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</si>
  <si>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</si>
  <si>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</si>
  <si>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</si>
  <si>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</si>
  <si>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</si>
  <si>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</si>
  <si>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</si>
  <si>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</si>
  <si>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</si>
  <si>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</si>
  <si>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</si>
  <si>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</si>
  <si>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</si>
  <si>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</si>
  <si>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</si>
  <si>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</si>
  <si>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</si>
  <si>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</si>
  <si>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</si>
  <si>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</si>
  <si>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</si>
  <si>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</si>
  <si>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</si>
  <si>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</si>
  <si>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</si>
  <si>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</si>
  <si>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</si>
  <si>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</si>
  <si>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</si>
  <si>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</si>
  <si>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</si>
  <si>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</si>
  <si>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</si>
  <si>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</si>
  <si>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</si>
  <si>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</si>
  <si>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0.09</t>
  </si>
  <si>
    <t>▲ 1.18</t>
  </si>
  <si>
    <t>▲ 1.53</t>
  </si>
  <si>
    <t>一般会計</t>
  </si>
  <si>
    <t>水道事業会計</t>
  </si>
  <si>
    <t>下水道事業会計</t>
  </si>
  <si>
    <t>国民健康保険特別会計</t>
  </si>
  <si>
    <t>介護保険特別会計</t>
  </si>
  <si>
    <t>地域し尿処理施設特別会計</t>
  </si>
  <si>
    <t>簡易水道事業会計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</si>
  <si>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</si>
  <si>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</si>
  <si>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</si>
  <si>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</si>
  <si>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</si>
  <si>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</si>
  <si>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</si>
  <si>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</si>
  <si>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</si>
  <si>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</si>
  <si>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</si>
  <si>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</si>
  <si>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</si>
  <si>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</si>
  <si>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</si>
  <si>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</si>
  <si>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</si>
  <si>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</si>
  <si>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</si>
  <si>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</si>
  <si>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</si>
  <si>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</si>
  <si>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</si>
  <si>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</si>
  <si>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</si>
  <si>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まちづくり振興基金</t>
    <rPh sb="5" eb="7">
      <t>シンコウ</t>
    </rPh>
    <rPh sb="7" eb="9">
      <t>キキン</t>
    </rPh>
    <phoneticPr fontId="11"/>
  </si>
  <si>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</si>
  <si>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</si>
  <si>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地域振興基金</t>
    <rPh sb="0" eb="2">
      <t>チイキ</t>
    </rPh>
    <rPh sb="2" eb="4">
      <t>シンコウ</t>
    </rPh>
    <rPh sb="4" eb="6">
      <t>キキン</t>
    </rPh>
    <phoneticPr fontId="11"/>
  </si>
  <si>
    <t>市営住宅事業基金</t>
    <rPh sb="0" eb="2">
      <t>シエイ</t>
    </rPh>
    <rPh sb="2" eb="4">
      <t>ジュウタク</t>
    </rPh>
    <rPh sb="4" eb="6">
      <t>ジギョウ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</si>
  <si>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</si>
  <si>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</si>
  <si>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</si>
  <si>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に比べて大きく下回っている。しかし、有形固定資産減価償却率は類似団体よりも高い水準となっていることから、当年度に策定済みの個別施設計画に基づき、今後の公共施設等の老朽化対策に積極的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</si>
  <si>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</si>
  <si>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</si>
  <si>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</si>
  <si>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</si>
  <si>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</si>
  <si>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</si>
  <si>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近年はゆるやかに減少傾向にある。将来負担比率は類似団体の平均値を大幅に下回っている。地方債残高が全体的に減少傾向にあることが要因であり、地方債の新規発行を計画的に実施する。</t>
    <rPh sb="0" eb="2">
      <t>ジッシツ</t>
    </rPh>
    <rPh sb="2" eb="5">
      <t>コウサイヒ</t>
    </rPh>
    <rPh sb="5" eb="7">
      <t>ヒリツ</t>
    </rPh>
    <rPh sb="8" eb="10">
      <t>ルイジ</t>
    </rPh>
    <rPh sb="10" eb="12">
      <t>ダンタイ</t>
    </rPh>
    <rPh sb="13" eb="15">
      <t>ヒカク</t>
    </rPh>
    <rPh sb="17" eb="18">
      <t>タカ</t>
    </rPh>
    <rPh sb="23" eb="25">
      <t>キンネン</t>
    </rPh>
    <rPh sb="31" eb="33">
      <t>ゲンショウ</t>
    </rPh>
    <rPh sb="33" eb="35">
      <t>ケイコウ</t>
    </rPh>
    <rPh sb="39" eb="41">
      <t>ショウライ</t>
    </rPh>
    <rPh sb="41" eb="43">
      <t>フタン</t>
    </rPh>
    <rPh sb="43" eb="45">
      <t>ヒリツ</t>
    </rPh>
    <rPh sb="46" eb="48">
      <t>ルイジ</t>
    </rPh>
    <rPh sb="48" eb="50">
      <t>ダンタイ</t>
    </rPh>
    <rPh sb="51" eb="54">
      <t>ヘイキンチ</t>
    </rPh>
    <rPh sb="55" eb="57">
      <t>オオハバ</t>
    </rPh>
    <rPh sb="58" eb="60">
      <t>シタマワ</t>
    </rPh>
    <rPh sb="65" eb="68">
      <t>チホウサイ</t>
    </rPh>
    <rPh sb="68" eb="70">
      <t>ザンダカ</t>
    </rPh>
    <rPh sb="71" eb="74">
      <t>ゼンタイテキ</t>
    </rPh>
    <rPh sb="75" eb="77">
      <t>ゲンショウ</t>
    </rPh>
    <rPh sb="77" eb="79">
      <t>ケイコウ</t>
    </rPh>
    <rPh sb="85" eb="87">
      <t>ヨウイン</t>
    </rPh>
    <rPh sb="91" eb="94">
      <t>チホウサイ</t>
    </rPh>
    <rPh sb="95" eb="97">
      <t>シンキ</t>
    </rPh>
    <rPh sb="97" eb="99">
      <t>ハッコウ</t>
    </rPh>
    <rPh sb="100" eb="103">
      <t>ケイカクテキ</t>
    </rPh>
    <rPh sb="104" eb="106">
      <t>ジッシ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</si>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</sst>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B0F5-4691-A60C-017BF54E8A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17880</c:v>
                </c:pt>
                <c:pt idx="1">
                  <c:v>44717</c:v>
                </c:pt>
                <c:pt idx="2">
                  <c:v>31481</c:v>
                </c:pt>
                <c:pt idx="3">
                  <c:v>22516</c:v>
                </c:pt>
                <c:pt idx="4">
                  <c:v>30965</c:v>
                </c:pt>
              </c:numCache>
            </c:numRef>
          </c:val>
          <c:smooth val="0"/>
          <c:extLst>
            <c:ext xmlns:c16="http://schemas.microsoft.com/office/drawing/2014/chart" uri="{C3380CC4-5D6E-409C-BE32-E72D297353CC}">
              <c16:uniqueId val="{00000001-B0F5-4691-A60C-017BF54E8A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7.79</c:v>
                </c:pt>
                <c:pt idx="1">
                  <c:v>7.15</c:v>
                </c:pt>
                <c:pt idx="2">
                  <c:v>7.8</c:v>
                </c:pt>
                <c:pt idx="3">
                  <c:v>4.22</c:v>
                </c:pt>
                <c:pt idx="4">
                  <c:v>8.4700000000000006</c:v>
                </c:pt>
              </c:numCache>
            </c:numRef>
          </c:val>
          <c:extLst>
            <c:ext xmlns:c16="http://schemas.microsoft.com/office/drawing/2014/chart" uri="{C3380CC4-5D6E-409C-BE32-E72D297353CC}">
              <c16:uniqueId val="{00000000-7561-4859-B094-10B580D3AD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24.23</c:v>
                </c:pt>
                <c:pt idx="1">
                  <c:v>24.51</c:v>
                </c:pt>
                <c:pt idx="2">
                  <c:v>25.73</c:v>
                </c:pt>
                <c:pt idx="3">
                  <c:v>27.93</c:v>
                </c:pt>
                <c:pt idx="4">
                  <c:v>21.15</c:v>
                </c:pt>
              </c:numCache>
            </c:numRef>
          </c:val>
          <c:extLst>
            <c:ext xmlns:c16="http://schemas.microsoft.com/office/drawing/2014/chart" uri="{C3380CC4-5D6E-409C-BE32-E72D297353CC}">
              <c16:uniqueId val="{00000001-7561-4859-B094-10B580D3AD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1.17</c:v>
                </c:pt>
                <c:pt idx="1">
                  <c:v>-0.09</c:v>
                </c:pt>
                <c:pt idx="2">
                  <c:v>2.15</c:v>
                </c:pt>
                <c:pt idx="3">
                  <c:v>-1.18</c:v>
                </c:pt>
                <c:pt idx="4">
                  <c:v>-1.53</c:v>
                </c:pt>
              </c:numCache>
            </c:numRef>
          </c:val>
          <c:smooth val="0"/>
          <c:extLst>
            <c:ext xmlns:c16="http://schemas.microsoft.com/office/drawing/2014/chart" uri="{C3380CC4-5D6E-409C-BE32-E72D297353CC}">
              <c16:uniqueId val="{00000002-7561-4859-B094-10B580D3AD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0.13</c:v>
                </c:pt>
                <c:pt idx="4">
                  <c:v>#N/A</c:v>
                </c:pt>
                <c:pt idx="5">
                  <c:v>0.03</c:v>
                </c:pt>
                <c:pt idx="6">
                  <c:v>#N/A</c:v>
                </c:pt>
                <c:pt idx="7">
                  <c:v>0.26</c:v>
                </c:pt>
                <c:pt idx="8">
                  <c:v>#N/A</c:v>
                </c:pt>
                <c:pt idx="9">
                  <c:v>0.01</c:v>
                </c:pt>
              </c:numCache>
            </c:numRef>
          </c:val>
          <c:extLst>
            <c:ext xmlns:c16="http://schemas.microsoft.com/office/drawing/2014/chart" uri="{C3380CC4-5D6E-409C-BE32-E72D297353CC}">
              <c16:uniqueId val="{00000000-4A1D-4527-A970-F1D76170E3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1D-4527-A970-F1D76170E37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1D-4527-A970-F1D76170E37B}"/>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4A1D-4527-A970-F1D76170E37B}"/>
            </c:ext>
          </c:extLst>
        </c:ser>
        <c:ser>
          <c:idx val="4"/>
          <c:order val="4"/>
          <c:tx>
            <c:strRef>
              <c:f>データシート!$A$31</c:f>
              <c:strCache>
                <c:ptCount val="1"/>
                <c:pt idx="0">
                  <c:v>地域し尿処理施設特別会計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1D-4527-A970-F1D76170E37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0.51</c:v>
                </c:pt>
                <c:pt idx="4">
                  <c:v>#N/A</c:v>
                </c:pt>
                <c:pt idx="5">
                  <c:v>0.79</c:v>
                </c:pt>
                <c:pt idx="6">
                  <c:v>#N/A</c:v>
                </c:pt>
                <c:pt idx="7">
                  <c:v>0.66</c:v>
                </c:pt>
                <c:pt idx="8">
                  <c:v>#N/A</c:v>
                </c:pt>
                <c:pt idx="9">
                  <c:v>0.4</c:v>
                </c:pt>
              </c:numCache>
            </c:numRef>
          </c:val>
          <c:extLst>
            <c:ext xmlns:c16="http://schemas.microsoft.com/office/drawing/2014/chart" uri="{C3380CC4-5D6E-409C-BE32-E72D297353CC}">
              <c16:uniqueId val="{00000005-4A1D-4527-A970-F1D76170E37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2.34</c:v>
                </c:pt>
                <c:pt idx="2">
                  <c:v>#N/A</c:v>
                </c:pt>
                <c:pt idx="3">
                  <c:v>2.6</c:v>
                </c:pt>
                <c:pt idx="4">
                  <c:v>#N/A</c:v>
                </c:pt>
                <c:pt idx="5">
                  <c:v>0.59</c:v>
                </c:pt>
                <c:pt idx="6">
                  <c:v>#N/A</c:v>
                </c:pt>
                <c:pt idx="7">
                  <c:v>0.56000000000000005</c:v>
                </c:pt>
                <c:pt idx="8">
                  <c:v>#N/A</c:v>
                </c:pt>
                <c:pt idx="9">
                  <c:v>0.46</c:v>
                </c:pt>
              </c:numCache>
            </c:numRef>
          </c:val>
          <c:extLst>
            <c:ext xmlns:c16="http://schemas.microsoft.com/office/drawing/2014/chart" uri="{C3380CC4-5D6E-409C-BE32-E72D297353CC}">
              <c16:uniqueId val="{00000006-4A1D-4527-A970-F1D76170E37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1.36</c:v>
                </c:pt>
              </c:numCache>
            </c:numRef>
          </c:val>
          <c:extLst>
            <c:ext xmlns:c16="http://schemas.microsoft.com/office/drawing/2014/chart" uri="{C3380CC4-5D6E-409C-BE32-E72D297353CC}">
              <c16:uniqueId val="{00000007-4A1D-4527-A970-F1D76170E3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4.16</c:v>
                </c:pt>
                <c:pt idx="4">
                  <c:v>#N/A</c:v>
                </c:pt>
                <c:pt idx="5">
                  <c:v>4.95</c:v>
                </c:pt>
                <c:pt idx="6">
                  <c:v>#N/A</c:v>
                </c:pt>
                <c:pt idx="7">
                  <c:v>6.33</c:v>
                </c:pt>
                <c:pt idx="8">
                  <c:v>#N/A</c:v>
                </c:pt>
                <c:pt idx="9">
                  <c:v>6.97</c:v>
                </c:pt>
              </c:numCache>
            </c:numRef>
          </c:val>
          <c:extLst>
            <c:ext xmlns:c16="http://schemas.microsoft.com/office/drawing/2014/chart" uri="{C3380CC4-5D6E-409C-BE32-E72D297353CC}">
              <c16:uniqueId val="{00000008-4A1D-4527-A970-F1D76170E3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7.78</c:v>
                </c:pt>
                <c:pt idx="2">
                  <c:v>#N/A</c:v>
                </c:pt>
                <c:pt idx="3">
                  <c:v>7.14</c:v>
                </c:pt>
                <c:pt idx="4">
                  <c:v>#N/A</c:v>
                </c:pt>
                <c:pt idx="5">
                  <c:v>7.79</c:v>
                </c:pt>
                <c:pt idx="6">
                  <c:v>#N/A</c:v>
                </c:pt>
                <c:pt idx="7">
                  <c:v>4.21</c:v>
                </c:pt>
                <c:pt idx="8">
                  <c:v>#N/A</c:v>
                </c:pt>
                <c:pt idx="9">
                  <c:v>8.4499999999999993</c:v>
                </c:pt>
              </c:numCache>
            </c:numRef>
          </c:val>
          <c:extLst>
            <c:ext xmlns:c16="http://schemas.microsoft.com/office/drawing/2014/chart" uri="{C3380CC4-5D6E-409C-BE32-E72D297353CC}">
              <c16:uniqueId val="{00000009-4A1D-4527-A970-F1D76170E3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2993</c:v>
                </c:pt>
                <c:pt idx="5">
                  <c:v>3010</c:v>
                </c:pt>
                <c:pt idx="8">
                  <c:v>3059</c:v>
                </c:pt>
                <c:pt idx="11">
                  <c:v>3108</c:v>
                </c:pt>
                <c:pt idx="14">
                  <c:v>3107</c:v>
                </c:pt>
              </c:numCache>
            </c:numRef>
          </c:val>
          <c:extLst>
            <c:ext xmlns:c16="http://schemas.microsoft.com/office/drawing/2014/chart" uri="{C3380CC4-5D6E-409C-BE32-E72D297353CC}">
              <c16:uniqueId val="{00000000-0EA4-4966-B913-C986B4C265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A4-4966-B913-C986B4C265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9</c:v>
                </c:pt>
                <c:pt idx="6">
                  <c:v>6</c:v>
                </c:pt>
                <c:pt idx="9">
                  <c:v>3</c:v>
                </c:pt>
                <c:pt idx="12">
                  <c:v>1</c:v>
                </c:pt>
              </c:numCache>
            </c:numRef>
          </c:val>
          <c:extLst>
            <c:ext xmlns:c16="http://schemas.microsoft.com/office/drawing/2014/chart" uri="{C3380CC4-5D6E-409C-BE32-E72D297353CC}">
              <c16:uniqueId val="{00000002-0EA4-4966-B913-C986B4C265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135</c:v>
                </c:pt>
                <c:pt idx="3">
                  <c:v>109</c:v>
                </c:pt>
                <c:pt idx="6">
                  <c:v>90</c:v>
                </c:pt>
                <c:pt idx="9">
                  <c:v>108</c:v>
                </c:pt>
                <c:pt idx="12">
                  <c:v>99</c:v>
                </c:pt>
              </c:numCache>
            </c:numRef>
          </c:val>
          <c:extLst>
            <c:ext xmlns:c16="http://schemas.microsoft.com/office/drawing/2014/chart" uri="{C3380CC4-5D6E-409C-BE32-E72D297353CC}">
              <c16:uniqueId val="{00000003-0EA4-4966-B913-C986B4C265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928</c:v>
                </c:pt>
                <c:pt idx="3">
                  <c:v>1033</c:v>
                </c:pt>
                <c:pt idx="6">
                  <c:v>1032</c:v>
                </c:pt>
                <c:pt idx="9">
                  <c:v>1065</c:v>
                </c:pt>
                <c:pt idx="12">
                  <c:v>887</c:v>
                </c:pt>
              </c:numCache>
            </c:numRef>
          </c:val>
          <c:extLst>
            <c:ext xmlns:c16="http://schemas.microsoft.com/office/drawing/2014/chart" uri="{C3380CC4-5D6E-409C-BE32-E72D297353CC}">
              <c16:uniqueId val="{00000004-0EA4-4966-B913-C986B4C265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A4-4966-B913-C986B4C265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A4-4966-B913-C986B4C265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2920</c:v>
                </c:pt>
                <c:pt idx="3">
                  <c:v>2941</c:v>
                </c:pt>
                <c:pt idx="6">
                  <c:v>2898</c:v>
                </c:pt>
                <c:pt idx="9">
                  <c:v>2959</c:v>
                </c:pt>
                <c:pt idx="12">
                  <c:v>2928</c:v>
                </c:pt>
              </c:numCache>
            </c:numRef>
          </c:val>
          <c:extLst>
            <c:ext xmlns:c16="http://schemas.microsoft.com/office/drawing/2014/chart" uri="{C3380CC4-5D6E-409C-BE32-E72D297353CC}">
              <c16:uniqueId val="{00000007-0EA4-4966-B913-C986B4C265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1002</c:v>
                </c:pt>
                <c:pt idx="2">
                  <c:v>#N/A</c:v>
                </c:pt>
                <c:pt idx="3">
                  <c:v>#N/A</c:v>
                </c:pt>
                <c:pt idx="4">
                  <c:v>1082</c:v>
                </c:pt>
                <c:pt idx="5">
                  <c:v>#N/A</c:v>
                </c:pt>
                <c:pt idx="6">
                  <c:v>#N/A</c:v>
                </c:pt>
                <c:pt idx="7">
                  <c:v>967</c:v>
                </c:pt>
                <c:pt idx="8">
                  <c:v>#N/A</c:v>
                </c:pt>
                <c:pt idx="9">
                  <c:v>#N/A</c:v>
                </c:pt>
                <c:pt idx="10">
                  <c:v>1027</c:v>
                </c:pt>
                <c:pt idx="11">
                  <c:v>#N/A</c:v>
                </c:pt>
                <c:pt idx="12">
                  <c:v>#N/A</c:v>
                </c:pt>
                <c:pt idx="13">
                  <c:v>808</c:v>
                </c:pt>
                <c:pt idx="14">
                  <c:v>#N/A</c:v>
                </c:pt>
              </c:numCache>
            </c:numRef>
          </c:val>
          <c:smooth val="0"/>
          <c:extLst>
            <c:ext xmlns:c16="http://schemas.microsoft.com/office/drawing/2014/chart" uri="{C3380CC4-5D6E-409C-BE32-E72D297353CC}">
              <c16:uniqueId val="{00000008-0EA4-4966-B913-C986B4C265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31080</c:v>
                </c:pt>
                <c:pt idx="5">
                  <c:v>31107</c:v>
                </c:pt>
                <c:pt idx="8">
                  <c:v>30642</c:v>
                </c:pt>
                <c:pt idx="11">
                  <c:v>29940</c:v>
                </c:pt>
                <c:pt idx="14">
                  <c:v>28970</c:v>
                </c:pt>
              </c:numCache>
            </c:numRef>
          </c:val>
          <c:extLst>
            <c:ext xmlns:c16="http://schemas.microsoft.com/office/drawing/2014/chart" uri="{C3380CC4-5D6E-409C-BE32-E72D297353CC}">
              <c16:uniqueId val="{00000000-9265-4AAA-922C-3B525FD5AA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c:v>
                </c:pt>
                <c:pt idx="5">
                  <c:v>106</c:v>
                </c:pt>
                <c:pt idx="8">
                  <c:v>93</c:v>
                </c:pt>
                <c:pt idx="11">
                  <c:v>78</c:v>
                </c:pt>
                <c:pt idx="14">
                  <c:v>53</c:v>
                </c:pt>
              </c:numCache>
            </c:numRef>
          </c:val>
          <c:extLst>
            <c:ext xmlns:c16="http://schemas.microsoft.com/office/drawing/2014/chart" uri="{C3380CC4-5D6E-409C-BE32-E72D297353CC}">
              <c16:uniqueId val="{00000001-9265-4AAA-922C-3B525FD5AA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7538</c:v>
                </c:pt>
                <c:pt idx="5">
                  <c:v>8095</c:v>
                </c:pt>
                <c:pt idx="8">
                  <c:v>9122</c:v>
                </c:pt>
                <c:pt idx="11">
                  <c:v>9759</c:v>
                </c:pt>
                <c:pt idx="14">
                  <c:v>9042</c:v>
                </c:pt>
              </c:numCache>
            </c:numRef>
          </c:val>
          <c:extLst>
            <c:ext xmlns:c16="http://schemas.microsoft.com/office/drawing/2014/chart" uri="{C3380CC4-5D6E-409C-BE32-E72D297353CC}">
              <c16:uniqueId val="{00000002-9265-4AAA-922C-3B525FD5AA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65-4AAA-922C-3B525FD5AA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65-4AAA-922C-3B525FD5AA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65-4AAA-922C-3B525FD5AA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1378</c:v>
                </c:pt>
                <c:pt idx="3">
                  <c:v>1366</c:v>
                </c:pt>
                <c:pt idx="6">
                  <c:v>1292</c:v>
                </c:pt>
                <c:pt idx="9">
                  <c:v>1276</c:v>
                </c:pt>
                <c:pt idx="12">
                  <c:v>1125</c:v>
                </c:pt>
              </c:numCache>
            </c:numRef>
          </c:val>
          <c:extLst>
            <c:ext xmlns:c16="http://schemas.microsoft.com/office/drawing/2014/chart" uri="{C3380CC4-5D6E-409C-BE32-E72D297353CC}">
              <c16:uniqueId val="{00000006-9265-4AAA-922C-3B525FD5AA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1103</c:v>
                </c:pt>
                <c:pt idx="3">
                  <c:v>1192</c:v>
                </c:pt>
                <c:pt idx="6">
                  <c:v>1293</c:v>
                </c:pt>
                <c:pt idx="9">
                  <c:v>1246</c:v>
                </c:pt>
                <c:pt idx="12">
                  <c:v>1098</c:v>
                </c:pt>
              </c:numCache>
            </c:numRef>
          </c:val>
          <c:extLst>
            <c:ext xmlns:c16="http://schemas.microsoft.com/office/drawing/2014/chart" uri="{C3380CC4-5D6E-409C-BE32-E72D297353CC}">
              <c16:uniqueId val="{00000007-9265-4AAA-922C-3B525FD5AA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12063</c:v>
                </c:pt>
                <c:pt idx="3">
                  <c:v>11879</c:v>
                </c:pt>
                <c:pt idx="6">
                  <c:v>11532</c:v>
                </c:pt>
                <c:pt idx="9">
                  <c:v>11368</c:v>
                </c:pt>
                <c:pt idx="12">
                  <c:v>10079</c:v>
                </c:pt>
              </c:numCache>
            </c:numRef>
          </c:val>
          <c:extLst>
            <c:ext xmlns:c16="http://schemas.microsoft.com/office/drawing/2014/chart" uri="{C3380CC4-5D6E-409C-BE32-E72D297353CC}">
              <c16:uniqueId val="{00000008-9265-4AAA-922C-3B525FD5AA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65-4AAA-922C-3B525FD5AA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24945</c:v>
                </c:pt>
                <c:pt idx="3">
                  <c:v>24906</c:v>
                </c:pt>
                <c:pt idx="6">
                  <c:v>24310</c:v>
                </c:pt>
                <c:pt idx="9">
                  <c:v>23029</c:v>
                </c:pt>
                <c:pt idx="12">
                  <c:v>22261</c:v>
                </c:pt>
              </c:numCache>
            </c:numRef>
          </c:val>
          <c:extLst>
            <c:ext xmlns:c16="http://schemas.microsoft.com/office/drawing/2014/chart" uri="{C3380CC4-5D6E-409C-BE32-E72D297353CC}">
              <c16:uniqueId val="{0000000A-9265-4AAA-922C-3B525FD5AA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739</c:v>
                </c:pt>
                <c:pt idx="2">
                  <c:v>#N/A</c:v>
                </c:pt>
                <c:pt idx="3">
                  <c:v>#N/A</c:v>
                </c:pt>
                <c:pt idx="4">
                  <c:v>34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65-4AAA-922C-3B525FD5AA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4234</c:v>
                </c:pt>
                <c:pt idx="1">
                  <c:v>4624</c:v>
                </c:pt>
                <c:pt idx="2">
                  <c:v>3613</c:v>
                </c:pt>
              </c:numCache>
            </c:numRef>
          </c:val>
          <c:extLst>
            <c:ext xmlns:c16="http://schemas.microsoft.com/office/drawing/2014/chart" uri="{C3380CC4-5D6E-409C-BE32-E72D297353CC}">
              <c16:uniqueId val="{00000000-E178-4FEA-9E7D-D7F7DBAF8C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c:v>
                </c:pt>
                <c:pt idx="1">
                  <c:v>179</c:v>
                </c:pt>
                <c:pt idx="2">
                  <c:v>179</c:v>
                </c:pt>
              </c:numCache>
            </c:numRef>
          </c:val>
          <c:extLst>
            <c:ext xmlns:c16="http://schemas.microsoft.com/office/drawing/2014/chart" uri="{C3380CC4-5D6E-409C-BE32-E72D297353CC}">
              <c16:uniqueId val="{00000001-E178-4FEA-9E7D-D7F7DBAF8C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4301</c:v>
                </c:pt>
                <c:pt idx="1">
                  <c:v>4511</c:v>
                </c:pt>
                <c:pt idx="2">
                  <c:v>4738</c:v>
                </c:pt>
              </c:numCache>
            </c:numRef>
          </c:val>
          <c:extLst>
            <c:ext xmlns:c16="http://schemas.microsoft.com/office/drawing/2014/chart" uri="{C3380CC4-5D6E-409C-BE32-E72D297353CC}">
              <c16:uniqueId val="{00000002-E178-4FEA-9E7D-D7F7DBAF8C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{4FF151FC-128A-4725-AC8D-91E5B5E210CB}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737-4C95-80A1-F551EB24CD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{66E9A53D-0D27-4681-8481-0D91F3239CDC}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37-4C95-80A1-F551EB24CD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{02F8422C-DF57-43FC-987D-8528D42B8B92}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37-4C95-80A1-F551EB24CD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{FEE5BE34-09EE-408E-9ECC-20EEF4644CC3}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37-4C95-80A1-F551EB24CD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{CA229417-7C5A-4E79-92B9-25711F64F16C}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37-4C95-80A1-F551EB24CD6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{794A20BD-3CF3-4924-B8DA-90095720BE8E}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737-4C95-80A1-F551EB24CD6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{6EB0A6C2-C041-4023-8AD7-607C76D79305}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737-4C95-80A1-F551EB24CD6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{F4DBD880-5EA2-4AE9-8260-C458F7316E36}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737-4C95-80A1-F551EB24CD6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{4E44578D-EA70-4F86-BF4B-D72928883EF6}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737-4C95-80A1-F551EB24CD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61.9</c:v>
                </c:pt>
                <c:pt idx="16">
                  <c:v>61.9</c:v>
                </c:pt>
                <c:pt idx="24">
                  <c:v>64.5</c:v>
                </c:pt>
                <c:pt idx="32">
                  <c:v>66.099999999999994</c:v>
                </c:pt>
              </c:numCache>
            </c:numRef>
          </c:xVal>
          <c:yVal>
            <c:numRef>
              <c:f>公会計指標分析・財政指標組合せ分析表!$BP$51:$DC$51</c:f>
              <c:numCache>
                <c:formatCode>#,##0.0;"▲ "#,##0.0</c:formatCode>
                <c:ptCount val="40"/>
                <c:pt idx="0">
                  <c:v>5.5</c:v>
                </c:pt>
                <c:pt idx="8">
                  <c:v>0.2</c:v>
                </c:pt>
              </c:numCache>
            </c:numRef>
          </c:yVal>
          <c:smooth val="0"/>
          <c:extLst>
            <c:ext xmlns:c16="http://schemas.microsoft.com/office/drawing/2014/chart" uri="{C3380CC4-5D6E-409C-BE32-E72D297353CC}">
              <c16:uniqueId val="{00000009-9737-4C95-80A1-F551EB24CD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{44A88B06-1227-4017-98A5-072BE92E3DC4}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737-4C95-80A1-F551EB24CD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{2BB6A80F-3716-4D16-A306-00970F0B7EC6}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37-4C95-80A1-F551EB24CD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{9D9356EE-0AAB-4C06-A081-E119924B7D34}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37-4C95-80A1-F551EB24CD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{FDAED8AB-6A8A-49FC-A3BE-163645DC3C7B}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37-4C95-80A1-F551EB24CD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{177BA07E-DEA6-4394-92E8-796BD5BFB198}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37-4C95-80A1-F551EB24CD6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{6676E759-83E4-462C-93C1-9A1918AE1DA1}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737-4C95-80A1-F551EB24CD6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{60848563-9DE5-4B38-AD44-4E53D0D44CD9}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737-4C95-80A1-F551EB24CD6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{3D5C17A2-832B-44DB-BFD4-43398A43E95C}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737-4C95-80A1-F551EB24CD6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{1F3ABC18-7B9D-44DB-BCF4-148F4094EB73}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737-4C95-80A1-F551EB24CD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737-4C95-80A1-F551EB24CD64}"/>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{C4D84137-36B0-494D-AD4F-79F826E4D8F3}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EE-4329-AD28-5DF661597C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{F3C90827-C15A-4F39-A9AE-D3E71EDE899C}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EE-4329-AD28-5DF661597C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{15F9B8F7-92DC-4E46-B310-BAB836F8B1E7}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EE-4329-AD28-5DF661597C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{F14586EB-A2C3-4F68-A183-55D7AF9987F9}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EE-4329-AD28-5DF661597C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{8384469F-6770-45E1-A622-6004DFF39158}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EE-4329-AD28-5DF661597C2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{26C023B8-B93D-4945-BB97-328D7EC45DA9}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EE-4329-AD28-5DF661597C2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{3BF30597-6E14-414C-AADA-99BEA5483787}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EE-4329-AD28-5DF661597C2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{D166E17A-7604-479D-8D4C-5852C1B8CAC3}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EE-4329-AD28-5DF661597C2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{98107CD1-A036-4ECC-9FCF-AFD38C19E459}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EE-4329-AD28-5DF661597C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7.7</c:v>
                </c:pt>
                <c:pt idx="16">
                  <c:v>7.6</c:v>
                </c:pt>
                <c:pt idx="24">
                  <c:v>7.6</c:v>
                </c:pt>
                <c:pt idx="32">
                  <c:v>6.8</c:v>
                </c:pt>
              </c:numCache>
            </c:numRef>
          </c:xVal>
          <c:yVal>
            <c:numRef>
              <c:f>公会計指標分析・財政指標組合せ分析表!$BP$73:$DC$73</c:f>
              <c:numCache>
                <c:formatCode>#,##0.0;"▲ "#,##0.0</c:formatCode>
                <c:ptCount val="40"/>
                <c:pt idx="0">
                  <c:v>5.5</c:v>
                </c:pt>
                <c:pt idx="8">
                  <c:v>0.2</c:v>
                </c:pt>
              </c:numCache>
            </c:numRef>
          </c:yVal>
          <c:smooth val="0"/>
          <c:extLst>
            <c:ext xmlns:c16="http://schemas.microsoft.com/office/drawing/2014/chart" uri="{C3380CC4-5D6E-409C-BE32-E72D297353CC}">
              <c16:uniqueId val="{00000009-FDEE-4329-AD28-5DF661597C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{5ACAE448-BE1A-4C3F-9D1C-84CDEFEEF02B}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EE-4329-AD28-5DF661597C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{CAB255BC-C9D0-486B-B415-6655BAD89A48}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EE-4329-AD28-5DF661597C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{0511AF8C-EAC8-4952-9B55-156025E5DABA}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EE-4329-AD28-5DF661597C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{A991F44F-FEC5-4992-B848-FB345DC2D601}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EE-4329-AD28-5DF661597C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{2F8592CB-3EC2-4BB2-A214-6B2C2F0C5948}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EE-4329-AD28-5DF661597C2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{40F1D109-E414-4B36-923D-3B26FAEC6034}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EE-4329-AD28-5DF661597C2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{A878020C-1668-4313-9337-58DC82E12B5D}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EE-4329-AD28-5DF661597C2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{D9979068-0167-4FED-9191-BE294A42D09D}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EE-4329-AD28-5DF661597C2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{8101E575-DFC0-45BB-BC14-331AA4B6D2FD}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EE-4329-AD28-5DF661597C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FDEE-4329-AD28-5DF661597C23}"/>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一般会計等における地方債元利償還金の減少と、下水道事業会計における地方債償還財源の繰入金の減少が大きく影響し、元利償還金等は前年度比▲</a:t>
          </a:r>
          <a:r>
            <a:rPr kumimoji="1" lang="en-US" altLang="ja-JP" sz="1400">
              <a:latin typeface="ＭＳ ゴシック" pitchFamily="49" charset="-128"/>
              <a:ea typeface="ＭＳ ゴシック" pitchFamily="49" charset="-128"/>
            </a:rPr>
            <a:t>220</a:t>
          </a:r>
          <a:r>
            <a:rPr kumimoji="1" lang="ja-JP" altLang="en-US" sz="1400">
              <a:latin typeface="ＭＳ ゴシック" pitchFamily="49" charset="-128"/>
              <a:ea typeface="ＭＳ ゴシック" pitchFamily="49" charset="-128"/>
            </a:rPr>
            <a:t>百万円となっている。今後、地方債を活用し、本市のランドマーク的な都市公園施設の建設や、公共施設等総合管理計画に基づき、教育施設等の老朽化した施設の更新が多数予定されているため、徐々に元利償還金等は増加していく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市場公募債は発行しておらず、全ての地方債を定時償還方式にて借入しており、満期一括償還地方債は利用していない。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公営企業債等繰入見込額は年々減少している。一方、財政調整基金は新型コロナウイルス対策事業における取崩の影響で充当可能基金は減額となったものの、将来負担比率の分子は前年度と同じくマイナスを維持している。</a:t>
          </a:r>
        </a:p>
        <a:p>
          <a:r>
            <a:rPr kumimoji="1" lang="ja-JP" altLang="en-US" sz="1400">
              <a:latin typeface="ＭＳ ゴシック" pitchFamily="49" charset="-128"/>
              <a:ea typeface="ＭＳ ゴシック" pitchFamily="49" charset="-128"/>
            </a:rPr>
            <a:t>　今後、地方債を活用し、本市のランドマーク的な都市公園施設の建設や、公共施設等総合管理計画に基づき、教育施設等の老朽化した施設の更新が多数予定されているため、将来負担比率は高まる傾向に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年度も、昨年度実質収支からの剰余金を公共施設等整備基金へ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百万円積み立てているが、財政調整基金の残額は、新型コロナウイルス感染症対策事業に係る取崩しが影響し、基金全体で前年度比▲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有事に備え、財政調整基金に頼らない予算編成としていく方針。また、公共施設等総合管理計画に基づき老朽化した施設の長寿命化や大規模改修を計画的に実施していくことが求められるため、実質収支に伴う剰余金はできるだけ公共施設等整備基金等の積み立てに活用するなど、残高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特定目的基金のうち地域振興基金については、こども医療費助成事業へ充当している。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クラインガルテン基金については、クラインガルテン施設の管理運営費へ充当している。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中山間ふるさと、水と土保全対策基金については、ノウゼンカズラ植栽工事に関する経費へ充当している。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森林管理基金については、森林経営管理制度に伴う森林所有者意向調査準備業務委託へ充当している。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その他の基金については、利子積立。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公共施設等総合管理計画に基づく個別施設計画により、老朽化した施設の長寿命化や大規模改修を計画的に実施していくことが求められるため、令和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年度も公共施設等整備基金への積み立てを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教育施設等の老朽化した施設の更新が多数予定されているため、引き続き実質収支に伴う剰余金は、できるだけ施設更新に充てるための財源として公共施設等整備基金に積み立て、計画的に運用していく。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財政調整基金の残額は、新型コロナウイルス感染症対策事業に係る取崩しが影響し、前年度比で約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億円と大幅に減額となった。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新型コロナウイルス感染症の影響で、想定以上の取り崩しを余儀なくされ、標準財政規模比も▲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落ち込むなど、これまでに経験のない減り幅となった。新型コロナウイルス対策や自然災害等の有事に備え、財源不足に陥らないよう、当初予算から財政調整基金に頼らない予算編成とし、補正予算についても、できるだけ有事以外は財政調整基金以外の財源を確保した上で要求するよう各所管に促し、財源確保を常に意識した予算編成、予算執行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利子を積み立てしている。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災害等による予測不可能な地方債発行に備え、減債基金を減らすことなく蓄えておくことが必要である。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有形固定資産減価償却率は全国平均、山梨県平均より高い水準にあるが、</a:t>
          </a:r>
          <a:r>
            <a:rPr kumimoji="1" lang="ja-JP" altLang="en-US" sz="1100">
              <a:solidFill>
                <a:schemeClr val="dk1"/>
              </a:solidFill>
              <a:effectLst/>
              <a:latin typeface="+mn-lt"/>
              <a:ea typeface="+mn-ea"/>
              <a:cs typeface="+mn-cs"/>
            </a:rPr>
            <a:t>当年度に</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済み</a:t>
          </a:r>
          <a:r>
            <a:rPr kumimoji="1" lang="ja-JP" altLang="ja-JP" sz="1100">
              <a:solidFill>
                <a:schemeClr val="dk1"/>
              </a:solidFill>
              <a:effectLst/>
              <a:latin typeface="+mn-lt"/>
              <a:ea typeface="+mn-ea"/>
              <a:cs typeface="+mn-cs"/>
            </a:rPr>
            <a:t>であり、施設の維持管理を適切に進めている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、今後は減少傾向</a:t>
          </a:r>
          <a:r>
            <a:rPr kumimoji="1" lang="ja-JP" altLang="en-US" sz="1100">
              <a:solidFill>
                <a:schemeClr val="dk1"/>
              </a:solidFill>
              <a:effectLst/>
              <a:latin typeface="+mn-lt"/>
              <a:ea typeface="+mn-ea"/>
              <a:cs typeface="+mn-cs"/>
            </a:rPr>
            <a:t>を見込む。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3" name="直線コネクタ 72"/>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4"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5" name="直線コネクタ 74"/>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6"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7" name="直線コネクタ 76"/>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8"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9" name="フローチャート: 判断 78"/>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0" name="フローチャート: 判断 79"/>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1" name="フローチャート: 判断 80"/>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2" name="フローチャート: 判断 81"/>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3" name="フローチャート: 判断 82"/>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66131</xdr:rowOff>
    </xdr:from>
    <xdr:to>
      <xdr:col>23</xdr:col>
      <xdr:colOff>136525</xdr:colOff>
      <xdr:row>32</xdr:row>
      <xdr:rowOff>167731</xdr:rowOff>
    </xdr:to>
    <xdr:sp macro="" textlink="">
      <xdr:nvSpPr>
        <xdr:cNvPr id="89" name="楕円 88"/>
        <xdr:cNvSpPr/>
      </xdr:nvSpPr>
      <xdr:spPr>
        <a:xfrm>
          <a:off x="47117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44558</xdr:rowOff>
    </xdr:from>
    <xdr:ext cx="405111" cy="259045"/>
    <xdr:sp macro="" textlink="">
      <xdr:nvSpPr>
        <xdr:cNvPr id="90" name="有形固定資産減価償却率該当値テキスト"/>
        <xdr:cNvSpPr txBox="1"/>
      </xdr:nvSpPr>
      <xdr:spPr>
        <a:xfrm>
          <a:off x="4813300" y="630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16782</xdr:rowOff>
    </xdr:from>
    <xdr:to>
      <xdr:col>19</xdr:col>
      <xdr:colOff>187325</xdr:colOff>
      <xdr:row>32</xdr:row>
      <xdr:rowOff>118382</xdr:rowOff>
    </xdr:to>
    <xdr:sp macro="" textlink="">
      <xdr:nvSpPr>
        <xdr:cNvPr id="91" name="楕円 90"/>
        <xdr:cNvSpPr/>
      </xdr:nvSpPr>
      <xdr:spPr>
        <a:xfrm>
          <a:off x="4000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67582</xdr:rowOff>
    </xdr:from>
    <xdr:to>
      <xdr:col>23</xdr:col>
      <xdr:colOff>85725</xdr:colOff>
      <xdr:row>32</xdr:row>
      <xdr:rowOff>116931</xdr:rowOff>
    </xdr:to>
    <xdr:cxnSp macro="">
      <xdr:nvCxnSpPr>
        <xdr:cNvPr id="92" name="直線コネクタ 91"/>
        <xdr:cNvCxnSpPr/>
      </xdr:nvCxnSpPr>
      <xdr:spPr>
        <a:xfrm>
          <a:off x="4051300" y="632550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108041</xdr:rowOff>
    </xdr:from>
    <xdr:to>
      <xdr:col>15</xdr:col>
      <xdr:colOff>187325</xdr:colOff>
      <xdr:row>32</xdr:row>
      <xdr:rowOff>38191</xdr:rowOff>
    </xdr:to>
    <xdr:sp macro="" textlink="">
      <xdr:nvSpPr>
        <xdr:cNvPr id="93" name="楕円 92"/>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158841</xdr:rowOff>
    </xdr:from>
    <xdr:to>
      <xdr:col>19</xdr:col>
      <xdr:colOff>136525</xdr:colOff>
      <xdr:row>32</xdr:row>
      <xdr:rowOff>67582</xdr:rowOff>
    </xdr:to>
    <xdr:cxnSp macro="">
      <xdr:nvCxnSpPr>
        <xdr:cNvPr id="94" name="直線コネクタ 93"/>
        <xdr:cNvCxnSpPr/>
      </xdr:nvCxnSpPr>
      <xdr:spPr>
        <a:xfrm>
          <a:off x="3289300" y="6245316"/>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108041</xdr:rowOff>
    </xdr:from>
    <xdr:to>
      <xdr:col>11</xdr:col>
      <xdr:colOff>187325</xdr:colOff>
      <xdr:row>32</xdr:row>
      <xdr:rowOff>38191</xdr:rowOff>
    </xdr:to>
    <xdr:sp macro="" textlink="">
      <xdr:nvSpPr>
        <xdr:cNvPr id="95" name="楕円 94"/>
        <xdr:cNvSpPr/>
      </xdr:nvSpPr>
      <xdr:spPr>
        <a:xfrm>
          <a:off x="2476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158841</xdr:rowOff>
    </xdr:from>
    <xdr:to>
      <xdr:col>15</xdr:col>
      <xdr:colOff>136525</xdr:colOff>
      <xdr:row>31</xdr:row>
      <xdr:rowOff>158841</xdr:rowOff>
    </xdr:to>
    <xdr:cxnSp macro="">
      <xdr:nvCxnSpPr>
        <xdr:cNvPr id="96" name="直線コネクタ 95"/>
        <xdr:cNvCxnSpPr/>
      </xdr:nvCxnSpPr>
      <xdr:spPr>
        <a:xfrm>
          <a:off x="2527300" y="624531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97" name="楕円 96"/>
        <xdr:cNvSpPr/>
      </xdr:nvSpPr>
      <xdr:spPr>
        <a:xfrm>
          <a:off x="171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31</xdr:row>
      <xdr:rowOff>158841</xdr:rowOff>
    </xdr:to>
    <xdr:cxnSp macro="">
      <xdr:nvCxnSpPr>
        <xdr:cNvPr id="98" name="直線コネクタ 97"/>
        <xdr:cNvCxnSpPr/>
      </xdr:nvCxnSpPr>
      <xdr:spPr>
        <a:xfrm>
          <a:off x="1765300" y="622681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9"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0"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1"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2"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109509</xdr:rowOff>
    </xdr:from>
    <xdr:ext cx="405111" cy="259045"/>
    <xdr:sp macro="" textlink="">
      <xdr:nvSpPr>
        <xdr:cNvPr id="103" name="n_1mainValue有形固定資産減価償却率"/>
        <xdr:cNvSpPr txBox="1"/>
      </xdr:nvSpPr>
      <xdr:spPr>
        <a:xfrm>
          <a:off x="38360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104" name="n_2mainValue有形固定資産減価償却率"/>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29318</xdr:rowOff>
    </xdr:from>
    <xdr:ext cx="405111" cy="259045"/>
    <xdr:sp macro="" textlink="">
      <xdr:nvSpPr>
        <xdr:cNvPr id="105" name="n_3mainValue有形固定資産減価償却率"/>
        <xdr:cNvSpPr txBox="1"/>
      </xdr:nvSpPr>
      <xdr:spPr>
        <a:xfrm>
          <a:off x="2324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106" name="n_4mainValue有形固定資産減価償却率"/>
        <xdr:cNvSpPr txBox="1"/>
      </xdr:nvSpPr>
      <xdr:spPr>
        <a:xfrm>
          <a:off x="1562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令和２年度については、新型コロナウイルス感染症対策に伴い財政調整基金を取崩し、充当可能基金残高が減となったこと等により、債務負担比率が前年度比で</a:t>
          </a:r>
          <a:r>
            <a:rPr kumimoji="1" lang="en-US" altLang="ja-JP" sz="1000">
              <a:solidFill>
                <a:schemeClr val="dk1"/>
              </a:solidFill>
              <a:effectLst/>
              <a:latin typeface="+mn-lt"/>
              <a:ea typeface="+mn-ea"/>
              <a:cs typeface="+mn-cs"/>
            </a:rPr>
            <a:t>18.9</a:t>
          </a:r>
          <a:r>
            <a:rPr kumimoji="1" lang="ja-JP" altLang="en-US" sz="1000">
              <a:solidFill>
                <a:schemeClr val="dk1"/>
              </a:solidFill>
              <a:effectLst/>
              <a:latin typeface="+mn-lt"/>
              <a:ea typeface="+mn-ea"/>
              <a:cs typeface="+mn-cs"/>
            </a:rPr>
            <a:t>ポイントの増となったものの、中長期的には</a:t>
          </a:r>
          <a:r>
            <a:rPr kumimoji="1" lang="ja-JP" altLang="ja-JP" sz="1000">
              <a:solidFill>
                <a:schemeClr val="dk1"/>
              </a:solidFill>
              <a:effectLst/>
              <a:latin typeface="+mn-lt"/>
              <a:ea typeface="+mn-ea"/>
              <a:cs typeface="+mn-cs"/>
            </a:rPr>
            <a:t>地方債残高の減、充当可能基金</a:t>
          </a:r>
          <a:r>
            <a:rPr kumimoji="1" lang="ja-JP" altLang="en-US" sz="1000">
              <a:solidFill>
                <a:schemeClr val="dk1"/>
              </a:solidFill>
              <a:effectLst/>
              <a:latin typeface="+mn-lt"/>
              <a:ea typeface="+mn-ea"/>
              <a:cs typeface="+mn-cs"/>
            </a:rPr>
            <a:t>のうち</a:t>
          </a:r>
          <a:r>
            <a:rPr kumimoji="1" lang="ja-JP" altLang="ja-JP" sz="1000">
              <a:solidFill>
                <a:schemeClr val="dk1"/>
              </a:solidFill>
              <a:effectLst/>
              <a:latin typeface="+mn-lt"/>
              <a:ea typeface="+mn-ea"/>
              <a:cs typeface="+mn-cs"/>
            </a:rPr>
            <a:t>財政調整基金</a:t>
          </a:r>
          <a:r>
            <a:rPr kumimoji="1" lang="ja-JP" altLang="en-US" sz="1000">
              <a:solidFill>
                <a:schemeClr val="dk1"/>
              </a:solidFill>
              <a:effectLst/>
              <a:latin typeface="+mn-lt"/>
              <a:ea typeface="+mn-ea"/>
              <a:cs typeface="+mn-cs"/>
            </a:rPr>
            <a:t>及び</a:t>
          </a:r>
          <a:r>
            <a:rPr kumimoji="1" lang="ja-JP" altLang="ja-JP" sz="1000">
              <a:solidFill>
                <a:schemeClr val="dk1"/>
              </a:solidFill>
              <a:effectLst/>
              <a:latin typeface="+mn-lt"/>
              <a:ea typeface="+mn-ea"/>
              <a:cs typeface="+mn-cs"/>
            </a:rPr>
            <a:t>公共施設等整備基金残高の増</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により、債務償還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は減少傾向にある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、学校施設等の改修に</a:t>
          </a:r>
          <a:r>
            <a:rPr kumimoji="1" lang="ja-JP" altLang="en-US" sz="1000">
              <a:solidFill>
                <a:schemeClr val="dk1"/>
              </a:solidFill>
              <a:effectLst/>
              <a:latin typeface="+mn-lt"/>
              <a:ea typeface="+mn-ea"/>
              <a:cs typeface="+mn-cs"/>
            </a:rPr>
            <a:t>伴い</a:t>
          </a:r>
          <a:r>
            <a:rPr kumimoji="1" lang="ja-JP" altLang="ja-JP" sz="1000">
              <a:solidFill>
                <a:schemeClr val="dk1"/>
              </a:solidFill>
              <a:effectLst/>
              <a:latin typeface="+mn-lt"/>
              <a:ea typeface="+mn-ea"/>
              <a:cs typeface="+mn-cs"/>
            </a:rPr>
            <a:t>、地方債の新規発行額増加を見込</a:t>
          </a:r>
          <a:r>
            <a:rPr kumimoji="1" lang="ja-JP" altLang="en-US" sz="1000">
              <a:solidFill>
                <a:schemeClr val="dk1"/>
              </a:solidFill>
              <a:effectLst/>
              <a:latin typeface="+mn-lt"/>
              <a:ea typeface="+mn-ea"/>
              <a:cs typeface="+mn-cs"/>
            </a:rPr>
            <a:t>むことから、より</a:t>
          </a:r>
          <a:r>
            <a:rPr kumimoji="1" lang="ja-JP" altLang="ja-JP" sz="1000">
              <a:solidFill>
                <a:schemeClr val="dk1"/>
              </a:solidFill>
              <a:effectLst/>
              <a:latin typeface="+mn-lt"/>
              <a:ea typeface="+mn-ea"/>
              <a:cs typeface="+mn-cs"/>
            </a:rPr>
            <a:t>計画的な地方債発行</a:t>
          </a:r>
          <a:r>
            <a:rPr kumimoji="1" lang="ja-JP" altLang="en-US" sz="1000">
              <a:solidFill>
                <a:schemeClr val="dk1"/>
              </a:solidFill>
              <a:effectLst/>
              <a:latin typeface="+mn-lt"/>
              <a:ea typeface="+mn-ea"/>
              <a:cs typeface="+mn-cs"/>
            </a:rPr>
            <a:t>を実施する。</a:t>
          </a:r>
          <a:endParaRPr kumimoji="1" lang="en-US" altLang="ja-JP" sz="10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5" name="直線コネクタ 134"/>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6"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7" name="直線コネクタ 136"/>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0"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1" name="フローチャート: 判断 140"/>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2" name="フローチャート: 判断 141"/>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3" name="フローチャート: 判断 142"/>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4" name="フローチャート: 判断 143"/>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5" name="フローチャート: 判断 144"/>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68524</xdr:rowOff>
    </xdr:from>
    <xdr:to>
      <xdr:col>76</xdr:col>
      <xdr:colOff>73025</xdr:colOff>
      <xdr:row>29</xdr:row>
      <xdr:rowOff>170124</xdr:rowOff>
    </xdr:to>
    <xdr:sp macro="" textlink="">
      <xdr:nvSpPr>
        <xdr:cNvPr id="151" name="楕円 150"/>
        <xdr:cNvSpPr/>
      </xdr:nvSpPr>
      <xdr:spPr>
        <a:xfrm>
          <a:off x="14744700" y="58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91401</xdr:rowOff>
    </xdr:from>
    <xdr:ext cx="469744" cy="259045"/>
    <xdr:sp macro="" textlink="">
      <xdr:nvSpPr>
        <xdr:cNvPr id="152" name="債務償還比率該当値テキスト"/>
        <xdr:cNvSpPr txBox="1"/>
      </xdr:nvSpPr>
      <xdr:spPr>
        <a:xfrm>
          <a:off x="14846300" y="56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45854</xdr:rowOff>
    </xdr:from>
    <xdr:to>
      <xdr:col>72</xdr:col>
      <xdr:colOff>123825</xdr:colOff>
      <xdr:row>29</xdr:row>
      <xdr:rowOff>147454</xdr:rowOff>
    </xdr:to>
    <xdr:sp macro="" textlink="">
      <xdr:nvSpPr>
        <xdr:cNvPr id="153" name="楕円 152"/>
        <xdr:cNvSpPr/>
      </xdr:nvSpPr>
      <xdr:spPr>
        <a:xfrm>
          <a:off x="14033500" y="57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96654</xdr:rowOff>
    </xdr:from>
    <xdr:to>
      <xdr:col>76</xdr:col>
      <xdr:colOff>22225</xdr:colOff>
      <xdr:row>29</xdr:row>
      <xdr:rowOff>119324</xdr:rowOff>
    </xdr:to>
    <xdr:cxnSp macro="">
      <xdr:nvCxnSpPr>
        <xdr:cNvPr id="154" name="直線コネクタ 153"/>
        <xdr:cNvCxnSpPr/>
      </xdr:nvCxnSpPr>
      <xdr:spPr>
        <a:xfrm>
          <a:off x="14084300" y="5840229"/>
          <a:ext cx="711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71522</xdr:rowOff>
    </xdr:from>
    <xdr:to>
      <xdr:col>68</xdr:col>
      <xdr:colOff>123825</xdr:colOff>
      <xdr:row>30</xdr:row>
      <xdr:rowOff>1672</xdr:rowOff>
    </xdr:to>
    <xdr:sp macro="" textlink="">
      <xdr:nvSpPr>
        <xdr:cNvPr id="155" name="楕円 154"/>
        <xdr:cNvSpPr/>
      </xdr:nvSpPr>
      <xdr:spPr>
        <a:xfrm>
          <a:off x="13271500" y="58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96654</xdr:rowOff>
    </xdr:from>
    <xdr:to>
      <xdr:col>72</xdr:col>
      <xdr:colOff>73025</xdr:colOff>
      <xdr:row>29</xdr:row>
      <xdr:rowOff>122322</xdr:rowOff>
    </xdr:to>
    <xdr:cxnSp macro="">
      <xdr:nvCxnSpPr>
        <xdr:cNvPr id="156" name="直線コネクタ 155"/>
        <xdr:cNvCxnSpPr/>
      </xdr:nvCxnSpPr>
      <xdr:spPr>
        <a:xfrm flipV="1">
          <a:off x="13322300" y="5840229"/>
          <a:ext cx="762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124538</xdr:rowOff>
    </xdr:from>
    <xdr:to>
      <xdr:col>64</xdr:col>
      <xdr:colOff>123825</xdr:colOff>
      <xdr:row>30</xdr:row>
      <xdr:rowOff>54688</xdr:rowOff>
    </xdr:to>
    <xdr:sp macro="" textlink="">
      <xdr:nvSpPr>
        <xdr:cNvPr id="157" name="楕円 156"/>
        <xdr:cNvSpPr/>
      </xdr:nvSpPr>
      <xdr:spPr>
        <a:xfrm>
          <a:off x="12509500" y="58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122322</xdr:rowOff>
    </xdr:from>
    <xdr:to>
      <xdr:col>68</xdr:col>
      <xdr:colOff>73025</xdr:colOff>
      <xdr:row>30</xdr:row>
      <xdr:rowOff>3888</xdr:rowOff>
    </xdr:to>
    <xdr:cxnSp macro="">
      <xdr:nvCxnSpPr>
        <xdr:cNvPr id="158" name="直線コネクタ 157"/>
        <xdr:cNvCxnSpPr/>
      </xdr:nvCxnSpPr>
      <xdr:spPr>
        <a:xfrm flipV="1">
          <a:off x="12560300" y="5865897"/>
          <a:ext cx="762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136412</xdr:rowOff>
    </xdr:from>
    <xdr:to>
      <xdr:col>60</xdr:col>
      <xdr:colOff>123825</xdr:colOff>
      <xdr:row>30</xdr:row>
      <xdr:rowOff>66562</xdr:rowOff>
    </xdr:to>
    <xdr:sp macro="" textlink="">
      <xdr:nvSpPr>
        <xdr:cNvPr id="159" name="楕円 158"/>
        <xdr:cNvSpPr/>
      </xdr:nvSpPr>
      <xdr:spPr>
        <a:xfrm>
          <a:off x="11747500" y="58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3888</xdr:rowOff>
    </xdr:from>
    <xdr:to>
      <xdr:col>64</xdr:col>
      <xdr:colOff>73025</xdr:colOff>
      <xdr:row>30</xdr:row>
      <xdr:rowOff>15762</xdr:rowOff>
    </xdr:to>
    <xdr:cxnSp macro="">
      <xdr:nvCxnSpPr>
        <xdr:cNvPr id="160" name="直線コネクタ 159"/>
        <xdr:cNvCxnSpPr/>
      </xdr:nvCxnSpPr>
      <xdr:spPr>
        <a:xfrm flipV="1">
          <a:off x="11798300" y="5918913"/>
          <a:ext cx="762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1"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2"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3"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4"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163981</xdr:rowOff>
    </xdr:from>
    <xdr:ext cx="469744" cy="259045"/>
    <xdr:sp macro="" textlink="">
      <xdr:nvSpPr>
        <xdr:cNvPr id="165" name="n_1mainValue債務償還比率"/>
        <xdr:cNvSpPr txBox="1"/>
      </xdr:nvSpPr>
      <xdr:spPr>
        <a:xfrm>
          <a:off x="13836727" y="55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18199</xdr:rowOff>
    </xdr:from>
    <xdr:ext cx="469744" cy="259045"/>
    <xdr:sp macro="" textlink="">
      <xdr:nvSpPr>
        <xdr:cNvPr id="166" name="n_2mainValue債務償還比率"/>
        <xdr:cNvSpPr txBox="1"/>
      </xdr:nvSpPr>
      <xdr:spPr>
        <a:xfrm>
          <a:off x="13087427" y="55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71215</xdr:rowOff>
    </xdr:from>
    <xdr:ext cx="469744" cy="259045"/>
    <xdr:sp macro="" textlink="">
      <xdr:nvSpPr>
        <xdr:cNvPr id="167" name="n_3mainValue債務償還比率"/>
        <xdr:cNvSpPr txBox="1"/>
      </xdr:nvSpPr>
      <xdr:spPr>
        <a:xfrm>
          <a:off x="12325427" y="56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83089</xdr:rowOff>
    </xdr:from>
    <xdr:ext cx="469744" cy="259045"/>
    <xdr:sp macro="" textlink="">
      <xdr:nvSpPr>
        <xdr:cNvPr id="168" name="n_4mainValue債務償還比率"/>
        <xdr:cNvSpPr txBox="1"/>
      </xdr:nvSpPr>
      <xdr:spPr>
        <a:xfrm>
          <a:off x="11563427" y="565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22134</xdr:rowOff>
    </xdr:from>
    <xdr:to>
      <xdr:col>24</xdr:col>
      <xdr:colOff>114300</xdr:colOff>
      <xdr:row>39</xdr:row>
      <xdr:rowOff>123734</xdr:rowOff>
    </xdr:to>
    <xdr:sp macro="" textlink="">
      <xdr:nvSpPr>
        <xdr:cNvPr id="74" name="楕円 73"/>
        <xdr:cNvSpPr/>
      </xdr:nvSpPr>
      <xdr:spPr>
        <a:xfrm>
          <a:off x="4584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561</xdr:rowOff>
    </xdr:from>
    <xdr:ext cx="405111" cy="259045"/>
    <xdr:sp macro="" textlink="">
      <xdr:nvSpPr>
        <xdr:cNvPr id="75" name="【道路】&#10;有形固定資産減価償却率該当値テキスト"/>
        <xdr:cNvSpPr txBox="1"/>
      </xdr:nvSpPr>
      <xdr:spPr>
        <a:xfrm>
          <a:off x="4673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72934</xdr:rowOff>
    </xdr:to>
    <xdr:cxnSp macro="">
      <xdr:nvCxnSpPr>
        <xdr:cNvPr id="77" name="直線コネクタ 76"/>
        <xdr:cNvCxnSpPr/>
      </xdr:nvCxnSpPr>
      <xdr:spPr>
        <a:xfrm>
          <a:off x="3797300" y="67349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48441</xdr:rowOff>
    </xdr:to>
    <xdr:cxnSp macro="">
      <xdr:nvCxnSpPr>
        <xdr:cNvPr id="79" name="直線コネクタ 78"/>
        <xdr:cNvCxnSpPr/>
      </xdr:nvCxnSpPr>
      <xdr:spPr>
        <a:xfrm>
          <a:off x="2908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32113</xdr:rowOff>
    </xdr:to>
    <xdr:cxnSp macro="">
      <xdr:nvCxnSpPr>
        <xdr:cNvPr id="81" name="直線コネクタ 80"/>
        <xdr:cNvCxnSpPr/>
      </xdr:nvCxnSpPr>
      <xdr:spPr>
        <a:xfrm>
          <a:off x="2019300" y="6718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32113</xdr:rowOff>
    </xdr:to>
    <xdr:cxnSp macro="">
      <xdr:nvCxnSpPr>
        <xdr:cNvPr id="83" name="直線コネクタ 82"/>
        <xdr:cNvCxnSpPr/>
      </xdr:nvCxnSpPr>
      <xdr:spPr>
        <a:xfrm>
          <a:off x="1130300" y="67007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8" name="n_1mainValue【道路】&#10;有形固定資産減価償却率"/>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9" name="n_2mainValue【道路】&#10;有形固定資産減価償却率"/>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道路】&#10;有形固定資産減価償却率"/>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14465</xdr:rowOff>
    </xdr:from>
    <xdr:to>
      <xdr:col>55</xdr:col>
      <xdr:colOff>50800</xdr:colOff>
      <xdr:row>40</xdr:row>
      <xdr:rowOff>116065</xdr:rowOff>
    </xdr:to>
    <xdr:sp macro="" textlink="">
      <xdr:nvSpPr>
        <xdr:cNvPr id="131" name="楕円 130"/>
        <xdr:cNvSpPr/>
      </xdr:nvSpPr>
      <xdr:spPr>
        <a:xfrm>
          <a:off x="10426700" y="68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37342</xdr:rowOff>
    </xdr:from>
    <xdr:ext cx="469744" cy="259045"/>
    <xdr:sp macro="" textlink="">
      <xdr:nvSpPr>
        <xdr:cNvPr id="132" name="【道路】&#10;一人当たり延長該当値テキスト"/>
        <xdr:cNvSpPr txBox="1"/>
      </xdr:nvSpPr>
      <xdr:spPr>
        <a:xfrm>
          <a:off x="10515600" y="672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20104</xdr:rowOff>
    </xdr:from>
    <xdr:to>
      <xdr:col>50</xdr:col>
      <xdr:colOff>165100</xdr:colOff>
      <xdr:row>40</xdr:row>
      <xdr:rowOff>121704</xdr:rowOff>
    </xdr:to>
    <xdr:sp macro="" textlink="">
      <xdr:nvSpPr>
        <xdr:cNvPr id="133" name="楕円 132"/>
        <xdr:cNvSpPr/>
      </xdr:nvSpPr>
      <xdr:spPr>
        <a:xfrm>
          <a:off x="9588500" y="6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65265</xdr:rowOff>
    </xdr:from>
    <xdr:to>
      <xdr:col>55</xdr:col>
      <xdr:colOff>0</xdr:colOff>
      <xdr:row>40</xdr:row>
      <xdr:rowOff>70904</xdr:rowOff>
    </xdr:to>
    <xdr:cxnSp macro="">
      <xdr:nvCxnSpPr>
        <xdr:cNvPr id="134" name="直線コネクタ 133"/>
        <xdr:cNvCxnSpPr/>
      </xdr:nvCxnSpPr>
      <xdr:spPr>
        <a:xfrm flipV="1">
          <a:off x="9639300" y="6923265"/>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22543</xdr:rowOff>
    </xdr:from>
    <xdr:to>
      <xdr:col>46</xdr:col>
      <xdr:colOff>38100</xdr:colOff>
      <xdr:row>40</xdr:row>
      <xdr:rowOff>124143</xdr:rowOff>
    </xdr:to>
    <xdr:sp macro="" textlink="">
      <xdr:nvSpPr>
        <xdr:cNvPr id="135" name="楕円 134"/>
        <xdr:cNvSpPr/>
      </xdr:nvSpPr>
      <xdr:spPr>
        <a:xfrm>
          <a:off x="8699500" y="6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70904</xdr:rowOff>
    </xdr:from>
    <xdr:to>
      <xdr:col>50</xdr:col>
      <xdr:colOff>114300</xdr:colOff>
      <xdr:row>40</xdr:row>
      <xdr:rowOff>73343</xdr:rowOff>
    </xdr:to>
    <xdr:cxnSp macro="">
      <xdr:nvCxnSpPr>
        <xdr:cNvPr id="136" name="直線コネクタ 135"/>
        <xdr:cNvCxnSpPr/>
      </xdr:nvCxnSpPr>
      <xdr:spPr>
        <a:xfrm flipV="1">
          <a:off x="8750300" y="692890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23800</xdr:rowOff>
    </xdr:from>
    <xdr:to>
      <xdr:col>41</xdr:col>
      <xdr:colOff>101600</xdr:colOff>
      <xdr:row>40</xdr:row>
      <xdr:rowOff>125400</xdr:rowOff>
    </xdr:to>
    <xdr:sp macro="" textlink="">
      <xdr:nvSpPr>
        <xdr:cNvPr id="137" name="楕円 136"/>
        <xdr:cNvSpPr/>
      </xdr:nvSpPr>
      <xdr:spPr>
        <a:xfrm>
          <a:off x="7810500" y="6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73343</xdr:rowOff>
    </xdr:from>
    <xdr:to>
      <xdr:col>45</xdr:col>
      <xdr:colOff>177800</xdr:colOff>
      <xdr:row>40</xdr:row>
      <xdr:rowOff>74600</xdr:rowOff>
    </xdr:to>
    <xdr:cxnSp macro="">
      <xdr:nvCxnSpPr>
        <xdr:cNvPr id="138" name="直線コネクタ 137"/>
        <xdr:cNvCxnSpPr/>
      </xdr:nvCxnSpPr>
      <xdr:spPr>
        <a:xfrm flipV="1">
          <a:off x="7861300" y="69313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26315</xdr:rowOff>
    </xdr:from>
    <xdr:to>
      <xdr:col>36</xdr:col>
      <xdr:colOff>165100</xdr:colOff>
      <xdr:row>40</xdr:row>
      <xdr:rowOff>127915</xdr:rowOff>
    </xdr:to>
    <xdr:sp macro="" textlink="">
      <xdr:nvSpPr>
        <xdr:cNvPr id="139" name="楕円 138"/>
        <xdr:cNvSpPr/>
      </xdr:nvSpPr>
      <xdr:spPr>
        <a:xfrm>
          <a:off x="6921500" y="6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74600</xdr:rowOff>
    </xdr:from>
    <xdr:to>
      <xdr:col>41</xdr:col>
      <xdr:colOff>50800</xdr:colOff>
      <xdr:row>40</xdr:row>
      <xdr:rowOff>77115</xdr:rowOff>
    </xdr:to>
    <xdr:cxnSp macro="">
      <xdr:nvCxnSpPr>
        <xdr:cNvPr id="140" name="直線コネクタ 139"/>
        <xdr:cNvCxnSpPr/>
      </xdr:nvCxnSpPr>
      <xdr:spPr>
        <a:xfrm flipV="1">
          <a:off x="6972300" y="693260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138231</xdr:rowOff>
    </xdr:from>
    <xdr:ext cx="469744" cy="259045"/>
    <xdr:sp macro="" textlink="">
      <xdr:nvSpPr>
        <xdr:cNvPr id="145" name="n_1mainValue【道路】&#10;一人当たり延長"/>
        <xdr:cNvSpPr txBox="1"/>
      </xdr:nvSpPr>
      <xdr:spPr>
        <a:xfrm>
          <a:off x="9391727" y="66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140670</xdr:rowOff>
    </xdr:from>
    <xdr:ext cx="469744" cy="259045"/>
    <xdr:sp macro="" textlink="">
      <xdr:nvSpPr>
        <xdr:cNvPr id="146" name="n_2mainValue【道路】&#10;一人当たり延長"/>
        <xdr:cNvSpPr txBox="1"/>
      </xdr:nvSpPr>
      <xdr:spPr>
        <a:xfrm>
          <a:off x="8515427" y="66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116527</xdr:rowOff>
    </xdr:from>
    <xdr:ext cx="469744" cy="259045"/>
    <xdr:sp macro="" textlink="">
      <xdr:nvSpPr>
        <xdr:cNvPr id="147" name="n_3mainValue【道路】&#10;一人当たり延長"/>
        <xdr:cNvSpPr txBox="1"/>
      </xdr:nvSpPr>
      <xdr:spPr>
        <a:xfrm>
          <a:off x="7626427" y="69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119042</xdr:rowOff>
    </xdr:from>
    <xdr:ext cx="469744" cy="259045"/>
    <xdr:sp macro="" textlink="">
      <xdr:nvSpPr>
        <xdr:cNvPr id="148" name="n_4mainValue【道路】&#10;一人当たり延長"/>
        <xdr:cNvSpPr txBox="1"/>
      </xdr:nvSpPr>
      <xdr:spPr>
        <a:xfrm>
          <a:off x="6737427" y="69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90" name="楕円 189"/>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91" name="【橋りょう・トンネル】&#10;有形固定資産減価償却率該当値テキスト"/>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2" name="楕円 191"/>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73478</xdr:rowOff>
    </xdr:to>
    <xdr:cxnSp macro="">
      <xdr:nvCxnSpPr>
        <xdr:cNvPr id="193" name="直線コネクタ 192"/>
        <xdr:cNvCxnSpPr/>
      </xdr:nvCxnSpPr>
      <xdr:spPr>
        <a:xfrm>
          <a:off x="3797300" y="1067725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138612</xdr:rowOff>
    </xdr:from>
    <xdr:to>
      <xdr:col>15</xdr:col>
      <xdr:colOff>101600</xdr:colOff>
      <xdr:row>62</xdr:row>
      <xdr:rowOff>68762</xdr:rowOff>
    </xdr:to>
    <xdr:sp macro="" textlink="">
      <xdr:nvSpPr>
        <xdr:cNvPr id="194" name="楕円 193"/>
        <xdr:cNvSpPr/>
      </xdr:nvSpPr>
      <xdr:spPr>
        <a:xfrm>
          <a:off x="2857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17962</xdr:rowOff>
    </xdr:from>
    <xdr:to>
      <xdr:col>19</xdr:col>
      <xdr:colOff>177800</xdr:colOff>
      <xdr:row>62</xdr:row>
      <xdr:rowOff>47353</xdr:rowOff>
    </xdr:to>
    <xdr:cxnSp macro="">
      <xdr:nvCxnSpPr>
        <xdr:cNvPr id="195" name="直線コネクタ 194"/>
        <xdr:cNvCxnSpPr/>
      </xdr:nvCxnSpPr>
      <xdr:spPr>
        <a:xfrm>
          <a:off x="2908300" y="106478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112485</xdr:rowOff>
    </xdr:from>
    <xdr:to>
      <xdr:col>10</xdr:col>
      <xdr:colOff>165100</xdr:colOff>
      <xdr:row>62</xdr:row>
      <xdr:rowOff>42635</xdr:rowOff>
    </xdr:to>
    <xdr:sp macro="" textlink="">
      <xdr:nvSpPr>
        <xdr:cNvPr id="196" name="楕円 195"/>
        <xdr:cNvSpPr/>
      </xdr:nvSpPr>
      <xdr:spPr>
        <a:xfrm>
          <a:off x="1968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163285</xdr:rowOff>
    </xdr:from>
    <xdr:to>
      <xdr:col>15</xdr:col>
      <xdr:colOff>50800</xdr:colOff>
      <xdr:row>62</xdr:row>
      <xdr:rowOff>17962</xdr:rowOff>
    </xdr:to>
    <xdr:cxnSp macro="">
      <xdr:nvCxnSpPr>
        <xdr:cNvPr id="197" name="直線コネクタ 196"/>
        <xdr:cNvCxnSpPr/>
      </xdr:nvCxnSpPr>
      <xdr:spPr>
        <a:xfrm>
          <a:off x="2019300" y="106217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84727</xdr:rowOff>
    </xdr:from>
    <xdr:to>
      <xdr:col>6</xdr:col>
      <xdr:colOff>38100</xdr:colOff>
      <xdr:row>62</xdr:row>
      <xdr:rowOff>14877</xdr:rowOff>
    </xdr:to>
    <xdr:sp macro="" textlink="">
      <xdr:nvSpPr>
        <xdr:cNvPr id="198" name="楕円 197"/>
        <xdr:cNvSpPr/>
      </xdr:nvSpPr>
      <xdr:spPr>
        <a:xfrm>
          <a:off x="1079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135527</xdr:rowOff>
    </xdr:from>
    <xdr:to>
      <xdr:col>10</xdr:col>
      <xdr:colOff>114300</xdr:colOff>
      <xdr:row>61</xdr:row>
      <xdr:rowOff>163285</xdr:rowOff>
    </xdr:to>
    <xdr:cxnSp macro="">
      <xdr:nvCxnSpPr>
        <xdr:cNvPr id="199" name="直線コネクタ 198"/>
        <xdr:cNvCxnSpPr/>
      </xdr:nvCxnSpPr>
      <xdr:spPr>
        <a:xfrm>
          <a:off x="1130300" y="1059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4" name="n_1mainValue【橋りょう・トンネル】&#10;有形固定資産減価償却率"/>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59889</xdr:rowOff>
    </xdr:from>
    <xdr:ext cx="405111" cy="259045"/>
    <xdr:sp macro="" textlink="">
      <xdr:nvSpPr>
        <xdr:cNvPr id="205" name="n_2mainValue【橋りょう・トンネル】&#10;有形固定資産減価償却率"/>
        <xdr:cNvSpPr txBox="1"/>
      </xdr:nvSpPr>
      <xdr:spPr>
        <a:xfrm>
          <a:off x="2705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33762</xdr:rowOff>
    </xdr:from>
    <xdr:ext cx="405111" cy="259045"/>
    <xdr:sp macro="" textlink="">
      <xdr:nvSpPr>
        <xdr:cNvPr id="206" name="n_3mainValue【橋りょう・トンネル】&#10;有形固定資産減価償却率"/>
        <xdr:cNvSpPr txBox="1"/>
      </xdr:nvSpPr>
      <xdr:spPr>
        <a:xfrm>
          <a:off x="1816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6004</xdr:rowOff>
    </xdr:from>
    <xdr:ext cx="405111" cy="259045"/>
    <xdr:sp macro="" textlink="">
      <xdr:nvSpPr>
        <xdr:cNvPr id="207" name="n_4mainValue【橋りょう・トンネル】&#10;有形固定資産減価償却率"/>
        <xdr:cNvSpPr txBox="1"/>
      </xdr:nvSpPr>
      <xdr:spPr>
        <a:xfrm>
          <a:off x="927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126932</xdr:rowOff>
    </xdr:from>
    <xdr:to>
      <xdr:col>55</xdr:col>
      <xdr:colOff>50800</xdr:colOff>
      <xdr:row>63</xdr:row>
      <xdr:rowOff>57082</xdr:rowOff>
    </xdr:to>
    <xdr:sp macro="" textlink="">
      <xdr:nvSpPr>
        <xdr:cNvPr id="247" name="楕円 246"/>
        <xdr:cNvSpPr/>
      </xdr:nvSpPr>
      <xdr:spPr>
        <a:xfrm>
          <a:off x="10426700" y="107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149809</xdr:rowOff>
    </xdr:from>
    <xdr:ext cx="599010" cy="259045"/>
    <xdr:sp macro="" textlink="">
      <xdr:nvSpPr>
        <xdr:cNvPr id="248" name="【橋りょう・トンネル】&#10;一人当たり有形固定資産（償却資産）額該当値テキスト"/>
        <xdr:cNvSpPr txBox="1"/>
      </xdr:nvSpPr>
      <xdr:spPr>
        <a:xfrm>
          <a:off x="10515600" y="1060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126978</xdr:rowOff>
    </xdr:from>
    <xdr:to>
      <xdr:col>50</xdr:col>
      <xdr:colOff>165100</xdr:colOff>
      <xdr:row>63</xdr:row>
      <xdr:rowOff>57128</xdr:rowOff>
    </xdr:to>
    <xdr:sp macro="" textlink="">
      <xdr:nvSpPr>
        <xdr:cNvPr id="249" name="楕円 248"/>
        <xdr:cNvSpPr/>
      </xdr:nvSpPr>
      <xdr:spPr>
        <a:xfrm>
          <a:off x="9588500" y="107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6282</xdr:rowOff>
    </xdr:from>
    <xdr:to>
      <xdr:col>55</xdr:col>
      <xdr:colOff>0</xdr:colOff>
      <xdr:row>63</xdr:row>
      <xdr:rowOff>6328</xdr:rowOff>
    </xdr:to>
    <xdr:cxnSp macro="">
      <xdr:nvCxnSpPr>
        <xdr:cNvPr id="250" name="直線コネクタ 249"/>
        <xdr:cNvCxnSpPr/>
      </xdr:nvCxnSpPr>
      <xdr:spPr>
        <a:xfrm flipV="1">
          <a:off x="9639300" y="1080763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126749</xdr:rowOff>
    </xdr:from>
    <xdr:to>
      <xdr:col>46</xdr:col>
      <xdr:colOff>38100</xdr:colOff>
      <xdr:row>63</xdr:row>
      <xdr:rowOff>56899</xdr:rowOff>
    </xdr:to>
    <xdr:sp macro="" textlink="">
      <xdr:nvSpPr>
        <xdr:cNvPr id="251" name="楕円 250"/>
        <xdr:cNvSpPr/>
      </xdr:nvSpPr>
      <xdr:spPr>
        <a:xfrm>
          <a:off x="8699500" y="10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6099</xdr:rowOff>
    </xdr:from>
    <xdr:to>
      <xdr:col>50</xdr:col>
      <xdr:colOff>114300</xdr:colOff>
      <xdr:row>63</xdr:row>
      <xdr:rowOff>6328</xdr:rowOff>
    </xdr:to>
    <xdr:cxnSp macro="">
      <xdr:nvCxnSpPr>
        <xdr:cNvPr id="252" name="直線コネクタ 251"/>
        <xdr:cNvCxnSpPr/>
      </xdr:nvCxnSpPr>
      <xdr:spPr>
        <a:xfrm>
          <a:off x="8750300" y="1080744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126967</xdr:rowOff>
    </xdr:from>
    <xdr:to>
      <xdr:col>41</xdr:col>
      <xdr:colOff>101600</xdr:colOff>
      <xdr:row>63</xdr:row>
      <xdr:rowOff>57117</xdr:rowOff>
    </xdr:to>
    <xdr:sp macro="" textlink="">
      <xdr:nvSpPr>
        <xdr:cNvPr id="253" name="楕円 252"/>
        <xdr:cNvSpPr/>
      </xdr:nvSpPr>
      <xdr:spPr>
        <a:xfrm>
          <a:off x="7810500" y="10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6099</xdr:rowOff>
    </xdr:from>
    <xdr:to>
      <xdr:col>45</xdr:col>
      <xdr:colOff>177800</xdr:colOff>
      <xdr:row>63</xdr:row>
      <xdr:rowOff>6317</xdr:rowOff>
    </xdr:to>
    <xdr:cxnSp macro="">
      <xdr:nvCxnSpPr>
        <xdr:cNvPr id="254" name="直線コネクタ 253"/>
        <xdr:cNvCxnSpPr/>
      </xdr:nvCxnSpPr>
      <xdr:spPr>
        <a:xfrm flipV="1">
          <a:off x="7861300" y="10807449"/>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126859</xdr:rowOff>
    </xdr:from>
    <xdr:to>
      <xdr:col>36</xdr:col>
      <xdr:colOff>165100</xdr:colOff>
      <xdr:row>63</xdr:row>
      <xdr:rowOff>57009</xdr:rowOff>
    </xdr:to>
    <xdr:sp macro="" textlink="">
      <xdr:nvSpPr>
        <xdr:cNvPr id="255" name="楕円 254"/>
        <xdr:cNvSpPr/>
      </xdr:nvSpPr>
      <xdr:spPr>
        <a:xfrm>
          <a:off x="6921500" y="10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6209</xdr:rowOff>
    </xdr:from>
    <xdr:to>
      <xdr:col>41</xdr:col>
      <xdr:colOff>50800</xdr:colOff>
      <xdr:row>63</xdr:row>
      <xdr:rowOff>6317</xdr:rowOff>
    </xdr:to>
    <xdr:cxnSp macro="">
      <xdr:nvCxnSpPr>
        <xdr:cNvPr id="256" name="直線コネクタ 255"/>
        <xdr:cNvCxnSpPr/>
      </xdr:nvCxnSpPr>
      <xdr:spPr>
        <a:xfrm>
          <a:off x="6972300" y="1080755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73655</xdr:rowOff>
    </xdr:from>
    <xdr:ext cx="599010" cy="259045"/>
    <xdr:sp macro="" textlink="">
      <xdr:nvSpPr>
        <xdr:cNvPr id="261" name="n_1mainValue【橋りょう・トンネル】&#10;一人当たり有形固定資産（償却資産）額"/>
        <xdr:cNvSpPr txBox="1"/>
      </xdr:nvSpPr>
      <xdr:spPr>
        <a:xfrm>
          <a:off x="9327095" y="1053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73426</xdr:rowOff>
    </xdr:from>
    <xdr:ext cx="599010" cy="259045"/>
    <xdr:sp macro="" textlink="">
      <xdr:nvSpPr>
        <xdr:cNvPr id="262" name="n_2mainValue【橋りょう・トンネル】&#10;一人当たり有形固定資産（償却資産）額"/>
        <xdr:cNvSpPr txBox="1"/>
      </xdr:nvSpPr>
      <xdr:spPr>
        <a:xfrm>
          <a:off x="8450795" y="10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73644</xdr:rowOff>
    </xdr:from>
    <xdr:ext cx="599010" cy="259045"/>
    <xdr:sp macro="" textlink="">
      <xdr:nvSpPr>
        <xdr:cNvPr id="263" name="n_3mainValue【橋りょう・トンネル】&#10;一人当たり有形固定資産（償却資産）額"/>
        <xdr:cNvSpPr txBox="1"/>
      </xdr:nvSpPr>
      <xdr:spPr>
        <a:xfrm>
          <a:off x="7561795" y="105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73536</xdr:rowOff>
    </xdr:from>
    <xdr:ext cx="599010" cy="259045"/>
    <xdr:sp macro="" textlink="">
      <xdr:nvSpPr>
        <xdr:cNvPr id="264" name="n_4mainValue【橋りょう・トンネル】&#10;一人当たり有形固定資産（償却資産）額"/>
        <xdr:cNvSpPr txBox="1"/>
      </xdr:nvSpPr>
      <xdr:spPr>
        <a:xfrm>
          <a:off x="6672795" y="105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305" name="楕円 304"/>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306" name="【公営住宅】&#10;有形固定資産減価償却率該当値テキスト"/>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307" name="楕円 306"/>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93345</xdr:rowOff>
    </xdr:to>
    <xdr:cxnSp macro="">
      <xdr:nvCxnSpPr>
        <xdr:cNvPr id="308" name="直線コネクタ 307"/>
        <xdr:cNvCxnSpPr/>
      </xdr:nvCxnSpPr>
      <xdr:spPr>
        <a:xfrm>
          <a:off x="3797300" y="139503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309" name="楕円 308"/>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62864</xdr:rowOff>
    </xdr:to>
    <xdr:cxnSp macro="">
      <xdr:nvCxnSpPr>
        <xdr:cNvPr id="310" name="直線コネクタ 309"/>
        <xdr:cNvCxnSpPr/>
      </xdr:nvCxnSpPr>
      <xdr:spPr>
        <a:xfrm>
          <a:off x="2908300" y="139274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143511</xdr:rowOff>
    </xdr:from>
    <xdr:to>
      <xdr:col>10</xdr:col>
      <xdr:colOff>165100</xdr:colOff>
      <xdr:row>81</xdr:row>
      <xdr:rowOff>73661</xdr:rowOff>
    </xdr:to>
    <xdr:sp macro="" textlink="">
      <xdr:nvSpPr>
        <xdr:cNvPr id="311" name="楕円 310"/>
        <xdr:cNvSpPr/>
      </xdr:nvSpPr>
      <xdr:spPr>
        <a:xfrm>
          <a:off x="1968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22861</xdr:rowOff>
    </xdr:from>
    <xdr:to>
      <xdr:col>15</xdr:col>
      <xdr:colOff>50800</xdr:colOff>
      <xdr:row>81</xdr:row>
      <xdr:rowOff>40005</xdr:rowOff>
    </xdr:to>
    <xdr:cxnSp macro="">
      <xdr:nvCxnSpPr>
        <xdr:cNvPr id="312" name="直線コネクタ 311"/>
        <xdr:cNvCxnSpPr/>
      </xdr:nvCxnSpPr>
      <xdr:spPr>
        <a:xfrm>
          <a:off x="2019300" y="139103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3" name="楕円 312"/>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22861</xdr:rowOff>
    </xdr:to>
    <xdr:cxnSp macro="">
      <xdr:nvCxnSpPr>
        <xdr:cNvPr id="314" name="直線コネクタ 313"/>
        <xdr:cNvCxnSpPr/>
      </xdr:nvCxnSpPr>
      <xdr:spPr>
        <a:xfrm>
          <a:off x="1130300" y="138741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319" name="n_1mainValue【公営住宅】&#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320" name="n_2mainValue【公営住宅】&#10;有形固定資産減価償却率"/>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321" name="n_3main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2" name="n_4mainValue【公営住宅】&#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2" name="楕円 361"/>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63" name="【公営住宅】&#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4" name="楕円 363"/>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65" name="直線コネクタ 364"/>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6" name="楕円 365"/>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67" name="直線コネクタ 366"/>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157987</xdr:rowOff>
    </xdr:from>
    <xdr:to>
      <xdr:col>41</xdr:col>
      <xdr:colOff>101600</xdr:colOff>
      <xdr:row>86</xdr:row>
      <xdr:rowOff>88137</xdr:rowOff>
    </xdr:to>
    <xdr:sp macro="" textlink="">
      <xdr:nvSpPr>
        <xdr:cNvPr id="368" name="楕円 367"/>
        <xdr:cNvSpPr/>
      </xdr:nvSpPr>
      <xdr:spPr>
        <a:xfrm>
          <a:off x="7810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37337</xdr:rowOff>
    </xdr:from>
    <xdr:to>
      <xdr:col>45</xdr:col>
      <xdr:colOff>177800</xdr:colOff>
      <xdr:row>86</xdr:row>
      <xdr:rowOff>38100</xdr:rowOff>
    </xdr:to>
    <xdr:cxnSp macro="">
      <xdr:nvCxnSpPr>
        <xdr:cNvPr id="369" name="直線コネクタ 368"/>
        <xdr:cNvCxnSpPr/>
      </xdr:nvCxnSpPr>
      <xdr:spPr>
        <a:xfrm>
          <a:off x="7861300" y="147820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157987</xdr:rowOff>
    </xdr:from>
    <xdr:to>
      <xdr:col>36</xdr:col>
      <xdr:colOff>165100</xdr:colOff>
      <xdr:row>86</xdr:row>
      <xdr:rowOff>88137</xdr:rowOff>
    </xdr:to>
    <xdr:sp macro="" textlink="">
      <xdr:nvSpPr>
        <xdr:cNvPr id="370" name="楕円 369"/>
        <xdr:cNvSpPr/>
      </xdr:nvSpPr>
      <xdr:spPr>
        <a:xfrm>
          <a:off x="6921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37337</xdr:rowOff>
    </xdr:from>
    <xdr:to>
      <xdr:col>41</xdr:col>
      <xdr:colOff>50800</xdr:colOff>
      <xdr:row>86</xdr:row>
      <xdr:rowOff>37337</xdr:rowOff>
    </xdr:to>
    <xdr:cxnSp macro="">
      <xdr:nvCxnSpPr>
        <xdr:cNvPr id="371" name="直線コネクタ 370"/>
        <xdr:cNvCxnSpPr/>
      </xdr:nvCxnSpPr>
      <xdr:spPr>
        <a:xfrm>
          <a:off x="6972300" y="14782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6" name="n_1mainValue【公営住宅】&#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7" name="n_2mainValue【公営住宅】&#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79264</xdr:rowOff>
    </xdr:from>
    <xdr:ext cx="469744" cy="259045"/>
    <xdr:sp macro="" textlink="">
      <xdr:nvSpPr>
        <xdr:cNvPr id="378" name="n_3mainValue【公営住宅】&#10;一人当たり面積"/>
        <xdr:cNvSpPr txBox="1"/>
      </xdr:nvSpPr>
      <xdr:spPr>
        <a:xfrm>
          <a:off x="7626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79264</xdr:rowOff>
    </xdr:from>
    <xdr:ext cx="469744" cy="259045"/>
    <xdr:sp macro="" textlink="">
      <xdr:nvSpPr>
        <xdr:cNvPr id="379" name="n_4mainValue【公営住宅】&#10;一人当たり面積"/>
        <xdr:cNvSpPr txBox="1"/>
      </xdr:nvSpPr>
      <xdr:spPr>
        <a:xfrm>
          <a:off x="6737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154396</xdr:rowOff>
    </xdr:from>
    <xdr:to>
      <xdr:col>85</xdr:col>
      <xdr:colOff>177800</xdr:colOff>
      <xdr:row>35</xdr:row>
      <xdr:rowOff>84546</xdr:rowOff>
    </xdr:to>
    <xdr:sp macro="" textlink="">
      <xdr:nvSpPr>
        <xdr:cNvPr id="437" name="楕円 436"/>
        <xdr:cNvSpPr/>
      </xdr:nvSpPr>
      <xdr:spPr>
        <a:xfrm>
          <a:off x="16268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5823</xdr:rowOff>
    </xdr:from>
    <xdr:ext cx="405111" cy="259045"/>
    <xdr:sp macro="" textlink="">
      <xdr:nvSpPr>
        <xdr:cNvPr id="438" name="【認定こども園・幼稚園・保育所】&#10;有形固定資産減価償却率該当値テキスト"/>
        <xdr:cNvSpPr txBox="1"/>
      </xdr:nvSpPr>
      <xdr:spPr>
        <a:xfrm>
          <a:off x="16357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157661</xdr:rowOff>
    </xdr:from>
    <xdr:to>
      <xdr:col>81</xdr:col>
      <xdr:colOff>101600</xdr:colOff>
      <xdr:row>35</xdr:row>
      <xdr:rowOff>87811</xdr:rowOff>
    </xdr:to>
    <xdr:sp macro="" textlink="">
      <xdr:nvSpPr>
        <xdr:cNvPr id="439" name="楕円 438"/>
        <xdr:cNvSpPr/>
      </xdr:nvSpPr>
      <xdr:spPr>
        <a:xfrm>
          <a:off x="15430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33746</xdr:rowOff>
    </xdr:from>
    <xdr:to>
      <xdr:col>85</xdr:col>
      <xdr:colOff>127000</xdr:colOff>
      <xdr:row>35</xdr:row>
      <xdr:rowOff>37011</xdr:rowOff>
    </xdr:to>
    <xdr:cxnSp macro="">
      <xdr:nvCxnSpPr>
        <xdr:cNvPr id="440" name="直線コネクタ 439"/>
        <xdr:cNvCxnSpPr/>
      </xdr:nvCxnSpPr>
      <xdr:spPr>
        <a:xfrm flipV="1">
          <a:off x="15481300" y="603449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41" name="楕円 440"/>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37011</xdr:rowOff>
    </xdr:from>
    <xdr:to>
      <xdr:col>81</xdr:col>
      <xdr:colOff>50800</xdr:colOff>
      <xdr:row>35</xdr:row>
      <xdr:rowOff>41910</xdr:rowOff>
    </xdr:to>
    <xdr:cxnSp macro="">
      <xdr:nvCxnSpPr>
        <xdr:cNvPr id="442" name="直線コネクタ 441"/>
        <xdr:cNvCxnSpPr/>
      </xdr:nvCxnSpPr>
      <xdr:spPr>
        <a:xfrm flipV="1">
          <a:off x="14592300" y="603776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142966</xdr:rowOff>
    </xdr:from>
    <xdr:to>
      <xdr:col>72</xdr:col>
      <xdr:colOff>38100</xdr:colOff>
      <xdr:row>35</xdr:row>
      <xdr:rowOff>73116</xdr:rowOff>
    </xdr:to>
    <xdr:sp macro="" textlink="">
      <xdr:nvSpPr>
        <xdr:cNvPr id="443" name="楕円 442"/>
        <xdr:cNvSpPr/>
      </xdr:nvSpPr>
      <xdr:spPr>
        <a:xfrm>
          <a:off x="13652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41910</xdr:rowOff>
    </xdr:to>
    <xdr:cxnSp macro="">
      <xdr:nvCxnSpPr>
        <xdr:cNvPr id="444" name="直線コネクタ 443"/>
        <xdr:cNvCxnSpPr/>
      </xdr:nvCxnSpPr>
      <xdr:spPr>
        <a:xfrm>
          <a:off x="13703300" y="60230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95613</xdr:rowOff>
    </xdr:from>
    <xdr:to>
      <xdr:col>67</xdr:col>
      <xdr:colOff>101600</xdr:colOff>
      <xdr:row>35</xdr:row>
      <xdr:rowOff>25763</xdr:rowOff>
    </xdr:to>
    <xdr:sp macro="" textlink="">
      <xdr:nvSpPr>
        <xdr:cNvPr id="445" name="楕円 444"/>
        <xdr:cNvSpPr/>
      </xdr:nvSpPr>
      <xdr:spPr>
        <a:xfrm>
          <a:off x="12763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146413</xdr:rowOff>
    </xdr:from>
    <xdr:to>
      <xdr:col>71</xdr:col>
      <xdr:colOff>177800</xdr:colOff>
      <xdr:row>35</xdr:row>
      <xdr:rowOff>22316</xdr:rowOff>
    </xdr:to>
    <xdr:cxnSp macro="">
      <xdr:nvCxnSpPr>
        <xdr:cNvPr id="446" name="直線コネクタ 445"/>
        <xdr:cNvCxnSpPr/>
      </xdr:nvCxnSpPr>
      <xdr:spPr>
        <a:xfrm>
          <a:off x="12814300" y="59757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104338</xdr:rowOff>
    </xdr:from>
    <xdr:ext cx="405111" cy="259045"/>
    <xdr:sp macro="" textlink="">
      <xdr:nvSpPr>
        <xdr:cNvPr id="451" name="n_1mainValue【認定こども園・幼稚園・保育所】&#10;有形固定資産減価償却率"/>
        <xdr:cNvSpPr txBox="1"/>
      </xdr:nvSpPr>
      <xdr:spPr>
        <a:xfrm>
          <a:off x="15266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52" name="n_2mainValue【認定こども園・幼稚園・保育所】&#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89643</xdr:rowOff>
    </xdr:from>
    <xdr:ext cx="405111" cy="259045"/>
    <xdr:sp macro="" textlink="">
      <xdr:nvSpPr>
        <xdr:cNvPr id="453" name="n_3mainValue【認定こども園・幼稚園・保育所】&#10;有形固定資産減価償却率"/>
        <xdr:cNvSpPr txBox="1"/>
      </xdr:nvSpPr>
      <xdr:spPr>
        <a:xfrm>
          <a:off x="13500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42290</xdr:rowOff>
    </xdr:from>
    <xdr:ext cx="405111" cy="259045"/>
    <xdr:sp macro="" textlink="">
      <xdr:nvSpPr>
        <xdr:cNvPr id="454" name="n_4mainValue【認定こども園・幼稚園・保育所】&#10;有形固定資産減価償却率"/>
        <xdr:cNvSpPr txBox="1"/>
      </xdr:nvSpPr>
      <xdr:spPr>
        <a:xfrm>
          <a:off x="12611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492" name="楕円 491"/>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9415</xdr:rowOff>
    </xdr:from>
    <xdr:ext cx="469744" cy="259045"/>
    <xdr:sp macro="" textlink="">
      <xdr:nvSpPr>
        <xdr:cNvPr id="493" name="【認定こども園・幼稚園・保育所】&#10;一人当たり面積該当値テキスト"/>
        <xdr:cNvSpPr txBox="1"/>
      </xdr:nvSpPr>
      <xdr:spPr>
        <a:xfrm>
          <a:off x="22199600"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94" name="楕円 493"/>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37338</xdr:rowOff>
    </xdr:from>
    <xdr:to>
      <xdr:col>116</xdr:col>
      <xdr:colOff>63500</xdr:colOff>
      <xdr:row>39</xdr:row>
      <xdr:rowOff>119634</xdr:rowOff>
    </xdr:to>
    <xdr:cxnSp macro="">
      <xdr:nvCxnSpPr>
        <xdr:cNvPr id="495" name="直線コネクタ 494"/>
        <xdr:cNvCxnSpPr/>
      </xdr:nvCxnSpPr>
      <xdr:spPr>
        <a:xfrm flipV="1">
          <a:off x="21323300" y="67238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41402</xdr:rowOff>
    </xdr:from>
    <xdr:to>
      <xdr:col>107</xdr:col>
      <xdr:colOff>101600</xdr:colOff>
      <xdr:row>39</xdr:row>
      <xdr:rowOff>143002</xdr:rowOff>
    </xdr:to>
    <xdr:sp macro="" textlink="">
      <xdr:nvSpPr>
        <xdr:cNvPr id="496" name="楕円 495"/>
        <xdr:cNvSpPr/>
      </xdr:nvSpPr>
      <xdr:spPr>
        <a:xfrm>
          <a:off x="20383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92202</xdr:rowOff>
    </xdr:from>
    <xdr:to>
      <xdr:col>111</xdr:col>
      <xdr:colOff>177800</xdr:colOff>
      <xdr:row>39</xdr:row>
      <xdr:rowOff>119634</xdr:rowOff>
    </xdr:to>
    <xdr:cxnSp macro="">
      <xdr:nvCxnSpPr>
        <xdr:cNvPr id="497" name="直線コネクタ 496"/>
        <xdr:cNvCxnSpPr/>
      </xdr:nvCxnSpPr>
      <xdr:spPr>
        <a:xfrm>
          <a:off x="20434300" y="6778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153416</xdr:rowOff>
    </xdr:from>
    <xdr:to>
      <xdr:col>102</xdr:col>
      <xdr:colOff>165100</xdr:colOff>
      <xdr:row>39</xdr:row>
      <xdr:rowOff>83566</xdr:rowOff>
    </xdr:to>
    <xdr:sp macro="" textlink="">
      <xdr:nvSpPr>
        <xdr:cNvPr id="498" name="楕円 497"/>
        <xdr:cNvSpPr/>
      </xdr:nvSpPr>
      <xdr:spPr>
        <a:xfrm>
          <a:off x="19494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32766</xdr:rowOff>
    </xdr:from>
    <xdr:to>
      <xdr:col>107</xdr:col>
      <xdr:colOff>50800</xdr:colOff>
      <xdr:row>39</xdr:row>
      <xdr:rowOff>92202</xdr:rowOff>
    </xdr:to>
    <xdr:cxnSp macro="">
      <xdr:nvCxnSpPr>
        <xdr:cNvPr id="499" name="直線コネクタ 498"/>
        <xdr:cNvCxnSpPr/>
      </xdr:nvCxnSpPr>
      <xdr:spPr>
        <a:xfrm>
          <a:off x="19545300" y="6719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153416</xdr:rowOff>
    </xdr:from>
    <xdr:to>
      <xdr:col>98</xdr:col>
      <xdr:colOff>38100</xdr:colOff>
      <xdr:row>39</xdr:row>
      <xdr:rowOff>83566</xdr:rowOff>
    </xdr:to>
    <xdr:sp macro="" textlink="">
      <xdr:nvSpPr>
        <xdr:cNvPr id="500" name="楕円 499"/>
        <xdr:cNvSpPr/>
      </xdr:nvSpPr>
      <xdr:spPr>
        <a:xfrm>
          <a:off x="18605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32766</xdr:rowOff>
    </xdr:from>
    <xdr:to>
      <xdr:col>102</xdr:col>
      <xdr:colOff>114300</xdr:colOff>
      <xdr:row>39</xdr:row>
      <xdr:rowOff>32766</xdr:rowOff>
    </xdr:to>
    <xdr:cxnSp macro="">
      <xdr:nvCxnSpPr>
        <xdr:cNvPr id="501" name="直線コネクタ 500"/>
        <xdr:cNvCxnSpPr/>
      </xdr:nvCxnSpPr>
      <xdr:spPr>
        <a:xfrm>
          <a:off x="18656300" y="6719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506"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134129</xdr:rowOff>
    </xdr:from>
    <xdr:ext cx="469744" cy="259045"/>
    <xdr:sp macro="" textlink="">
      <xdr:nvSpPr>
        <xdr:cNvPr id="507" name="n_2mainValue【認定こども園・幼稚園・保育所】&#10;一人当たり面積"/>
        <xdr:cNvSpPr txBox="1"/>
      </xdr:nvSpPr>
      <xdr:spPr>
        <a:xfrm>
          <a:off x="20199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100093</xdr:rowOff>
    </xdr:from>
    <xdr:ext cx="469744" cy="259045"/>
    <xdr:sp macro="" textlink="">
      <xdr:nvSpPr>
        <xdr:cNvPr id="508" name="n_3mainValue【認定こども園・幼稚園・保育所】&#10;一人当たり面積"/>
        <xdr:cNvSpPr txBox="1"/>
      </xdr:nvSpPr>
      <xdr:spPr>
        <a:xfrm>
          <a:off x="19310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100093</xdr:rowOff>
    </xdr:from>
    <xdr:ext cx="469744" cy="259045"/>
    <xdr:sp macro="" textlink="">
      <xdr:nvSpPr>
        <xdr:cNvPr id="509" name="n_4mainValue【認定こども園・幼稚園・保育所】&#10;一人当たり面積"/>
        <xdr:cNvSpPr txBox="1"/>
      </xdr:nvSpPr>
      <xdr:spPr>
        <a:xfrm>
          <a:off x="18421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550" name="楕円 549"/>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551" name="【学校施設】&#10;有形固定資産減価償却率該当値テキスト"/>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52" name="楕円 551"/>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28575</xdr:rowOff>
    </xdr:to>
    <xdr:cxnSp macro="">
      <xdr:nvCxnSpPr>
        <xdr:cNvPr id="553" name="直線コネクタ 552"/>
        <xdr:cNvCxnSpPr/>
      </xdr:nvCxnSpPr>
      <xdr:spPr>
        <a:xfrm>
          <a:off x="15481300" y="104565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76835</xdr:rowOff>
    </xdr:from>
    <xdr:to>
      <xdr:col>76</xdr:col>
      <xdr:colOff>165100</xdr:colOff>
      <xdr:row>61</xdr:row>
      <xdr:rowOff>6985</xdr:rowOff>
    </xdr:to>
    <xdr:sp macro="" textlink="">
      <xdr:nvSpPr>
        <xdr:cNvPr id="554" name="楕円 553"/>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127635</xdr:rowOff>
    </xdr:from>
    <xdr:to>
      <xdr:col>81</xdr:col>
      <xdr:colOff>50800</xdr:colOff>
      <xdr:row>60</xdr:row>
      <xdr:rowOff>169545</xdr:rowOff>
    </xdr:to>
    <xdr:cxnSp macro="">
      <xdr:nvCxnSpPr>
        <xdr:cNvPr id="555" name="直線コネクタ 554"/>
        <xdr:cNvCxnSpPr/>
      </xdr:nvCxnSpPr>
      <xdr:spPr>
        <a:xfrm>
          <a:off x="14592300" y="10414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156845</xdr:rowOff>
    </xdr:from>
    <xdr:to>
      <xdr:col>72</xdr:col>
      <xdr:colOff>38100</xdr:colOff>
      <xdr:row>61</xdr:row>
      <xdr:rowOff>86995</xdr:rowOff>
    </xdr:to>
    <xdr:sp macro="" textlink="">
      <xdr:nvSpPr>
        <xdr:cNvPr id="556" name="楕円 555"/>
        <xdr:cNvSpPr/>
      </xdr:nvSpPr>
      <xdr:spPr>
        <a:xfrm>
          <a:off x="1365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61</xdr:row>
      <xdr:rowOff>36195</xdr:rowOff>
    </xdr:to>
    <xdr:cxnSp macro="">
      <xdr:nvCxnSpPr>
        <xdr:cNvPr id="557" name="直線コネクタ 556"/>
        <xdr:cNvCxnSpPr/>
      </xdr:nvCxnSpPr>
      <xdr:spPr>
        <a:xfrm flipV="1">
          <a:off x="13703300" y="104146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558" name="楕円 557"/>
        <xdr:cNvSpPr/>
      </xdr:nvSpPr>
      <xdr:spPr>
        <a:xfrm>
          <a:off x="1276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61</xdr:row>
      <xdr:rowOff>36195</xdr:rowOff>
    </xdr:to>
    <xdr:cxnSp macro="">
      <xdr:nvCxnSpPr>
        <xdr:cNvPr id="559" name="直線コネクタ 558"/>
        <xdr:cNvCxnSpPr/>
      </xdr:nvCxnSpPr>
      <xdr:spPr>
        <a:xfrm>
          <a:off x="12814300" y="104127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564" name="n_1mainValue【学校施設】&#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565" name="n_2mainValue【学校施設】&#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78122</xdr:rowOff>
    </xdr:from>
    <xdr:ext cx="405111" cy="259045"/>
    <xdr:sp macro="" textlink="">
      <xdr:nvSpPr>
        <xdr:cNvPr id="566" name="n_3mainValue【学校施設】&#10;有形固定資産減価償却率"/>
        <xdr:cNvSpPr txBox="1"/>
      </xdr:nvSpPr>
      <xdr:spPr>
        <a:xfrm>
          <a:off x="13500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67" name="n_4main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82359</xdr:rowOff>
    </xdr:from>
    <xdr:to>
      <xdr:col>116</xdr:col>
      <xdr:colOff>114300</xdr:colOff>
      <xdr:row>63</xdr:row>
      <xdr:rowOff>12509</xdr:rowOff>
    </xdr:to>
    <xdr:sp macro="" textlink="">
      <xdr:nvSpPr>
        <xdr:cNvPr id="607" name="楕円 606"/>
        <xdr:cNvSpPr/>
      </xdr:nvSpPr>
      <xdr:spPr>
        <a:xfrm>
          <a:off x="22110700" y="10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55642</xdr:rowOff>
    </xdr:from>
    <xdr:ext cx="469744" cy="259045"/>
    <xdr:sp macro="" textlink="">
      <xdr:nvSpPr>
        <xdr:cNvPr id="608" name="【学校施設】&#10;一人当たり面積該当値テキスト"/>
        <xdr:cNvSpPr txBox="1"/>
      </xdr:nvSpPr>
      <xdr:spPr>
        <a:xfrm>
          <a:off x="22199600" y="1068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82359</xdr:rowOff>
    </xdr:from>
    <xdr:to>
      <xdr:col>112</xdr:col>
      <xdr:colOff>38100</xdr:colOff>
      <xdr:row>63</xdr:row>
      <xdr:rowOff>12509</xdr:rowOff>
    </xdr:to>
    <xdr:sp macro="" textlink="">
      <xdr:nvSpPr>
        <xdr:cNvPr id="609" name="楕円 608"/>
        <xdr:cNvSpPr/>
      </xdr:nvSpPr>
      <xdr:spPr>
        <a:xfrm>
          <a:off x="21272500" y="10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133159</xdr:rowOff>
    </xdr:from>
    <xdr:to>
      <xdr:col>116</xdr:col>
      <xdr:colOff>63500</xdr:colOff>
      <xdr:row>62</xdr:row>
      <xdr:rowOff>133159</xdr:rowOff>
    </xdr:to>
    <xdr:cxnSp macro="">
      <xdr:nvCxnSpPr>
        <xdr:cNvPr id="610" name="直線コネクタ 609"/>
        <xdr:cNvCxnSpPr/>
      </xdr:nvCxnSpPr>
      <xdr:spPr>
        <a:xfrm>
          <a:off x="21323300" y="10763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82169</xdr:rowOff>
    </xdr:from>
    <xdr:to>
      <xdr:col>107</xdr:col>
      <xdr:colOff>101600</xdr:colOff>
      <xdr:row>63</xdr:row>
      <xdr:rowOff>12319</xdr:rowOff>
    </xdr:to>
    <xdr:sp macro="" textlink="">
      <xdr:nvSpPr>
        <xdr:cNvPr id="611" name="楕円 610"/>
        <xdr:cNvSpPr/>
      </xdr:nvSpPr>
      <xdr:spPr>
        <a:xfrm>
          <a:off x="20383500" y="107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132969</xdr:rowOff>
    </xdr:from>
    <xdr:to>
      <xdr:col>111</xdr:col>
      <xdr:colOff>177800</xdr:colOff>
      <xdr:row>62</xdr:row>
      <xdr:rowOff>133159</xdr:rowOff>
    </xdr:to>
    <xdr:cxnSp macro="">
      <xdr:nvCxnSpPr>
        <xdr:cNvPr id="612" name="直線コネクタ 611"/>
        <xdr:cNvCxnSpPr/>
      </xdr:nvCxnSpPr>
      <xdr:spPr>
        <a:xfrm>
          <a:off x="20434300" y="107628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87694</xdr:rowOff>
    </xdr:from>
    <xdr:to>
      <xdr:col>102</xdr:col>
      <xdr:colOff>165100</xdr:colOff>
      <xdr:row>63</xdr:row>
      <xdr:rowOff>17844</xdr:rowOff>
    </xdr:to>
    <xdr:sp macro="" textlink="">
      <xdr:nvSpPr>
        <xdr:cNvPr id="613" name="楕円 612"/>
        <xdr:cNvSpPr/>
      </xdr:nvSpPr>
      <xdr:spPr>
        <a:xfrm>
          <a:off x="19494500" y="10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132969</xdr:rowOff>
    </xdr:from>
    <xdr:to>
      <xdr:col>107</xdr:col>
      <xdr:colOff>50800</xdr:colOff>
      <xdr:row>62</xdr:row>
      <xdr:rowOff>138494</xdr:rowOff>
    </xdr:to>
    <xdr:cxnSp macro="">
      <xdr:nvCxnSpPr>
        <xdr:cNvPr id="614" name="直線コネクタ 613"/>
        <xdr:cNvCxnSpPr/>
      </xdr:nvCxnSpPr>
      <xdr:spPr>
        <a:xfrm flipV="1">
          <a:off x="19545300" y="1076286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103505</xdr:rowOff>
    </xdr:from>
    <xdr:to>
      <xdr:col>98</xdr:col>
      <xdr:colOff>38100</xdr:colOff>
      <xdr:row>63</xdr:row>
      <xdr:rowOff>33655</xdr:rowOff>
    </xdr:to>
    <xdr:sp macro="" textlink="">
      <xdr:nvSpPr>
        <xdr:cNvPr id="615" name="楕円 614"/>
        <xdr:cNvSpPr/>
      </xdr:nvSpPr>
      <xdr:spPr>
        <a:xfrm>
          <a:off x="18605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138494</xdr:rowOff>
    </xdr:from>
    <xdr:to>
      <xdr:col>102</xdr:col>
      <xdr:colOff>114300</xdr:colOff>
      <xdr:row>62</xdr:row>
      <xdr:rowOff>154305</xdr:rowOff>
    </xdr:to>
    <xdr:cxnSp macro="">
      <xdr:nvCxnSpPr>
        <xdr:cNvPr id="616" name="直線コネクタ 615"/>
        <xdr:cNvCxnSpPr/>
      </xdr:nvCxnSpPr>
      <xdr:spPr>
        <a:xfrm flipV="1">
          <a:off x="18656300" y="10768394"/>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29036</xdr:rowOff>
    </xdr:from>
    <xdr:ext cx="469744" cy="259045"/>
    <xdr:sp macro="" textlink="">
      <xdr:nvSpPr>
        <xdr:cNvPr id="621" name="n_1mainValue【学校施設】&#10;一人当たり面積"/>
        <xdr:cNvSpPr txBox="1"/>
      </xdr:nvSpPr>
      <xdr:spPr>
        <a:xfrm>
          <a:off x="21075727" y="1048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28846</xdr:rowOff>
    </xdr:from>
    <xdr:ext cx="469744" cy="259045"/>
    <xdr:sp macro="" textlink="">
      <xdr:nvSpPr>
        <xdr:cNvPr id="622" name="n_2mainValue【学校施設】&#10;一人当たり面積"/>
        <xdr:cNvSpPr txBox="1"/>
      </xdr:nvSpPr>
      <xdr:spPr>
        <a:xfrm>
          <a:off x="2019942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34371</xdr:rowOff>
    </xdr:from>
    <xdr:ext cx="469744" cy="259045"/>
    <xdr:sp macro="" textlink="">
      <xdr:nvSpPr>
        <xdr:cNvPr id="623" name="n_3mainValue【学校施設】&#10;一人当たり面積"/>
        <xdr:cNvSpPr txBox="1"/>
      </xdr:nvSpPr>
      <xdr:spPr>
        <a:xfrm>
          <a:off x="19310427" y="1049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24782</xdr:rowOff>
    </xdr:from>
    <xdr:ext cx="469744" cy="259045"/>
    <xdr:sp macro="" textlink="">
      <xdr:nvSpPr>
        <xdr:cNvPr id="624" name="n_4mainValue【学校施設】&#10;一人当たり面積"/>
        <xdr:cNvSpPr txBox="1"/>
      </xdr:nvSpPr>
      <xdr:spPr>
        <a:xfrm>
          <a:off x="18421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160382</xdr:rowOff>
    </xdr:from>
    <xdr:to>
      <xdr:col>85</xdr:col>
      <xdr:colOff>177800</xdr:colOff>
      <xdr:row>82</xdr:row>
      <xdr:rowOff>90532</xdr:rowOff>
    </xdr:to>
    <xdr:sp macro="" textlink="">
      <xdr:nvSpPr>
        <xdr:cNvPr id="666" name="楕円 665"/>
        <xdr:cNvSpPr/>
      </xdr:nvSpPr>
      <xdr:spPr>
        <a:xfrm>
          <a:off x="16268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11809</xdr:rowOff>
    </xdr:from>
    <xdr:ext cx="405111" cy="259045"/>
    <xdr:sp macro="" textlink="">
      <xdr:nvSpPr>
        <xdr:cNvPr id="667" name="【児童館】&#10;有形固定資産減価償却率該当値テキスト"/>
        <xdr:cNvSpPr txBox="1"/>
      </xdr:nvSpPr>
      <xdr:spPr>
        <a:xfrm>
          <a:off x="16357600" y="138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668" name="楕円 667"/>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xdr:rowOff>
    </xdr:from>
    <xdr:to>
      <xdr:col>85</xdr:col>
      <xdr:colOff>127000</xdr:colOff>
      <xdr:row>82</xdr:row>
      <xdr:rowOff>39732</xdr:rowOff>
    </xdr:to>
    <xdr:cxnSp macro="">
      <xdr:nvCxnSpPr>
        <xdr:cNvPr id="669" name="直線コネクタ 668"/>
        <xdr:cNvCxnSpPr/>
      </xdr:nvCxnSpPr>
      <xdr:spPr>
        <a:xfrm>
          <a:off x="15481300" y="140610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670" name="楕円 669"/>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82</xdr:row>
      <xdr:rowOff>2177</xdr:rowOff>
    </xdr:to>
    <xdr:cxnSp macro="">
      <xdr:nvCxnSpPr>
        <xdr:cNvPr id="671" name="直線コネクタ 670"/>
        <xdr:cNvCxnSpPr/>
      </xdr:nvCxnSpPr>
      <xdr:spPr>
        <a:xfrm>
          <a:off x="14592300" y="140186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39551</xdr:rowOff>
    </xdr:from>
    <xdr:to>
      <xdr:col>72</xdr:col>
      <xdr:colOff>38100</xdr:colOff>
      <xdr:row>81</xdr:row>
      <xdr:rowOff>141151</xdr:rowOff>
    </xdr:to>
    <xdr:sp macro="" textlink="">
      <xdr:nvSpPr>
        <xdr:cNvPr id="672" name="楕円 671"/>
        <xdr:cNvSpPr/>
      </xdr:nvSpPr>
      <xdr:spPr>
        <a:xfrm>
          <a:off x="13652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90351</xdr:rowOff>
    </xdr:from>
    <xdr:to>
      <xdr:col>76</xdr:col>
      <xdr:colOff>114300</xdr:colOff>
      <xdr:row>81</xdr:row>
      <xdr:rowOff>131173</xdr:rowOff>
    </xdr:to>
    <xdr:cxnSp macro="">
      <xdr:nvCxnSpPr>
        <xdr:cNvPr id="673" name="直線コネクタ 672"/>
        <xdr:cNvCxnSpPr/>
      </xdr:nvCxnSpPr>
      <xdr:spPr>
        <a:xfrm>
          <a:off x="13703300" y="1397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674" name="楕円 673"/>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90351</xdr:rowOff>
    </xdr:to>
    <xdr:cxnSp macro="">
      <xdr:nvCxnSpPr>
        <xdr:cNvPr id="675" name="直線コネクタ 674"/>
        <xdr:cNvCxnSpPr/>
      </xdr:nvCxnSpPr>
      <xdr:spPr>
        <a:xfrm>
          <a:off x="12814300" y="139369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69504</xdr:rowOff>
    </xdr:from>
    <xdr:ext cx="405111" cy="259045"/>
    <xdr:sp macro="" textlink="">
      <xdr:nvSpPr>
        <xdr:cNvPr id="680" name="n_1mainValue【児童館】&#10;有形固定資産減価償却率"/>
        <xdr:cNvSpPr txBox="1"/>
      </xdr:nvSpPr>
      <xdr:spPr>
        <a:xfrm>
          <a:off x="15266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81" name="n_2main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157678</xdr:rowOff>
    </xdr:from>
    <xdr:ext cx="405111" cy="259045"/>
    <xdr:sp macro="" textlink="">
      <xdr:nvSpPr>
        <xdr:cNvPr id="682" name="n_3mainValue【児童館】&#10;有形固定資産減価償却率"/>
        <xdr:cNvSpPr txBox="1"/>
      </xdr:nvSpPr>
      <xdr:spPr>
        <a:xfrm>
          <a:off x="13500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83" name="n_4main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139700</xdr:rowOff>
    </xdr:from>
    <xdr:to>
      <xdr:col>116</xdr:col>
      <xdr:colOff>114300</xdr:colOff>
      <xdr:row>80</xdr:row>
      <xdr:rowOff>69850</xdr:rowOff>
    </xdr:to>
    <xdr:sp macro="" textlink="">
      <xdr:nvSpPr>
        <xdr:cNvPr id="723" name="楕円 722"/>
        <xdr:cNvSpPr/>
      </xdr:nvSpPr>
      <xdr:spPr>
        <a:xfrm>
          <a:off x="22110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162577</xdr:rowOff>
    </xdr:from>
    <xdr:ext cx="469744" cy="259045"/>
    <xdr:sp macro="" textlink="">
      <xdr:nvSpPr>
        <xdr:cNvPr id="724" name="【児童館】&#10;一人当たり面積該当値テキスト"/>
        <xdr:cNvSpPr txBox="1"/>
      </xdr:nvSpPr>
      <xdr:spPr>
        <a:xfrm>
          <a:off x="22199600"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725" name="楕円 724"/>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19050</xdr:rowOff>
    </xdr:from>
    <xdr:to>
      <xdr:col>116</xdr:col>
      <xdr:colOff>63500</xdr:colOff>
      <xdr:row>80</xdr:row>
      <xdr:rowOff>19050</xdr:rowOff>
    </xdr:to>
    <xdr:cxnSp macro="">
      <xdr:nvCxnSpPr>
        <xdr:cNvPr id="726" name="直線コネクタ 725"/>
        <xdr:cNvCxnSpPr/>
      </xdr:nvCxnSpPr>
      <xdr:spPr>
        <a:xfrm>
          <a:off x="21323300" y="1373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727" name="楕円 726"/>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19050</xdr:rowOff>
    </xdr:to>
    <xdr:cxnSp macro="">
      <xdr:nvCxnSpPr>
        <xdr:cNvPr id="728" name="直線コネクタ 727"/>
        <xdr:cNvCxnSpPr/>
      </xdr:nvCxnSpPr>
      <xdr:spPr>
        <a:xfrm>
          <a:off x="20434300" y="1371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29" name="楕円 728"/>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730" name="直線コネクタ 729"/>
        <xdr:cNvCxnSpPr/>
      </xdr:nvCxnSpPr>
      <xdr:spPr>
        <a:xfrm>
          <a:off x="19545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731" name="楕円 730"/>
        <xdr:cNvSpPr/>
      </xdr:nvSpPr>
      <xdr:spPr>
        <a:xfrm>
          <a:off x="18605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0</xdr:rowOff>
    </xdr:to>
    <xdr:cxnSp macro="">
      <xdr:nvCxnSpPr>
        <xdr:cNvPr id="732" name="直線コネクタ 731"/>
        <xdr:cNvCxnSpPr/>
      </xdr:nvCxnSpPr>
      <xdr:spPr>
        <a:xfrm>
          <a:off x="18656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737" name="n_1mainValue【児童館】&#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738" name="n_2mainValue【児童館】&#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39" name="n_3mainValue【児童館】&#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740" name="n_4mainValue【児童館】&#10;一人当たり面積"/>
        <xdr:cNvSpPr txBox="1"/>
      </xdr:nvSpPr>
      <xdr:spPr>
        <a:xfrm>
          <a:off x="18421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81" name="楕円 780"/>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82"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783" name="楕円 782"/>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140970</xdr:rowOff>
    </xdr:from>
    <xdr:to>
      <xdr:col>85</xdr:col>
      <xdr:colOff>127000</xdr:colOff>
      <xdr:row>103</xdr:row>
      <xdr:rowOff>7620</xdr:rowOff>
    </xdr:to>
    <xdr:cxnSp macro="">
      <xdr:nvCxnSpPr>
        <xdr:cNvPr id="784" name="直線コネクタ 783"/>
        <xdr:cNvCxnSpPr/>
      </xdr:nvCxnSpPr>
      <xdr:spPr>
        <a:xfrm>
          <a:off x="15481300" y="17628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52070</xdr:rowOff>
    </xdr:from>
    <xdr:to>
      <xdr:col>76</xdr:col>
      <xdr:colOff>165100</xdr:colOff>
      <xdr:row>102</xdr:row>
      <xdr:rowOff>153670</xdr:rowOff>
    </xdr:to>
    <xdr:sp macro="" textlink="">
      <xdr:nvSpPr>
        <xdr:cNvPr id="785" name="楕円 784"/>
        <xdr:cNvSpPr/>
      </xdr:nvSpPr>
      <xdr:spPr>
        <a:xfrm>
          <a:off x="14541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102870</xdr:rowOff>
    </xdr:from>
    <xdr:to>
      <xdr:col>81</xdr:col>
      <xdr:colOff>50800</xdr:colOff>
      <xdr:row>102</xdr:row>
      <xdr:rowOff>140970</xdr:rowOff>
    </xdr:to>
    <xdr:cxnSp macro="">
      <xdr:nvCxnSpPr>
        <xdr:cNvPr id="786" name="直線コネクタ 785"/>
        <xdr:cNvCxnSpPr/>
      </xdr:nvCxnSpPr>
      <xdr:spPr>
        <a:xfrm>
          <a:off x="14592300" y="1759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87" name="楕円 786"/>
        <xdr:cNvSpPr/>
      </xdr:nvSpPr>
      <xdr:spPr>
        <a:xfrm>
          <a:off x="1365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102870</xdr:rowOff>
    </xdr:to>
    <xdr:cxnSp macro="">
      <xdr:nvCxnSpPr>
        <xdr:cNvPr id="788" name="直線コネクタ 787"/>
        <xdr:cNvCxnSpPr/>
      </xdr:nvCxnSpPr>
      <xdr:spPr>
        <a:xfrm>
          <a:off x="13703300" y="17552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42545</xdr:rowOff>
    </xdr:from>
    <xdr:to>
      <xdr:col>67</xdr:col>
      <xdr:colOff>101600</xdr:colOff>
      <xdr:row>102</xdr:row>
      <xdr:rowOff>144145</xdr:rowOff>
    </xdr:to>
    <xdr:sp macro="" textlink="">
      <xdr:nvSpPr>
        <xdr:cNvPr id="789" name="楕円 788"/>
        <xdr:cNvSpPr/>
      </xdr:nvSpPr>
      <xdr:spPr>
        <a:xfrm>
          <a:off x="12763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102</xdr:row>
      <xdr:rowOff>93345</xdr:rowOff>
    </xdr:to>
    <xdr:cxnSp macro="">
      <xdr:nvCxnSpPr>
        <xdr:cNvPr id="790" name="直線コネクタ 789"/>
        <xdr:cNvCxnSpPr/>
      </xdr:nvCxnSpPr>
      <xdr:spPr>
        <a:xfrm flipV="1">
          <a:off x="12814300" y="17552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92"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795"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170197</xdr:rowOff>
    </xdr:from>
    <xdr:ext cx="405111" cy="259045"/>
    <xdr:sp macro="" textlink="">
      <xdr:nvSpPr>
        <xdr:cNvPr id="796" name="n_2mainValue【公民館】&#10;有形固定資産減価償却率"/>
        <xdr:cNvSpPr txBox="1"/>
      </xdr:nvSpPr>
      <xdr:spPr>
        <a:xfrm>
          <a:off x="14389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7" name="n_3main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160672</xdr:rowOff>
    </xdr:from>
    <xdr:ext cx="405111" cy="259045"/>
    <xdr:sp macro="" textlink="">
      <xdr:nvSpPr>
        <xdr:cNvPr id="798" name="n_4mainValue【公民館】&#10;有形固定資産減価償却率"/>
        <xdr:cNvSpPr txBox="1"/>
      </xdr:nvSpPr>
      <xdr:spPr>
        <a:xfrm>
          <a:off x="12611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0" name="楕円 839"/>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41" name="【公民館】&#10;一人当たり面積該当値テキスト"/>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842" name="楕円 841"/>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107</xdr:row>
      <xdr:rowOff>22316</xdr:rowOff>
    </xdr:to>
    <xdr:cxnSp macro="">
      <xdr:nvCxnSpPr>
        <xdr:cNvPr id="843" name="直線コネクタ 842"/>
        <xdr:cNvCxnSpPr/>
      </xdr:nvCxnSpPr>
      <xdr:spPr>
        <a:xfrm flipV="1">
          <a:off x="21323300" y="183217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44" name="楕円 843"/>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22316</xdr:rowOff>
    </xdr:to>
    <xdr:cxnSp macro="">
      <xdr:nvCxnSpPr>
        <xdr:cNvPr id="845" name="直線コネクタ 844"/>
        <xdr:cNvCxnSpPr/>
      </xdr:nvCxnSpPr>
      <xdr:spPr>
        <a:xfrm>
          <a:off x="20434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6" name="楕円 845"/>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107</xdr:row>
      <xdr:rowOff>22316</xdr:rowOff>
    </xdr:to>
    <xdr:cxnSp macro="">
      <xdr:nvCxnSpPr>
        <xdr:cNvPr id="847" name="直線コネクタ 846"/>
        <xdr:cNvCxnSpPr/>
      </xdr:nvCxnSpPr>
      <xdr:spPr>
        <a:xfrm>
          <a:off x="19545300" y="183184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35198</xdr:rowOff>
    </xdr:from>
    <xdr:to>
      <xdr:col>98</xdr:col>
      <xdr:colOff>38100</xdr:colOff>
      <xdr:row>106</xdr:row>
      <xdr:rowOff>136798</xdr:rowOff>
    </xdr:to>
    <xdr:sp macro="" textlink="">
      <xdr:nvSpPr>
        <xdr:cNvPr id="848" name="楕円 847"/>
        <xdr:cNvSpPr/>
      </xdr:nvSpPr>
      <xdr:spPr>
        <a:xfrm>
          <a:off x="18605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106</xdr:row>
      <xdr:rowOff>144780</xdr:rowOff>
    </xdr:to>
    <xdr:cxnSp macro="">
      <xdr:nvCxnSpPr>
        <xdr:cNvPr id="849" name="直線コネクタ 848"/>
        <xdr:cNvCxnSpPr/>
      </xdr:nvCxnSpPr>
      <xdr:spPr>
        <a:xfrm>
          <a:off x="18656300" y="182596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89643</xdr:rowOff>
    </xdr:from>
    <xdr:ext cx="469744" cy="259045"/>
    <xdr:sp macro="" textlink="">
      <xdr:nvSpPr>
        <xdr:cNvPr id="854" name="n_1mainValue【公民館】&#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5" name="n_2mainValue【公民館】&#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6" name="n_3mainValue【公民館】&#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153325</xdr:rowOff>
    </xdr:from>
    <xdr:ext cx="469744" cy="259045"/>
    <xdr:sp macro="" textlink="">
      <xdr:nvSpPr>
        <xdr:cNvPr id="857" name="n_4mainValue【公民館】&#10;一人当たり面積"/>
        <xdr:cNvSpPr txBox="1"/>
      </xdr:nvSpPr>
      <xdr:spPr>
        <a:xfrm>
          <a:off x="18421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認定こども園・幼稚園・保育所については、公立保育所</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園のうち、松島保育園および竜王南保育園の解体・民営化、</a:t>
          </a:r>
          <a:r>
            <a:rPr kumimoji="1" lang="ja-JP" altLang="en-US" sz="1100">
              <a:solidFill>
                <a:schemeClr val="dk1"/>
              </a:solidFill>
              <a:effectLst/>
              <a:latin typeface="+mn-lt"/>
              <a:ea typeface="+mn-ea"/>
              <a:cs typeface="+mn-cs"/>
            </a:rPr>
            <a:t>当年度完成の</a:t>
          </a:r>
          <a:r>
            <a:rPr kumimoji="1" lang="ja-JP" altLang="ja-JP" sz="1100">
              <a:solidFill>
                <a:schemeClr val="dk1"/>
              </a:solidFill>
              <a:effectLst/>
              <a:latin typeface="+mn-lt"/>
              <a:ea typeface="+mn-ea"/>
              <a:cs typeface="+mn-cs"/>
            </a:rPr>
            <a:t>双葉西保育園</a:t>
          </a:r>
          <a:r>
            <a:rPr kumimoji="1" lang="ja-JP" altLang="en-US" sz="1100">
              <a:solidFill>
                <a:schemeClr val="dk1"/>
              </a:solidFill>
              <a:effectLst/>
              <a:latin typeface="+mn-lt"/>
              <a:ea typeface="+mn-ea"/>
              <a:cs typeface="+mn-cs"/>
            </a:rPr>
            <a:t>を含む計</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の建替工事の完了により、類似団体を大幅に下回っている。上昇傾向にある、道路、橋りょう・トンネル、学校施設については、既に策定されている長寿命化計画等に基づき維持管理を適切に図っていく上で徐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を見込む</a:t>
          </a:r>
          <a:r>
            <a:rPr kumimoji="1" lang="ja-JP" altLang="ja-JP" sz="1100">
              <a:solidFill>
                <a:schemeClr val="dk1"/>
              </a:solidFill>
              <a:effectLst/>
              <a:latin typeface="+mn-lt"/>
              <a:ea typeface="+mn-ea"/>
              <a:cs typeface="+mn-cs"/>
            </a:rPr>
            <a:t>。特に学校施設については、大規模な校舎等の改修工事を継続的に実施していく予定である。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68036</xdr:rowOff>
    </xdr:to>
    <xdr:cxnSp macro="">
      <xdr:nvCxnSpPr>
        <xdr:cNvPr id="81" name="直線コネクタ 80"/>
        <xdr:cNvCxnSpPr/>
      </xdr:nvCxnSpPr>
      <xdr:spPr>
        <a:xfrm>
          <a:off x="2019300" y="64084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64770</xdr:rowOff>
    </xdr:to>
    <xdr:cxnSp macro="">
      <xdr:nvCxnSpPr>
        <xdr:cNvPr id="83" name="直線コネクタ 82"/>
        <xdr:cNvCxnSpPr/>
      </xdr:nvCxnSpPr>
      <xdr:spPr>
        <a:xfrm>
          <a:off x="1130300" y="63463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7" name="楕円 126"/>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8"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9" name="楕円 128"/>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30" name="直線コネクタ 129"/>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31" name="楕円 130"/>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32" name="直線コネクタ 131"/>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3" name="楕円 132"/>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161925</xdr:rowOff>
    </xdr:to>
    <xdr:cxnSp macro="">
      <xdr:nvCxnSpPr>
        <xdr:cNvPr id="134" name="直線コネクタ 133"/>
        <xdr:cNvCxnSpPr/>
      </xdr:nvCxnSpPr>
      <xdr:spPr>
        <a:xfrm>
          <a:off x="7861300" y="66884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35" name="楕円 134"/>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161925</xdr:rowOff>
    </xdr:to>
    <xdr:cxnSp macro="">
      <xdr:nvCxnSpPr>
        <xdr:cNvPr id="136" name="直線コネクタ 135"/>
        <xdr:cNvCxnSpPr/>
      </xdr:nvCxnSpPr>
      <xdr:spPr>
        <a:xfrm flipV="1">
          <a:off x="6972300" y="66884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41"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42"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4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32402</xdr:rowOff>
    </xdr:from>
    <xdr:ext cx="469744" cy="259045"/>
    <xdr:sp macro="" textlink="">
      <xdr:nvSpPr>
        <xdr:cNvPr id="144" name="n_4mainValue【図書館】&#10;一人当たり面積"/>
        <xdr:cNvSpPr txBox="1"/>
      </xdr:nvSpPr>
      <xdr:spPr>
        <a:xfrm>
          <a:off x="6737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85" name="楕円 184"/>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86"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87" name="楕円 186"/>
        <xdr:cNvSpPr/>
      </xdr:nvSpPr>
      <xdr:spPr>
        <a:xfrm>
          <a:off x="3746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32385</xdr:rowOff>
    </xdr:to>
    <xdr:cxnSp macro="">
      <xdr:nvCxnSpPr>
        <xdr:cNvPr id="188" name="直線コネクタ 187"/>
        <xdr:cNvCxnSpPr/>
      </xdr:nvCxnSpPr>
      <xdr:spPr>
        <a:xfrm>
          <a:off x="3797300" y="101136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89" name="楕円 188"/>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58</xdr:row>
      <xdr:rowOff>169545</xdr:rowOff>
    </xdr:to>
    <xdr:cxnSp macro="">
      <xdr:nvCxnSpPr>
        <xdr:cNvPr id="190" name="直線コネクタ 189"/>
        <xdr:cNvCxnSpPr/>
      </xdr:nvCxnSpPr>
      <xdr:spPr>
        <a:xfrm>
          <a:off x="2908300" y="10067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91" name="楕円 190"/>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72390</xdr:rowOff>
    </xdr:from>
    <xdr:to>
      <xdr:col>15</xdr:col>
      <xdr:colOff>50800</xdr:colOff>
      <xdr:row>58</xdr:row>
      <xdr:rowOff>123825</xdr:rowOff>
    </xdr:to>
    <xdr:cxnSp macro="">
      <xdr:nvCxnSpPr>
        <xdr:cNvPr id="192" name="直線コネクタ 191"/>
        <xdr:cNvCxnSpPr/>
      </xdr:nvCxnSpPr>
      <xdr:spPr>
        <a:xfrm>
          <a:off x="2019300" y="100164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3" name="楕円 192"/>
        <xdr:cNvSpPr/>
      </xdr:nvSpPr>
      <xdr:spPr>
        <a:xfrm>
          <a:off x="107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58</xdr:row>
      <xdr:rowOff>72390</xdr:rowOff>
    </xdr:to>
    <xdr:cxnSp macro="">
      <xdr:nvCxnSpPr>
        <xdr:cNvPr id="194" name="直線コネクタ 193"/>
        <xdr:cNvCxnSpPr/>
      </xdr:nvCxnSpPr>
      <xdr:spPr>
        <a:xfrm>
          <a:off x="1130300" y="10001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99" name="n_1main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200" name="n_2mainValue【体育館・プール】&#10;有形固定資産減価償却率"/>
        <xdr:cNvSpPr txBox="1"/>
      </xdr:nvSpPr>
      <xdr:spPr>
        <a:xfrm>
          <a:off x="2705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139717</xdr:rowOff>
    </xdr:from>
    <xdr:ext cx="405111" cy="259045"/>
    <xdr:sp macro="" textlink="">
      <xdr:nvSpPr>
        <xdr:cNvPr id="201" name="n_3mainValue【体育館・プール】&#10;有形固定資産減価償却率"/>
        <xdr:cNvSpPr txBox="1"/>
      </xdr:nvSpPr>
      <xdr:spPr>
        <a:xfrm>
          <a:off x="1816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124477</xdr:rowOff>
    </xdr:from>
    <xdr:ext cx="405111" cy="259045"/>
    <xdr:sp macro="" textlink="">
      <xdr:nvSpPr>
        <xdr:cNvPr id="202" name="n_4mainValue【体育館・プール】&#10;有形固定資産減価償却率"/>
        <xdr:cNvSpPr txBox="1"/>
      </xdr:nvSpPr>
      <xdr:spPr>
        <a:xfrm>
          <a:off x="927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122283</xdr:rowOff>
    </xdr:from>
    <xdr:to>
      <xdr:col>55</xdr:col>
      <xdr:colOff>50800</xdr:colOff>
      <xdr:row>63</xdr:row>
      <xdr:rowOff>52433</xdr:rowOff>
    </xdr:to>
    <xdr:sp macro="" textlink="">
      <xdr:nvSpPr>
        <xdr:cNvPr id="244" name="楕円 243"/>
        <xdr:cNvSpPr/>
      </xdr:nvSpPr>
      <xdr:spPr>
        <a:xfrm>
          <a:off x="10426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145160</xdr:rowOff>
    </xdr:from>
    <xdr:ext cx="469744" cy="259045"/>
    <xdr:sp macro="" textlink="">
      <xdr:nvSpPr>
        <xdr:cNvPr id="245" name="【体育館・プール】&#10;一人当たり面積該当値テキスト"/>
        <xdr:cNvSpPr txBox="1"/>
      </xdr:nvSpPr>
      <xdr:spPr>
        <a:xfrm>
          <a:off x="10515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6" name="楕円 245"/>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1633</xdr:rowOff>
    </xdr:to>
    <xdr:cxnSp macro="">
      <xdr:nvCxnSpPr>
        <xdr:cNvPr id="247" name="直線コネクタ 246"/>
        <xdr:cNvCxnSpPr/>
      </xdr:nvCxnSpPr>
      <xdr:spPr>
        <a:xfrm>
          <a:off x="9639300" y="108013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115751</xdr:rowOff>
    </xdr:from>
    <xdr:to>
      <xdr:col>46</xdr:col>
      <xdr:colOff>38100</xdr:colOff>
      <xdr:row>63</xdr:row>
      <xdr:rowOff>45901</xdr:rowOff>
    </xdr:to>
    <xdr:sp macro="" textlink="">
      <xdr:nvSpPr>
        <xdr:cNvPr id="248" name="楕円 247"/>
        <xdr:cNvSpPr/>
      </xdr:nvSpPr>
      <xdr:spPr>
        <a:xfrm>
          <a:off x="869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166551</xdr:rowOff>
    </xdr:from>
    <xdr:to>
      <xdr:col>50</xdr:col>
      <xdr:colOff>114300</xdr:colOff>
      <xdr:row>63</xdr:row>
      <xdr:rowOff>0</xdr:rowOff>
    </xdr:to>
    <xdr:cxnSp macro="">
      <xdr:nvCxnSpPr>
        <xdr:cNvPr id="249" name="直線コネクタ 248"/>
        <xdr:cNvCxnSpPr/>
      </xdr:nvCxnSpPr>
      <xdr:spPr>
        <a:xfrm>
          <a:off x="8750300" y="107964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141877</xdr:rowOff>
    </xdr:from>
    <xdr:to>
      <xdr:col>41</xdr:col>
      <xdr:colOff>101600</xdr:colOff>
      <xdr:row>63</xdr:row>
      <xdr:rowOff>72027</xdr:rowOff>
    </xdr:to>
    <xdr:sp macro="" textlink="">
      <xdr:nvSpPr>
        <xdr:cNvPr id="250" name="楕円 249"/>
        <xdr:cNvSpPr/>
      </xdr:nvSpPr>
      <xdr:spPr>
        <a:xfrm>
          <a:off x="781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166551</xdr:rowOff>
    </xdr:from>
    <xdr:to>
      <xdr:col>45</xdr:col>
      <xdr:colOff>177800</xdr:colOff>
      <xdr:row>63</xdr:row>
      <xdr:rowOff>21227</xdr:rowOff>
    </xdr:to>
    <xdr:cxnSp macro="">
      <xdr:nvCxnSpPr>
        <xdr:cNvPr id="251" name="直線コネクタ 250"/>
        <xdr:cNvCxnSpPr/>
      </xdr:nvCxnSpPr>
      <xdr:spPr>
        <a:xfrm flipV="1">
          <a:off x="7861300" y="10796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119017</xdr:rowOff>
    </xdr:from>
    <xdr:to>
      <xdr:col>36</xdr:col>
      <xdr:colOff>165100</xdr:colOff>
      <xdr:row>63</xdr:row>
      <xdr:rowOff>49167</xdr:rowOff>
    </xdr:to>
    <xdr:sp macro="" textlink="">
      <xdr:nvSpPr>
        <xdr:cNvPr id="252" name="楕円 251"/>
        <xdr:cNvSpPr/>
      </xdr:nvSpPr>
      <xdr:spPr>
        <a:xfrm>
          <a:off x="692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169817</xdr:rowOff>
    </xdr:from>
    <xdr:to>
      <xdr:col>41</xdr:col>
      <xdr:colOff>50800</xdr:colOff>
      <xdr:row>63</xdr:row>
      <xdr:rowOff>21227</xdr:rowOff>
    </xdr:to>
    <xdr:cxnSp macro="">
      <xdr:nvCxnSpPr>
        <xdr:cNvPr id="253" name="直線コネクタ 252"/>
        <xdr:cNvCxnSpPr/>
      </xdr:nvCxnSpPr>
      <xdr:spPr>
        <a:xfrm>
          <a:off x="6972300" y="107997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67327</xdr:rowOff>
    </xdr:from>
    <xdr:ext cx="469744" cy="259045"/>
    <xdr:sp macro="" textlink="">
      <xdr:nvSpPr>
        <xdr:cNvPr id="258" name="n_1mainValue【体育館・プール】&#10;一人当たり面積"/>
        <xdr:cNvSpPr txBox="1"/>
      </xdr:nvSpPr>
      <xdr:spPr>
        <a:xfrm>
          <a:off x="9391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62428</xdr:rowOff>
    </xdr:from>
    <xdr:ext cx="469744" cy="259045"/>
    <xdr:sp macro="" textlink="">
      <xdr:nvSpPr>
        <xdr:cNvPr id="259" name="n_2mainValue【体育館・プール】&#10;一人当たり面積"/>
        <xdr:cNvSpPr txBox="1"/>
      </xdr:nvSpPr>
      <xdr:spPr>
        <a:xfrm>
          <a:off x="85154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88554</xdr:rowOff>
    </xdr:from>
    <xdr:ext cx="469744" cy="259045"/>
    <xdr:sp macro="" textlink="">
      <xdr:nvSpPr>
        <xdr:cNvPr id="260" name="n_3mainValue【体育館・プール】&#10;一人当たり面積"/>
        <xdr:cNvSpPr txBox="1"/>
      </xdr:nvSpPr>
      <xdr:spPr>
        <a:xfrm>
          <a:off x="7626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65694</xdr:rowOff>
    </xdr:from>
    <xdr:ext cx="469744" cy="259045"/>
    <xdr:sp macro="" textlink="">
      <xdr:nvSpPr>
        <xdr:cNvPr id="261" name="n_4mainValue【体育館・プール】&#10;一人当たり面積"/>
        <xdr:cNvSpPr txBox="1"/>
      </xdr:nvSpPr>
      <xdr:spPr>
        <a:xfrm>
          <a:off x="6737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0" name="楕円 299"/>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301" name="楕円 300"/>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15239</xdr:rowOff>
    </xdr:to>
    <xdr:cxnSp macro="">
      <xdr:nvCxnSpPr>
        <xdr:cNvPr id="302" name="直線コネクタ 301"/>
        <xdr:cNvCxnSpPr/>
      </xdr:nvCxnSpPr>
      <xdr:spPr>
        <a:xfrm>
          <a:off x="2908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58165</xdr:rowOff>
    </xdr:from>
    <xdr:to>
      <xdr:col>10</xdr:col>
      <xdr:colOff>165100</xdr:colOff>
      <xdr:row>84</xdr:row>
      <xdr:rowOff>159765</xdr:rowOff>
    </xdr:to>
    <xdr:sp macro="" textlink="">
      <xdr:nvSpPr>
        <xdr:cNvPr id="303" name="楕円 302"/>
        <xdr:cNvSpPr/>
      </xdr:nvSpPr>
      <xdr:spPr>
        <a:xfrm>
          <a:off x="196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84</xdr:row>
      <xdr:rowOff>108965</xdr:rowOff>
    </xdr:to>
    <xdr:cxnSp macro="">
      <xdr:nvCxnSpPr>
        <xdr:cNvPr id="304" name="直線コネクタ 303"/>
        <xdr:cNvCxnSpPr/>
      </xdr:nvCxnSpPr>
      <xdr:spPr>
        <a:xfrm flipV="1">
          <a:off x="2019300" y="13685520"/>
          <a:ext cx="889000" cy="8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05"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06"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07"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08"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09"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10"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150892</xdr:rowOff>
    </xdr:from>
    <xdr:ext cx="405111" cy="259045"/>
    <xdr:sp macro="" textlink="">
      <xdr:nvSpPr>
        <xdr:cNvPr id="311" name="n_3mainValue【福祉施設】&#10;有形固定資産減価償却率"/>
        <xdr:cNvSpPr txBox="1"/>
      </xdr:nvSpPr>
      <xdr:spPr>
        <a:xfrm>
          <a:off x="18167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2" name="直線コネクタ 32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3" name="テキスト ボックス 32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6" name="直線コネクタ 32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7" name="テキスト ボックス 32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1" name="直線コネクタ 330"/>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2"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3" name="直線コネクタ 332"/>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34"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35" name="直線コネクタ 334"/>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36"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37" name="フローチャート: 判断 336"/>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38" name="フローチャート: 判断 337"/>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9" name="フローチャート: 判断 338"/>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0" name="フローチャート: 判断 339"/>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1" name="フローチャート: 判断 340"/>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47" name="楕円 346"/>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48" name="楕円 347"/>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49" name="直線コネクタ 348"/>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50" name="楕円 349"/>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51" name="直線コネクタ 350"/>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52"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53"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54"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5"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56"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57"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58"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84" name="直線コネクタ 383"/>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87"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88" name="直線コネクタ 387"/>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89"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90" name="フローチャート: 判断 38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91" name="フローチャート: 判断 390"/>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92" name="フローチャート: 判断 391"/>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93" name="フローチャート: 判断 392"/>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4" name="フローチャート: 判断 393"/>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00" name="楕円 399"/>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401" name="【市民会館】&#10;有形固定資産減価償却率該当値テキスト"/>
        <xdr:cNvSpPr txBox="1"/>
      </xdr:nvSpPr>
      <xdr:spPr>
        <a:xfrm>
          <a:off x="4673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46627</xdr:rowOff>
    </xdr:from>
    <xdr:to>
      <xdr:col>20</xdr:col>
      <xdr:colOff>38100</xdr:colOff>
      <xdr:row>104</xdr:row>
      <xdr:rowOff>148227</xdr:rowOff>
    </xdr:to>
    <xdr:sp macro="" textlink="">
      <xdr:nvSpPr>
        <xdr:cNvPr id="402" name="楕円 401"/>
        <xdr:cNvSpPr/>
      </xdr:nvSpPr>
      <xdr:spPr>
        <a:xfrm>
          <a:off x="3746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97427</xdr:rowOff>
    </xdr:from>
    <xdr:to>
      <xdr:col>24</xdr:col>
      <xdr:colOff>63500</xdr:colOff>
      <xdr:row>104</xdr:row>
      <xdr:rowOff>126819</xdr:rowOff>
    </xdr:to>
    <xdr:cxnSp macro="">
      <xdr:nvCxnSpPr>
        <xdr:cNvPr id="403" name="直線コネクタ 402"/>
        <xdr:cNvCxnSpPr/>
      </xdr:nvCxnSpPr>
      <xdr:spPr>
        <a:xfrm>
          <a:off x="3797300" y="179282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04" name="楕円 403"/>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63137</xdr:rowOff>
    </xdr:from>
    <xdr:to>
      <xdr:col>19</xdr:col>
      <xdr:colOff>177800</xdr:colOff>
      <xdr:row>104</xdr:row>
      <xdr:rowOff>97427</xdr:rowOff>
    </xdr:to>
    <xdr:cxnSp macro="">
      <xdr:nvCxnSpPr>
        <xdr:cNvPr id="405" name="直線コネクタ 404"/>
        <xdr:cNvCxnSpPr/>
      </xdr:nvCxnSpPr>
      <xdr:spPr>
        <a:xfrm>
          <a:off x="2908300" y="17893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406" name="楕円 405"/>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63137</xdr:rowOff>
    </xdr:to>
    <xdr:cxnSp macro="">
      <xdr:nvCxnSpPr>
        <xdr:cNvPr id="407" name="直線コネクタ 406"/>
        <xdr:cNvCxnSpPr/>
      </xdr:nvCxnSpPr>
      <xdr:spPr>
        <a:xfrm>
          <a:off x="2019300" y="178792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08"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09"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10"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11"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164754</xdr:rowOff>
    </xdr:from>
    <xdr:ext cx="405111" cy="259045"/>
    <xdr:sp macro="" textlink="">
      <xdr:nvSpPr>
        <xdr:cNvPr id="412" name="n_1mainValue【市民会館】&#10;有形固定資産減価償却率"/>
        <xdr:cNvSpPr txBox="1"/>
      </xdr:nvSpPr>
      <xdr:spPr>
        <a:xfrm>
          <a:off x="3582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13" name="n_2mainValue【市民会館】&#10;有形固定資産減価償却率"/>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414" name="n_3mainValue【市民会館】&#10;有形固定資産減価償却率"/>
        <xdr:cNvSpPr txBox="1"/>
      </xdr:nvSpPr>
      <xdr:spPr>
        <a:xfrm>
          <a:off x="1816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40" name="直線コネクタ 439"/>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2" name="直線コネクタ 44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43"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44" name="直線コネクタ 443"/>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45"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46" name="フローチャート: 判断 445"/>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47" name="フローチャート: 判断 446"/>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48" name="フローチャート: 判断 447"/>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49" name="フローチャート: 判断 448"/>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50" name="フローチャート: 判断 449"/>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456" name="楕円 455"/>
        <xdr:cNvSpPr/>
      </xdr:nvSpPr>
      <xdr:spPr>
        <a:xfrm>
          <a:off x="10426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127925</xdr:rowOff>
    </xdr:from>
    <xdr:ext cx="469744" cy="259045"/>
    <xdr:sp macro="" textlink="">
      <xdr:nvSpPr>
        <xdr:cNvPr id="457" name="【市民会館】&#10;一人当たり面積該当値テキスト"/>
        <xdr:cNvSpPr txBox="1"/>
      </xdr:nvSpPr>
      <xdr:spPr>
        <a:xfrm>
          <a:off x="10515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58" name="楕円 457"/>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28848</xdr:rowOff>
    </xdr:to>
    <xdr:cxnSp macro="">
      <xdr:nvCxnSpPr>
        <xdr:cNvPr id="459" name="直線コネクタ 458"/>
        <xdr:cNvCxnSpPr/>
      </xdr:nvCxnSpPr>
      <xdr:spPr>
        <a:xfrm>
          <a:off x="9639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60" name="楕円 459"/>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28848</xdr:rowOff>
    </xdr:to>
    <xdr:cxnSp macro="">
      <xdr:nvCxnSpPr>
        <xdr:cNvPr id="461" name="直線コネクタ 460"/>
        <xdr:cNvCxnSpPr/>
      </xdr:nvCxnSpPr>
      <xdr:spPr>
        <a:xfrm>
          <a:off x="8750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62956</xdr:rowOff>
    </xdr:from>
    <xdr:to>
      <xdr:col>41</xdr:col>
      <xdr:colOff>101600</xdr:colOff>
      <xdr:row>107</xdr:row>
      <xdr:rowOff>164556</xdr:rowOff>
    </xdr:to>
    <xdr:sp macro="" textlink="">
      <xdr:nvSpPr>
        <xdr:cNvPr id="462" name="楕円 461"/>
        <xdr:cNvSpPr/>
      </xdr:nvSpPr>
      <xdr:spPr>
        <a:xfrm>
          <a:off x="781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113756</xdr:rowOff>
    </xdr:to>
    <xdr:cxnSp macro="">
      <xdr:nvCxnSpPr>
        <xdr:cNvPr id="463" name="直線コネクタ 462"/>
        <xdr:cNvCxnSpPr/>
      </xdr:nvCxnSpPr>
      <xdr:spPr>
        <a:xfrm flipV="1">
          <a:off x="7861300" y="183739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64"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65"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66"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67"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68" name="n_1mainValue【市民会館】&#10;一人当たり面積"/>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69" name="n_2mainValue【市民会館】&#10;一人当たり面積"/>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155683</xdr:rowOff>
    </xdr:from>
    <xdr:ext cx="469744" cy="259045"/>
    <xdr:sp macro="" textlink="">
      <xdr:nvSpPr>
        <xdr:cNvPr id="470" name="n_3mainValue【市民会館】&#10;一人当たり面積"/>
        <xdr:cNvSpPr txBox="1"/>
      </xdr:nvSpPr>
      <xdr:spPr>
        <a:xfrm>
          <a:off x="7626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95" name="直線コネクタ 494"/>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96"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97" name="直線コネクタ 496"/>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98"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99" name="直線コネクタ 498"/>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00"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01" name="フローチャート: 判断 500"/>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02" name="フローチャート: 判断 501"/>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03" name="フローチャート: 判断 50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04" name="フローチャート: 判断 503"/>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05" name="フローチャート: 判断 50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11" name="楕円 510"/>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512" name="【一般廃棄物処理施設】&#10;有形固定資産減価償却率該当値テキスト"/>
        <xdr:cNvSpPr txBox="1"/>
      </xdr:nvSpPr>
      <xdr:spPr>
        <a:xfrm>
          <a:off x="16357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513" name="楕円 512"/>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43815</xdr:rowOff>
    </xdr:to>
    <xdr:cxnSp macro="">
      <xdr:nvCxnSpPr>
        <xdr:cNvPr id="514" name="直線コネクタ 513"/>
        <xdr:cNvCxnSpPr/>
      </xdr:nvCxnSpPr>
      <xdr:spPr>
        <a:xfrm>
          <a:off x="15481300" y="66941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515" name="楕円 514"/>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39</xdr:row>
      <xdr:rowOff>7620</xdr:rowOff>
    </xdr:to>
    <xdr:cxnSp macro="">
      <xdr:nvCxnSpPr>
        <xdr:cNvPr id="516" name="直線コネクタ 515"/>
        <xdr:cNvCxnSpPr/>
      </xdr:nvCxnSpPr>
      <xdr:spPr>
        <a:xfrm>
          <a:off x="14592300" y="6642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111125</xdr:rowOff>
    </xdr:from>
    <xdr:to>
      <xdr:col>72</xdr:col>
      <xdr:colOff>38100</xdr:colOff>
      <xdr:row>41</xdr:row>
      <xdr:rowOff>41275</xdr:rowOff>
    </xdr:to>
    <xdr:sp macro="" textlink="">
      <xdr:nvSpPr>
        <xdr:cNvPr id="517" name="楕円 516"/>
        <xdr:cNvSpPr/>
      </xdr:nvSpPr>
      <xdr:spPr>
        <a:xfrm>
          <a:off x="13652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40</xdr:row>
      <xdr:rowOff>161925</xdr:rowOff>
    </xdr:to>
    <xdr:cxnSp macro="">
      <xdr:nvCxnSpPr>
        <xdr:cNvPr id="518" name="直線コネクタ 517"/>
        <xdr:cNvCxnSpPr/>
      </xdr:nvCxnSpPr>
      <xdr:spPr>
        <a:xfrm flipV="1">
          <a:off x="13703300" y="664273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1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2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2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2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523" name="n_1main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524" name="n_2mainValue【一般廃棄物処理施設】&#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32402</xdr:rowOff>
    </xdr:from>
    <xdr:ext cx="405111" cy="259045"/>
    <xdr:sp macro="" textlink="">
      <xdr:nvSpPr>
        <xdr:cNvPr id="525" name="n_3mainValue【一般廃棄物処理施設】&#10;有形固定資産減価償却率"/>
        <xdr:cNvSpPr txBox="1"/>
      </xdr:nvSpPr>
      <xdr:spPr>
        <a:xfrm>
          <a:off x="13500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6" name="直線コネクタ 53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7" name="テキスト ボックス 53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9" name="テキスト ボックス 5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0" name="直線コネクタ 53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1" name="テキスト ボックス 54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45" name="直線コネクタ 544"/>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46"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47" name="直線コネクタ 546"/>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48"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49" name="直線コネクタ 548"/>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50"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51" name="フローチャート: 判断 550"/>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52" name="フローチャート: 判断 551"/>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53" name="フローチャート: 判断 552"/>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54" name="フローチャート: 判断 553"/>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55" name="フローチャート: 判断 554"/>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70503</xdr:rowOff>
    </xdr:from>
    <xdr:to>
      <xdr:col>116</xdr:col>
      <xdr:colOff>114300</xdr:colOff>
      <xdr:row>39</xdr:row>
      <xdr:rowOff>653</xdr:rowOff>
    </xdr:to>
    <xdr:sp macro="" textlink="">
      <xdr:nvSpPr>
        <xdr:cNvPr id="561" name="楕円 560"/>
        <xdr:cNvSpPr/>
      </xdr:nvSpPr>
      <xdr:spPr>
        <a:xfrm>
          <a:off x="22110700" y="65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48930</xdr:rowOff>
    </xdr:from>
    <xdr:ext cx="534377" cy="259045"/>
    <xdr:sp macro="" textlink="">
      <xdr:nvSpPr>
        <xdr:cNvPr id="562" name="【一般廃棄物処理施設】&#10;一人当たり有形固定資産（償却資産）額該当値テキスト"/>
        <xdr:cNvSpPr txBox="1"/>
      </xdr:nvSpPr>
      <xdr:spPr>
        <a:xfrm>
          <a:off x="22199600" y="65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73434</xdr:rowOff>
    </xdr:from>
    <xdr:to>
      <xdr:col>112</xdr:col>
      <xdr:colOff>38100</xdr:colOff>
      <xdr:row>39</xdr:row>
      <xdr:rowOff>3584</xdr:rowOff>
    </xdr:to>
    <xdr:sp macro="" textlink="">
      <xdr:nvSpPr>
        <xdr:cNvPr id="563" name="楕円 562"/>
        <xdr:cNvSpPr/>
      </xdr:nvSpPr>
      <xdr:spPr>
        <a:xfrm>
          <a:off x="21272500" y="658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121303</xdr:rowOff>
    </xdr:from>
    <xdr:to>
      <xdr:col>116</xdr:col>
      <xdr:colOff>63500</xdr:colOff>
      <xdr:row>38</xdr:row>
      <xdr:rowOff>124234</xdr:rowOff>
    </xdr:to>
    <xdr:cxnSp macro="">
      <xdr:nvCxnSpPr>
        <xdr:cNvPr id="564" name="直線コネクタ 563"/>
        <xdr:cNvCxnSpPr/>
      </xdr:nvCxnSpPr>
      <xdr:spPr>
        <a:xfrm flipV="1">
          <a:off x="21323300" y="6636403"/>
          <a:ext cx="8382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73571</xdr:rowOff>
    </xdr:from>
    <xdr:to>
      <xdr:col>107</xdr:col>
      <xdr:colOff>101600</xdr:colOff>
      <xdr:row>39</xdr:row>
      <xdr:rowOff>3721</xdr:rowOff>
    </xdr:to>
    <xdr:sp macro="" textlink="">
      <xdr:nvSpPr>
        <xdr:cNvPr id="565" name="楕円 564"/>
        <xdr:cNvSpPr/>
      </xdr:nvSpPr>
      <xdr:spPr>
        <a:xfrm>
          <a:off x="20383500" y="6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124234</xdr:rowOff>
    </xdr:from>
    <xdr:to>
      <xdr:col>111</xdr:col>
      <xdr:colOff>177800</xdr:colOff>
      <xdr:row>38</xdr:row>
      <xdr:rowOff>124371</xdr:rowOff>
    </xdr:to>
    <xdr:cxnSp macro="">
      <xdr:nvCxnSpPr>
        <xdr:cNvPr id="566" name="直線コネクタ 565"/>
        <xdr:cNvCxnSpPr/>
      </xdr:nvCxnSpPr>
      <xdr:spPr>
        <a:xfrm flipV="1">
          <a:off x="20434300" y="66393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133134</xdr:rowOff>
    </xdr:from>
    <xdr:to>
      <xdr:col>102</xdr:col>
      <xdr:colOff>165100</xdr:colOff>
      <xdr:row>41</xdr:row>
      <xdr:rowOff>63284</xdr:rowOff>
    </xdr:to>
    <xdr:sp macro="" textlink="">
      <xdr:nvSpPr>
        <xdr:cNvPr id="567" name="楕円 566"/>
        <xdr:cNvSpPr/>
      </xdr:nvSpPr>
      <xdr:spPr>
        <a:xfrm>
          <a:off x="19494500" y="69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124371</xdr:rowOff>
    </xdr:from>
    <xdr:to>
      <xdr:col>107</xdr:col>
      <xdr:colOff>50800</xdr:colOff>
      <xdr:row>41</xdr:row>
      <xdr:rowOff>12484</xdr:rowOff>
    </xdr:to>
    <xdr:cxnSp macro="">
      <xdr:nvCxnSpPr>
        <xdr:cNvPr id="568" name="直線コネクタ 567"/>
        <xdr:cNvCxnSpPr/>
      </xdr:nvCxnSpPr>
      <xdr:spPr>
        <a:xfrm flipV="1">
          <a:off x="19545300" y="6639471"/>
          <a:ext cx="889000" cy="4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69"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70"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71"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72"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166161</xdr:rowOff>
    </xdr:from>
    <xdr:ext cx="534377" cy="259045"/>
    <xdr:sp macro="" textlink="">
      <xdr:nvSpPr>
        <xdr:cNvPr id="573" name="n_1mainValue【一般廃棄物処理施設】&#10;一人当たり有形固定資産（償却資産）額"/>
        <xdr:cNvSpPr txBox="1"/>
      </xdr:nvSpPr>
      <xdr:spPr>
        <a:xfrm>
          <a:off x="21043411" y="668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20249</xdr:rowOff>
    </xdr:from>
    <xdr:ext cx="534377" cy="259045"/>
    <xdr:sp macro="" textlink="">
      <xdr:nvSpPr>
        <xdr:cNvPr id="574" name="n_2mainValue【一般廃棄物処理施設】&#10;一人当たり有形固定資産（償却資産）額"/>
        <xdr:cNvSpPr txBox="1"/>
      </xdr:nvSpPr>
      <xdr:spPr>
        <a:xfrm>
          <a:off x="20167111" y="63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54411</xdr:rowOff>
    </xdr:from>
    <xdr:ext cx="469744" cy="259045"/>
    <xdr:sp macro="" textlink="">
      <xdr:nvSpPr>
        <xdr:cNvPr id="575" name="n_3mainValue【一般廃棄物処理施設】&#10;一人当たり有形固定資産（償却資産）額"/>
        <xdr:cNvSpPr txBox="1"/>
      </xdr:nvSpPr>
      <xdr:spPr>
        <a:xfrm>
          <a:off x="19310428" y="7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00" name="直線コネクタ 599"/>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2" name="直線コネクタ 60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03"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04" name="直線コネクタ 603"/>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05"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06" name="フローチャート: 判断 605"/>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07" name="フローチャート: 判断 606"/>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08" name="フローチャート: 判断 607"/>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09" name="フローチャート: 判断 608"/>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10" name="フローチャート: 判断 609"/>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130175</xdr:rowOff>
    </xdr:from>
    <xdr:to>
      <xdr:col>85</xdr:col>
      <xdr:colOff>177800</xdr:colOff>
      <xdr:row>58</xdr:row>
      <xdr:rowOff>60325</xdr:rowOff>
    </xdr:to>
    <xdr:sp macro="" textlink="">
      <xdr:nvSpPr>
        <xdr:cNvPr id="616" name="楕円 615"/>
        <xdr:cNvSpPr/>
      </xdr:nvSpPr>
      <xdr:spPr>
        <a:xfrm>
          <a:off x="16268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153052</xdr:rowOff>
    </xdr:from>
    <xdr:ext cx="405111" cy="259045"/>
    <xdr:sp macro="" textlink="">
      <xdr:nvSpPr>
        <xdr:cNvPr id="617" name="【保健センター・保健所】&#10;有形固定資産減価償却率該当値テキスト"/>
        <xdr:cNvSpPr txBox="1"/>
      </xdr:nvSpPr>
      <xdr:spPr>
        <a:xfrm>
          <a:off x="16357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95885</xdr:rowOff>
    </xdr:from>
    <xdr:to>
      <xdr:col>81</xdr:col>
      <xdr:colOff>101600</xdr:colOff>
      <xdr:row>58</xdr:row>
      <xdr:rowOff>26035</xdr:rowOff>
    </xdr:to>
    <xdr:sp macro="" textlink="">
      <xdr:nvSpPr>
        <xdr:cNvPr id="618" name="楕円 617"/>
        <xdr:cNvSpPr/>
      </xdr:nvSpPr>
      <xdr:spPr>
        <a:xfrm>
          <a:off x="1543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146685</xdr:rowOff>
    </xdr:from>
    <xdr:to>
      <xdr:col>85</xdr:col>
      <xdr:colOff>127000</xdr:colOff>
      <xdr:row>58</xdr:row>
      <xdr:rowOff>9525</xdr:rowOff>
    </xdr:to>
    <xdr:cxnSp macro="">
      <xdr:nvCxnSpPr>
        <xdr:cNvPr id="619" name="直線コネクタ 618"/>
        <xdr:cNvCxnSpPr/>
      </xdr:nvCxnSpPr>
      <xdr:spPr>
        <a:xfrm>
          <a:off x="15481300" y="99193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620" name="楕円 619"/>
        <xdr:cNvSpPr/>
      </xdr:nvSpPr>
      <xdr:spPr>
        <a:xfrm>
          <a:off x="14541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146685</xdr:rowOff>
    </xdr:to>
    <xdr:cxnSp macro="">
      <xdr:nvCxnSpPr>
        <xdr:cNvPr id="621" name="直線コネクタ 620"/>
        <xdr:cNvCxnSpPr/>
      </xdr:nvCxnSpPr>
      <xdr:spPr>
        <a:xfrm>
          <a:off x="14592300" y="988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xdr:rowOff>
    </xdr:from>
    <xdr:to>
      <xdr:col>72</xdr:col>
      <xdr:colOff>38100</xdr:colOff>
      <xdr:row>57</xdr:row>
      <xdr:rowOff>111760</xdr:rowOff>
    </xdr:to>
    <xdr:sp macro="" textlink="">
      <xdr:nvSpPr>
        <xdr:cNvPr id="622" name="楕円 621"/>
        <xdr:cNvSpPr/>
      </xdr:nvSpPr>
      <xdr:spPr>
        <a:xfrm>
          <a:off x="13652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60960</xdr:rowOff>
    </xdr:from>
    <xdr:to>
      <xdr:col>76</xdr:col>
      <xdr:colOff>114300</xdr:colOff>
      <xdr:row>57</xdr:row>
      <xdr:rowOff>108585</xdr:rowOff>
    </xdr:to>
    <xdr:cxnSp macro="">
      <xdr:nvCxnSpPr>
        <xdr:cNvPr id="623" name="直線コネクタ 622"/>
        <xdr:cNvCxnSpPr/>
      </xdr:nvCxnSpPr>
      <xdr:spPr>
        <a:xfrm>
          <a:off x="13703300" y="98336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153035</xdr:rowOff>
    </xdr:from>
    <xdr:to>
      <xdr:col>67</xdr:col>
      <xdr:colOff>101600</xdr:colOff>
      <xdr:row>57</xdr:row>
      <xdr:rowOff>83185</xdr:rowOff>
    </xdr:to>
    <xdr:sp macro="" textlink="">
      <xdr:nvSpPr>
        <xdr:cNvPr id="624" name="楕円 623"/>
        <xdr:cNvSpPr/>
      </xdr:nvSpPr>
      <xdr:spPr>
        <a:xfrm>
          <a:off x="12763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32385</xdr:rowOff>
    </xdr:from>
    <xdr:to>
      <xdr:col>71</xdr:col>
      <xdr:colOff>177800</xdr:colOff>
      <xdr:row>57</xdr:row>
      <xdr:rowOff>60960</xdr:rowOff>
    </xdr:to>
    <xdr:cxnSp macro="">
      <xdr:nvCxnSpPr>
        <xdr:cNvPr id="625" name="直線コネクタ 624"/>
        <xdr:cNvCxnSpPr/>
      </xdr:nvCxnSpPr>
      <xdr:spPr>
        <a:xfrm>
          <a:off x="12814300" y="9805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26" name="n_1aveValue【保健センター・保健所】&#10;有形固定資産減価償却率"/>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27" name="n_2aveValue【保健センター・保健所】&#10;有形固定資産減価償却率"/>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28" name="n_3aveValue【保健センター・保健所】&#10;有形固定資産減価償却率"/>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29" name="n_4aveValue【保健センター・保健所】&#10;有形固定資産減価償却率"/>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42562</xdr:rowOff>
    </xdr:from>
    <xdr:ext cx="405111" cy="259045"/>
    <xdr:sp macro="" textlink="">
      <xdr:nvSpPr>
        <xdr:cNvPr id="630" name="n_1mainValue【保健センター・保健所】&#10;有形固定資産減価償却率"/>
        <xdr:cNvSpPr txBox="1"/>
      </xdr:nvSpPr>
      <xdr:spPr>
        <a:xfrm>
          <a:off x="15266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631" name="n_2mainValue【保健センター・保健所】&#10;有形固定資産減価償却率"/>
        <xdr:cNvSpPr txBox="1"/>
      </xdr:nvSpPr>
      <xdr:spPr>
        <a:xfrm>
          <a:off x="14389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128287</xdr:rowOff>
    </xdr:from>
    <xdr:ext cx="405111" cy="259045"/>
    <xdr:sp macro="" textlink="">
      <xdr:nvSpPr>
        <xdr:cNvPr id="632" name="n_3mainValue【保健センター・保健所】&#10;有形固定資産減価償却率"/>
        <xdr:cNvSpPr txBox="1"/>
      </xdr:nvSpPr>
      <xdr:spPr>
        <a:xfrm>
          <a:off x="13500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99712</xdr:rowOff>
    </xdr:from>
    <xdr:ext cx="405111" cy="259045"/>
    <xdr:sp macro="" textlink="">
      <xdr:nvSpPr>
        <xdr:cNvPr id="633" name="n_4mainValue【保健センター・保健所】&#10;有形固定資産減価償却率"/>
        <xdr:cNvSpPr txBox="1"/>
      </xdr:nvSpPr>
      <xdr:spPr>
        <a:xfrm>
          <a:off x="12611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4" name="直線コネクタ 6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5" name="テキスト ボックス 6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6" name="直線コネクタ 6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7" name="テキスト ボックス 6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8" name="直線コネクタ 6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9" name="テキスト ボックス 6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0" name="直線コネクタ 6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1" name="テキスト ボックス 6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55" name="直線コネクタ 654"/>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56"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57" name="直線コネクタ 656"/>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58"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59" name="直線コネクタ 658"/>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60"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61" name="フローチャート: 判断 660"/>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62" name="フローチャート: 判断 661"/>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63" name="フローチャート: 判断 662"/>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4" name="フローチャート: 判断 663"/>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65" name="フローチャート: 判断 664"/>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671" name="楕円 670"/>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148099</xdr:rowOff>
    </xdr:from>
    <xdr:ext cx="469744" cy="259045"/>
    <xdr:sp macro="" textlink="">
      <xdr:nvSpPr>
        <xdr:cNvPr id="672" name="【保健センター・保健所】&#10;一人当たり面積該当値テキスト"/>
        <xdr:cNvSpPr txBox="1"/>
      </xdr:nvSpPr>
      <xdr:spPr>
        <a:xfrm>
          <a:off x="22199600" y="10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73" name="楕円 672"/>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4572</xdr:rowOff>
    </xdr:to>
    <xdr:cxnSp macro="">
      <xdr:nvCxnSpPr>
        <xdr:cNvPr id="674" name="直線コネクタ 673"/>
        <xdr:cNvCxnSpPr/>
      </xdr:nvCxnSpPr>
      <xdr:spPr>
        <a:xfrm>
          <a:off x="21323300" y="1063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75" name="楕円 67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4572</xdr:rowOff>
    </xdr:to>
    <xdr:cxnSp macro="">
      <xdr:nvCxnSpPr>
        <xdr:cNvPr id="676" name="直線コネクタ 675"/>
        <xdr:cNvCxnSpPr/>
      </xdr:nvCxnSpPr>
      <xdr:spPr>
        <a:xfrm>
          <a:off x="20434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77" name="楕円 676"/>
        <xdr:cNvSpPr/>
      </xdr:nvSpPr>
      <xdr:spPr>
        <a:xfrm>
          <a:off x="19494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18288</xdr:rowOff>
    </xdr:to>
    <xdr:cxnSp macro="">
      <xdr:nvCxnSpPr>
        <xdr:cNvPr id="678" name="直線コネクタ 677"/>
        <xdr:cNvCxnSpPr/>
      </xdr:nvCxnSpPr>
      <xdr:spPr>
        <a:xfrm flipV="1">
          <a:off x="19545300" y="10629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79" name="楕円 678"/>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18288</xdr:rowOff>
    </xdr:to>
    <xdr:cxnSp macro="">
      <xdr:nvCxnSpPr>
        <xdr:cNvPr id="680" name="直線コネクタ 679"/>
        <xdr:cNvCxnSpPr/>
      </xdr:nvCxnSpPr>
      <xdr:spPr>
        <a:xfrm>
          <a:off x="18656300" y="10629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81"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82"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83"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84"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71899</xdr:rowOff>
    </xdr:from>
    <xdr:ext cx="469744" cy="259045"/>
    <xdr:sp macro="" textlink="">
      <xdr:nvSpPr>
        <xdr:cNvPr id="685" name="n_1main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86"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687" name="n_3main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8" name="n_4main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14" name="直線コネクタ 713"/>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6" name="直線コネクタ 7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17"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18" name="直線コネクタ 717"/>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19"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20" name="フローチャート: 判断 719"/>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21" name="フローチャート: 判断 720"/>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22" name="フローチャート: 判断 721"/>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23" name="フローチャート: 判断 722"/>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24" name="フローチャート: 判断 723"/>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730" name="楕円 729"/>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731" name="【消防施設】&#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732" name="楕円 731"/>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52795</xdr:rowOff>
    </xdr:to>
    <xdr:cxnSp macro="">
      <xdr:nvCxnSpPr>
        <xdr:cNvPr id="733" name="直線コネクタ 732"/>
        <xdr:cNvCxnSpPr/>
      </xdr:nvCxnSpPr>
      <xdr:spPr>
        <a:xfrm flipV="1">
          <a:off x="15481300" y="1443990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145687</xdr:rowOff>
    </xdr:from>
    <xdr:to>
      <xdr:col>76</xdr:col>
      <xdr:colOff>165100</xdr:colOff>
      <xdr:row>84</xdr:row>
      <xdr:rowOff>75837</xdr:rowOff>
    </xdr:to>
    <xdr:sp macro="" textlink="">
      <xdr:nvSpPr>
        <xdr:cNvPr id="734" name="楕円 733"/>
        <xdr:cNvSpPr/>
      </xdr:nvSpPr>
      <xdr:spPr>
        <a:xfrm>
          <a:off x="14541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25037</xdr:rowOff>
    </xdr:from>
    <xdr:to>
      <xdr:col>81</xdr:col>
      <xdr:colOff>50800</xdr:colOff>
      <xdr:row>84</xdr:row>
      <xdr:rowOff>52795</xdr:rowOff>
    </xdr:to>
    <xdr:cxnSp macro="">
      <xdr:nvCxnSpPr>
        <xdr:cNvPr id="735" name="直線コネクタ 734"/>
        <xdr:cNvCxnSpPr/>
      </xdr:nvCxnSpPr>
      <xdr:spPr>
        <a:xfrm>
          <a:off x="14592300" y="144268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19957</xdr:rowOff>
    </xdr:from>
    <xdr:to>
      <xdr:col>72</xdr:col>
      <xdr:colOff>38100</xdr:colOff>
      <xdr:row>83</xdr:row>
      <xdr:rowOff>121557</xdr:rowOff>
    </xdr:to>
    <xdr:sp macro="" textlink="">
      <xdr:nvSpPr>
        <xdr:cNvPr id="736" name="楕円 735"/>
        <xdr:cNvSpPr/>
      </xdr:nvSpPr>
      <xdr:spPr>
        <a:xfrm>
          <a:off x="13652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84</xdr:row>
      <xdr:rowOff>25037</xdr:rowOff>
    </xdr:to>
    <xdr:cxnSp macro="">
      <xdr:nvCxnSpPr>
        <xdr:cNvPr id="737" name="直線コネクタ 736"/>
        <xdr:cNvCxnSpPr/>
      </xdr:nvCxnSpPr>
      <xdr:spPr>
        <a:xfrm>
          <a:off x="13703300" y="1430110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38"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39"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40"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41"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742" name="n_1mainValue【消防施設】&#10;有形固定資産減価償却率"/>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66964</xdr:rowOff>
    </xdr:from>
    <xdr:ext cx="405111" cy="259045"/>
    <xdr:sp macro="" textlink="">
      <xdr:nvSpPr>
        <xdr:cNvPr id="743" name="n_2mainValue【消防施設】&#10;有形固定資産減価償却率"/>
        <xdr:cNvSpPr txBox="1"/>
      </xdr:nvSpPr>
      <xdr:spPr>
        <a:xfrm>
          <a:off x="14389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138084</xdr:rowOff>
    </xdr:from>
    <xdr:ext cx="405111" cy="259045"/>
    <xdr:sp macro="" textlink="">
      <xdr:nvSpPr>
        <xdr:cNvPr id="744" name="n_3mainValue【消防施設】&#10;有形固定資産減価償却率"/>
        <xdr:cNvSpPr txBox="1"/>
      </xdr:nvSpPr>
      <xdr:spPr>
        <a:xfrm>
          <a:off x="13500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5" name="直線コネクタ 7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6" name="テキスト ボックス 7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7" name="直線コネクタ 7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8" name="テキスト ボックス 7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9" name="直線コネクタ 7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0" name="テキスト ボックス 7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1" name="直線コネクタ 7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2" name="テキスト ボックス 7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66" name="直線コネクタ 765"/>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8" name="直線コネクタ 76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6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70" name="直線コネクタ 76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71"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72" name="フローチャート: 判断 771"/>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73" name="フローチャート: 判断 772"/>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74" name="フローチャート: 判断 773"/>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75" name="フローチャート: 判断 774"/>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76" name="フローチャート: 判断 775"/>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140463</xdr:rowOff>
    </xdr:from>
    <xdr:to>
      <xdr:col>116</xdr:col>
      <xdr:colOff>114300</xdr:colOff>
      <xdr:row>82</xdr:row>
      <xdr:rowOff>70613</xdr:rowOff>
    </xdr:to>
    <xdr:sp macro="" textlink="">
      <xdr:nvSpPr>
        <xdr:cNvPr id="782" name="楕円 781"/>
        <xdr:cNvSpPr/>
      </xdr:nvSpPr>
      <xdr:spPr>
        <a:xfrm>
          <a:off x="22110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163340</xdr:rowOff>
    </xdr:from>
    <xdr:ext cx="469744" cy="259045"/>
    <xdr:sp macro="" textlink="">
      <xdr:nvSpPr>
        <xdr:cNvPr id="783" name="【消防施設】&#10;一人当たり面積該当値テキスト"/>
        <xdr:cNvSpPr txBox="1"/>
      </xdr:nvSpPr>
      <xdr:spPr>
        <a:xfrm>
          <a:off x="22199600" y="138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84" name="楕円 783"/>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19813</xdr:rowOff>
    </xdr:from>
    <xdr:to>
      <xdr:col>116</xdr:col>
      <xdr:colOff>63500</xdr:colOff>
      <xdr:row>82</xdr:row>
      <xdr:rowOff>56387</xdr:rowOff>
    </xdr:to>
    <xdr:cxnSp macro="">
      <xdr:nvCxnSpPr>
        <xdr:cNvPr id="785" name="直線コネクタ 784"/>
        <xdr:cNvCxnSpPr/>
      </xdr:nvCxnSpPr>
      <xdr:spPr>
        <a:xfrm flipV="1">
          <a:off x="21323300" y="140787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5587</xdr:rowOff>
    </xdr:from>
    <xdr:to>
      <xdr:col>107</xdr:col>
      <xdr:colOff>101600</xdr:colOff>
      <xdr:row>82</xdr:row>
      <xdr:rowOff>107187</xdr:rowOff>
    </xdr:to>
    <xdr:sp macro="" textlink="">
      <xdr:nvSpPr>
        <xdr:cNvPr id="786" name="楕円 785"/>
        <xdr:cNvSpPr/>
      </xdr:nvSpPr>
      <xdr:spPr>
        <a:xfrm>
          <a:off x="20383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56387</xdr:rowOff>
    </xdr:to>
    <xdr:cxnSp macro="">
      <xdr:nvCxnSpPr>
        <xdr:cNvPr id="787" name="直線コネクタ 786"/>
        <xdr:cNvCxnSpPr/>
      </xdr:nvCxnSpPr>
      <xdr:spPr>
        <a:xfrm>
          <a:off x="20434300" y="14115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88" name="楕円 787"/>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56387</xdr:rowOff>
    </xdr:from>
    <xdr:to>
      <xdr:col>107</xdr:col>
      <xdr:colOff>50800</xdr:colOff>
      <xdr:row>85</xdr:row>
      <xdr:rowOff>108965</xdr:rowOff>
    </xdr:to>
    <xdr:cxnSp macro="">
      <xdr:nvCxnSpPr>
        <xdr:cNvPr id="789" name="直線コネクタ 788"/>
        <xdr:cNvCxnSpPr/>
      </xdr:nvCxnSpPr>
      <xdr:spPr>
        <a:xfrm flipV="1">
          <a:off x="19545300" y="14115287"/>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790"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91"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92"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93"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794"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123714</xdr:rowOff>
    </xdr:from>
    <xdr:ext cx="469744" cy="259045"/>
    <xdr:sp macro="" textlink="">
      <xdr:nvSpPr>
        <xdr:cNvPr id="795" name="n_2mainValue【消防施設】&#10;一人当たり面積"/>
        <xdr:cNvSpPr txBox="1"/>
      </xdr:nvSpPr>
      <xdr:spPr>
        <a:xfrm>
          <a:off x="20199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96"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22" name="直線コネクタ 82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2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24" name="直線コネクタ 82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2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26" name="直線コネクタ 82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2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28" name="フローチャート: 判断 82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29" name="フローチャート: 判断 82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30" name="フローチャート: 判断 82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31" name="フローチャート: 判断 83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32" name="フローチャート: 判断 83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38" name="楕円 837"/>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39" name="【庁舎】&#10;有形固定資産減価償却率該当値テキスト"/>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53158</xdr:rowOff>
    </xdr:from>
    <xdr:to>
      <xdr:col>81</xdr:col>
      <xdr:colOff>101600</xdr:colOff>
      <xdr:row>104</xdr:row>
      <xdr:rowOff>154758</xdr:rowOff>
    </xdr:to>
    <xdr:sp macro="" textlink="">
      <xdr:nvSpPr>
        <xdr:cNvPr id="840" name="楕円 839"/>
        <xdr:cNvSpPr/>
      </xdr:nvSpPr>
      <xdr:spPr>
        <a:xfrm>
          <a:off x="15430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103958</xdr:rowOff>
    </xdr:from>
    <xdr:to>
      <xdr:col>85</xdr:col>
      <xdr:colOff>127000</xdr:colOff>
      <xdr:row>105</xdr:row>
      <xdr:rowOff>12519</xdr:rowOff>
    </xdr:to>
    <xdr:cxnSp macro="">
      <xdr:nvCxnSpPr>
        <xdr:cNvPr id="841" name="直線コネクタ 840"/>
        <xdr:cNvCxnSpPr/>
      </xdr:nvCxnSpPr>
      <xdr:spPr>
        <a:xfrm>
          <a:off x="15481300" y="17934758"/>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23768</xdr:rowOff>
    </xdr:from>
    <xdr:to>
      <xdr:col>76</xdr:col>
      <xdr:colOff>165100</xdr:colOff>
      <xdr:row>104</xdr:row>
      <xdr:rowOff>125368</xdr:rowOff>
    </xdr:to>
    <xdr:sp macro="" textlink="">
      <xdr:nvSpPr>
        <xdr:cNvPr id="842" name="楕円 841"/>
        <xdr:cNvSpPr/>
      </xdr:nvSpPr>
      <xdr:spPr>
        <a:xfrm>
          <a:off x="14541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103958</xdr:rowOff>
    </xdr:to>
    <xdr:cxnSp macro="">
      <xdr:nvCxnSpPr>
        <xdr:cNvPr id="843" name="直線コネクタ 842"/>
        <xdr:cNvCxnSpPr/>
      </xdr:nvCxnSpPr>
      <xdr:spPr>
        <a:xfrm>
          <a:off x="14592300" y="179053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44" name="楕円 843"/>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74568</xdr:rowOff>
    </xdr:to>
    <xdr:cxnSp macro="">
      <xdr:nvCxnSpPr>
        <xdr:cNvPr id="845" name="直線コネクタ 844"/>
        <xdr:cNvCxnSpPr/>
      </xdr:nvCxnSpPr>
      <xdr:spPr>
        <a:xfrm>
          <a:off x="13703300" y="178449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100512</xdr:rowOff>
    </xdr:from>
    <xdr:to>
      <xdr:col>67</xdr:col>
      <xdr:colOff>101600</xdr:colOff>
      <xdr:row>104</xdr:row>
      <xdr:rowOff>30662</xdr:rowOff>
    </xdr:to>
    <xdr:sp macro="" textlink="">
      <xdr:nvSpPr>
        <xdr:cNvPr id="846" name="楕円 845"/>
        <xdr:cNvSpPr/>
      </xdr:nvSpPr>
      <xdr:spPr>
        <a:xfrm>
          <a:off x="12763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151312</xdr:rowOff>
    </xdr:from>
    <xdr:to>
      <xdr:col>71</xdr:col>
      <xdr:colOff>177800</xdr:colOff>
      <xdr:row>104</xdr:row>
      <xdr:rowOff>14151</xdr:rowOff>
    </xdr:to>
    <xdr:cxnSp macro="">
      <xdr:nvCxnSpPr>
        <xdr:cNvPr id="847" name="直線コネクタ 846"/>
        <xdr:cNvCxnSpPr/>
      </xdr:nvCxnSpPr>
      <xdr:spPr>
        <a:xfrm>
          <a:off x="12814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4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4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50"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51"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171285</xdr:rowOff>
    </xdr:from>
    <xdr:ext cx="405111" cy="259045"/>
    <xdr:sp macro="" textlink="">
      <xdr:nvSpPr>
        <xdr:cNvPr id="852" name="n_1main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141895</xdr:rowOff>
    </xdr:from>
    <xdr:ext cx="405111" cy="259045"/>
    <xdr:sp macro="" textlink="">
      <xdr:nvSpPr>
        <xdr:cNvPr id="853" name="n_2mainValue【庁舎】&#10;有形固定資産減価償却率"/>
        <xdr:cNvSpPr txBox="1"/>
      </xdr:nvSpPr>
      <xdr:spPr>
        <a:xfrm>
          <a:off x="14389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54" name="n_3main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47189</xdr:rowOff>
    </xdr:from>
    <xdr:ext cx="405111" cy="259045"/>
    <xdr:sp macro="" textlink="">
      <xdr:nvSpPr>
        <xdr:cNvPr id="855" name="n_4mainValue【庁舎】&#10;有形固定資産減価償却率"/>
        <xdr:cNvSpPr txBox="1"/>
      </xdr:nvSpPr>
      <xdr:spPr>
        <a:xfrm>
          <a:off x="12611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66" name="直線コネクタ 86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7" name="テキスト ボックス 86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8" name="直線コネクタ 86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9" name="テキスト ボックス 86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70" name="直線コネクタ 86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71" name="テキスト ボックス 87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2" name="直線コネクタ 8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3" name="テキスト ボックス 8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4" name="直線コネクタ 87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5" name="テキスト ボックス 87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6" name="直線コネクタ 87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7" name="テキスト ボックス 87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8" name="直線コネクタ 87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9" name="テキスト ボックス 87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0" name="直線コネクタ 8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1" name="テキスト ボックス 8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83" name="直線コネクタ 88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8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85" name="直線コネクタ 88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8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87" name="直線コネクタ 88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8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89" name="フローチャート: 判断 88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90" name="フローチャート: 判断 88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91" name="フローチャート: 判断 89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92" name="フローチャート: 判断 89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93" name="フローチャート: 判断 89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4" name="テキスト ボックス 8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5" name="テキスト ボックス 8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6" name="テキスト ボックス 8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7" name="テキスト ボックス 8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8" name="テキスト ボックス 8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xdr:rowOff>
    </xdr:from>
    <xdr:to>
      <xdr:col>116</xdr:col>
      <xdr:colOff>114300</xdr:colOff>
      <xdr:row>105</xdr:row>
      <xdr:rowOff>109855</xdr:rowOff>
    </xdr:to>
    <xdr:sp macro="" textlink="">
      <xdr:nvSpPr>
        <xdr:cNvPr id="899" name="楕円 898"/>
        <xdr:cNvSpPr/>
      </xdr:nvSpPr>
      <xdr:spPr>
        <a:xfrm>
          <a:off x="22110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31132</xdr:rowOff>
    </xdr:from>
    <xdr:ext cx="469744" cy="259045"/>
    <xdr:sp macro="" textlink="">
      <xdr:nvSpPr>
        <xdr:cNvPr id="900" name="【庁舎】&#10;一人当たり面積該当値テキスト"/>
        <xdr:cNvSpPr txBox="1"/>
      </xdr:nvSpPr>
      <xdr:spPr>
        <a:xfrm>
          <a:off x="221996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73977</xdr:rowOff>
    </xdr:from>
    <xdr:to>
      <xdr:col>112</xdr:col>
      <xdr:colOff>38100</xdr:colOff>
      <xdr:row>106</xdr:row>
      <xdr:rowOff>4127</xdr:rowOff>
    </xdr:to>
    <xdr:sp macro="" textlink="">
      <xdr:nvSpPr>
        <xdr:cNvPr id="901" name="楕円 900"/>
        <xdr:cNvSpPr/>
      </xdr:nvSpPr>
      <xdr:spPr>
        <a:xfrm>
          <a:off x="21272500" y="180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59055</xdr:rowOff>
    </xdr:from>
    <xdr:to>
      <xdr:col>116</xdr:col>
      <xdr:colOff>63500</xdr:colOff>
      <xdr:row>105</xdr:row>
      <xdr:rowOff>124777</xdr:rowOff>
    </xdr:to>
    <xdr:cxnSp macro="">
      <xdr:nvCxnSpPr>
        <xdr:cNvPr id="902" name="直線コネクタ 901"/>
        <xdr:cNvCxnSpPr/>
      </xdr:nvCxnSpPr>
      <xdr:spPr>
        <a:xfrm flipV="1">
          <a:off x="21323300" y="18061305"/>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903" name="楕円 902"/>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124777</xdr:rowOff>
    </xdr:to>
    <xdr:cxnSp macro="">
      <xdr:nvCxnSpPr>
        <xdr:cNvPr id="904" name="直線コネクタ 903"/>
        <xdr:cNvCxnSpPr/>
      </xdr:nvCxnSpPr>
      <xdr:spPr>
        <a:xfrm>
          <a:off x="20434300" y="181241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125413</xdr:rowOff>
    </xdr:from>
    <xdr:to>
      <xdr:col>102</xdr:col>
      <xdr:colOff>165100</xdr:colOff>
      <xdr:row>106</xdr:row>
      <xdr:rowOff>55563</xdr:rowOff>
    </xdr:to>
    <xdr:sp macro="" textlink="">
      <xdr:nvSpPr>
        <xdr:cNvPr id="905" name="楕円 904"/>
        <xdr:cNvSpPr/>
      </xdr:nvSpPr>
      <xdr:spPr>
        <a:xfrm>
          <a:off x="194945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106</xdr:row>
      <xdr:rowOff>4763</xdr:rowOff>
    </xdr:to>
    <xdr:cxnSp macro="">
      <xdr:nvCxnSpPr>
        <xdr:cNvPr id="906" name="直線コネクタ 905"/>
        <xdr:cNvCxnSpPr/>
      </xdr:nvCxnSpPr>
      <xdr:spPr>
        <a:xfrm flipV="1">
          <a:off x="19545300" y="18124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125413</xdr:rowOff>
    </xdr:from>
    <xdr:to>
      <xdr:col>98</xdr:col>
      <xdr:colOff>38100</xdr:colOff>
      <xdr:row>106</xdr:row>
      <xdr:rowOff>55563</xdr:rowOff>
    </xdr:to>
    <xdr:sp macro="" textlink="">
      <xdr:nvSpPr>
        <xdr:cNvPr id="907" name="楕円 906"/>
        <xdr:cNvSpPr/>
      </xdr:nvSpPr>
      <xdr:spPr>
        <a:xfrm>
          <a:off x="186055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4763</xdr:rowOff>
    </xdr:from>
    <xdr:to>
      <xdr:col>102</xdr:col>
      <xdr:colOff>114300</xdr:colOff>
      <xdr:row>106</xdr:row>
      <xdr:rowOff>4763</xdr:rowOff>
    </xdr:to>
    <xdr:cxnSp macro="">
      <xdr:nvCxnSpPr>
        <xdr:cNvPr id="908" name="直線コネクタ 907"/>
        <xdr:cNvCxnSpPr/>
      </xdr:nvCxnSpPr>
      <xdr:spPr>
        <a:xfrm>
          <a:off x="18656300" y="18178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09"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10"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1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12"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20654</xdr:rowOff>
    </xdr:from>
    <xdr:ext cx="469744" cy="259045"/>
    <xdr:sp macro="" textlink="">
      <xdr:nvSpPr>
        <xdr:cNvPr id="913" name="n_1mainValue【庁舎】&#10;一人当たり面積"/>
        <xdr:cNvSpPr txBox="1"/>
      </xdr:nvSpPr>
      <xdr:spPr>
        <a:xfrm>
          <a:off x="21075727" y="1785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914" name="n_2mainValue【庁舎】&#10;一人当たり面積"/>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72090</xdr:rowOff>
    </xdr:from>
    <xdr:ext cx="469744" cy="259045"/>
    <xdr:sp macro="" textlink="">
      <xdr:nvSpPr>
        <xdr:cNvPr id="915" name="n_3mainValue【庁舎】&#10;一人当たり面積"/>
        <xdr:cNvSpPr txBox="1"/>
      </xdr:nvSpPr>
      <xdr:spPr>
        <a:xfrm>
          <a:off x="19310427" y="1790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72090</xdr:rowOff>
    </xdr:from>
    <xdr:ext cx="469744" cy="259045"/>
    <xdr:sp macro="" textlink="">
      <xdr:nvSpPr>
        <xdr:cNvPr id="916" name="n_4mainValue【庁舎】&#10;一人当たり面積"/>
        <xdr:cNvSpPr txBox="1"/>
      </xdr:nvSpPr>
      <xdr:spPr>
        <a:xfrm>
          <a:off x="18421427" y="1790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7" name="正方形/長方形 9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8" name="正方形/長方形 9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9" name="テキスト ボックス 9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類型</a:t>
          </a:r>
          <a:r>
            <a:rPr kumimoji="1" lang="ja-JP" altLang="en-US" sz="1100">
              <a:solidFill>
                <a:schemeClr val="dk1"/>
              </a:solidFill>
              <a:effectLst/>
              <a:latin typeface="+mn-lt"/>
              <a:ea typeface="+mn-ea"/>
              <a:cs typeface="+mn-cs"/>
            </a:rPr>
            <a:t>別で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保健所は非該当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ってい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有形固定資産減価償却率が類似団体平均を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は大規模な改修等の計画がなく、減価償却が進んでいる状況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についても、減価償却が進んでいるが、平成１７年度に玉幡公園総合屋内プール、平成２２年度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双葉体育館新築</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平成２５年度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敷島体育</a:t>
          </a:r>
          <a:r>
            <a:rPr kumimoji="1" lang="ja-JP" altLang="en-US" sz="1100">
              <a:solidFill>
                <a:schemeClr val="dk1"/>
              </a:solidFill>
              <a:effectLst/>
              <a:latin typeface="+mn-lt"/>
              <a:ea typeface="+mn-ea"/>
              <a:cs typeface="+mn-cs"/>
            </a:rPr>
            <a:t>館の大規模改修</a:t>
          </a:r>
          <a:r>
            <a:rPr kumimoji="1" lang="ja-JP" altLang="ja-JP" sz="1100">
              <a:solidFill>
                <a:schemeClr val="dk1"/>
              </a:solidFill>
              <a:effectLst/>
              <a:latin typeface="+mn-lt"/>
              <a:ea typeface="+mn-ea"/>
              <a:cs typeface="+mn-cs"/>
            </a:rPr>
            <a:t>、平成２８年度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双葉</a:t>
          </a:r>
          <a:r>
            <a:rPr kumimoji="1" lang="en-US" altLang="ja-JP" sz="1100">
              <a:solidFill>
                <a:schemeClr val="dk1"/>
              </a:solidFill>
              <a:effectLst/>
              <a:latin typeface="+mn-lt"/>
              <a:ea typeface="+mn-ea"/>
              <a:cs typeface="+mn-cs"/>
            </a:rPr>
            <a:t>B&amp;G</a:t>
          </a:r>
          <a:r>
            <a:rPr kumimoji="1" lang="ja-JP" altLang="ja-JP" sz="1100">
              <a:solidFill>
                <a:schemeClr val="dk1"/>
              </a:solidFill>
              <a:effectLst/>
              <a:latin typeface="+mn-lt"/>
              <a:ea typeface="+mn-ea"/>
              <a:cs typeface="+mn-cs"/>
            </a:rPr>
            <a:t>海洋センタ</a:t>
          </a:r>
          <a:r>
            <a:rPr kumimoji="1" lang="ja-JP" altLang="en-US" sz="1100">
              <a:solidFill>
                <a:schemeClr val="dk1"/>
              </a:solidFill>
              <a:effectLst/>
              <a:latin typeface="+mn-lt"/>
              <a:ea typeface="+mn-ea"/>
              <a:cs typeface="+mn-cs"/>
            </a:rPr>
            <a:t>ーの</a:t>
          </a:r>
          <a:r>
            <a:rPr kumimoji="1" lang="ja-JP" altLang="ja-JP" sz="1100">
              <a:solidFill>
                <a:schemeClr val="dk1"/>
              </a:solidFill>
              <a:effectLst/>
              <a:latin typeface="+mn-lt"/>
              <a:ea typeface="+mn-ea"/>
              <a:cs typeface="+mn-cs"/>
            </a:rPr>
            <a:t>大規模改</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修が影響し、現在も類似団体平均を大きく下回っている。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前年度と同数であるが、年々比率が悪化傾向にある。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年度から類似団体平均を下回っている状況のため、市税等の収納率向上など、経常収入となる自主財源の確保が課題だが、頭打ちの状態。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経常的収入において、普通交付税等は増収となったが令和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年度からは一本算定となり、大幅な増額は見込めない。一方、経常的支出は前年度合計を上回り令和元年度の経常収支比率は前年度より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悪化した。施設老朽化に伴う下水道事業会計・簡易水道事業会計への繰出金の増額、会計年度任用職員を含め人件費の増額が悪化の要因となっている。市税等の収納率向上など、経常収入となる自主財源の確保が課題だが、頭打ちの状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97790</xdr:rowOff>
    </xdr:to>
    <xdr:cxnSp macro="">
      <xdr:nvCxnSpPr>
        <xdr:cNvPr id="132" name="直線コネクタ 131"/>
        <xdr:cNvCxnSpPr/>
      </xdr:nvCxnSpPr>
      <xdr:spPr>
        <a:xfrm>
          <a:off x="4114800" y="1025609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11854</xdr:rowOff>
    </xdr:from>
    <xdr:to>
      <xdr:col>19</xdr:col>
      <xdr:colOff>133350</xdr:colOff>
      <xdr:row>59</xdr:row>
      <xdr:rowOff>140546</xdr:rowOff>
    </xdr:to>
    <xdr:cxnSp macro="">
      <xdr:nvCxnSpPr>
        <xdr:cNvPr id="135" name="直線コネクタ 134"/>
        <xdr:cNvCxnSpPr/>
      </xdr:nvCxnSpPr>
      <xdr:spPr>
        <a:xfrm>
          <a:off x="3225800" y="101274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11854</xdr:rowOff>
    </xdr:from>
    <xdr:to>
      <xdr:col>15</xdr:col>
      <xdr:colOff>82550</xdr:colOff>
      <xdr:row>59</xdr:row>
      <xdr:rowOff>108373</xdr:rowOff>
    </xdr:to>
    <xdr:cxnSp macro="">
      <xdr:nvCxnSpPr>
        <xdr:cNvPr id="138" name="直線コネクタ 137"/>
        <xdr:cNvCxnSpPr/>
      </xdr:nvCxnSpPr>
      <xdr:spPr>
        <a:xfrm flipV="1">
          <a:off x="2336800" y="101274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167217</xdr:rowOff>
    </xdr:from>
    <xdr:to>
      <xdr:col>11</xdr:col>
      <xdr:colOff>31750</xdr:colOff>
      <xdr:row>59</xdr:row>
      <xdr:rowOff>108373</xdr:rowOff>
    </xdr:to>
    <xdr:cxnSp macro="">
      <xdr:nvCxnSpPr>
        <xdr:cNvPr id="141" name="直線コネクタ 140"/>
        <xdr:cNvCxnSpPr/>
      </xdr:nvCxnSpPr>
      <xdr:spPr>
        <a:xfrm>
          <a:off x="1447800" y="101113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2"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132504</xdr:rowOff>
    </xdr:from>
    <xdr:to>
      <xdr:col>15</xdr:col>
      <xdr:colOff>133350</xdr:colOff>
      <xdr:row>59</xdr:row>
      <xdr:rowOff>62654</xdr:rowOff>
    </xdr:to>
    <xdr:sp macro="" textlink="">
      <xdr:nvSpPr>
        <xdr:cNvPr id="155" name="楕円 154"/>
        <xdr:cNvSpPr/>
      </xdr:nvSpPr>
      <xdr:spPr>
        <a:xfrm>
          <a:off x="3175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72831</xdr:rowOff>
    </xdr:from>
    <xdr:ext cx="762000" cy="259045"/>
    <xdr:sp macro="" textlink="">
      <xdr:nvSpPr>
        <xdr:cNvPr id="156" name="テキスト ボックス 155"/>
        <xdr:cNvSpPr txBox="1"/>
      </xdr:nvSpPr>
      <xdr:spPr>
        <a:xfrm>
          <a:off x="2844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7" name="楕円 156"/>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8" name="テキスト ボックス 157"/>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116417</xdr:rowOff>
    </xdr:from>
    <xdr:to>
      <xdr:col>7</xdr:col>
      <xdr:colOff>31750</xdr:colOff>
      <xdr:row>59</xdr:row>
      <xdr:rowOff>46567</xdr:rowOff>
    </xdr:to>
    <xdr:sp macro="" textlink="">
      <xdr:nvSpPr>
        <xdr:cNvPr id="159" name="楕円 158"/>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56744</xdr:rowOff>
    </xdr:from>
    <xdr:ext cx="762000" cy="259045"/>
    <xdr:sp macro="" textlink="">
      <xdr:nvSpPr>
        <xdr:cNvPr id="160" name="テキスト ボックス 159"/>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悪化の一途であるが、類似団体平均よりは低い状況。今後、ＡＩ・ＲＰＡの導入によるデジタル化に向けた取り組みを進めることとなるが、市民サービスの向上と併せ、事務効率化による人件費削減につなげられるかが課題。</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8758</xdr:rowOff>
    </xdr:from>
    <xdr:to>
      <xdr:col>23</xdr:col>
      <xdr:colOff>133350</xdr:colOff>
      <xdr:row>81</xdr:row>
      <xdr:rowOff>81818</xdr:rowOff>
    </xdr:to>
    <xdr:cxnSp macro="">
      <xdr:nvCxnSpPr>
        <xdr:cNvPr id="195" name="直線コネクタ 194"/>
        <xdr:cNvCxnSpPr/>
      </xdr:nvCxnSpPr>
      <xdr:spPr>
        <a:xfrm>
          <a:off x="4114800" y="13896208"/>
          <a:ext cx="8382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144549</xdr:rowOff>
    </xdr:from>
    <xdr:to>
      <xdr:col>19</xdr:col>
      <xdr:colOff>133350</xdr:colOff>
      <xdr:row>81</xdr:row>
      <xdr:rowOff>8758</xdr:rowOff>
    </xdr:to>
    <xdr:cxnSp macro="">
      <xdr:nvCxnSpPr>
        <xdr:cNvPr id="198" name="直線コネクタ 197"/>
        <xdr:cNvCxnSpPr/>
      </xdr:nvCxnSpPr>
      <xdr:spPr>
        <a:xfrm>
          <a:off x="3225800" y="13860549"/>
          <a:ext cx="889000" cy="3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131921</xdr:rowOff>
    </xdr:from>
    <xdr:to>
      <xdr:col>15</xdr:col>
      <xdr:colOff>82550</xdr:colOff>
      <xdr:row>80</xdr:row>
      <xdr:rowOff>144549</xdr:rowOff>
    </xdr:to>
    <xdr:cxnSp macro="">
      <xdr:nvCxnSpPr>
        <xdr:cNvPr id="201" name="直線コネクタ 200"/>
        <xdr:cNvCxnSpPr/>
      </xdr:nvCxnSpPr>
      <xdr:spPr>
        <a:xfrm>
          <a:off x="2336800" y="13847921"/>
          <a:ext cx="889000" cy="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124388</xdr:rowOff>
    </xdr:from>
    <xdr:to>
      <xdr:col>11</xdr:col>
      <xdr:colOff>31750</xdr:colOff>
      <xdr:row>80</xdr:row>
      <xdr:rowOff>131921</xdr:rowOff>
    </xdr:to>
    <xdr:cxnSp macro="">
      <xdr:nvCxnSpPr>
        <xdr:cNvPr id="204" name="直線コネクタ 203"/>
        <xdr:cNvCxnSpPr/>
      </xdr:nvCxnSpPr>
      <xdr:spPr>
        <a:xfrm>
          <a:off x="1447800" y="13840388"/>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31018</xdr:rowOff>
    </xdr:from>
    <xdr:to>
      <xdr:col>23</xdr:col>
      <xdr:colOff>184150</xdr:colOff>
      <xdr:row>81</xdr:row>
      <xdr:rowOff>132618</xdr:rowOff>
    </xdr:to>
    <xdr:sp macro="" textlink="">
      <xdr:nvSpPr>
        <xdr:cNvPr id="214" name="楕円 213"/>
        <xdr:cNvSpPr/>
      </xdr:nvSpPr>
      <xdr:spPr>
        <a:xfrm>
          <a:off x="4902200" y="139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123745</xdr:rowOff>
    </xdr:from>
    <xdr:ext cx="762000" cy="259045"/>
    <xdr:sp macro="" textlink="">
      <xdr:nvSpPr>
        <xdr:cNvPr id="215" name="人件費・物件費等の状況該当値テキスト"/>
        <xdr:cNvSpPr txBox="1"/>
      </xdr:nvSpPr>
      <xdr:spPr>
        <a:xfrm>
          <a:off x="5041900" y="1383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129408</xdr:rowOff>
    </xdr:from>
    <xdr:to>
      <xdr:col>19</xdr:col>
      <xdr:colOff>184150</xdr:colOff>
      <xdr:row>81</xdr:row>
      <xdr:rowOff>59558</xdr:rowOff>
    </xdr:to>
    <xdr:sp macro="" textlink="">
      <xdr:nvSpPr>
        <xdr:cNvPr id="216" name="楕円 215"/>
        <xdr:cNvSpPr/>
      </xdr:nvSpPr>
      <xdr:spPr>
        <a:xfrm>
          <a:off x="4064000" y="138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69735</xdr:rowOff>
    </xdr:from>
    <xdr:ext cx="736600" cy="259045"/>
    <xdr:sp macro="" textlink="">
      <xdr:nvSpPr>
        <xdr:cNvPr id="217" name="テキスト ボックス 216"/>
        <xdr:cNvSpPr txBox="1"/>
      </xdr:nvSpPr>
      <xdr:spPr>
        <a:xfrm>
          <a:off x="3733800" y="1361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93749</xdr:rowOff>
    </xdr:from>
    <xdr:to>
      <xdr:col>15</xdr:col>
      <xdr:colOff>133350</xdr:colOff>
      <xdr:row>81</xdr:row>
      <xdr:rowOff>23899</xdr:rowOff>
    </xdr:to>
    <xdr:sp macro="" textlink="">
      <xdr:nvSpPr>
        <xdr:cNvPr id="218" name="楕円 217"/>
        <xdr:cNvSpPr/>
      </xdr:nvSpPr>
      <xdr:spPr>
        <a:xfrm>
          <a:off x="3175000" y="138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34076</xdr:rowOff>
    </xdr:from>
    <xdr:ext cx="762000" cy="259045"/>
    <xdr:sp macro="" textlink="">
      <xdr:nvSpPr>
        <xdr:cNvPr id="219" name="テキスト ボックス 218"/>
        <xdr:cNvSpPr txBox="1"/>
      </xdr:nvSpPr>
      <xdr:spPr>
        <a:xfrm>
          <a:off x="2844800" y="1357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81121</xdr:rowOff>
    </xdr:from>
    <xdr:to>
      <xdr:col>11</xdr:col>
      <xdr:colOff>82550</xdr:colOff>
      <xdr:row>81</xdr:row>
      <xdr:rowOff>11271</xdr:rowOff>
    </xdr:to>
    <xdr:sp macro="" textlink="">
      <xdr:nvSpPr>
        <xdr:cNvPr id="220" name="楕円 219"/>
        <xdr:cNvSpPr/>
      </xdr:nvSpPr>
      <xdr:spPr>
        <a:xfrm>
          <a:off x="2286000" y="137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21448</xdr:rowOff>
    </xdr:from>
    <xdr:ext cx="762000" cy="259045"/>
    <xdr:sp macro="" textlink="">
      <xdr:nvSpPr>
        <xdr:cNvPr id="221" name="テキスト ボックス 220"/>
        <xdr:cNvSpPr txBox="1"/>
      </xdr:nvSpPr>
      <xdr:spPr>
        <a:xfrm>
          <a:off x="1955800" y="1356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73588</xdr:rowOff>
    </xdr:from>
    <xdr:to>
      <xdr:col>7</xdr:col>
      <xdr:colOff>31750</xdr:colOff>
      <xdr:row>81</xdr:row>
      <xdr:rowOff>3738</xdr:rowOff>
    </xdr:to>
    <xdr:sp macro="" textlink="">
      <xdr:nvSpPr>
        <xdr:cNvPr id="222" name="楕円 221"/>
        <xdr:cNvSpPr/>
      </xdr:nvSpPr>
      <xdr:spPr>
        <a:xfrm>
          <a:off x="1397000" y="137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13915</xdr:rowOff>
    </xdr:from>
    <xdr:ext cx="762000" cy="259045"/>
    <xdr:sp macro="" textlink="">
      <xdr:nvSpPr>
        <xdr:cNvPr id="223" name="テキスト ボックス 222"/>
        <xdr:cNvSpPr txBox="1"/>
      </xdr:nvSpPr>
      <xdr:spPr>
        <a:xfrm>
          <a:off x="1066800" y="1355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前年度から横ばいであり、類似団体平均を下回っている。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169636</xdr:rowOff>
    </xdr:to>
    <xdr:cxnSp macro="">
      <xdr:nvCxnSpPr>
        <xdr:cNvPr id="259" name="直線コネクタ 258"/>
        <xdr:cNvCxnSpPr/>
      </xdr:nvCxnSpPr>
      <xdr:spPr>
        <a:xfrm>
          <a:off x="16179800" y="147084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135164</xdr:rowOff>
    </xdr:to>
    <xdr:cxnSp macro="">
      <xdr:nvCxnSpPr>
        <xdr:cNvPr id="262" name="直線コネクタ 261"/>
        <xdr:cNvCxnSpPr/>
      </xdr:nvCxnSpPr>
      <xdr:spPr>
        <a:xfrm>
          <a:off x="15290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8" name="直線コネクタ 267"/>
        <xdr:cNvCxnSpPr/>
      </xdr:nvCxnSpPr>
      <xdr:spPr>
        <a:xfrm flipV="1">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1" name="テキスト ボックス 280"/>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状況は、ほぼ横ばい状態であり、類似団体平均を下回っている。今後、ＡＩ・ＲＰＡの導入によるデジタル化に向けた取り組みを進めることとなるが、市民サービスの向上と併せ、事務効率化による人件費削減につなげられるかが課題。</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122449</xdr:rowOff>
    </xdr:from>
    <xdr:to>
      <xdr:col>81</xdr:col>
      <xdr:colOff>44450</xdr:colOff>
      <xdr:row>60</xdr:row>
      <xdr:rowOff>5292</xdr:rowOff>
    </xdr:to>
    <xdr:cxnSp macro="">
      <xdr:nvCxnSpPr>
        <xdr:cNvPr id="322" name="直線コネクタ 321"/>
        <xdr:cNvCxnSpPr/>
      </xdr:nvCxnSpPr>
      <xdr:spPr>
        <a:xfrm>
          <a:off x="16179800" y="10237999"/>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122449</xdr:rowOff>
    </xdr:from>
    <xdr:to>
      <xdr:col>77</xdr:col>
      <xdr:colOff>44450</xdr:colOff>
      <xdr:row>59</xdr:row>
      <xdr:rowOff>124460</xdr:rowOff>
    </xdr:to>
    <xdr:cxnSp macro="">
      <xdr:nvCxnSpPr>
        <xdr:cNvPr id="325" name="直線コネクタ 324"/>
        <xdr:cNvCxnSpPr/>
      </xdr:nvCxnSpPr>
      <xdr:spPr>
        <a:xfrm flipV="1">
          <a:off x="15290800" y="102379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130493</xdr:rowOff>
    </xdr:to>
    <xdr:cxnSp macro="">
      <xdr:nvCxnSpPr>
        <xdr:cNvPr id="328" name="直線コネクタ 327"/>
        <xdr:cNvCxnSpPr/>
      </xdr:nvCxnSpPr>
      <xdr:spPr>
        <a:xfrm flipV="1">
          <a:off x="14401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146579</xdr:rowOff>
    </xdr:to>
    <xdr:cxnSp macro="">
      <xdr:nvCxnSpPr>
        <xdr:cNvPr id="331" name="直線コネクタ 330"/>
        <xdr:cNvCxnSpPr/>
      </xdr:nvCxnSpPr>
      <xdr:spPr>
        <a:xfrm flipV="1">
          <a:off x="13512800" y="1024604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1" name="楕円 340"/>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142469</xdr:rowOff>
    </xdr:from>
    <xdr:ext cx="762000" cy="259045"/>
    <xdr:sp macro="" textlink="">
      <xdr:nvSpPr>
        <xdr:cNvPr id="342" name="定員管理の状況該当値テキスト"/>
        <xdr:cNvSpPr txBox="1"/>
      </xdr:nvSpPr>
      <xdr:spPr>
        <a:xfrm>
          <a:off x="17106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71649</xdr:rowOff>
    </xdr:from>
    <xdr:to>
      <xdr:col>77</xdr:col>
      <xdr:colOff>95250</xdr:colOff>
      <xdr:row>60</xdr:row>
      <xdr:rowOff>1799</xdr:rowOff>
    </xdr:to>
    <xdr:sp macro="" textlink="">
      <xdr:nvSpPr>
        <xdr:cNvPr id="343" name="楕円 342"/>
        <xdr:cNvSpPr/>
      </xdr:nvSpPr>
      <xdr:spPr>
        <a:xfrm>
          <a:off x="16129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11976</xdr:rowOff>
    </xdr:from>
    <xdr:ext cx="736600" cy="259045"/>
    <xdr:sp macro="" textlink="">
      <xdr:nvSpPr>
        <xdr:cNvPr id="344" name="テキスト ボックス 343"/>
        <xdr:cNvSpPr txBox="1"/>
      </xdr:nvSpPr>
      <xdr:spPr>
        <a:xfrm>
          <a:off x="15798800" y="995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5" name="楕円 344"/>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6" name="テキスト ボックス 345"/>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47" name="楕円 346"/>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48" name="テキスト ボックス 347"/>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9" name="楕円 348"/>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50" name="テキスト ボックス 349"/>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標準税収入額が大きく伸びたことにより標準財政規模が増額となったこと、地方債元利償還金の減少により、実質公債比率は昨年より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が、類似団体平均を下回る状況が続いている。また、今後、地方債を活用し、本市のランドマーク的な都市公園施設の建設や、公共施設等総合管理計画に基づき、教育施設等の老朽化した施設の更新が多数予定されているため、徐々に悪化していく傾向に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164677</xdr:rowOff>
    </xdr:to>
    <xdr:cxnSp macro="">
      <xdr:nvCxnSpPr>
        <xdr:cNvPr id="383" name="直線コネクタ 382"/>
        <xdr:cNvCxnSpPr/>
      </xdr:nvCxnSpPr>
      <xdr:spPr>
        <a:xfrm flipV="1">
          <a:off x="16179800" y="71297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41</xdr:row>
      <xdr:rowOff>164677</xdr:rowOff>
    </xdr:to>
    <xdr:cxnSp macro="">
      <xdr:nvCxnSpPr>
        <xdr:cNvPr id="386" name="直線コネクタ 385"/>
        <xdr:cNvCxnSpPr/>
      </xdr:nvCxnSpPr>
      <xdr:spPr>
        <a:xfrm>
          <a:off x="15290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1270</xdr:rowOff>
    </xdr:to>
    <xdr:cxnSp macro="">
      <xdr:nvCxnSpPr>
        <xdr:cNvPr id="389" name="直線コネクタ 388"/>
        <xdr:cNvCxnSpPr/>
      </xdr:nvCxnSpPr>
      <xdr:spPr>
        <a:xfrm flipV="1">
          <a:off x="14401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2" name="直線コネクタ 391"/>
        <xdr:cNvCxnSpPr/>
      </xdr:nvCxnSpPr>
      <xdr:spPr>
        <a:xfrm>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2" name="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3"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4" name="楕円 403"/>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5" name="テキスト ボックス 404"/>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6" name="楕円 405"/>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7" name="テキスト ボックス 406"/>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8" name="楕円 407"/>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9" name="テキスト ボックス 408"/>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0" name="楕円 409"/>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1" name="テキスト ボックス 410"/>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地方債現在高等が減少傾向にあり、類似団体平均を下回っている。今後、地方債を活用し、本市のランドマーク的な都市公園施設の建設や、公共施設等総合管理計画に基づき、教育施設等の老朽化した施設の更新が多数予定されているため、徐々に悪化していく傾向に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86662</xdr:rowOff>
    </xdr:from>
    <xdr:to>
      <xdr:col>68</xdr:col>
      <xdr:colOff>152400</xdr:colOff>
      <xdr:row>13</xdr:row>
      <xdr:rowOff>147562</xdr:rowOff>
    </xdr:to>
    <xdr:cxnSp macro="">
      <xdr:nvCxnSpPr>
        <xdr:cNvPr id="447" name="直線コネクタ 446"/>
        <xdr:cNvCxnSpPr/>
      </xdr:nvCxnSpPr>
      <xdr:spPr>
        <a:xfrm flipV="1">
          <a:off x="13512800" y="2315512"/>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8"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0" name="フローチャート: 判断 449"/>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1" name="テキスト ボックス 450"/>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2" name="フローチャート: 判断 451"/>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3" name="テキスト ボックス 452"/>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4" name="フローチャート: 判断 453"/>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5" name="テキスト ボックス 454"/>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6" name="フローチャート: 判断 455"/>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7" name="テキスト ボックス 456"/>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35862</xdr:rowOff>
    </xdr:from>
    <xdr:to>
      <xdr:col>68</xdr:col>
      <xdr:colOff>203200</xdr:colOff>
      <xdr:row>13</xdr:row>
      <xdr:rowOff>137462</xdr:rowOff>
    </xdr:to>
    <xdr:sp macro="" textlink="">
      <xdr:nvSpPr>
        <xdr:cNvPr id="463" name="楕円 462"/>
        <xdr:cNvSpPr/>
      </xdr:nvSpPr>
      <xdr:spPr>
        <a:xfrm>
          <a:off x="14351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147639</xdr:rowOff>
    </xdr:from>
    <xdr:ext cx="762000" cy="259045"/>
    <xdr:sp macro="" textlink="">
      <xdr:nvSpPr>
        <xdr:cNvPr id="464" name="テキスト ボックス 463"/>
        <xdr:cNvSpPr txBox="1"/>
      </xdr:nvSpPr>
      <xdr:spPr>
        <a:xfrm>
          <a:off x="14020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96762</xdr:rowOff>
    </xdr:from>
    <xdr:to>
      <xdr:col>64</xdr:col>
      <xdr:colOff>152400</xdr:colOff>
      <xdr:row>14</xdr:row>
      <xdr:rowOff>26912</xdr:rowOff>
    </xdr:to>
    <xdr:sp macro="" textlink="">
      <xdr:nvSpPr>
        <xdr:cNvPr id="465" name="楕円 464"/>
        <xdr:cNvSpPr/>
      </xdr:nvSpPr>
      <xdr:spPr>
        <a:xfrm>
          <a:off x="13462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37089</xdr:rowOff>
    </xdr:from>
    <xdr:ext cx="762000" cy="259045"/>
    <xdr:sp macro="" textlink="">
      <xdr:nvSpPr>
        <xdr:cNvPr id="466" name="テキスト ボックス 465"/>
        <xdr:cNvSpPr txBox="1"/>
      </xdr:nvSpPr>
      <xdr:spPr>
        <a:xfrm>
          <a:off x="13131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で、非常勤職員賃金（臨時）→会計年度任用職員報酬（経常）への振替による影響が大きい。類似団体平均よりは低い状況。今後、ＡＩ・ＲＰＡの導入によるデジタル化に向けた取り組みを進めることとなるが、市民サービスの向上と併せ、事務効率化による人件費削減につなげられるかが課題。</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36</xdr:row>
      <xdr:rowOff>27940</xdr:rowOff>
    </xdr:to>
    <xdr:cxnSp macro="">
      <xdr:nvCxnSpPr>
        <xdr:cNvPr id="66" name="直線コネクタ 65"/>
        <xdr:cNvCxnSpPr/>
      </xdr:nvCxnSpPr>
      <xdr:spPr>
        <a:xfrm>
          <a:off x="3987800" y="589534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66040</xdr:rowOff>
    </xdr:to>
    <xdr:cxnSp macro="">
      <xdr:nvCxnSpPr>
        <xdr:cNvPr id="69" name="直線コネクタ 68"/>
        <xdr:cNvCxnSpPr/>
      </xdr:nvCxnSpPr>
      <xdr:spPr>
        <a:xfrm>
          <a:off x="3098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104140</xdr:rowOff>
    </xdr:to>
    <xdr:cxnSp macro="">
      <xdr:nvCxnSpPr>
        <xdr:cNvPr id="72" name="直線コネクタ 71"/>
        <xdr:cNvCxnSpPr/>
      </xdr:nvCxnSpPr>
      <xdr:spPr>
        <a:xfrm flipV="1">
          <a:off x="2209800" y="589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104140</xdr:rowOff>
    </xdr:to>
    <xdr:cxnSp macro="">
      <xdr:nvCxnSpPr>
        <xdr:cNvPr id="75" name="直線コネクタ 74"/>
        <xdr:cNvCxnSpPr/>
      </xdr:nvCxnSpPr>
      <xdr:spPr>
        <a:xfrm>
          <a:off x="1320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物件費に係る経常一般財源において、新型コロナウイルス感染症に係る経済対策として学校給食費無償化による充当財源の減額等が大きく影響し、前年度比＋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ポイントとなったが、類似団体平均を下回る水準は維持している。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117856</xdr:rowOff>
    </xdr:to>
    <xdr:cxnSp macro="">
      <xdr:nvCxnSpPr>
        <xdr:cNvPr id="125" name="直線コネクタ 124"/>
        <xdr:cNvCxnSpPr/>
      </xdr:nvCxnSpPr>
      <xdr:spPr>
        <a:xfrm>
          <a:off x="15671800" y="24175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17272</xdr:rowOff>
    </xdr:from>
    <xdr:to>
      <xdr:col>78</xdr:col>
      <xdr:colOff>69850</xdr:colOff>
      <xdr:row>14</xdr:row>
      <xdr:rowOff>26416</xdr:rowOff>
    </xdr:to>
    <xdr:cxnSp macro="">
      <xdr:nvCxnSpPr>
        <xdr:cNvPr id="128" name="直線コネクタ 127"/>
        <xdr:cNvCxnSpPr/>
      </xdr:nvCxnSpPr>
      <xdr:spPr>
        <a:xfrm flipV="1">
          <a:off x="14782800" y="2417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26416</xdr:rowOff>
    </xdr:to>
    <xdr:cxnSp macro="">
      <xdr:nvCxnSpPr>
        <xdr:cNvPr id="131" name="直線コネクタ 130"/>
        <xdr:cNvCxnSpPr/>
      </xdr:nvCxnSpPr>
      <xdr:spPr>
        <a:xfrm>
          <a:off x="13893800" y="2426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62992</xdr:rowOff>
    </xdr:to>
    <xdr:cxnSp macro="">
      <xdr:nvCxnSpPr>
        <xdr:cNvPr id="134" name="直線コネクタ 133"/>
        <xdr:cNvCxnSpPr/>
      </xdr:nvCxnSpPr>
      <xdr:spPr>
        <a:xfrm flipV="1">
          <a:off x="13004800" y="2426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4" name="楕円 143"/>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83583</xdr:rowOff>
    </xdr:from>
    <xdr:ext cx="762000" cy="259045"/>
    <xdr:sp macro="" textlink="">
      <xdr:nvSpPr>
        <xdr:cNvPr id="145" name="物件費該当値テキスト"/>
        <xdr:cNvSpPr txBox="1"/>
      </xdr:nvSpPr>
      <xdr:spPr>
        <a:xfrm>
          <a:off x="16598900" y="231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50" name="楕円 149"/>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1" name="テキスト ボックス 150"/>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2" name="楕円 151"/>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3" name="テキスト ボックス 152"/>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扶助費全体の決算額は前年度よりも増額しているが、対して経常経費充当一般財源は前年度比▲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百万円の減額となっているため、経常収支比率は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ポイント改善している。扶助費決算額の増額は、自立支援給付事業、認定こども園事業における施設型給付費の増額が主な要因であり増加傾向にある。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156935</xdr:rowOff>
    </xdr:to>
    <xdr:cxnSp macro="">
      <xdr:nvCxnSpPr>
        <xdr:cNvPr id="188" name="直線コネクタ 187"/>
        <xdr:cNvCxnSpPr/>
      </xdr:nvCxnSpPr>
      <xdr:spPr>
        <a:xfrm flipV="1">
          <a:off x="3987800" y="9788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156935</xdr:rowOff>
    </xdr:to>
    <xdr:cxnSp macro="">
      <xdr:nvCxnSpPr>
        <xdr:cNvPr id="191" name="直線コネクタ 190"/>
        <xdr:cNvCxnSpPr/>
      </xdr:nvCxnSpPr>
      <xdr:spPr>
        <a:xfrm>
          <a:off x="3098800" y="97445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56</xdr:row>
      <xdr:rowOff>165100</xdr:rowOff>
    </xdr:to>
    <xdr:cxnSp macro="">
      <xdr:nvCxnSpPr>
        <xdr:cNvPr id="194" name="直線コネクタ 193"/>
        <xdr:cNvCxnSpPr/>
      </xdr:nvCxnSpPr>
      <xdr:spPr>
        <a:xfrm flipV="1">
          <a:off x="2209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165100</xdr:rowOff>
    </xdr:to>
    <xdr:cxnSp macro="">
      <xdr:nvCxnSpPr>
        <xdr:cNvPr id="197" name="直線コネクタ 196"/>
        <xdr:cNvCxnSpPr/>
      </xdr:nvCxnSpPr>
      <xdr:spPr>
        <a:xfrm>
          <a:off x="1320800" y="9635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16" name="テキスト ボックス 215"/>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ポイント改善しているが、令和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年度から下水道事業特別会計、簡易水道事業特別会計が公営企業会計（法適）に移行したことにより、「繰出金」から「補助費等」へ振り替えたことによる減額が主な要因。</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59</xdr:row>
      <xdr:rowOff>44450</xdr:rowOff>
    </xdr:to>
    <xdr:cxnSp macro="">
      <xdr:nvCxnSpPr>
        <xdr:cNvPr id="249" name="直線コネクタ 248"/>
        <xdr:cNvCxnSpPr/>
      </xdr:nvCxnSpPr>
      <xdr:spPr>
        <a:xfrm flipV="1">
          <a:off x="15671800" y="94361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57150</xdr:rowOff>
    </xdr:to>
    <xdr:cxnSp macro="">
      <xdr:nvCxnSpPr>
        <xdr:cNvPr id="252" name="直線コネクタ 251"/>
        <xdr:cNvCxnSpPr/>
      </xdr:nvCxnSpPr>
      <xdr:spPr>
        <a:xfrm flipV="1">
          <a:off x="147828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59</xdr:row>
      <xdr:rowOff>57150</xdr:rowOff>
    </xdr:to>
    <xdr:cxnSp macro="">
      <xdr:nvCxnSpPr>
        <xdr:cNvPr id="255" name="直線コネクタ 254"/>
        <xdr:cNvCxnSpPr/>
      </xdr:nvCxnSpPr>
      <xdr:spPr>
        <a:xfrm>
          <a:off x="138938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59</xdr:row>
      <xdr:rowOff>19050</xdr:rowOff>
    </xdr:to>
    <xdr:cxnSp macro="">
      <xdr:nvCxnSpPr>
        <xdr:cNvPr id="258" name="直線コネクタ 257"/>
        <xdr:cNvCxnSpPr/>
      </xdr:nvCxnSpPr>
      <xdr:spPr>
        <a:xfrm>
          <a:off x="13004800" y="1000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68" name="楕円 267"/>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9"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0" name="楕円 269"/>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1" name="テキスト ボックス 270"/>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2" name="楕円 271"/>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3" name="テキスト ボックス 272"/>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4" name="楕円 273"/>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5" name="テキスト ボックス 274"/>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年度から下水道事業特別会計、簡易水道事業特別会計が公営企業会計（法適）に移行したことにより、「繰出金」から「補助費等」へ振り替えたことによる増額が主な要因。</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133858</xdr:rowOff>
    </xdr:to>
    <xdr:cxnSp macro="">
      <xdr:nvCxnSpPr>
        <xdr:cNvPr id="307" name="直線コネクタ 306"/>
        <xdr:cNvCxnSpPr/>
      </xdr:nvCxnSpPr>
      <xdr:spPr>
        <a:xfrm>
          <a:off x="15671800" y="629920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127000</xdr:rowOff>
    </xdr:to>
    <xdr:cxnSp macro="">
      <xdr:nvCxnSpPr>
        <xdr:cNvPr id="310" name="直線コネクタ 309"/>
        <xdr:cNvCxnSpPr/>
      </xdr:nvCxnSpPr>
      <xdr:spPr>
        <a:xfrm>
          <a:off x="14782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131572</xdr:rowOff>
    </xdr:to>
    <xdr:cxnSp macro="">
      <xdr:nvCxnSpPr>
        <xdr:cNvPr id="313" name="直線コネクタ 312"/>
        <xdr:cNvCxnSpPr/>
      </xdr:nvCxnSpPr>
      <xdr:spPr>
        <a:xfrm flipV="1">
          <a:off x="13893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16" name="直線コネクタ 315"/>
        <xdr:cNvCxnSpPr/>
      </xdr:nvCxnSpPr>
      <xdr:spPr>
        <a:xfrm flipV="1">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6" name="楕円 325"/>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7"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9" name="テキスト ボックス 328"/>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0" name="楕円 329"/>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1" name="テキスト ボックス 330"/>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2" name="楕円 331"/>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3" name="テキスト ボックス 33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公債費は前年度と同水準、類似団体平均を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今後、地方債を活用し、本市のランドマーク的な都市公園施設の建設や、公共施設等総合管理計画に基づき、教育施設等の老朽化した施設の更新が多数予定されているため、徐々に悪化していく傾向にある。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12700</xdr:rowOff>
    </xdr:to>
    <xdr:cxnSp macro="">
      <xdr:nvCxnSpPr>
        <xdr:cNvPr id="365" name="直線コネクタ 364"/>
        <xdr:cNvCxnSpPr/>
      </xdr:nvCxnSpPr>
      <xdr:spPr>
        <a:xfrm flipV="1">
          <a:off x="3987800" y="133675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17272</xdr:rowOff>
    </xdr:to>
    <xdr:cxnSp macro="">
      <xdr:nvCxnSpPr>
        <xdr:cNvPr id="368" name="直線コネクタ 367"/>
        <xdr:cNvCxnSpPr/>
      </xdr:nvCxnSpPr>
      <xdr:spPr>
        <a:xfrm flipV="1">
          <a:off x="3098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40132</xdr:rowOff>
    </xdr:to>
    <xdr:cxnSp macro="">
      <xdr:nvCxnSpPr>
        <xdr:cNvPr id="371" name="直線コネクタ 370"/>
        <xdr:cNvCxnSpPr/>
      </xdr:nvCxnSpPr>
      <xdr:spPr>
        <a:xfrm flipV="1">
          <a:off x="2209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44704</xdr:rowOff>
    </xdr:to>
    <xdr:cxnSp macro="">
      <xdr:nvCxnSpPr>
        <xdr:cNvPr id="374" name="直線コネクタ 373"/>
        <xdr:cNvCxnSpPr/>
      </xdr:nvCxnSpPr>
      <xdr:spPr>
        <a:xfrm flipV="1">
          <a:off x="1320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4" name="楕円 383"/>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5"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6" name="楕円 385"/>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7" name="テキスト ボックス 386"/>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8" name="楕円 387"/>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9" name="テキスト ボックス 38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0" name="楕円 389"/>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1" name="テキスト ボックス 390"/>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2" name="楕円 391"/>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3" name="テキスト ボックス 392"/>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経常経費充当一般財源において、人件費、物件費、補助費等が前年度に比べ増額が著しく、公債費を除いて</a:t>
          </a:r>
          <a:r>
            <a:rPr kumimoji="1" lang="en-US" altLang="ja-JP" sz="1200">
              <a:latin typeface="ＭＳ Ｐゴシック" panose="020B0600070205080204" pitchFamily="50" charset="-128"/>
              <a:ea typeface="ＭＳ Ｐゴシック" panose="020B0600070205080204" pitchFamily="50" charset="-128"/>
            </a:rPr>
            <a:t>511</a:t>
          </a:r>
          <a:r>
            <a:rPr kumimoji="1" lang="ja-JP" altLang="en-US" sz="1200">
              <a:latin typeface="ＭＳ Ｐゴシック" panose="020B0600070205080204" pitchFamily="50" charset="-128"/>
              <a:ea typeface="ＭＳ Ｐゴシック" panose="020B0600070205080204" pitchFamily="50" charset="-128"/>
            </a:rPr>
            <a:t>百万円の増額となった。</a:t>
          </a:r>
        </a:p>
        <a:p>
          <a:r>
            <a:rPr kumimoji="1" lang="ja-JP" altLang="en-US" sz="1200">
              <a:latin typeface="ＭＳ Ｐゴシック" panose="020B0600070205080204" pitchFamily="50" charset="-128"/>
              <a:ea typeface="ＭＳ Ｐゴシック" panose="020B0600070205080204" pitchFamily="50" charset="-128"/>
            </a:rPr>
            <a:t>　一方、経常一般財源は地方消費税が前年度比で</a:t>
          </a:r>
          <a:r>
            <a:rPr kumimoji="1" lang="en-US" altLang="ja-JP" sz="1200">
              <a:latin typeface="ＭＳ Ｐゴシック" panose="020B0600070205080204" pitchFamily="50" charset="-128"/>
              <a:ea typeface="ＭＳ Ｐゴシック" panose="020B0600070205080204" pitchFamily="50" charset="-128"/>
            </a:rPr>
            <a:t>304</a:t>
          </a:r>
          <a:r>
            <a:rPr kumimoji="1" lang="ja-JP" altLang="en-US" sz="1200">
              <a:latin typeface="ＭＳ Ｐゴシック" panose="020B0600070205080204" pitchFamily="50" charset="-128"/>
              <a:ea typeface="ＭＳ Ｐゴシック" panose="020B0600070205080204" pitchFamily="50" charset="-128"/>
            </a:rPr>
            <a:t>百万円の増額となったが、普通交付税は令和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年度から一本算定に移行したことにより▲</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百万円と大きく減額するなど、全体では</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百万円の微増だった。</a:t>
          </a:r>
        </a:p>
        <a:p>
          <a:r>
            <a:rPr kumimoji="1" lang="ja-JP" altLang="en-US" sz="1200">
              <a:latin typeface="ＭＳ Ｐゴシック" panose="020B0600070205080204" pitchFamily="50" charset="-128"/>
              <a:ea typeface="ＭＳ Ｐゴシック" panose="020B0600070205080204" pitchFamily="50" charset="-128"/>
            </a:rPr>
            <a:t>　ただし、臨時財政対策債を前年度</a:t>
          </a:r>
          <a:r>
            <a:rPr kumimoji="1" lang="en-US" altLang="ja-JP" sz="1200">
              <a:latin typeface="ＭＳ Ｐゴシック" panose="020B0600070205080204" pitchFamily="50" charset="-128"/>
              <a:ea typeface="ＭＳ Ｐゴシック" panose="020B0600070205080204" pitchFamily="50" charset="-128"/>
            </a:rPr>
            <a:t>600</a:t>
          </a:r>
          <a:r>
            <a:rPr kumimoji="1" lang="ja-JP" altLang="en-US" sz="1200">
              <a:latin typeface="ＭＳ Ｐゴシック" panose="020B0600070205080204" pitchFamily="50" charset="-128"/>
              <a:ea typeface="ＭＳ Ｐゴシック" panose="020B0600070205080204" pitchFamily="50" charset="-128"/>
            </a:rPr>
            <a:t>百万円に対し、</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百万円多い</a:t>
          </a:r>
          <a:r>
            <a:rPr kumimoji="1" lang="en-US" altLang="ja-JP" sz="1200">
              <a:latin typeface="ＭＳ Ｐゴシック" panose="020B0600070205080204" pitchFamily="50" charset="-128"/>
              <a:ea typeface="ＭＳ Ｐゴシック" panose="020B0600070205080204" pitchFamily="50" charset="-128"/>
            </a:rPr>
            <a:t>800</a:t>
          </a:r>
          <a:r>
            <a:rPr kumimoji="1" lang="ja-JP" altLang="en-US" sz="1200">
              <a:latin typeface="ＭＳ Ｐゴシック" panose="020B0600070205080204" pitchFamily="50" charset="-128"/>
              <a:ea typeface="ＭＳ Ｐゴシック" panose="020B0600070205080204" pitchFamily="50" charset="-128"/>
            </a:rPr>
            <a:t>百万円借り入れているため、経常収支比率の分母全体としては増額となっている。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140715</xdr:rowOff>
    </xdr:to>
    <xdr:cxnSp macro="">
      <xdr:nvCxnSpPr>
        <xdr:cNvPr id="424" name="直線コネクタ 423"/>
        <xdr:cNvCxnSpPr/>
      </xdr:nvCxnSpPr>
      <xdr:spPr>
        <a:xfrm>
          <a:off x="15671800" y="130794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49276</xdr:rowOff>
    </xdr:to>
    <xdr:cxnSp macro="">
      <xdr:nvCxnSpPr>
        <xdr:cNvPr id="427" name="直線コネクタ 426"/>
        <xdr:cNvCxnSpPr/>
      </xdr:nvCxnSpPr>
      <xdr:spPr>
        <a:xfrm>
          <a:off x="14782800" y="130017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3556</xdr:rowOff>
    </xdr:to>
    <xdr:cxnSp macro="">
      <xdr:nvCxnSpPr>
        <xdr:cNvPr id="430" name="直線コネクタ 429"/>
        <xdr:cNvCxnSpPr/>
      </xdr:nvCxnSpPr>
      <xdr:spPr>
        <a:xfrm flipV="1">
          <a:off x="13893800" y="13001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3556</xdr:rowOff>
    </xdr:to>
    <xdr:cxnSp macro="">
      <xdr:nvCxnSpPr>
        <xdr:cNvPr id="433" name="直線コネクタ 432"/>
        <xdr:cNvCxnSpPr/>
      </xdr:nvCxnSpPr>
      <xdr:spPr>
        <a:xfrm>
          <a:off x="13004800" y="129651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3" name="楕円 442"/>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4"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5" name="楕円 444"/>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6" name="テキスト ボックス 445"/>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7" name="楕円 446"/>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48" name="テキスト ボックス 447"/>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9" name="楕円 448"/>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0" name="テキスト ボックス 449"/>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1" name="楕円 450"/>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2" name="テキスト ボックス 451"/>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78175</xdr:rowOff>
    </xdr:from>
    <xdr:to>
      <xdr:col>29</xdr:col>
      <xdr:colOff>127000</xdr:colOff>
      <xdr:row>17</xdr:row>
      <xdr:rowOff>98139</xdr:rowOff>
    </xdr:to>
    <xdr:cxnSp macro="">
      <xdr:nvCxnSpPr>
        <xdr:cNvPr id="50" name="直線コネクタ 49"/>
        <xdr:cNvCxnSpPr/>
      </xdr:nvCxnSpPr>
      <xdr:spPr bwMode="auto">
        <a:xfrm flipV="1">
          <a:off x="5003800" y="3040450"/>
          <a:ext cx="6477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98139</xdr:rowOff>
    </xdr:from>
    <xdr:to>
      <xdr:col>26</xdr:col>
      <xdr:colOff>50800</xdr:colOff>
      <xdr:row>17</xdr:row>
      <xdr:rowOff>105473</xdr:rowOff>
    </xdr:to>
    <xdr:cxnSp macro="">
      <xdr:nvCxnSpPr>
        <xdr:cNvPr id="53" name="直線コネクタ 52"/>
        <xdr:cNvCxnSpPr/>
      </xdr:nvCxnSpPr>
      <xdr:spPr bwMode="auto">
        <a:xfrm flipV="1">
          <a:off x="4305300" y="3060414"/>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105473</xdr:rowOff>
    </xdr:from>
    <xdr:to>
      <xdr:col>22</xdr:col>
      <xdr:colOff>114300</xdr:colOff>
      <xdr:row>17</xdr:row>
      <xdr:rowOff>123133</xdr:rowOff>
    </xdr:to>
    <xdr:cxnSp macro="">
      <xdr:nvCxnSpPr>
        <xdr:cNvPr id="56" name="直線コネクタ 55"/>
        <xdr:cNvCxnSpPr/>
      </xdr:nvCxnSpPr>
      <xdr:spPr bwMode="auto">
        <a:xfrm flipV="1">
          <a:off x="3606800" y="3067748"/>
          <a:ext cx="698500" cy="1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123133</xdr:rowOff>
    </xdr:from>
    <xdr:to>
      <xdr:col>18</xdr:col>
      <xdr:colOff>177800</xdr:colOff>
      <xdr:row>17</xdr:row>
      <xdr:rowOff>153441</xdr:rowOff>
    </xdr:to>
    <xdr:cxnSp macro="">
      <xdr:nvCxnSpPr>
        <xdr:cNvPr id="59" name="直線コネクタ 58"/>
        <xdr:cNvCxnSpPr/>
      </xdr:nvCxnSpPr>
      <xdr:spPr bwMode="auto">
        <a:xfrm flipV="1">
          <a:off x="2908300" y="3085408"/>
          <a:ext cx="698500" cy="3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27375</xdr:rowOff>
    </xdr:from>
    <xdr:to>
      <xdr:col>29</xdr:col>
      <xdr:colOff>177800</xdr:colOff>
      <xdr:row>17</xdr:row>
      <xdr:rowOff>128975</xdr:rowOff>
    </xdr:to>
    <xdr:sp macro="" textlink="">
      <xdr:nvSpPr>
        <xdr:cNvPr id="69" name="楕円 68"/>
        <xdr:cNvSpPr/>
      </xdr:nvSpPr>
      <xdr:spPr bwMode="auto">
        <a:xfrm>
          <a:off x="5600700" y="298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170902</xdr:rowOff>
    </xdr:from>
    <xdr:ext cx="762000" cy="259045"/>
    <xdr:sp macro="" textlink="">
      <xdr:nvSpPr>
        <xdr:cNvPr id="70" name="人口1人当たり決算額の推移該当値テキスト130"/>
        <xdr:cNvSpPr txBox="1"/>
      </xdr:nvSpPr>
      <xdr:spPr>
        <a:xfrm>
          <a:off x="5740400" y="29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47339</xdr:rowOff>
    </xdr:from>
    <xdr:to>
      <xdr:col>26</xdr:col>
      <xdr:colOff>101600</xdr:colOff>
      <xdr:row>17</xdr:row>
      <xdr:rowOff>148939</xdr:rowOff>
    </xdr:to>
    <xdr:sp macro="" textlink="">
      <xdr:nvSpPr>
        <xdr:cNvPr id="71" name="楕円 70"/>
        <xdr:cNvSpPr/>
      </xdr:nvSpPr>
      <xdr:spPr bwMode="auto">
        <a:xfrm>
          <a:off x="4953000" y="300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133716</xdr:rowOff>
    </xdr:from>
    <xdr:ext cx="736600" cy="259045"/>
    <xdr:sp macro="" textlink="">
      <xdr:nvSpPr>
        <xdr:cNvPr id="72" name="テキスト ボックス 71"/>
        <xdr:cNvSpPr txBox="1"/>
      </xdr:nvSpPr>
      <xdr:spPr>
        <a:xfrm>
          <a:off x="4622800" y="309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54673</xdr:rowOff>
    </xdr:from>
    <xdr:to>
      <xdr:col>22</xdr:col>
      <xdr:colOff>165100</xdr:colOff>
      <xdr:row>17</xdr:row>
      <xdr:rowOff>156273</xdr:rowOff>
    </xdr:to>
    <xdr:sp macro="" textlink="">
      <xdr:nvSpPr>
        <xdr:cNvPr id="73" name="楕円 72"/>
        <xdr:cNvSpPr/>
      </xdr:nvSpPr>
      <xdr:spPr bwMode="auto">
        <a:xfrm>
          <a:off x="4254500" y="301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141050</xdr:rowOff>
    </xdr:from>
    <xdr:ext cx="762000" cy="259045"/>
    <xdr:sp macro="" textlink="">
      <xdr:nvSpPr>
        <xdr:cNvPr id="74" name="テキスト ボックス 73"/>
        <xdr:cNvSpPr txBox="1"/>
      </xdr:nvSpPr>
      <xdr:spPr>
        <a:xfrm>
          <a:off x="3924300" y="310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72333</xdr:rowOff>
    </xdr:from>
    <xdr:to>
      <xdr:col>19</xdr:col>
      <xdr:colOff>38100</xdr:colOff>
      <xdr:row>18</xdr:row>
      <xdr:rowOff>2483</xdr:rowOff>
    </xdr:to>
    <xdr:sp macro="" textlink="">
      <xdr:nvSpPr>
        <xdr:cNvPr id="75" name="楕円 74"/>
        <xdr:cNvSpPr/>
      </xdr:nvSpPr>
      <xdr:spPr bwMode="auto">
        <a:xfrm>
          <a:off x="3556000" y="303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158710</xdr:rowOff>
    </xdr:from>
    <xdr:ext cx="762000" cy="259045"/>
    <xdr:sp macro="" textlink="">
      <xdr:nvSpPr>
        <xdr:cNvPr id="76" name="テキスト ボックス 75"/>
        <xdr:cNvSpPr txBox="1"/>
      </xdr:nvSpPr>
      <xdr:spPr>
        <a:xfrm>
          <a:off x="3225800" y="312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102641</xdr:rowOff>
    </xdr:from>
    <xdr:to>
      <xdr:col>15</xdr:col>
      <xdr:colOff>101600</xdr:colOff>
      <xdr:row>18</xdr:row>
      <xdr:rowOff>32791</xdr:rowOff>
    </xdr:to>
    <xdr:sp macro="" textlink="">
      <xdr:nvSpPr>
        <xdr:cNvPr id="77" name="楕円 76"/>
        <xdr:cNvSpPr/>
      </xdr:nvSpPr>
      <xdr:spPr bwMode="auto">
        <a:xfrm>
          <a:off x="2857500" y="306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17568</xdr:rowOff>
    </xdr:from>
    <xdr:ext cx="762000" cy="259045"/>
    <xdr:sp macro="" textlink="">
      <xdr:nvSpPr>
        <xdr:cNvPr id="78" name="テキスト ボックス 77"/>
        <xdr:cNvSpPr txBox="1"/>
      </xdr:nvSpPr>
      <xdr:spPr>
        <a:xfrm>
          <a:off x="2527300" y="31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232156</xdr:rowOff>
    </xdr:from>
    <xdr:to>
      <xdr:col>29</xdr:col>
      <xdr:colOff>127000</xdr:colOff>
      <xdr:row>35</xdr:row>
      <xdr:rowOff>327351</xdr:rowOff>
    </xdr:to>
    <xdr:cxnSp macro="">
      <xdr:nvCxnSpPr>
        <xdr:cNvPr id="113" name="直線コネクタ 112"/>
        <xdr:cNvCxnSpPr/>
      </xdr:nvCxnSpPr>
      <xdr:spPr bwMode="auto">
        <a:xfrm>
          <a:off x="5003800" y="6842506"/>
          <a:ext cx="647700" cy="9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232156</xdr:rowOff>
    </xdr:from>
    <xdr:to>
      <xdr:col>26</xdr:col>
      <xdr:colOff>50800</xdr:colOff>
      <xdr:row>35</xdr:row>
      <xdr:rowOff>257988</xdr:rowOff>
    </xdr:to>
    <xdr:cxnSp macro="">
      <xdr:nvCxnSpPr>
        <xdr:cNvPr id="116" name="直線コネクタ 115"/>
        <xdr:cNvCxnSpPr/>
      </xdr:nvCxnSpPr>
      <xdr:spPr bwMode="auto">
        <a:xfrm flipV="1">
          <a:off x="4305300" y="6842506"/>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205606</xdr:rowOff>
    </xdr:from>
    <xdr:to>
      <xdr:col>22</xdr:col>
      <xdr:colOff>114300</xdr:colOff>
      <xdr:row>35</xdr:row>
      <xdr:rowOff>257988</xdr:rowOff>
    </xdr:to>
    <xdr:cxnSp macro="">
      <xdr:nvCxnSpPr>
        <xdr:cNvPr id="119" name="直線コネクタ 118"/>
        <xdr:cNvCxnSpPr/>
      </xdr:nvCxnSpPr>
      <xdr:spPr bwMode="auto">
        <a:xfrm>
          <a:off x="3606800" y="6815956"/>
          <a:ext cx="698500" cy="5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205606</xdr:rowOff>
    </xdr:from>
    <xdr:to>
      <xdr:col>18</xdr:col>
      <xdr:colOff>177800</xdr:colOff>
      <xdr:row>35</xdr:row>
      <xdr:rowOff>240875</xdr:rowOff>
    </xdr:to>
    <xdr:cxnSp macro="">
      <xdr:nvCxnSpPr>
        <xdr:cNvPr id="122" name="直線コネクタ 121"/>
        <xdr:cNvCxnSpPr/>
      </xdr:nvCxnSpPr>
      <xdr:spPr bwMode="auto">
        <a:xfrm flipV="1">
          <a:off x="2908300" y="6815956"/>
          <a:ext cx="698500" cy="3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276551</xdr:rowOff>
    </xdr:from>
    <xdr:to>
      <xdr:col>29</xdr:col>
      <xdr:colOff>177800</xdr:colOff>
      <xdr:row>36</xdr:row>
      <xdr:rowOff>35251</xdr:rowOff>
    </xdr:to>
    <xdr:sp macro="" textlink="">
      <xdr:nvSpPr>
        <xdr:cNvPr id="132" name="楕円 131"/>
        <xdr:cNvSpPr/>
      </xdr:nvSpPr>
      <xdr:spPr bwMode="auto">
        <a:xfrm>
          <a:off x="5600700" y="68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248628</xdr:rowOff>
    </xdr:from>
    <xdr:ext cx="762000" cy="259045"/>
    <xdr:sp macro="" textlink="">
      <xdr:nvSpPr>
        <xdr:cNvPr id="133" name="人口1人当たり決算額の推移該当値テキスト445"/>
        <xdr:cNvSpPr txBox="1"/>
      </xdr:nvSpPr>
      <xdr:spPr>
        <a:xfrm>
          <a:off x="5740400" y="685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181356</xdr:rowOff>
    </xdr:from>
    <xdr:to>
      <xdr:col>26</xdr:col>
      <xdr:colOff>101600</xdr:colOff>
      <xdr:row>35</xdr:row>
      <xdr:rowOff>282956</xdr:rowOff>
    </xdr:to>
    <xdr:sp macro="" textlink="">
      <xdr:nvSpPr>
        <xdr:cNvPr id="134" name="楕円 133"/>
        <xdr:cNvSpPr/>
      </xdr:nvSpPr>
      <xdr:spPr bwMode="auto">
        <a:xfrm>
          <a:off x="4953000" y="67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293133</xdr:rowOff>
    </xdr:from>
    <xdr:ext cx="736600" cy="259045"/>
    <xdr:sp macro="" textlink="">
      <xdr:nvSpPr>
        <xdr:cNvPr id="135" name="テキスト ボックス 134"/>
        <xdr:cNvSpPr txBox="1"/>
      </xdr:nvSpPr>
      <xdr:spPr>
        <a:xfrm>
          <a:off x="4622800" y="65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207188</xdr:rowOff>
    </xdr:from>
    <xdr:to>
      <xdr:col>22</xdr:col>
      <xdr:colOff>165100</xdr:colOff>
      <xdr:row>35</xdr:row>
      <xdr:rowOff>308788</xdr:rowOff>
    </xdr:to>
    <xdr:sp macro="" textlink="">
      <xdr:nvSpPr>
        <xdr:cNvPr id="136" name="楕円 135"/>
        <xdr:cNvSpPr/>
      </xdr:nvSpPr>
      <xdr:spPr bwMode="auto">
        <a:xfrm>
          <a:off x="42545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318965</xdr:rowOff>
    </xdr:from>
    <xdr:ext cx="762000" cy="259045"/>
    <xdr:sp macro="" textlink="">
      <xdr:nvSpPr>
        <xdr:cNvPr id="137" name="テキスト ボックス 136"/>
        <xdr:cNvSpPr txBox="1"/>
      </xdr:nvSpPr>
      <xdr:spPr>
        <a:xfrm>
          <a:off x="3924300" y="65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154806</xdr:rowOff>
    </xdr:from>
    <xdr:to>
      <xdr:col>19</xdr:col>
      <xdr:colOff>38100</xdr:colOff>
      <xdr:row>35</xdr:row>
      <xdr:rowOff>256406</xdr:rowOff>
    </xdr:to>
    <xdr:sp macro="" textlink="">
      <xdr:nvSpPr>
        <xdr:cNvPr id="138" name="楕円 137"/>
        <xdr:cNvSpPr/>
      </xdr:nvSpPr>
      <xdr:spPr bwMode="auto">
        <a:xfrm>
          <a:off x="3556000" y="676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266583</xdr:rowOff>
    </xdr:from>
    <xdr:ext cx="762000" cy="259045"/>
    <xdr:sp macro="" textlink="">
      <xdr:nvSpPr>
        <xdr:cNvPr id="139" name="テキスト ボックス 138"/>
        <xdr:cNvSpPr txBox="1"/>
      </xdr:nvSpPr>
      <xdr:spPr>
        <a:xfrm>
          <a:off x="3225800" y="653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190075</xdr:rowOff>
    </xdr:from>
    <xdr:to>
      <xdr:col>15</xdr:col>
      <xdr:colOff>101600</xdr:colOff>
      <xdr:row>35</xdr:row>
      <xdr:rowOff>291675</xdr:rowOff>
    </xdr:to>
    <xdr:sp macro="" textlink="">
      <xdr:nvSpPr>
        <xdr:cNvPr id="140" name="楕円 139"/>
        <xdr:cNvSpPr/>
      </xdr:nvSpPr>
      <xdr:spPr bwMode="auto">
        <a:xfrm>
          <a:off x="28575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301852</xdr:rowOff>
    </xdr:from>
    <xdr:ext cx="762000" cy="259045"/>
    <xdr:sp macro="" textlink="">
      <xdr:nvSpPr>
        <xdr:cNvPr id="141" name="テキスト ボックス 140"/>
        <xdr:cNvSpPr txBox="1"/>
      </xdr:nvSpPr>
      <xdr:spPr>
        <a:xfrm>
          <a:off x="2527300" y="656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74282</xdr:rowOff>
    </xdr:from>
    <xdr:to>
      <xdr:col>24</xdr:col>
      <xdr:colOff>63500</xdr:colOff>
      <xdr:row>38</xdr:row>
      <xdr:rowOff>112973</xdr:rowOff>
    </xdr:to>
    <xdr:cxnSp macro="">
      <xdr:nvCxnSpPr>
        <xdr:cNvPr id="61" name="直線コネクタ 60"/>
        <xdr:cNvCxnSpPr/>
      </xdr:nvCxnSpPr>
      <xdr:spPr>
        <a:xfrm flipV="1">
          <a:off x="3797300" y="6417932"/>
          <a:ext cx="8382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112973</xdr:rowOff>
    </xdr:from>
    <xdr:to>
      <xdr:col>19</xdr:col>
      <xdr:colOff>177800</xdr:colOff>
      <xdr:row>38</xdr:row>
      <xdr:rowOff>116954</xdr:rowOff>
    </xdr:to>
    <xdr:cxnSp macro="">
      <xdr:nvCxnSpPr>
        <xdr:cNvPr id="64" name="直線コネクタ 63"/>
        <xdr:cNvCxnSpPr/>
      </xdr:nvCxnSpPr>
      <xdr:spPr>
        <a:xfrm flipV="1">
          <a:off x="2908300" y="662807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116954</xdr:rowOff>
    </xdr:from>
    <xdr:to>
      <xdr:col>15</xdr:col>
      <xdr:colOff>50800</xdr:colOff>
      <xdr:row>38</xdr:row>
      <xdr:rowOff>124879</xdr:rowOff>
    </xdr:to>
    <xdr:cxnSp macro="">
      <xdr:nvCxnSpPr>
        <xdr:cNvPr id="67" name="直線コネクタ 66"/>
        <xdr:cNvCxnSpPr/>
      </xdr:nvCxnSpPr>
      <xdr:spPr>
        <a:xfrm flipV="1">
          <a:off x="2019300" y="663205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124879</xdr:rowOff>
    </xdr:from>
    <xdr:to>
      <xdr:col>10</xdr:col>
      <xdr:colOff>114300</xdr:colOff>
      <xdr:row>38</xdr:row>
      <xdr:rowOff>136119</xdr:rowOff>
    </xdr:to>
    <xdr:cxnSp macro="">
      <xdr:nvCxnSpPr>
        <xdr:cNvPr id="70" name="直線コネクタ 69"/>
        <xdr:cNvCxnSpPr/>
      </xdr:nvCxnSpPr>
      <xdr:spPr>
        <a:xfrm flipV="1">
          <a:off x="1130300" y="663997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23482</xdr:rowOff>
    </xdr:from>
    <xdr:to>
      <xdr:col>24</xdr:col>
      <xdr:colOff>114300</xdr:colOff>
      <xdr:row>37</xdr:row>
      <xdr:rowOff>125082</xdr:rowOff>
    </xdr:to>
    <xdr:sp macro="" textlink="">
      <xdr:nvSpPr>
        <xdr:cNvPr id="80" name="楕円 79"/>
        <xdr:cNvSpPr/>
      </xdr:nvSpPr>
      <xdr:spPr>
        <a:xfrm>
          <a:off x="4584700" y="63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1909</xdr:rowOff>
    </xdr:from>
    <xdr:ext cx="534377" cy="259045"/>
    <xdr:sp macro="" textlink="">
      <xdr:nvSpPr>
        <xdr:cNvPr id="81" name="人件費該当値テキスト"/>
        <xdr:cNvSpPr txBox="1"/>
      </xdr:nvSpPr>
      <xdr:spPr>
        <a:xfrm>
          <a:off x="4686300" y="63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62173</xdr:rowOff>
    </xdr:from>
    <xdr:to>
      <xdr:col>20</xdr:col>
      <xdr:colOff>38100</xdr:colOff>
      <xdr:row>38</xdr:row>
      <xdr:rowOff>163773</xdr:rowOff>
    </xdr:to>
    <xdr:sp macro="" textlink="">
      <xdr:nvSpPr>
        <xdr:cNvPr id="82" name="楕円 81"/>
        <xdr:cNvSpPr/>
      </xdr:nvSpPr>
      <xdr:spPr>
        <a:xfrm>
          <a:off x="3746500" y="65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154900</xdr:rowOff>
    </xdr:from>
    <xdr:ext cx="534377" cy="259045"/>
    <xdr:sp macro="" textlink="">
      <xdr:nvSpPr>
        <xdr:cNvPr id="83" name="テキスト ボックス 82"/>
        <xdr:cNvSpPr txBox="1"/>
      </xdr:nvSpPr>
      <xdr:spPr>
        <a:xfrm>
          <a:off x="3530111" y="66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66154</xdr:rowOff>
    </xdr:from>
    <xdr:to>
      <xdr:col>15</xdr:col>
      <xdr:colOff>101600</xdr:colOff>
      <xdr:row>38</xdr:row>
      <xdr:rowOff>167754</xdr:rowOff>
    </xdr:to>
    <xdr:sp macro="" textlink="">
      <xdr:nvSpPr>
        <xdr:cNvPr id="84" name="楕円 83"/>
        <xdr:cNvSpPr/>
      </xdr:nvSpPr>
      <xdr:spPr>
        <a:xfrm>
          <a:off x="2857500" y="65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158881</xdr:rowOff>
    </xdr:from>
    <xdr:ext cx="534377" cy="259045"/>
    <xdr:sp macro="" textlink="">
      <xdr:nvSpPr>
        <xdr:cNvPr id="85" name="テキスト ボックス 84"/>
        <xdr:cNvSpPr txBox="1"/>
      </xdr:nvSpPr>
      <xdr:spPr>
        <a:xfrm>
          <a:off x="2641111" y="66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74079</xdr:rowOff>
    </xdr:from>
    <xdr:to>
      <xdr:col>10</xdr:col>
      <xdr:colOff>165100</xdr:colOff>
      <xdr:row>39</xdr:row>
      <xdr:rowOff>4229</xdr:rowOff>
    </xdr:to>
    <xdr:sp macro="" textlink="">
      <xdr:nvSpPr>
        <xdr:cNvPr id="86" name="楕円 85"/>
        <xdr:cNvSpPr/>
      </xdr:nvSpPr>
      <xdr:spPr>
        <a:xfrm>
          <a:off x="19685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166806</xdr:rowOff>
    </xdr:from>
    <xdr:ext cx="534377" cy="259045"/>
    <xdr:sp macro="" textlink="">
      <xdr:nvSpPr>
        <xdr:cNvPr id="87" name="テキスト ボックス 86"/>
        <xdr:cNvSpPr txBox="1"/>
      </xdr:nvSpPr>
      <xdr:spPr>
        <a:xfrm>
          <a:off x="1752111" y="66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85319</xdr:rowOff>
    </xdr:from>
    <xdr:to>
      <xdr:col>6</xdr:col>
      <xdr:colOff>38100</xdr:colOff>
      <xdr:row>39</xdr:row>
      <xdr:rowOff>15469</xdr:rowOff>
    </xdr:to>
    <xdr:sp macro="" textlink="">
      <xdr:nvSpPr>
        <xdr:cNvPr id="88" name="楕円 87"/>
        <xdr:cNvSpPr/>
      </xdr:nvSpPr>
      <xdr:spPr>
        <a:xfrm>
          <a:off x="10795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6596</xdr:rowOff>
    </xdr:from>
    <xdr:ext cx="534377" cy="259045"/>
    <xdr:sp macro="" textlink="">
      <xdr:nvSpPr>
        <xdr:cNvPr id="89" name="テキスト ボックス 88"/>
        <xdr:cNvSpPr txBox="1"/>
      </xdr:nvSpPr>
      <xdr:spPr>
        <a:xfrm>
          <a:off x="863111" y="66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505</xdr:rowOff>
    </xdr:from>
    <xdr:to>
      <xdr:col>24</xdr:col>
      <xdr:colOff>63500</xdr:colOff>
      <xdr:row>57</xdr:row>
      <xdr:rowOff>137460</xdr:rowOff>
    </xdr:to>
    <xdr:cxnSp macro="">
      <xdr:nvCxnSpPr>
        <xdr:cNvPr id="117" name="直線コネクタ 116"/>
        <xdr:cNvCxnSpPr/>
      </xdr:nvCxnSpPr>
      <xdr:spPr>
        <a:xfrm>
          <a:off x="3797300" y="9773155"/>
          <a:ext cx="838200" cy="13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xdr:rowOff>
    </xdr:from>
    <xdr:to>
      <xdr:col>19</xdr:col>
      <xdr:colOff>177800</xdr:colOff>
      <xdr:row>57</xdr:row>
      <xdr:rowOff>43208</xdr:rowOff>
    </xdr:to>
    <xdr:cxnSp macro="">
      <xdr:nvCxnSpPr>
        <xdr:cNvPr id="120" name="直線コネクタ 119"/>
        <xdr:cNvCxnSpPr/>
      </xdr:nvCxnSpPr>
      <xdr:spPr>
        <a:xfrm flipV="1">
          <a:off x="2908300" y="9773155"/>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43208</xdr:rowOff>
    </xdr:from>
    <xdr:to>
      <xdr:col>15</xdr:col>
      <xdr:colOff>50800</xdr:colOff>
      <xdr:row>57</xdr:row>
      <xdr:rowOff>63736</xdr:rowOff>
    </xdr:to>
    <xdr:cxnSp macro="">
      <xdr:nvCxnSpPr>
        <xdr:cNvPr id="123" name="直線コネクタ 122"/>
        <xdr:cNvCxnSpPr/>
      </xdr:nvCxnSpPr>
      <xdr:spPr>
        <a:xfrm flipV="1">
          <a:off x="2019300" y="9815858"/>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57701</xdr:rowOff>
    </xdr:from>
    <xdr:to>
      <xdr:col>10</xdr:col>
      <xdr:colOff>114300</xdr:colOff>
      <xdr:row>57</xdr:row>
      <xdr:rowOff>63736</xdr:rowOff>
    </xdr:to>
    <xdr:cxnSp macro="">
      <xdr:nvCxnSpPr>
        <xdr:cNvPr id="126" name="直線コネクタ 125"/>
        <xdr:cNvCxnSpPr/>
      </xdr:nvCxnSpPr>
      <xdr:spPr>
        <a:xfrm>
          <a:off x="1130300" y="9830351"/>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86660</xdr:rowOff>
    </xdr:from>
    <xdr:to>
      <xdr:col>24</xdr:col>
      <xdr:colOff>114300</xdr:colOff>
      <xdr:row>58</xdr:row>
      <xdr:rowOff>16810</xdr:rowOff>
    </xdr:to>
    <xdr:sp macro="" textlink="">
      <xdr:nvSpPr>
        <xdr:cNvPr id="136" name="楕円 135"/>
        <xdr:cNvSpPr/>
      </xdr:nvSpPr>
      <xdr:spPr>
        <a:xfrm>
          <a:off x="4584700" y="98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1587</xdr:rowOff>
    </xdr:from>
    <xdr:ext cx="534377" cy="259045"/>
    <xdr:sp macro="" textlink="">
      <xdr:nvSpPr>
        <xdr:cNvPr id="137" name="物件費該当値テキスト"/>
        <xdr:cNvSpPr txBox="1"/>
      </xdr:nvSpPr>
      <xdr:spPr>
        <a:xfrm>
          <a:off x="4686300" y="97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121155</xdr:rowOff>
    </xdr:from>
    <xdr:to>
      <xdr:col>20</xdr:col>
      <xdr:colOff>38100</xdr:colOff>
      <xdr:row>57</xdr:row>
      <xdr:rowOff>51305</xdr:rowOff>
    </xdr:to>
    <xdr:sp macro="" textlink="">
      <xdr:nvSpPr>
        <xdr:cNvPr id="138" name="楕円 137"/>
        <xdr:cNvSpPr/>
      </xdr:nvSpPr>
      <xdr:spPr>
        <a:xfrm>
          <a:off x="3746500" y="97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42432</xdr:rowOff>
    </xdr:from>
    <xdr:ext cx="534377" cy="259045"/>
    <xdr:sp macro="" textlink="">
      <xdr:nvSpPr>
        <xdr:cNvPr id="139" name="テキスト ボックス 138"/>
        <xdr:cNvSpPr txBox="1"/>
      </xdr:nvSpPr>
      <xdr:spPr>
        <a:xfrm>
          <a:off x="3530111" y="981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163858</xdr:rowOff>
    </xdr:from>
    <xdr:to>
      <xdr:col>15</xdr:col>
      <xdr:colOff>101600</xdr:colOff>
      <xdr:row>57</xdr:row>
      <xdr:rowOff>94008</xdr:rowOff>
    </xdr:to>
    <xdr:sp macro="" textlink="">
      <xdr:nvSpPr>
        <xdr:cNvPr id="140" name="楕円 139"/>
        <xdr:cNvSpPr/>
      </xdr:nvSpPr>
      <xdr:spPr>
        <a:xfrm>
          <a:off x="2857500" y="97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110535</xdr:rowOff>
    </xdr:from>
    <xdr:ext cx="534377" cy="259045"/>
    <xdr:sp macro="" textlink="">
      <xdr:nvSpPr>
        <xdr:cNvPr id="141" name="テキスト ボックス 140"/>
        <xdr:cNvSpPr txBox="1"/>
      </xdr:nvSpPr>
      <xdr:spPr>
        <a:xfrm>
          <a:off x="2641111" y="95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12936</xdr:rowOff>
    </xdr:from>
    <xdr:to>
      <xdr:col>10</xdr:col>
      <xdr:colOff>165100</xdr:colOff>
      <xdr:row>57</xdr:row>
      <xdr:rowOff>114536</xdr:rowOff>
    </xdr:to>
    <xdr:sp macro="" textlink="">
      <xdr:nvSpPr>
        <xdr:cNvPr id="142" name="楕円 141"/>
        <xdr:cNvSpPr/>
      </xdr:nvSpPr>
      <xdr:spPr>
        <a:xfrm>
          <a:off x="1968500" y="97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131063</xdr:rowOff>
    </xdr:from>
    <xdr:ext cx="534377" cy="259045"/>
    <xdr:sp macro="" textlink="">
      <xdr:nvSpPr>
        <xdr:cNvPr id="143" name="テキスト ボックス 142"/>
        <xdr:cNvSpPr txBox="1"/>
      </xdr:nvSpPr>
      <xdr:spPr>
        <a:xfrm>
          <a:off x="1752111" y="95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6901</xdr:rowOff>
    </xdr:from>
    <xdr:to>
      <xdr:col>6</xdr:col>
      <xdr:colOff>38100</xdr:colOff>
      <xdr:row>57</xdr:row>
      <xdr:rowOff>108501</xdr:rowOff>
    </xdr:to>
    <xdr:sp macro="" textlink="">
      <xdr:nvSpPr>
        <xdr:cNvPr id="144" name="楕円 143"/>
        <xdr:cNvSpPr/>
      </xdr:nvSpPr>
      <xdr:spPr>
        <a:xfrm>
          <a:off x="1079500" y="97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125028</xdr:rowOff>
    </xdr:from>
    <xdr:ext cx="534377" cy="259045"/>
    <xdr:sp macro="" textlink="">
      <xdr:nvSpPr>
        <xdr:cNvPr id="145" name="テキスト ボックス 144"/>
        <xdr:cNvSpPr txBox="1"/>
      </xdr:nvSpPr>
      <xdr:spPr>
        <a:xfrm>
          <a:off x="863111" y="95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94940</xdr:rowOff>
    </xdr:from>
    <xdr:to>
      <xdr:col>24</xdr:col>
      <xdr:colOff>63500</xdr:colOff>
      <xdr:row>78</xdr:row>
      <xdr:rowOff>98597</xdr:rowOff>
    </xdr:to>
    <xdr:cxnSp macro="">
      <xdr:nvCxnSpPr>
        <xdr:cNvPr id="172" name="直線コネクタ 171"/>
        <xdr:cNvCxnSpPr/>
      </xdr:nvCxnSpPr>
      <xdr:spPr>
        <a:xfrm flipV="1">
          <a:off x="3797300" y="1346804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98597</xdr:rowOff>
    </xdr:from>
    <xdr:to>
      <xdr:col>19</xdr:col>
      <xdr:colOff>177800</xdr:colOff>
      <xdr:row>78</xdr:row>
      <xdr:rowOff>107742</xdr:rowOff>
    </xdr:to>
    <xdr:cxnSp macro="">
      <xdr:nvCxnSpPr>
        <xdr:cNvPr id="175" name="直線コネクタ 174"/>
        <xdr:cNvCxnSpPr/>
      </xdr:nvCxnSpPr>
      <xdr:spPr>
        <a:xfrm flipV="1">
          <a:off x="2908300" y="1347169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96540</xdr:rowOff>
    </xdr:from>
    <xdr:to>
      <xdr:col>15</xdr:col>
      <xdr:colOff>50800</xdr:colOff>
      <xdr:row>78</xdr:row>
      <xdr:rowOff>107742</xdr:rowOff>
    </xdr:to>
    <xdr:cxnSp macro="">
      <xdr:nvCxnSpPr>
        <xdr:cNvPr id="178" name="直線コネクタ 177"/>
        <xdr:cNvCxnSpPr/>
      </xdr:nvCxnSpPr>
      <xdr:spPr>
        <a:xfrm>
          <a:off x="2019300" y="1346964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96540</xdr:rowOff>
    </xdr:from>
    <xdr:to>
      <xdr:col>10</xdr:col>
      <xdr:colOff>114300</xdr:colOff>
      <xdr:row>78</xdr:row>
      <xdr:rowOff>110942</xdr:rowOff>
    </xdr:to>
    <xdr:cxnSp macro="">
      <xdr:nvCxnSpPr>
        <xdr:cNvPr id="181" name="直線コネクタ 180"/>
        <xdr:cNvCxnSpPr/>
      </xdr:nvCxnSpPr>
      <xdr:spPr>
        <a:xfrm flipV="1">
          <a:off x="1130300" y="1346964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44140</xdr:rowOff>
    </xdr:from>
    <xdr:to>
      <xdr:col>24</xdr:col>
      <xdr:colOff>114300</xdr:colOff>
      <xdr:row>78</xdr:row>
      <xdr:rowOff>145740</xdr:rowOff>
    </xdr:to>
    <xdr:sp macro="" textlink="">
      <xdr:nvSpPr>
        <xdr:cNvPr id="191" name="楕円 190"/>
        <xdr:cNvSpPr/>
      </xdr:nvSpPr>
      <xdr:spPr>
        <a:xfrm>
          <a:off x="45847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130517</xdr:rowOff>
    </xdr:from>
    <xdr:ext cx="378565" cy="259045"/>
    <xdr:sp macro="" textlink="">
      <xdr:nvSpPr>
        <xdr:cNvPr id="192" name="維持補修費該当値テキスト"/>
        <xdr:cNvSpPr txBox="1"/>
      </xdr:nvSpPr>
      <xdr:spPr>
        <a:xfrm>
          <a:off x="4686300" y="13332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47797</xdr:rowOff>
    </xdr:from>
    <xdr:to>
      <xdr:col>20</xdr:col>
      <xdr:colOff>38100</xdr:colOff>
      <xdr:row>78</xdr:row>
      <xdr:rowOff>149397</xdr:rowOff>
    </xdr:to>
    <xdr:sp macro="" textlink="">
      <xdr:nvSpPr>
        <xdr:cNvPr id="193" name="楕円 192"/>
        <xdr:cNvSpPr/>
      </xdr:nvSpPr>
      <xdr:spPr>
        <a:xfrm>
          <a:off x="3746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140524</xdr:rowOff>
    </xdr:from>
    <xdr:ext cx="378565" cy="259045"/>
    <xdr:sp macro="" textlink="">
      <xdr:nvSpPr>
        <xdr:cNvPr id="194" name="テキスト ボックス 193"/>
        <xdr:cNvSpPr txBox="1"/>
      </xdr:nvSpPr>
      <xdr:spPr>
        <a:xfrm>
          <a:off x="3608017" y="1351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56942</xdr:rowOff>
    </xdr:from>
    <xdr:to>
      <xdr:col>15</xdr:col>
      <xdr:colOff>101600</xdr:colOff>
      <xdr:row>78</xdr:row>
      <xdr:rowOff>158542</xdr:rowOff>
    </xdr:to>
    <xdr:sp macro="" textlink="">
      <xdr:nvSpPr>
        <xdr:cNvPr id="195" name="楕円 194"/>
        <xdr:cNvSpPr/>
      </xdr:nvSpPr>
      <xdr:spPr>
        <a:xfrm>
          <a:off x="2857500" y="134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149669</xdr:rowOff>
    </xdr:from>
    <xdr:ext cx="378565" cy="259045"/>
    <xdr:sp macro="" textlink="">
      <xdr:nvSpPr>
        <xdr:cNvPr id="196" name="テキスト ボックス 195"/>
        <xdr:cNvSpPr txBox="1"/>
      </xdr:nvSpPr>
      <xdr:spPr>
        <a:xfrm>
          <a:off x="2719017" y="1352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45740</xdr:rowOff>
    </xdr:from>
    <xdr:to>
      <xdr:col>10</xdr:col>
      <xdr:colOff>165100</xdr:colOff>
      <xdr:row>78</xdr:row>
      <xdr:rowOff>147340</xdr:rowOff>
    </xdr:to>
    <xdr:sp macro="" textlink="">
      <xdr:nvSpPr>
        <xdr:cNvPr id="197" name="楕円 196"/>
        <xdr:cNvSpPr/>
      </xdr:nvSpPr>
      <xdr:spPr>
        <a:xfrm>
          <a:off x="1968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138467</xdr:rowOff>
    </xdr:from>
    <xdr:ext cx="378565" cy="259045"/>
    <xdr:sp macro="" textlink="">
      <xdr:nvSpPr>
        <xdr:cNvPr id="198" name="テキスト ボックス 197"/>
        <xdr:cNvSpPr txBox="1"/>
      </xdr:nvSpPr>
      <xdr:spPr>
        <a:xfrm>
          <a:off x="1830017" y="1351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60142</xdr:rowOff>
    </xdr:from>
    <xdr:to>
      <xdr:col>6</xdr:col>
      <xdr:colOff>38100</xdr:colOff>
      <xdr:row>78</xdr:row>
      <xdr:rowOff>161742</xdr:rowOff>
    </xdr:to>
    <xdr:sp macro="" textlink="">
      <xdr:nvSpPr>
        <xdr:cNvPr id="199" name="楕円 198"/>
        <xdr:cNvSpPr/>
      </xdr:nvSpPr>
      <xdr:spPr>
        <a:xfrm>
          <a:off x="1079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152869</xdr:rowOff>
    </xdr:from>
    <xdr:ext cx="378565" cy="259045"/>
    <xdr:sp macro="" textlink="">
      <xdr:nvSpPr>
        <xdr:cNvPr id="200" name="テキスト ボックス 199"/>
        <xdr:cNvSpPr txBox="1"/>
      </xdr:nvSpPr>
      <xdr:spPr>
        <a:xfrm>
          <a:off x="941017" y="1352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81535</xdr:rowOff>
    </xdr:from>
    <xdr:to>
      <xdr:col>24</xdr:col>
      <xdr:colOff>63500</xdr:colOff>
      <xdr:row>96</xdr:row>
      <xdr:rowOff>113564</xdr:rowOff>
    </xdr:to>
    <xdr:cxnSp macro="">
      <xdr:nvCxnSpPr>
        <xdr:cNvPr id="230" name="直線コネクタ 229"/>
        <xdr:cNvCxnSpPr/>
      </xdr:nvCxnSpPr>
      <xdr:spPr>
        <a:xfrm flipV="1">
          <a:off x="3797300" y="16540735"/>
          <a:ext cx="8382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113564</xdr:rowOff>
    </xdr:from>
    <xdr:to>
      <xdr:col>19</xdr:col>
      <xdr:colOff>177800</xdr:colOff>
      <xdr:row>97</xdr:row>
      <xdr:rowOff>19825</xdr:rowOff>
    </xdr:to>
    <xdr:cxnSp macro="">
      <xdr:nvCxnSpPr>
        <xdr:cNvPr id="233" name="直線コネクタ 232"/>
        <xdr:cNvCxnSpPr/>
      </xdr:nvCxnSpPr>
      <xdr:spPr>
        <a:xfrm flipV="1">
          <a:off x="2908300" y="16572764"/>
          <a:ext cx="8890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11812</xdr:rowOff>
    </xdr:from>
    <xdr:to>
      <xdr:col>15</xdr:col>
      <xdr:colOff>50800</xdr:colOff>
      <xdr:row>97</xdr:row>
      <xdr:rowOff>19825</xdr:rowOff>
    </xdr:to>
    <xdr:cxnSp macro="">
      <xdr:nvCxnSpPr>
        <xdr:cNvPr id="236" name="直線コネクタ 235"/>
        <xdr:cNvCxnSpPr/>
      </xdr:nvCxnSpPr>
      <xdr:spPr>
        <a:xfrm>
          <a:off x="2019300" y="16642462"/>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11812</xdr:rowOff>
    </xdr:from>
    <xdr:to>
      <xdr:col>10</xdr:col>
      <xdr:colOff>114300</xdr:colOff>
      <xdr:row>97</xdr:row>
      <xdr:rowOff>88467</xdr:rowOff>
    </xdr:to>
    <xdr:cxnSp macro="">
      <xdr:nvCxnSpPr>
        <xdr:cNvPr id="239" name="直線コネクタ 238"/>
        <xdr:cNvCxnSpPr/>
      </xdr:nvCxnSpPr>
      <xdr:spPr>
        <a:xfrm flipV="1">
          <a:off x="1130300" y="16642462"/>
          <a:ext cx="889000" cy="7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30735</xdr:rowOff>
    </xdr:from>
    <xdr:to>
      <xdr:col>24</xdr:col>
      <xdr:colOff>114300</xdr:colOff>
      <xdr:row>96</xdr:row>
      <xdr:rowOff>132335</xdr:rowOff>
    </xdr:to>
    <xdr:sp macro="" textlink="">
      <xdr:nvSpPr>
        <xdr:cNvPr id="249" name="楕円 248"/>
        <xdr:cNvSpPr/>
      </xdr:nvSpPr>
      <xdr:spPr>
        <a:xfrm>
          <a:off x="4584700" y="164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9162</xdr:rowOff>
    </xdr:from>
    <xdr:ext cx="534377" cy="259045"/>
    <xdr:sp macro="" textlink="">
      <xdr:nvSpPr>
        <xdr:cNvPr id="250" name="扶助費該当値テキスト"/>
        <xdr:cNvSpPr txBox="1"/>
      </xdr:nvSpPr>
      <xdr:spPr>
        <a:xfrm>
          <a:off x="4686300" y="164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62764</xdr:rowOff>
    </xdr:from>
    <xdr:to>
      <xdr:col>20</xdr:col>
      <xdr:colOff>38100</xdr:colOff>
      <xdr:row>96</xdr:row>
      <xdr:rowOff>164364</xdr:rowOff>
    </xdr:to>
    <xdr:sp macro="" textlink="">
      <xdr:nvSpPr>
        <xdr:cNvPr id="251" name="楕円 250"/>
        <xdr:cNvSpPr/>
      </xdr:nvSpPr>
      <xdr:spPr>
        <a:xfrm>
          <a:off x="3746500" y="165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155491</xdr:rowOff>
    </xdr:from>
    <xdr:ext cx="534377" cy="259045"/>
    <xdr:sp macro="" textlink="">
      <xdr:nvSpPr>
        <xdr:cNvPr id="252" name="テキスト ボックス 251"/>
        <xdr:cNvSpPr txBox="1"/>
      </xdr:nvSpPr>
      <xdr:spPr>
        <a:xfrm>
          <a:off x="3530111"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140475</xdr:rowOff>
    </xdr:from>
    <xdr:to>
      <xdr:col>15</xdr:col>
      <xdr:colOff>101600</xdr:colOff>
      <xdr:row>97</xdr:row>
      <xdr:rowOff>70625</xdr:rowOff>
    </xdr:to>
    <xdr:sp macro="" textlink="">
      <xdr:nvSpPr>
        <xdr:cNvPr id="253" name="楕円 252"/>
        <xdr:cNvSpPr/>
      </xdr:nvSpPr>
      <xdr:spPr>
        <a:xfrm>
          <a:off x="2857500" y="165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61752</xdr:rowOff>
    </xdr:from>
    <xdr:ext cx="534377" cy="259045"/>
    <xdr:sp macro="" textlink="">
      <xdr:nvSpPr>
        <xdr:cNvPr id="254" name="テキスト ボックス 253"/>
        <xdr:cNvSpPr txBox="1"/>
      </xdr:nvSpPr>
      <xdr:spPr>
        <a:xfrm>
          <a:off x="2641111" y="166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132462</xdr:rowOff>
    </xdr:from>
    <xdr:to>
      <xdr:col>10</xdr:col>
      <xdr:colOff>165100</xdr:colOff>
      <xdr:row>97</xdr:row>
      <xdr:rowOff>62612</xdr:rowOff>
    </xdr:to>
    <xdr:sp macro="" textlink="">
      <xdr:nvSpPr>
        <xdr:cNvPr id="255" name="楕円 254"/>
        <xdr:cNvSpPr/>
      </xdr:nvSpPr>
      <xdr:spPr>
        <a:xfrm>
          <a:off x="1968500" y="165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53739</xdr:rowOff>
    </xdr:from>
    <xdr:ext cx="534377" cy="259045"/>
    <xdr:sp macro="" textlink="">
      <xdr:nvSpPr>
        <xdr:cNvPr id="256" name="テキスト ボックス 255"/>
        <xdr:cNvSpPr txBox="1"/>
      </xdr:nvSpPr>
      <xdr:spPr>
        <a:xfrm>
          <a:off x="1752111" y="166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37667</xdr:rowOff>
    </xdr:from>
    <xdr:to>
      <xdr:col>6</xdr:col>
      <xdr:colOff>38100</xdr:colOff>
      <xdr:row>97</xdr:row>
      <xdr:rowOff>139267</xdr:rowOff>
    </xdr:to>
    <xdr:sp macro="" textlink="">
      <xdr:nvSpPr>
        <xdr:cNvPr id="257" name="楕円 256"/>
        <xdr:cNvSpPr/>
      </xdr:nvSpPr>
      <xdr:spPr>
        <a:xfrm>
          <a:off x="1079500" y="166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130394</xdr:rowOff>
    </xdr:from>
    <xdr:ext cx="534377" cy="259045"/>
    <xdr:sp macro="" textlink="">
      <xdr:nvSpPr>
        <xdr:cNvPr id="258" name="テキスト ボックス 257"/>
        <xdr:cNvSpPr txBox="1"/>
      </xdr:nvSpPr>
      <xdr:spPr>
        <a:xfrm>
          <a:off x="863111"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30123</xdr:rowOff>
    </xdr:from>
    <xdr:to>
      <xdr:col>55</xdr:col>
      <xdr:colOff>0</xdr:colOff>
      <xdr:row>37</xdr:row>
      <xdr:rowOff>127296</xdr:rowOff>
    </xdr:to>
    <xdr:cxnSp macro="">
      <xdr:nvCxnSpPr>
        <xdr:cNvPr id="285" name="直線コネクタ 284"/>
        <xdr:cNvCxnSpPr/>
      </xdr:nvCxnSpPr>
      <xdr:spPr>
        <a:xfrm flipV="1">
          <a:off x="9639300" y="5859423"/>
          <a:ext cx="838200" cy="6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127296</xdr:rowOff>
    </xdr:from>
    <xdr:to>
      <xdr:col>50</xdr:col>
      <xdr:colOff>114300</xdr:colOff>
      <xdr:row>37</xdr:row>
      <xdr:rowOff>135686</xdr:rowOff>
    </xdr:to>
    <xdr:cxnSp macro="">
      <xdr:nvCxnSpPr>
        <xdr:cNvPr id="288" name="直線コネクタ 287"/>
        <xdr:cNvCxnSpPr/>
      </xdr:nvCxnSpPr>
      <xdr:spPr>
        <a:xfrm flipV="1">
          <a:off x="8750300" y="6470946"/>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135686</xdr:rowOff>
    </xdr:from>
    <xdr:to>
      <xdr:col>45</xdr:col>
      <xdr:colOff>177800</xdr:colOff>
      <xdr:row>37</xdr:row>
      <xdr:rowOff>146119</xdr:rowOff>
    </xdr:to>
    <xdr:cxnSp macro="">
      <xdr:nvCxnSpPr>
        <xdr:cNvPr id="291" name="直線コネクタ 290"/>
        <xdr:cNvCxnSpPr/>
      </xdr:nvCxnSpPr>
      <xdr:spPr>
        <a:xfrm flipV="1">
          <a:off x="7861300" y="6479336"/>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145063</xdr:rowOff>
    </xdr:from>
    <xdr:to>
      <xdr:col>41</xdr:col>
      <xdr:colOff>50800</xdr:colOff>
      <xdr:row>37</xdr:row>
      <xdr:rowOff>146119</xdr:rowOff>
    </xdr:to>
    <xdr:cxnSp macro="">
      <xdr:nvCxnSpPr>
        <xdr:cNvPr id="294" name="直線コネクタ 293"/>
        <xdr:cNvCxnSpPr/>
      </xdr:nvCxnSpPr>
      <xdr:spPr>
        <a:xfrm>
          <a:off x="6972300" y="6488713"/>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150773</xdr:rowOff>
    </xdr:from>
    <xdr:to>
      <xdr:col>55</xdr:col>
      <xdr:colOff>50800</xdr:colOff>
      <xdr:row>34</xdr:row>
      <xdr:rowOff>80923</xdr:rowOff>
    </xdr:to>
    <xdr:sp macro="" textlink="">
      <xdr:nvSpPr>
        <xdr:cNvPr id="304" name="楕円 303"/>
        <xdr:cNvSpPr/>
      </xdr:nvSpPr>
      <xdr:spPr>
        <a:xfrm>
          <a:off x="10426700" y="58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2200</xdr:rowOff>
    </xdr:from>
    <xdr:ext cx="599010" cy="259045"/>
    <xdr:sp macro="" textlink="">
      <xdr:nvSpPr>
        <xdr:cNvPr id="305" name="補助費等該当値テキスト"/>
        <xdr:cNvSpPr txBox="1"/>
      </xdr:nvSpPr>
      <xdr:spPr>
        <a:xfrm>
          <a:off x="10528300" y="56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76496</xdr:rowOff>
    </xdr:from>
    <xdr:to>
      <xdr:col>50</xdr:col>
      <xdr:colOff>165100</xdr:colOff>
      <xdr:row>38</xdr:row>
      <xdr:rowOff>6646</xdr:rowOff>
    </xdr:to>
    <xdr:sp macro="" textlink="">
      <xdr:nvSpPr>
        <xdr:cNvPr id="306" name="楕円 305"/>
        <xdr:cNvSpPr/>
      </xdr:nvSpPr>
      <xdr:spPr>
        <a:xfrm>
          <a:off x="9588500" y="64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169223</xdr:rowOff>
    </xdr:from>
    <xdr:ext cx="534377" cy="259045"/>
    <xdr:sp macro="" textlink="">
      <xdr:nvSpPr>
        <xdr:cNvPr id="307" name="テキスト ボックス 306"/>
        <xdr:cNvSpPr txBox="1"/>
      </xdr:nvSpPr>
      <xdr:spPr>
        <a:xfrm>
          <a:off x="9372111" y="651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84886</xdr:rowOff>
    </xdr:from>
    <xdr:to>
      <xdr:col>46</xdr:col>
      <xdr:colOff>38100</xdr:colOff>
      <xdr:row>38</xdr:row>
      <xdr:rowOff>15036</xdr:rowOff>
    </xdr:to>
    <xdr:sp macro="" textlink="">
      <xdr:nvSpPr>
        <xdr:cNvPr id="308" name="楕円 307"/>
        <xdr:cNvSpPr/>
      </xdr:nvSpPr>
      <xdr:spPr>
        <a:xfrm>
          <a:off x="8699500" y="64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6163</xdr:rowOff>
    </xdr:from>
    <xdr:ext cx="534377" cy="259045"/>
    <xdr:sp macro="" textlink="">
      <xdr:nvSpPr>
        <xdr:cNvPr id="309" name="テキスト ボックス 308"/>
        <xdr:cNvSpPr txBox="1"/>
      </xdr:nvSpPr>
      <xdr:spPr>
        <a:xfrm>
          <a:off x="8483111" y="65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95319</xdr:rowOff>
    </xdr:from>
    <xdr:to>
      <xdr:col>41</xdr:col>
      <xdr:colOff>101600</xdr:colOff>
      <xdr:row>38</xdr:row>
      <xdr:rowOff>25469</xdr:rowOff>
    </xdr:to>
    <xdr:sp macro="" textlink="">
      <xdr:nvSpPr>
        <xdr:cNvPr id="310" name="楕円 309"/>
        <xdr:cNvSpPr/>
      </xdr:nvSpPr>
      <xdr:spPr>
        <a:xfrm>
          <a:off x="7810500" y="64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16596</xdr:rowOff>
    </xdr:from>
    <xdr:ext cx="534377" cy="259045"/>
    <xdr:sp macro="" textlink="">
      <xdr:nvSpPr>
        <xdr:cNvPr id="311" name="テキスト ボックス 310"/>
        <xdr:cNvSpPr txBox="1"/>
      </xdr:nvSpPr>
      <xdr:spPr>
        <a:xfrm>
          <a:off x="7594111" y="65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94263</xdr:rowOff>
    </xdr:from>
    <xdr:to>
      <xdr:col>36</xdr:col>
      <xdr:colOff>165100</xdr:colOff>
      <xdr:row>38</xdr:row>
      <xdr:rowOff>24412</xdr:rowOff>
    </xdr:to>
    <xdr:sp macro="" textlink="">
      <xdr:nvSpPr>
        <xdr:cNvPr id="312" name="楕円 311"/>
        <xdr:cNvSpPr/>
      </xdr:nvSpPr>
      <xdr:spPr>
        <a:xfrm>
          <a:off x="6921500" y="6437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15540</xdr:rowOff>
    </xdr:from>
    <xdr:ext cx="534377" cy="259045"/>
    <xdr:sp macro="" textlink="">
      <xdr:nvSpPr>
        <xdr:cNvPr id="313" name="テキスト ボックス 312"/>
        <xdr:cNvSpPr txBox="1"/>
      </xdr:nvSpPr>
      <xdr:spPr>
        <a:xfrm>
          <a:off x="6705111" y="6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165544</xdr:rowOff>
    </xdr:from>
    <xdr:to>
      <xdr:col>55</xdr:col>
      <xdr:colOff>0</xdr:colOff>
      <xdr:row>57</xdr:row>
      <xdr:rowOff>101397</xdr:rowOff>
    </xdr:to>
    <xdr:cxnSp macro="">
      <xdr:nvCxnSpPr>
        <xdr:cNvPr id="342" name="直線コネクタ 341"/>
        <xdr:cNvCxnSpPr/>
      </xdr:nvCxnSpPr>
      <xdr:spPr>
        <a:xfrm flipV="1">
          <a:off x="9639300" y="9766744"/>
          <a:ext cx="838200" cy="10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158991</xdr:rowOff>
    </xdr:from>
    <xdr:to>
      <xdr:col>50</xdr:col>
      <xdr:colOff>114300</xdr:colOff>
      <xdr:row>57</xdr:row>
      <xdr:rowOff>101397</xdr:rowOff>
    </xdr:to>
    <xdr:cxnSp macro="">
      <xdr:nvCxnSpPr>
        <xdr:cNvPr id="345" name="直線コネクタ 344"/>
        <xdr:cNvCxnSpPr/>
      </xdr:nvCxnSpPr>
      <xdr:spPr>
        <a:xfrm>
          <a:off x="8750300" y="9760191"/>
          <a:ext cx="889000" cy="1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162344</xdr:rowOff>
    </xdr:from>
    <xdr:to>
      <xdr:col>45</xdr:col>
      <xdr:colOff>177800</xdr:colOff>
      <xdr:row>56</xdr:row>
      <xdr:rowOff>158991</xdr:rowOff>
    </xdr:to>
    <xdr:cxnSp macro="">
      <xdr:nvCxnSpPr>
        <xdr:cNvPr id="348" name="直線コネクタ 347"/>
        <xdr:cNvCxnSpPr/>
      </xdr:nvCxnSpPr>
      <xdr:spPr>
        <a:xfrm>
          <a:off x="7861300" y="9592094"/>
          <a:ext cx="889000" cy="1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162344</xdr:rowOff>
    </xdr:from>
    <xdr:to>
      <xdr:col>41</xdr:col>
      <xdr:colOff>50800</xdr:colOff>
      <xdr:row>57</xdr:row>
      <xdr:rowOff>160274</xdr:rowOff>
    </xdr:to>
    <xdr:cxnSp macro="">
      <xdr:nvCxnSpPr>
        <xdr:cNvPr id="351" name="直線コネクタ 350"/>
        <xdr:cNvCxnSpPr/>
      </xdr:nvCxnSpPr>
      <xdr:spPr>
        <a:xfrm flipV="1">
          <a:off x="6972300" y="9592094"/>
          <a:ext cx="889000" cy="3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114744</xdr:rowOff>
    </xdr:from>
    <xdr:to>
      <xdr:col>55</xdr:col>
      <xdr:colOff>50800</xdr:colOff>
      <xdr:row>57</xdr:row>
      <xdr:rowOff>44894</xdr:rowOff>
    </xdr:to>
    <xdr:sp macro="" textlink="">
      <xdr:nvSpPr>
        <xdr:cNvPr id="361" name="楕円 360"/>
        <xdr:cNvSpPr/>
      </xdr:nvSpPr>
      <xdr:spPr>
        <a:xfrm>
          <a:off x="10426700" y="97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93171</xdr:rowOff>
    </xdr:from>
    <xdr:ext cx="534377" cy="259045"/>
    <xdr:sp macro="" textlink="">
      <xdr:nvSpPr>
        <xdr:cNvPr id="362" name="普通建設事業費該当値テキスト"/>
        <xdr:cNvSpPr txBox="1"/>
      </xdr:nvSpPr>
      <xdr:spPr>
        <a:xfrm>
          <a:off x="10528300" y="96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50597</xdr:rowOff>
    </xdr:from>
    <xdr:to>
      <xdr:col>50</xdr:col>
      <xdr:colOff>165100</xdr:colOff>
      <xdr:row>57</xdr:row>
      <xdr:rowOff>152197</xdr:rowOff>
    </xdr:to>
    <xdr:sp macro="" textlink="">
      <xdr:nvSpPr>
        <xdr:cNvPr id="363" name="楕円 362"/>
        <xdr:cNvSpPr/>
      </xdr:nvSpPr>
      <xdr:spPr>
        <a:xfrm>
          <a:off x="9588500" y="98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143324</xdr:rowOff>
    </xdr:from>
    <xdr:ext cx="534377" cy="259045"/>
    <xdr:sp macro="" textlink="">
      <xdr:nvSpPr>
        <xdr:cNvPr id="364" name="テキスト ボックス 363"/>
        <xdr:cNvSpPr txBox="1"/>
      </xdr:nvSpPr>
      <xdr:spPr>
        <a:xfrm>
          <a:off x="9372111" y="99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108191</xdr:rowOff>
    </xdr:from>
    <xdr:to>
      <xdr:col>46</xdr:col>
      <xdr:colOff>38100</xdr:colOff>
      <xdr:row>57</xdr:row>
      <xdr:rowOff>38341</xdr:rowOff>
    </xdr:to>
    <xdr:sp macro="" textlink="">
      <xdr:nvSpPr>
        <xdr:cNvPr id="365" name="楕円 364"/>
        <xdr:cNvSpPr/>
      </xdr:nvSpPr>
      <xdr:spPr>
        <a:xfrm>
          <a:off x="8699500" y="97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29468</xdr:rowOff>
    </xdr:from>
    <xdr:ext cx="534377" cy="259045"/>
    <xdr:sp macro="" textlink="">
      <xdr:nvSpPr>
        <xdr:cNvPr id="366" name="テキスト ボックス 365"/>
        <xdr:cNvSpPr txBox="1"/>
      </xdr:nvSpPr>
      <xdr:spPr>
        <a:xfrm>
          <a:off x="8483111" y="98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111544</xdr:rowOff>
    </xdr:from>
    <xdr:to>
      <xdr:col>41</xdr:col>
      <xdr:colOff>101600</xdr:colOff>
      <xdr:row>56</xdr:row>
      <xdr:rowOff>41694</xdr:rowOff>
    </xdr:to>
    <xdr:sp macro="" textlink="">
      <xdr:nvSpPr>
        <xdr:cNvPr id="367" name="楕円 366"/>
        <xdr:cNvSpPr/>
      </xdr:nvSpPr>
      <xdr:spPr>
        <a:xfrm>
          <a:off x="7810500" y="95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32821</xdr:rowOff>
    </xdr:from>
    <xdr:ext cx="534377" cy="259045"/>
    <xdr:sp macro="" textlink="">
      <xdr:nvSpPr>
        <xdr:cNvPr id="368" name="テキスト ボックス 367"/>
        <xdr:cNvSpPr txBox="1"/>
      </xdr:nvSpPr>
      <xdr:spPr>
        <a:xfrm>
          <a:off x="7594111" y="96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109474</xdr:rowOff>
    </xdr:from>
    <xdr:to>
      <xdr:col>36</xdr:col>
      <xdr:colOff>165100</xdr:colOff>
      <xdr:row>58</xdr:row>
      <xdr:rowOff>39624</xdr:rowOff>
    </xdr:to>
    <xdr:sp macro="" textlink="">
      <xdr:nvSpPr>
        <xdr:cNvPr id="369" name="楕円 368"/>
        <xdr:cNvSpPr/>
      </xdr:nvSpPr>
      <xdr:spPr>
        <a:xfrm>
          <a:off x="6921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30751</xdr:rowOff>
    </xdr:from>
    <xdr:ext cx="534377" cy="259045"/>
    <xdr:sp macro="" textlink="">
      <xdr:nvSpPr>
        <xdr:cNvPr id="370" name="テキスト ボックス 369"/>
        <xdr:cNvSpPr txBox="1"/>
      </xdr:nvSpPr>
      <xdr:spPr>
        <a:xfrm>
          <a:off x="6705111"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86664</xdr:rowOff>
    </xdr:from>
    <xdr:to>
      <xdr:col>55</xdr:col>
      <xdr:colOff>0</xdr:colOff>
      <xdr:row>78</xdr:row>
      <xdr:rowOff>96665</xdr:rowOff>
    </xdr:to>
    <xdr:cxnSp macro="">
      <xdr:nvCxnSpPr>
        <xdr:cNvPr id="399" name="直線コネクタ 398"/>
        <xdr:cNvCxnSpPr/>
      </xdr:nvCxnSpPr>
      <xdr:spPr>
        <a:xfrm flipV="1">
          <a:off x="9639300" y="1345976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132118</xdr:rowOff>
    </xdr:from>
    <xdr:to>
      <xdr:col>50</xdr:col>
      <xdr:colOff>114300</xdr:colOff>
      <xdr:row>78</xdr:row>
      <xdr:rowOff>96665</xdr:rowOff>
    </xdr:to>
    <xdr:cxnSp macro="">
      <xdr:nvCxnSpPr>
        <xdr:cNvPr id="402" name="直線コネクタ 401"/>
        <xdr:cNvCxnSpPr/>
      </xdr:nvCxnSpPr>
      <xdr:spPr>
        <a:xfrm>
          <a:off x="8750300" y="13333768"/>
          <a:ext cx="889000" cy="13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82645</xdr:rowOff>
    </xdr:from>
    <xdr:to>
      <xdr:col>45</xdr:col>
      <xdr:colOff>177800</xdr:colOff>
      <xdr:row>77</xdr:row>
      <xdr:rowOff>132118</xdr:rowOff>
    </xdr:to>
    <xdr:cxnSp macro="">
      <xdr:nvCxnSpPr>
        <xdr:cNvPr id="405" name="直線コネクタ 404"/>
        <xdr:cNvCxnSpPr/>
      </xdr:nvCxnSpPr>
      <xdr:spPr>
        <a:xfrm>
          <a:off x="7861300" y="13284295"/>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82645</xdr:rowOff>
    </xdr:from>
    <xdr:to>
      <xdr:col>41</xdr:col>
      <xdr:colOff>50800</xdr:colOff>
      <xdr:row>79</xdr:row>
      <xdr:rowOff>4769</xdr:rowOff>
    </xdr:to>
    <xdr:cxnSp macro="">
      <xdr:nvCxnSpPr>
        <xdr:cNvPr id="408" name="直線コネクタ 407"/>
        <xdr:cNvCxnSpPr/>
      </xdr:nvCxnSpPr>
      <xdr:spPr>
        <a:xfrm flipV="1">
          <a:off x="6972300" y="13284295"/>
          <a:ext cx="889000" cy="2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35864</xdr:rowOff>
    </xdr:from>
    <xdr:to>
      <xdr:col>55</xdr:col>
      <xdr:colOff>50800</xdr:colOff>
      <xdr:row>78</xdr:row>
      <xdr:rowOff>137464</xdr:rowOff>
    </xdr:to>
    <xdr:sp macro="" textlink="">
      <xdr:nvSpPr>
        <xdr:cNvPr id="418" name="楕円 417"/>
        <xdr:cNvSpPr/>
      </xdr:nvSpPr>
      <xdr:spPr>
        <a:xfrm>
          <a:off x="104267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14291</xdr:rowOff>
    </xdr:from>
    <xdr:ext cx="469744" cy="259045"/>
    <xdr:sp macro="" textlink="">
      <xdr:nvSpPr>
        <xdr:cNvPr id="419" name="普通建設事業費 （ うち新規整備　）該当値テキスト"/>
        <xdr:cNvSpPr txBox="1"/>
      </xdr:nvSpPr>
      <xdr:spPr>
        <a:xfrm>
          <a:off x="10528300" y="1338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45865</xdr:rowOff>
    </xdr:from>
    <xdr:to>
      <xdr:col>50</xdr:col>
      <xdr:colOff>165100</xdr:colOff>
      <xdr:row>78</xdr:row>
      <xdr:rowOff>147465</xdr:rowOff>
    </xdr:to>
    <xdr:sp macro="" textlink="">
      <xdr:nvSpPr>
        <xdr:cNvPr id="420" name="楕円 419"/>
        <xdr:cNvSpPr/>
      </xdr:nvSpPr>
      <xdr:spPr>
        <a:xfrm>
          <a:off x="9588500" y="134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138592</xdr:rowOff>
    </xdr:from>
    <xdr:ext cx="469744" cy="259045"/>
    <xdr:sp macro="" textlink="">
      <xdr:nvSpPr>
        <xdr:cNvPr id="421" name="テキスト ボックス 420"/>
        <xdr:cNvSpPr txBox="1"/>
      </xdr:nvSpPr>
      <xdr:spPr>
        <a:xfrm>
          <a:off x="9404428" y="135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81318</xdr:rowOff>
    </xdr:from>
    <xdr:to>
      <xdr:col>46</xdr:col>
      <xdr:colOff>38100</xdr:colOff>
      <xdr:row>78</xdr:row>
      <xdr:rowOff>11468</xdr:rowOff>
    </xdr:to>
    <xdr:sp macro="" textlink="">
      <xdr:nvSpPr>
        <xdr:cNvPr id="422" name="楕円 421"/>
        <xdr:cNvSpPr/>
      </xdr:nvSpPr>
      <xdr:spPr>
        <a:xfrm>
          <a:off x="8699500" y="132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27995</xdr:rowOff>
    </xdr:from>
    <xdr:ext cx="534377" cy="259045"/>
    <xdr:sp macro="" textlink="">
      <xdr:nvSpPr>
        <xdr:cNvPr id="423" name="テキスト ボックス 422"/>
        <xdr:cNvSpPr txBox="1"/>
      </xdr:nvSpPr>
      <xdr:spPr>
        <a:xfrm>
          <a:off x="8483111" y="130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31845</xdr:rowOff>
    </xdr:from>
    <xdr:to>
      <xdr:col>41</xdr:col>
      <xdr:colOff>101600</xdr:colOff>
      <xdr:row>77</xdr:row>
      <xdr:rowOff>133445</xdr:rowOff>
    </xdr:to>
    <xdr:sp macro="" textlink="">
      <xdr:nvSpPr>
        <xdr:cNvPr id="424" name="楕円 423"/>
        <xdr:cNvSpPr/>
      </xdr:nvSpPr>
      <xdr:spPr>
        <a:xfrm>
          <a:off x="7810500" y="132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149972</xdr:rowOff>
    </xdr:from>
    <xdr:ext cx="534377" cy="259045"/>
    <xdr:sp macro="" textlink="">
      <xdr:nvSpPr>
        <xdr:cNvPr id="425" name="テキスト ボックス 424"/>
        <xdr:cNvSpPr txBox="1"/>
      </xdr:nvSpPr>
      <xdr:spPr>
        <a:xfrm>
          <a:off x="7594111" y="13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125419</xdr:rowOff>
    </xdr:from>
    <xdr:to>
      <xdr:col>36</xdr:col>
      <xdr:colOff>165100</xdr:colOff>
      <xdr:row>79</xdr:row>
      <xdr:rowOff>55569</xdr:rowOff>
    </xdr:to>
    <xdr:sp macro="" textlink="">
      <xdr:nvSpPr>
        <xdr:cNvPr id="426" name="楕円 425"/>
        <xdr:cNvSpPr/>
      </xdr:nvSpPr>
      <xdr:spPr>
        <a:xfrm>
          <a:off x="6921500" y="134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46696</xdr:rowOff>
    </xdr:from>
    <xdr:ext cx="469744" cy="259045"/>
    <xdr:sp macro="" textlink="">
      <xdr:nvSpPr>
        <xdr:cNvPr id="427" name="テキスト ボックス 426"/>
        <xdr:cNvSpPr txBox="1"/>
      </xdr:nvSpPr>
      <xdr:spPr>
        <a:xfrm>
          <a:off x="6737428" y="13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108902</xdr:rowOff>
    </xdr:from>
    <xdr:to>
      <xdr:col>55</xdr:col>
      <xdr:colOff>0</xdr:colOff>
      <xdr:row>98</xdr:row>
      <xdr:rowOff>33998</xdr:rowOff>
    </xdr:to>
    <xdr:cxnSp macro="">
      <xdr:nvCxnSpPr>
        <xdr:cNvPr id="456" name="直線コネクタ 455"/>
        <xdr:cNvCxnSpPr/>
      </xdr:nvCxnSpPr>
      <xdr:spPr>
        <a:xfrm flipV="1">
          <a:off x="9639300" y="16739552"/>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33998</xdr:rowOff>
    </xdr:from>
    <xdr:to>
      <xdr:col>50</xdr:col>
      <xdr:colOff>114300</xdr:colOff>
      <xdr:row>98</xdr:row>
      <xdr:rowOff>39167</xdr:rowOff>
    </xdr:to>
    <xdr:cxnSp macro="">
      <xdr:nvCxnSpPr>
        <xdr:cNvPr id="459" name="直線コネクタ 458"/>
        <xdr:cNvCxnSpPr/>
      </xdr:nvCxnSpPr>
      <xdr:spPr>
        <a:xfrm flipV="1">
          <a:off x="8750300" y="1683609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52705</xdr:rowOff>
    </xdr:from>
    <xdr:to>
      <xdr:col>45</xdr:col>
      <xdr:colOff>177800</xdr:colOff>
      <xdr:row>98</xdr:row>
      <xdr:rowOff>39167</xdr:rowOff>
    </xdr:to>
    <xdr:cxnSp macro="">
      <xdr:nvCxnSpPr>
        <xdr:cNvPr id="462" name="直線コネクタ 461"/>
        <xdr:cNvCxnSpPr/>
      </xdr:nvCxnSpPr>
      <xdr:spPr>
        <a:xfrm>
          <a:off x="7861300" y="16683355"/>
          <a:ext cx="889000" cy="1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52705</xdr:rowOff>
    </xdr:from>
    <xdr:to>
      <xdr:col>41</xdr:col>
      <xdr:colOff>50800</xdr:colOff>
      <xdr:row>98</xdr:row>
      <xdr:rowOff>42938</xdr:rowOff>
    </xdr:to>
    <xdr:cxnSp macro="">
      <xdr:nvCxnSpPr>
        <xdr:cNvPr id="465" name="直線コネクタ 464"/>
        <xdr:cNvCxnSpPr/>
      </xdr:nvCxnSpPr>
      <xdr:spPr>
        <a:xfrm flipV="1">
          <a:off x="6972300" y="16683355"/>
          <a:ext cx="889000" cy="1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58102</xdr:rowOff>
    </xdr:from>
    <xdr:to>
      <xdr:col>55</xdr:col>
      <xdr:colOff>50800</xdr:colOff>
      <xdr:row>97</xdr:row>
      <xdr:rowOff>159702</xdr:rowOff>
    </xdr:to>
    <xdr:sp macro="" textlink="">
      <xdr:nvSpPr>
        <xdr:cNvPr id="475" name="楕円 474"/>
        <xdr:cNvSpPr/>
      </xdr:nvSpPr>
      <xdr:spPr>
        <a:xfrm>
          <a:off x="10426700" y="166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36529</xdr:rowOff>
    </xdr:from>
    <xdr:ext cx="534377" cy="259045"/>
    <xdr:sp macro="" textlink="">
      <xdr:nvSpPr>
        <xdr:cNvPr id="476" name="普通建設事業費 （ うち更新整備　）該当値テキスト"/>
        <xdr:cNvSpPr txBox="1"/>
      </xdr:nvSpPr>
      <xdr:spPr>
        <a:xfrm>
          <a:off x="10528300" y="1666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154648</xdr:rowOff>
    </xdr:from>
    <xdr:to>
      <xdr:col>50</xdr:col>
      <xdr:colOff>165100</xdr:colOff>
      <xdr:row>98</xdr:row>
      <xdr:rowOff>84798</xdr:rowOff>
    </xdr:to>
    <xdr:sp macro="" textlink="">
      <xdr:nvSpPr>
        <xdr:cNvPr id="477" name="楕円 476"/>
        <xdr:cNvSpPr/>
      </xdr:nvSpPr>
      <xdr:spPr>
        <a:xfrm>
          <a:off x="9588500" y="16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75925</xdr:rowOff>
    </xdr:from>
    <xdr:ext cx="534377" cy="259045"/>
    <xdr:sp macro="" textlink="">
      <xdr:nvSpPr>
        <xdr:cNvPr id="478" name="テキスト ボックス 477"/>
        <xdr:cNvSpPr txBox="1"/>
      </xdr:nvSpPr>
      <xdr:spPr>
        <a:xfrm>
          <a:off x="9372111" y="168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159817</xdr:rowOff>
    </xdr:from>
    <xdr:to>
      <xdr:col>46</xdr:col>
      <xdr:colOff>38100</xdr:colOff>
      <xdr:row>98</xdr:row>
      <xdr:rowOff>89967</xdr:rowOff>
    </xdr:to>
    <xdr:sp macro="" textlink="">
      <xdr:nvSpPr>
        <xdr:cNvPr id="479" name="楕円 478"/>
        <xdr:cNvSpPr/>
      </xdr:nvSpPr>
      <xdr:spPr>
        <a:xfrm>
          <a:off x="8699500" y="167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81094</xdr:rowOff>
    </xdr:from>
    <xdr:ext cx="534377" cy="259045"/>
    <xdr:sp macro="" textlink="">
      <xdr:nvSpPr>
        <xdr:cNvPr id="480" name="テキスト ボックス 479"/>
        <xdr:cNvSpPr txBox="1"/>
      </xdr:nvSpPr>
      <xdr:spPr>
        <a:xfrm>
          <a:off x="8483111" y="168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1905</xdr:rowOff>
    </xdr:from>
    <xdr:to>
      <xdr:col>41</xdr:col>
      <xdr:colOff>101600</xdr:colOff>
      <xdr:row>97</xdr:row>
      <xdr:rowOff>103505</xdr:rowOff>
    </xdr:to>
    <xdr:sp macro="" textlink="">
      <xdr:nvSpPr>
        <xdr:cNvPr id="481" name="楕円 480"/>
        <xdr:cNvSpPr/>
      </xdr:nvSpPr>
      <xdr:spPr>
        <a:xfrm>
          <a:off x="7810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120032</xdr:rowOff>
    </xdr:from>
    <xdr:ext cx="534377" cy="259045"/>
    <xdr:sp macro="" textlink="">
      <xdr:nvSpPr>
        <xdr:cNvPr id="482" name="テキスト ボックス 481"/>
        <xdr:cNvSpPr txBox="1"/>
      </xdr:nvSpPr>
      <xdr:spPr>
        <a:xfrm>
          <a:off x="7594111" y="164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163588</xdr:rowOff>
    </xdr:from>
    <xdr:to>
      <xdr:col>36</xdr:col>
      <xdr:colOff>165100</xdr:colOff>
      <xdr:row>98</xdr:row>
      <xdr:rowOff>93738</xdr:rowOff>
    </xdr:to>
    <xdr:sp macro="" textlink="">
      <xdr:nvSpPr>
        <xdr:cNvPr id="483" name="楕円 482"/>
        <xdr:cNvSpPr/>
      </xdr:nvSpPr>
      <xdr:spPr>
        <a:xfrm>
          <a:off x="6921500" y="167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84865</xdr:rowOff>
    </xdr:from>
    <xdr:ext cx="534377" cy="259045"/>
    <xdr:sp macro="" textlink="">
      <xdr:nvSpPr>
        <xdr:cNvPr id="484" name="テキスト ボックス 483"/>
        <xdr:cNvSpPr txBox="1"/>
      </xdr:nvSpPr>
      <xdr:spPr>
        <a:xfrm>
          <a:off x="6705111" y="168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134728</xdr:rowOff>
    </xdr:from>
    <xdr:to>
      <xdr:col>85</xdr:col>
      <xdr:colOff>127000</xdr:colOff>
      <xdr:row>38</xdr:row>
      <xdr:rowOff>19742</xdr:rowOff>
    </xdr:to>
    <xdr:cxnSp macro="">
      <xdr:nvCxnSpPr>
        <xdr:cNvPr id="509" name="直線コネクタ 508"/>
        <xdr:cNvCxnSpPr/>
      </xdr:nvCxnSpPr>
      <xdr:spPr>
        <a:xfrm flipV="1">
          <a:off x="15481300" y="6478378"/>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13056</xdr:rowOff>
    </xdr:from>
    <xdr:to>
      <xdr:col>81</xdr:col>
      <xdr:colOff>50800</xdr:colOff>
      <xdr:row>38</xdr:row>
      <xdr:rowOff>19742</xdr:rowOff>
    </xdr:to>
    <xdr:cxnSp macro="">
      <xdr:nvCxnSpPr>
        <xdr:cNvPr id="512" name="直線コネクタ 511"/>
        <xdr:cNvCxnSpPr/>
      </xdr:nvCxnSpPr>
      <xdr:spPr>
        <a:xfrm>
          <a:off x="14592300" y="6528156"/>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13056</xdr:rowOff>
    </xdr:from>
    <xdr:to>
      <xdr:col>76</xdr:col>
      <xdr:colOff>114300</xdr:colOff>
      <xdr:row>38</xdr:row>
      <xdr:rowOff>25400</xdr:rowOff>
    </xdr:to>
    <xdr:cxnSp macro="">
      <xdr:nvCxnSpPr>
        <xdr:cNvPr id="515" name="直線コネクタ 514"/>
        <xdr:cNvCxnSpPr/>
      </xdr:nvCxnSpPr>
      <xdr:spPr>
        <a:xfrm flipV="1">
          <a:off x="13703300" y="652815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83928</xdr:rowOff>
    </xdr:from>
    <xdr:to>
      <xdr:col>85</xdr:col>
      <xdr:colOff>177800</xdr:colOff>
      <xdr:row>38</xdr:row>
      <xdr:rowOff>14078</xdr:rowOff>
    </xdr:to>
    <xdr:sp macro="" textlink="">
      <xdr:nvSpPr>
        <xdr:cNvPr id="528" name="楕円 527"/>
        <xdr:cNvSpPr/>
      </xdr:nvSpPr>
      <xdr:spPr>
        <a:xfrm>
          <a:off x="16268700" y="64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43305</xdr:rowOff>
    </xdr:from>
    <xdr:ext cx="469744" cy="259045"/>
    <xdr:sp macro="" textlink="">
      <xdr:nvSpPr>
        <xdr:cNvPr id="529" name="災害復旧事業費該当値テキスト"/>
        <xdr:cNvSpPr txBox="1"/>
      </xdr:nvSpPr>
      <xdr:spPr>
        <a:xfrm>
          <a:off x="16370300" y="621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140392</xdr:rowOff>
    </xdr:from>
    <xdr:to>
      <xdr:col>81</xdr:col>
      <xdr:colOff>101600</xdr:colOff>
      <xdr:row>38</xdr:row>
      <xdr:rowOff>70542</xdr:rowOff>
    </xdr:to>
    <xdr:sp macro="" textlink="">
      <xdr:nvSpPr>
        <xdr:cNvPr id="530" name="楕円 529"/>
        <xdr:cNvSpPr/>
      </xdr:nvSpPr>
      <xdr:spPr>
        <a:xfrm>
          <a:off x="15430500" y="64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61669</xdr:rowOff>
    </xdr:from>
    <xdr:ext cx="313932" cy="259045"/>
    <xdr:sp macro="" textlink="">
      <xdr:nvSpPr>
        <xdr:cNvPr id="531" name="テキスト ボックス 530"/>
        <xdr:cNvSpPr txBox="1"/>
      </xdr:nvSpPr>
      <xdr:spPr>
        <a:xfrm>
          <a:off x="15324333" y="6576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133706</xdr:rowOff>
    </xdr:from>
    <xdr:to>
      <xdr:col>76</xdr:col>
      <xdr:colOff>165100</xdr:colOff>
      <xdr:row>38</xdr:row>
      <xdr:rowOff>63856</xdr:rowOff>
    </xdr:to>
    <xdr:sp macro="" textlink="">
      <xdr:nvSpPr>
        <xdr:cNvPr id="532" name="楕円 531"/>
        <xdr:cNvSpPr/>
      </xdr:nvSpPr>
      <xdr:spPr>
        <a:xfrm>
          <a:off x="14541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54983</xdr:rowOff>
    </xdr:from>
    <xdr:ext cx="378565" cy="259045"/>
    <xdr:sp macro="" textlink="">
      <xdr:nvSpPr>
        <xdr:cNvPr id="533" name="テキスト ボックス 532"/>
        <xdr:cNvSpPr txBox="1"/>
      </xdr:nvSpPr>
      <xdr:spPr>
        <a:xfrm>
          <a:off x="14403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147717</xdr:rowOff>
    </xdr:from>
    <xdr:to>
      <xdr:col>85</xdr:col>
      <xdr:colOff>127000</xdr:colOff>
      <xdr:row>75</xdr:row>
      <xdr:rowOff>155980</xdr:rowOff>
    </xdr:to>
    <xdr:cxnSp macro="">
      <xdr:nvCxnSpPr>
        <xdr:cNvPr id="617" name="直線コネクタ 616"/>
        <xdr:cNvCxnSpPr/>
      </xdr:nvCxnSpPr>
      <xdr:spPr>
        <a:xfrm>
          <a:off x="15481300" y="13006467"/>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147717</xdr:rowOff>
    </xdr:from>
    <xdr:to>
      <xdr:col>81</xdr:col>
      <xdr:colOff>50800</xdr:colOff>
      <xdr:row>75</xdr:row>
      <xdr:rowOff>160241</xdr:rowOff>
    </xdr:to>
    <xdr:cxnSp macro="">
      <xdr:nvCxnSpPr>
        <xdr:cNvPr id="620" name="直線コネクタ 619"/>
        <xdr:cNvCxnSpPr/>
      </xdr:nvCxnSpPr>
      <xdr:spPr>
        <a:xfrm flipV="1">
          <a:off x="14592300" y="13006467"/>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148926</xdr:rowOff>
    </xdr:from>
    <xdr:to>
      <xdr:col>76</xdr:col>
      <xdr:colOff>114300</xdr:colOff>
      <xdr:row>75</xdr:row>
      <xdr:rowOff>160241</xdr:rowOff>
    </xdr:to>
    <xdr:cxnSp macro="">
      <xdr:nvCxnSpPr>
        <xdr:cNvPr id="623" name="直線コネクタ 622"/>
        <xdr:cNvCxnSpPr/>
      </xdr:nvCxnSpPr>
      <xdr:spPr>
        <a:xfrm>
          <a:off x="13703300" y="13007676"/>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148926</xdr:rowOff>
    </xdr:from>
    <xdr:to>
      <xdr:col>71</xdr:col>
      <xdr:colOff>177800</xdr:colOff>
      <xdr:row>75</xdr:row>
      <xdr:rowOff>152158</xdr:rowOff>
    </xdr:to>
    <xdr:cxnSp macro="">
      <xdr:nvCxnSpPr>
        <xdr:cNvPr id="626" name="直線コネクタ 625"/>
        <xdr:cNvCxnSpPr/>
      </xdr:nvCxnSpPr>
      <xdr:spPr>
        <a:xfrm flipV="1">
          <a:off x="12814300" y="1300767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105180</xdr:rowOff>
    </xdr:from>
    <xdr:to>
      <xdr:col>85</xdr:col>
      <xdr:colOff>177800</xdr:colOff>
      <xdr:row>76</xdr:row>
      <xdr:rowOff>35330</xdr:rowOff>
    </xdr:to>
    <xdr:sp macro="" textlink="">
      <xdr:nvSpPr>
        <xdr:cNvPr id="636" name="楕円 635"/>
        <xdr:cNvSpPr/>
      </xdr:nvSpPr>
      <xdr:spPr>
        <a:xfrm>
          <a:off x="16268700" y="12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128057</xdr:rowOff>
    </xdr:from>
    <xdr:ext cx="534377" cy="259045"/>
    <xdr:sp macro="" textlink="">
      <xdr:nvSpPr>
        <xdr:cNvPr id="637" name="公債費該当値テキスト"/>
        <xdr:cNvSpPr txBox="1"/>
      </xdr:nvSpPr>
      <xdr:spPr>
        <a:xfrm>
          <a:off x="16370300" y="128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96917</xdr:rowOff>
    </xdr:from>
    <xdr:to>
      <xdr:col>81</xdr:col>
      <xdr:colOff>101600</xdr:colOff>
      <xdr:row>76</xdr:row>
      <xdr:rowOff>27068</xdr:rowOff>
    </xdr:to>
    <xdr:sp macro="" textlink="">
      <xdr:nvSpPr>
        <xdr:cNvPr id="638" name="楕円 637"/>
        <xdr:cNvSpPr/>
      </xdr:nvSpPr>
      <xdr:spPr>
        <a:xfrm>
          <a:off x="15430500" y="12955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43594</xdr:rowOff>
    </xdr:from>
    <xdr:ext cx="534377" cy="259045"/>
    <xdr:sp macro="" textlink="">
      <xdr:nvSpPr>
        <xdr:cNvPr id="639" name="テキスト ボックス 638"/>
        <xdr:cNvSpPr txBox="1"/>
      </xdr:nvSpPr>
      <xdr:spPr>
        <a:xfrm>
          <a:off x="15214111" y="127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109441</xdr:rowOff>
    </xdr:from>
    <xdr:to>
      <xdr:col>76</xdr:col>
      <xdr:colOff>165100</xdr:colOff>
      <xdr:row>76</xdr:row>
      <xdr:rowOff>39591</xdr:rowOff>
    </xdr:to>
    <xdr:sp macro="" textlink="">
      <xdr:nvSpPr>
        <xdr:cNvPr id="640" name="楕円 639"/>
        <xdr:cNvSpPr/>
      </xdr:nvSpPr>
      <xdr:spPr>
        <a:xfrm>
          <a:off x="14541500" y="12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56118</xdr:rowOff>
    </xdr:from>
    <xdr:ext cx="534377" cy="259045"/>
    <xdr:sp macro="" textlink="">
      <xdr:nvSpPr>
        <xdr:cNvPr id="641" name="テキスト ボックス 640"/>
        <xdr:cNvSpPr txBox="1"/>
      </xdr:nvSpPr>
      <xdr:spPr>
        <a:xfrm>
          <a:off x="14325111" y="127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98126</xdr:rowOff>
    </xdr:from>
    <xdr:to>
      <xdr:col>72</xdr:col>
      <xdr:colOff>38100</xdr:colOff>
      <xdr:row>76</xdr:row>
      <xdr:rowOff>28276</xdr:rowOff>
    </xdr:to>
    <xdr:sp macro="" textlink="">
      <xdr:nvSpPr>
        <xdr:cNvPr id="642" name="楕円 641"/>
        <xdr:cNvSpPr/>
      </xdr:nvSpPr>
      <xdr:spPr>
        <a:xfrm>
          <a:off x="13652500" y="12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44803</xdr:rowOff>
    </xdr:from>
    <xdr:ext cx="534377" cy="259045"/>
    <xdr:sp macro="" textlink="">
      <xdr:nvSpPr>
        <xdr:cNvPr id="643" name="テキスト ボックス 642"/>
        <xdr:cNvSpPr txBox="1"/>
      </xdr:nvSpPr>
      <xdr:spPr>
        <a:xfrm>
          <a:off x="13436111" y="127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101359</xdr:rowOff>
    </xdr:from>
    <xdr:to>
      <xdr:col>67</xdr:col>
      <xdr:colOff>101600</xdr:colOff>
      <xdr:row>76</xdr:row>
      <xdr:rowOff>31508</xdr:rowOff>
    </xdr:to>
    <xdr:sp macro="" textlink="">
      <xdr:nvSpPr>
        <xdr:cNvPr id="644" name="楕円 643"/>
        <xdr:cNvSpPr/>
      </xdr:nvSpPr>
      <xdr:spPr>
        <a:xfrm>
          <a:off x="12763500" y="1296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48036</xdr:rowOff>
    </xdr:from>
    <xdr:ext cx="534377" cy="259045"/>
    <xdr:sp macro="" textlink="">
      <xdr:nvSpPr>
        <xdr:cNvPr id="645" name="テキスト ボックス 644"/>
        <xdr:cNvSpPr txBox="1"/>
      </xdr:nvSpPr>
      <xdr:spPr>
        <a:xfrm>
          <a:off x="12547111" y="127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53880</xdr:rowOff>
    </xdr:from>
    <xdr:to>
      <xdr:col>85</xdr:col>
      <xdr:colOff>127000</xdr:colOff>
      <xdr:row>97</xdr:row>
      <xdr:rowOff>93084</xdr:rowOff>
    </xdr:to>
    <xdr:cxnSp macro="">
      <xdr:nvCxnSpPr>
        <xdr:cNvPr id="674" name="直線コネクタ 673"/>
        <xdr:cNvCxnSpPr/>
      </xdr:nvCxnSpPr>
      <xdr:spPr>
        <a:xfrm flipV="1">
          <a:off x="15481300" y="16684530"/>
          <a:ext cx="8382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93084</xdr:rowOff>
    </xdr:from>
    <xdr:to>
      <xdr:col>81</xdr:col>
      <xdr:colOff>50800</xdr:colOff>
      <xdr:row>97</xdr:row>
      <xdr:rowOff>133508</xdr:rowOff>
    </xdr:to>
    <xdr:cxnSp macro="">
      <xdr:nvCxnSpPr>
        <xdr:cNvPr id="677" name="直線コネクタ 676"/>
        <xdr:cNvCxnSpPr/>
      </xdr:nvCxnSpPr>
      <xdr:spPr>
        <a:xfrm flipV="1">
          <a:off x="14592300" y="16723734"/>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77578</xdr:rowOff>
    </xdr:from>
    <xdr:to>
      <xdr:col>76</xdr:col>
      <xdr:colOff>114300</xdr:colOff>
      <xdr:row>97</xdr:row>
      <xdr:rowOff>133508</xdr:rowOff>
    </xdr:to>
    <xdr:cxnSp macro="">
      <xdr:nvCxnSpPr>
        <xdr:cNvPr id="680" name="直線コネクタ 679"/>
        <xdr:cNvCxnSpPr/>
      </xdr:nvCxnSpPr>
      <xdr:spPr>
        <a:xfrm>
          <a:off x="13703300" y="16708228"/>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144957</xdr:rowOff>
    </xdr:from>
    <xdr:to>
      <xdr:col>71</xdr:col>
      <xdr:colOff>177800</xdr:colOff>
      <xdr:row>97</xdr:row>
      <xdr:rowOff>77578</xdr:rowOff>
    </xdr:to>
    <xdr:cxnSp macro="">
      <xdr:nvCxnSpPr>
        <xdr:cNvPr id="683" name="直線コネクタ 682"/>
        <xdr:cNvCxnSpPr/>
      </xdr:nvCxnSpPr>
      <xdr:spPr>
        <a:xfrm>
          <a:off x="12814300" y="16604157"/>
          <a:ext cx="889000" cy="1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3080</xdr:rowOff>
    </xdr:from>
    <xdr:to>
      <xdr:col>85</xdr:col>
      <xdr:colOff>177800</xdr:colOff>
      <xdr:row>97</xdr:row>
      <xdr:rowOff>104680</xdr:rowOff>
    </xdr:to>
    <xdr:sp macro="" textlink="">
      <xdr:nvSpPr>
        <xdr:cNvPr id="693" name="楕円 692"/>
        <xdr:cNvSpPr/>
      </xdr:nvSpPr>
      <xdr:spPr>
        <a:xfrm>
          <a:off x="16268700" y="166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25957</xdr:rowOff>
    </xdr:from>
    <xdr:ext cx="534377" cy="259045"/>
    <xdr:sp macro="" textlink="">
      <xdr:nvSpPr>
        <xdr:cNvPr id="694" name="積立金該当値テキスト"/>
        <xdr:cNvSpPr txBox="1"/>
      </xdr:nvSpPr>
      <xdr:spPr>
        <a:xfrm>
          <a:off x="16370300" y="164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42284</xdr:rowOff>
    </xdr:from>
    <xdr:to>
      <xdr:col>81</xdr:col>
      <xdr:colOff>101600</xdr:colOff>
      <xdr:row>97</xdr:row>
      <xdr:rowOff>143884</xdr:rowOff>
    </xdr:to>
    <xdr:sp macro="" textlink="">
      <xdr:nvSpPr>
        <xdr:cNvPr id="695" name="楕円 694"/>
        <xdr:cNvSpPr/>
      </xdr:nvSpPr>
      <xdr:spPr>
        <a:xfrm>
          <a:off x="15430500" y="166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160411</xdr:rowOff>
    </xdr:from>
    <xdr:ext cx="534377" cy="259045"/>
    <xdr:sp macro="" textlink="">
      <xdr:nvSpPr>
        <xdr:cNvPr id="696" name="テキスト ボックス 695"/>
        <xdr:cNvSpPr txBox="1"/>
      </xdr:nvSpPr>
      <xdr:spPr>
        <a:xfrm>
          <a:off x="15214111" y="164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82708</xdr:rowOff>
    </xdr:from>
    <xdr:to>
      <xdr:col>76</xdr:col>
      <xdr:colOff>165100</xdr:colOff>
      <xdr:row>98</xdr:row>
      <xdr:rowOff>12858</xdr:rowOff>
    </xdr:to>
    <xdr:sp macro="" textlink="">
      <xdr:nvSpPr>
        <xdr:cNvPr id="697" name="楕円 696"/>
        <xdr:cNvSpPr/>
      </xdr:nvSpPr>
      <xdr:spPr>
        <a:xfrm>
          <a:off x="14541500" y="167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29385</xdr:rowOff>
    </xdr:from>
    <xdr:ext cx="534377" cy="259045"/>
    <xdr:sp macro="" textlink="">
      <xdr:nvSpPr>
        <xdr:cNvPr id="698" name="テキスト ボックス 697"/>
        <xdr:cNvSpPr txBox="1"/>
      </xdr:nvSpPr>
      <xdr:spPr>
        <a:xfrm>
          <a:off x="14325111" y="164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26778</xdr:rowOff>
    </xdr:from>
    <xdr:to>
      <xdr:col>72</xdr:col>
      <xdr:colOff>38100</xdr:colOff>
      <xdr:row>97</xdr:row>
      <xdr:rowOff>128378</xdr:rowOff>
    </xdr:to>
    <xdr:sp macro="" textlink="">
      <xdr:nvSpPr>
        <xdr:cNvPr id="699" name="楕円 698"/>
        <xdr:cNvSpPr/>
      </xdr:nvSpPr>
      <xdr:spPr>
        <a:xfrm>
          <a:off x="13652500" y="166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144905</xdr:rowOff>
    </xdr:from>
    <xdr:ext cx="534377" cy="259045"/>
    <xdr:sp macro="" textlink="">
      <xdr:nvSpPr>
        <xdr:cNvPr id="700" name="テキスト ボックス 699"/>
        <xdr:cNvSpPr txBox="1"/>
      </xdr:nvSpPr>
      <xdr:spPr>
        <a:xfrm>
          <a:off x="13436111" y="164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94157</xdr:rowOff>
    </xdr:from>
    <xdr:to>
      <xdr:col>67</xdr:col>
      <xdr:colOff>101600</xdr:colOff>
      <xdr:row>97</xdr:row>
      <xdr:rowOff>24307</xdr:rowOff>
    </xdr:to>
    <xdr:sp macro="" textlink="">
      <xdr:nvSpPr>
        <xdr:cNvPr id="701" name="楕円 700"/>
        <xdr:cNvSpPr/>
      </xdr:nvSpPr>
      <xdr:spPr>
        <a:xfrm>
          <a:off x="12763500" y="165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40834</xdr:rowOff>
    </xdr:from>
    <xdr:ext cx="534377" cy="259045"/>
    <xdr:sp macro="" textlink="">
      <xdr:nvSpPr>
        <xdr:cNvPr id="702" name="テキスト ボックス 701"/>
        <xdr:cNvSpPr txBox="1"/>
      </xdr:nvSpPr>
      <xdr:spPr>
        <a:xfrm>
          <a:off x="12547111" y="163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42926</xdr:rowOff>
    </xdr:from>
    <xdr:to>
      <xdr:col>116</xdr:col>
      <xdr:colOff>63500</xdr:colOff>
      <xdr:row>59</xdr:row>
      <xdr:rowOff>42964</xdr:rowOff>
    </xdr:to>
    <xdr:cxnSp macro="">
      <xdr:nvCxnSpPr>
        <xdr:cNvPr id="790" name="直線コネクタ 789"/>
        <xdr:cNvCxnSpPr/>
      </xdr:nvCxnSpPr>
      <xdr:spPr>
        <a:xfrm>
          <a:off x="21323300" y="1015847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42926</xdr:rowOff>
    </xdr:from>
    <xdr:to>
      <xdr:col>111</xdr:col>
      <xdr:colOff>177800</xdr:colOff>
      <xdr:row>59</xdr:row>
      <xdr:rowOff>42926</xdr:rowOff>
    </xdr:to>
    <xdr:cxnSp macro="">
      <xdr:nvCxnSpPr>
        <xdr:cNvPr id="793" name="直線コネクタ 792"/>
        <xdr:cNvCxnSpPr/>
      </xdr:nvCxnSpPr>
      <xdr:spPr>
        <a:xfrm>
          <a:off x="20434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42926</xdr:rowOff>
    </xdr:to>
    <xdr:cxnSp macro="">
      <xdr:nvCxnSpPr>
        <xdr:cNvPr id="796" name="直線コネクタ 795"/>
        <xdr:cNvCxnSpPr/>
      </xdr:nvCxnSpPr>
      <xdr:spPr>
        <a:xfrm>
          <a:off x="19545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42926</xdr:rowOff>
    </xdr:to>
    <xdr:cxnSp macro="">
      <xdr:nvCxnSpPr>
        <xdr:cNvPr id="799" name="直線コネクタ 798"/>
        <xdr:cNvCxnSpPr/>
      </xdr:nvCxnSpPr>
      <xdr:spPr>
        <a:xfrm>
          <a:off x="18656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163614</xdr:rowOff>
    </xdr:from>
    <xdr:to>
      <xdr:col>116</xdr:col>
      <xdr:colOff>114300</xdr:colOff>
      <xdr:row>59</xdr:row>
      <xdr:rowOff>93764</xdr:rowOff>
    </xdr:to>
    <xdr:sp macro="" textlink="">
      <xdr:nvSpPr>
        <xdr:cNvPr id="809" name="楕円 808"/>
        <xdr:cNvSpPr/>
      </xdr:nvSpPr>
      <xdr:spPr>
        <a:xfrm>
          <a:off x="221107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78541</xdr:rowOff>
    </xdr:from>
    <xdr:ext cx="313932" cy="259045"/>
    <xdr:sp macro="" textlink="">
      <xdr:nvSpPr>
        <xdr:cNvPr id="810" name="貸付金該当値テキスト"/>
        <xdr:cNvSpPr txBox="1"/>
      </xdr:nvSpPr>
      <xdr:spPr>
        <a:xfrm>
          <a:off x="22212300" y="1002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163576</xdr:rowOff>
    </xdr:from>
    <xdr:to>
      <xdr:col>112</xdr:col>
      <xdr:colOff>38100</xdr:colOff>
      <xdr:row>59</xdr:row>
      <xdr:rowOff>93726</xdr:rowOff>
    </xdr:to>
    <xdr:sp macro="" textlink="">
      <xdr:nvSpPr>
        <xdr:cNvPr id="811" name="楕円 810"/>
        <xdr:cNvSpPr/>
      </xdr:nvSpPr>
      <xdr:spPr>
        <a:xfrm>
          <a:off x="21272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84853</xdr:rowOff>
    </xdr:from>
    <xdr:ext cx="313932" cy="259045"/>
    <xdr:sp macro="" textlink="">
      <xdr:nvSpPr>
        <xdr:cNvPr id="812" name="テキスト ボックス 811"/>
        <xdr:cNvSpPr txBox="1"/>
      </xdr:nvSpPr>
      <xdr:spPr>
        <a:xfrm>
          <a:off x="21166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163576</xdr:rowOff>
    </xdr:from>
    <xdr:to>
      <xdr:col>107</xdr:col>
      <xdr:colOff>101600</xdr:colOff>
      <xdr:row>59</xdr:row>
      <xdr:rowOff>93726</xdr:rowOff>
    </xdr:to>
    <xdr:sp macro="" textlink="">
      <xdr:nvSpPr>
        <xdr:cNvPr id="813" name="楕円 812"/>
        <xdr:cNvSpPr/>
      </xdr:nvSpPr>
      <xdr:spPr>
        <a:xfrm>
          <a:off x="20383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84853</xdr:rowOff>
    </xdr:from>
    <xdr:ext cx="313932" cy="259045"/>
    <xdr:sp macro="" textlink="">
      <xdr:nvSpPr>
        <xdr:cNvPr id="814" name="テキスト ボックス 813"/>
        <xdr:cNvSpPr txBox="1"/>
      </xdr:nvSpPr>
      <xdr:spPr>
        <a:xfrm>
          <a:off x="20277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15" name="楕円 814"/>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16" name="テキスト ボックス 815"/>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17" name="楕円 816"/>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18" name="テキスト ボックス 817"/>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15494</xdr:rowOff>
    </xdr:from>
    <xdr:to>
      <xdr:col>116</xdr:col>
      <xdr:colOff>63500</xdr:colOff>
      <xdr:row>77</xdr:row>
      <xdr:rowOff>148310</xdr:rowOff>
    </xdr:to>
    <xdr:cxnSp macro="">
      <xdr:nvCxnSpPr>
        <xdr:cNvPr id="848" name="直線コネクタ 847"/>
        <xdr:cNvCxnSpPr/>
      </xdr:nvCxnSpPr>
      <xdr:spPr>
        <a:xfrm>
          <a:off x="21323300" y="12702794"/>
          <a:ext cx="838200" cy="6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15494</xdr:rowOff>
    </xdr:from>
    <xdr:to>
      <xdr:col>111</xdr:col>
      <xdr:colOff>177800</xdr:colOff>
      <xdr:row>74</xdr:row>
      <xdr:rowOff>75006</xdr:rowOff>
    </xdr:to>
    <xdr:cxnSp macro="">
      <xdr:nvCxnSpPr>
        <xdr:cNvPr id="851" name="直線コネクタ 850"/>
        <xdr:cNvCxnSpPr/>
      </xdr:nvCxnSpPr>
      <xdr:spPr>
        <a:xfrm flipV="1">
          <a:off x="20434300" y="12702794"/>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75006</xdr:rowOff>
    </xdr:from>
    <xdr:to>
      <xdr:col>107</xdr:col>
      <xdr:colOff>50800</xdr:colOff>
      <xdr:row>74</xdr:row>
      <xdr:rowOff>77101</xdr:rowOff>
    </xdr:to>
    <xdr:cxnSp macro="">
      <xdr:nvCxnSpPr>
        <xdr:cNvPr id="854" name="直線コネクタ 853"/>
        <xdr:cNvCxnSpPr/>
      </xdr:nvCxnSpPr>
      <xdr:spPr>
        <a:xfrm flipV="1">
          <a:off x="19545300" y="1276230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77101</xdr:rowOff>
    </xdr:from>
    <xdr:to>
      <xdr:col>102</xdr:col>
      <xdr:colOff>114300</xdr:colOff>
      <xdr:row>74</xdr:row>
      <xdr:rowOff>134556</xdr:rowOff>
    </xdr:to>
    <xdr:cxnSp macro="">
      <xdr:nvCxnSpPr>
        <xdr:cNvPr id="857" name="直線コネクタ 856"/>
        <xdr:cNvCxnSpPr/>
      </xdr:nvCxnSpPr>
      <xdr:spPr>
        <a:xfrm flipV="1">
          <a:off x="18656300" y="12764401"/>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97510</xdr:rowOff>
    </xdr:from>
    <xdr:to>
      <xdr:col>116</xdr:col>
      <xdr:colOff>114300</xdr:colOff>
      <xdr:row>78</xdr:row>
      <xdr:rowOff>27660</xdr:rowOff>
    </xdr:to>
    <xdr:sp macro="" textlink="">
      <xdr:nvSpPr>
        <xdr:cNvPr id="867" name="楕円 866"/>
        <xdr:cNvSpPr/>
      </xdr:nvSpPr>
      <xdr:spPr>
        <a:xfrm>
          <a:off x="22110700" y="132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75937</xdr:rowOff>
    </xdr:from>
    <xdr:ext cx="534377" cy="259045"/>
    <xdr:sp macro="" textlink="">
      <xdr:nvSpPr>
        <xdr:cNvPr id="868" name="繰出金該当値テキスト"/>
        <xdr:cNvSpPr txBox="1"/>
      </xdr:nvSpPr>
      <xdr:spPr>
        <a:xfrm>
          <a:off x="22212300" y="132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136144</xdr:rowOff>
    </xdr:from>
    <xdr:to>
      <xdr:col>112</xdr:col>
      <xdr:colOff>38100</xdr:colOff>
      <xdr:row>74</xdr:row>
      <xdr:rowOff>66294</xdr:rowOff>
    </xdr:to>
    <xdr:sp macro="" textlink="">
      <xdr:nvSpPr>
        <xdr:cNvPr id="869" name="楕円 868"/>
        <xdr:cNvSpPr/>
      </xdr:nvSpPr>
      <xdr:spPr>
        <a:xfrm>
          <a:off x="21272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82821</xdr:rowOff>
    </xdr:from>
    <xdr:ext cx="534377" cy="259045"/>
    <xdr:sp macro="" textlink="">
      <xdr:nvSpPr>
        <xdr:cNvPr id="870" name="テキスト ボックス 869"/>
        <xdr:cNvSpPr txBox="1"/>
      </xdr:nvSpPr>
      <xdr:spPr>
        <a:xfrm>
          <a:off x="21056111" y="1242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24206</xdr:rowOff>
    </xdr:from>
    <xdr:to>
      <xdr:col>107</xdr:col>
      <xdr:colOff>101600</xdr:colOff>
      <xdr:row>74</xdr:row>
      <xdr:rowOff>125806</xdr:rowOff>
    </xdr:to>
    <xdr:sp macro="" textlink="">
      <xdr:nvSpPr>
        <xdr:cNvPr id="871" name="楕円 870"/>
        <xdr:cNvSpPr/>
      </xdr:nvSpPr>
      <xdr:spPr>
        <a:xfrm>
          <a:off x="20383500" y="127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142333</xdr:rowOff>
    </xdr:from>
    <xdr:ext cx="534377" cy="259045"/>
    <xdr:sp macro="" textlink="">
      <xdr:nvSpPr>
        <xdr:cNvPr id="872" name="テキスト ボックス 871"/>
        <xdr:cNvSpPr txBox="1"/>
      </xdr:nvSpPr>
      <xdr:spPr>
        <a:xfrm>
          <a:off x="20167111" y="124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26301</xdr:rowOff>
    </xdr:from>
    <xdr:to>
      <xdr:col>102</xdr:col>
      <xdr:colOff>165100</xdr:colOff>
      <xdr:row>74</xdr:row>
      <xdr:rowOff>127901</xdr:rowOff>
    </xdr:to>
    <xdr:sp macro="" textlink="">
      <xdr:nvSpPr>
        <xdr:cNvPr id="873" name="楕円 872"/>
        <xdr:cNvSpPr/>
      </xdr:nvSpPr>
      <xdr:spPr>
        <a:xfrm>
          <a:off x="19494500" y="127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144428</xdr:rowOff>
    </xdr:from>
    <xdr:ext cx="534377" cy="259045"/>
    <xdr:sp macro="" textlink="">
      <xdr:nvSpPr>
        <xdr:cNvPr id="874" name="テキスト ボックス 873"/>
        <xdr:cNvSpPr txBox="1"/>
      </xdr:nvSpPr>
      <xdr:spPr>
        <a:xfrm>
          <a:off x="19278111" y="124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83756</xdr:rowOff>
    </xdr:from>
    <xdr:to>
      <xdr:col>98</xdr:col>
      <xdr:colOff>38100</xdr:colOff>
      <xdr:row>75</xdr:row>
      <xdr:rowOff>13906</xdr:rowOff>
    </xdr:to>
    <xdr:sp macro="" textlink="">
      <xdr:nvSpPr>
        <xdr:cNvPr id="875" name="楕円 874"/>
        <xdr:cNvSpPr/>
      </xdr:nvSpPr>
      <xdr:spPr>
        <a:xfrm>
          <a:off x="18605500" y="127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30433</xdr:rowOff>
    </xdr:from>
    <xdr:ext cx="534377" cy="259045"/>
    <xdr:sp macro="" textlink="">
      <xdr:nvSpPr>
        <xdr:cNvPr id="876" name="テキスト ボックス 875"/>
        <xdr:cNvSpPr txBox="1"/>
      </xdr:nvSpPr>
      <xdr:spPr>
        <a:xfrm>
          <a:off x="18389111" y="125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主な増減内容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非常勤職員賃金（臨時）→会計年度任用職員報酬（経常）への振替が増額する要因となり、前年度比</a:t>
          </a:r>
          <a:r>
            <a:rPr kumimoji="1" lang="en-US" altLang="ja-JP" sz="1300">
              <a:latin typeface="ＭＳ Ｐゴシック" panose="020B0600070205080204" pitchFamily="50" charset="-128"/>
              <a:ea typeface="ＭＳ Ｐゴシック" panose="020B0600070205080204" pitchFamily="50" charset="-128"/>
            </a:rPr>
            <a:t>11,031</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認定こども園等への入所者増に伴う施設型給付費の増額、自立支援給付事業等の増額により、前年度比</a:t>
          </a:r>
          <a:r>
            <a:rPr kumimoji="1" lang="en-US" altLang="ja-JP" sz="1300">
              <a:latin typeface="ＭＳ Ｐゴシック" panose="020B0600070205080204" pitchFamily="50" charset="-128"/>
              <a:ea typeface="ＭＳ Ｐゴシック" panose="020B0600070205080204" pitchFamily="50" charset="-128"/>
            </a:rPr>
            <a:t>2,522</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公立保育施設建替事業、学習系ネットワーク構築費等の増額により、前年度比</a:t>
          </a:r>
          <a:r>
            <a:rPr kumimoji="1" lang="en-US" altLang="ja-JP" sz="1300">
              <a:latin typeface="ＭＳ Ｐゴシック" panose="020B0600070205080204" pitchFamily="50" charset="-128"/>
              <a:ea typeface="ＭＳ Ｐゴシック" panose="020B0600070205080204" pitchFamily="50" charset="-128"/>
            </a:rPr>
            <a:t>8,449</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非常勤職員賃金（臨時経費）→会計年度任用職員報酬（経常）への振替による影響により、前年度比</a:t>
          </a:r>
          <a:r>
            <a:rPr kumimoji="1" lang="en-US" altLang="ja-JP" sz="1300">
              <a:latin typeface="ＭＳ Ｐゴシック" panose="020B0600070205080204" pitchFamily="50" charset="-128"/>
              <a:ea typeface="ＭＳ Ｐゴシック" panose="020B0600070205080204" pitchFamily="50" charset="-128"/>
            </a:rPr>
            <a:t>5,991</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新型コロナウイルス感染症対策事業に係る特別定額給付金事業費補助金等により、前年度比</a:t>
          </a:r>
          <a:r>
            <a:rPr kumimoji="1" lang="en-US" altLang="ja-JP" sz="1300">
              <a:latin typeface="ＭＳ Ｐゴシック" panose="020B0600070205080204" pitchFamily="50" charset="-128"/>
              <a:ea typeface="ＭＳ Ｐゴシック" panose="020B0600070205080204" pitchFamily="50" charset="-128"/>
            </a:rPr>
            <a:t>133,754</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年度から下水道事業特別会計及び簡易水道事業特別会計が公営企業会計（法適）に移行したことに伴い、繰出金→補助費への振替による影響により、前年度比</a:t>
          </a:r>
          <a:r>
            <a:rPr kumimoji="1" lang="en-US" altLang="ja-JP" sz="1300">
              <a:latin typeface="ＭＳ Ｐゴシック" panose="020B0600070205080204" pitchFamily="50" charset="-128"/>
              <a:ea typeface="ＭＳ Ｐゴシック" panose="020B0600070205080204" pitchFamily="50" charset="-128"/>
            </a:rPr>
            <a:t>16,986</a:t>
          </a:r>
          <a:r>
            <a:rPr kumimoji="1" lang="ja-JP" altLang="en-US" sz="1300">
              <a:latin typeface="ＭＳ Ｐゴシック" panose="020B0600070205080204" pitchFamily="50" charset="-128"/>
              <a:ea typeface="ＭＳ Ｐゴシック" panose="020B0600070205080204" pitchFamily="50" charset="-128"/>
            </a:rPr>
            <a:t>円の減額となった。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74,866
71.95
39,270,725
37,329,384
1,446,817
17,079,482
22,261,425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85293</xdr:rowOff>
    </xdr:from>
    <xdr:to>
      <xdr:col>24</xdr:col>
      <xdr:colOff>63500</xdr:colOff>
      <xdr:row>36</xdr:row>
      <xdr:rowOff>132842</xdr:rowOff>
    </xdr:to>
    <xdr:cxnSp macro="">
      <xdr:nvCxnSpPr>
        <xdr:cNvPr id="59" name="直線コネクタ 58"/>
        <xdr:cNvCxnSpPr/>
      </xdr:nvCxnSpPr>
      <xdr:spPr>
        <a:xfrm>
          <a:off x="3797300" y="6257493"/>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75692</xdr:rowOff>
    </xdr:from>
    <xdr:to>
      <xdr:col>19</xdr:col>
      <xdr:colOff>177800</xdr:colOff>
      <xdr:row>36</xdr:row>
      <xdr:rowOff>85293</xdr:rowOff>
    </xdr:to>
    <xdr:cxnSp macro="">
      <xdr:nvCxnSpPr>
        <xdr:cNvPr id="62" name="直線コネクタ 61"/>
        <xdr:cNvCxnSpPr/>
      </xdr:nvCxnSpPr>
      <xdr:spPr>
        <a:xfrm>
          <a:off x="2908300" y="624789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65634</xdr:rowOff>
    </xdr:from>
    <xdr:to>
      <xdr:col>15</xdr:col>
      <xdr:colOff>50800</xdr:colOff>
      <xdr:row>36</xdr:row>
      <xdr:rowOff>75692</xdr:rowOff>
    </xdr:to>
    <xdr:cxnSp macro="">
      <xdr:nvCxnSpPr>
        <xdr:cNvPr id="65" name="直線コネクタ 64"/>
        <xdr:cNvCxnSpPr/>
      </xdr:nvCxnSpPr>
      <xdr:spPr>
        <a:xfrm>
          <a:off x="2019300" y="623783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65634</xdr:rowOff>
    </xdr:from>
    <xdr:to>
      <xdr:col>10</xdr:col>
      <xdr:colOff>114300</xdr:colOff>
      <xdr:row>36</xdr:row>
      <xdr:rowOff>118669</xdr:rowOff>
    </xdr:to>
    <xdr:cxnSp macro="">
      <xdr:nvCxnSpPr>
        <xdr:cNvPr id="68" name="直線コネクタ 67"/>
        <xdr:cNvCxnSpPr/>
      </xdr:nvCxnSpPr>
      <xdr:spPr>
        <a:xfrm flipV="1">
          <a:off x="1130300" y="623783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78" name="楕円 77"/>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60469</xdr:rowOff>
    </xdr:from>
    <xdr:ext cx="469744" cy="259045"/>
    <xdr:sp macro="" textlink="">
      <xdr:nvSpPr>
        <xdr:cNvPr id="79" name="議会費該当値テキスト"/>
        <xdr:cNvSpPr txBox="1"/>
      </xdr:nvSpPr>
      <xdr:spPr>
        <a:xfrm>
          <a:off x="4686300"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34493</xdr:rowOff>
    </xdr:from>
    <xdr:to>
      <xdr:col>20</xdr:col>
      <xdr:colOff>38100</xdr:colOff>
      <xdr:row>36</xdr:row>
      <xdr:rowOff>136093</xdr:rowOff>
    </xdr:to>
    <xdr:sp macro="" textlink="">
      <xdr:nvSpPr>
        <xdr:cNvPr id="80" name="楕円 79"/>
        <xdr:cNvSpPr/>
      </xdr:nvSpPr>
      <xdr:spPr>
        <a:xfrm>
          <a:off x="3746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127220</xdr:rowOff>
    </xdr:from>
    <xdr:ext cx="469744" cy="259045"/>
    <xdr:sp macro="" textlink="">
      <xdr:nvSpPr>
        <xdr:cNvPr id="81" name="テキスト ボックス 80"/>
        <xdr:cNvSpPr txBox="1"/>
      </xdr:nvSpPr>
      <xdr:spPr>
        <a:xfrm>
          <a:off x="3562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24892</xdr:rowOff>
    </xdr:from>
    <xdr:to>
      <xdr:col>15</xdr:col>
      <xdr:colOff>101600</xdr:colOff>
      <xdr:row>36</xdr:row>
      <xdr:rowOff>126492</xdr:rowOff>
    </xdr:to>
    <xdr:sp macro="" textlink="">
      <xdr:nvSpPr>
        <xdr:cNvPr id="82" name="楕円 81"/>
        <xdr:cNvSpPr/>
      </xdr:nvSpPr>
      <xdr:spPr>
        <a:xfrm>
          <a:off x="2857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117619</xdr:rowOff>
    </xdr:from>
    <xdr:ext cx="469744" cy="259045"/>
    <xdr:sp macro="" textlink="">
      <xdr:nvSpPr>
        <xdr:cNvPr id="83" name="テキスト ボックス 82"/>
        <xdr:cNvSpPr txBox="1"/>
      </xdr:nvSpPr>
      <xdr:spPr>
        <a:xfrm>
          <a:off x="2673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14834</xdr:rowOff>
    </xdr:from>
    <xdr:to>
      <xdr:col>10</xdr:col>
      <xdr:colOff>165100</xdr:colOff>
      <xdr:row>36</xdr:row>
      <xdr:rowOff>116434</xdr:rowOff>
    </xdr:to>
    <xdr:sp macro="" textlink="">
      <xdr:nvSpPr>
        <xdr:cNvPr id="84" name="楕円 83"/>
        <xdr:cNvSpPr/>
      </xdr:nvSpPr>
      <xdr:spPr>
        <a:xfrm>
          <a:off x="1968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107561</xdr:rowOff>
    </xdr:from>
    <xdr:ext cx="469744" cy="259045"/>
    <xdr:sp macro="" textlink="">
      <xdr:nvSpPr>
        <xdr:cNvPr id="85" name="テキスト ボックス 84"/>
        <xdr:cNvSpPr txBox="1"/>
      </xdr:nvSpPr>
      <xdr:spPr>
        <a:xfrm>
          <a:off x="1784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67869</xdr:rowOff>
    </xdr:from>
    <xdr:to>
      <xdr:col>6</xdr:col>
      <xdr:colOff>38100</xdr:colOff>
      <xdr:row>36</xdr:row>
      <xdr:rowOff>169469</xdr:rowOff>
    </xdr:to>
    <xdr:sp macro="" textlink="">
      <xdr:nvSpPr>
        <xdr:cNvPr id="86" name="楕円 85"/>
        <xdr:cNvSpPr/>
      </xdr:nvSpPr>
      <xdr:spPr>
        <a:xfrm>
          <a:off x="1079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160596</xdr:rowOff>
    </xdr:from>
    <xdr:ext cx="469744" cy="259045"/>
    <xdr:sp macro="" textlink="">
      <xdr:nvSpPr>
        <xdr:cNvPr id="87" name="テキスト ボックス 86"/>
        <xdr:cNvSpPr txBox="1"/>
      </xdr:nvSpPr>
      <xdr:spPr>
        <a:xfrm>
          <a:off x="895428" y="6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85918</xdr:rowOff>
    </xdr:from>
    <xdr:to>
      <xdr:col>24</xdr:col>
      <xdr:colOff>63500</xdr:colOff>
      <xdr:row>59</xdr:row>
      <xdr:rowOff>31931</xdr:rowOff>
    </xdr:to>
    <xdr:cxnSp macro="">
      <xdr:nvCxnSpPr>
        <xdr:cNvPr id="117" name="直線コネクタ 116"/>
        <xdr:cNvCxnSpPr/>
      </xdr:nvCxnSpPr>
      <xdr:spPr>
        <a:xfrm flipV="1">
          <a:off x="3797300" y="9344218"/>
          <a:ext cx="838200" cy="8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31931</xdr:rowOff>
    </xdr:from>
    <xdr:to>
      <xdr:col>19</xdr:col>
      <xdr:colOff>177800</xdr:colOff>
      <xdr:row>59</xdr:row>
      <xdr:rowOff>73139</xdr:rowOff>
    </xdr:to>
    <xdr:cxnSp macro="">
      <xdr:nvCxnSpPr>
        <xdr:cNvPr id="120" name="直線コネクタ 119"/>
        <xdr:cNvCxnSpPr/>
      </xdr:nvCxnSpPr>
      <xdr:spPr>
        <a:xfrm flipV="1">
          <a:off x="2908300" y="10147481"/>
          <a:ext cx="889000" cy="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67051</xdr:rowOff>
    </xdr:from>
    <xdr:to>
      <xdr:col>15</xdr:col>
      <xdr:colOff>50800</xdr:colOff>
      <xdr:row>59</xdr:row>
      <xdr:rowOff>73139</xdr:rowOff>
    </xdr:to>
    <xdr:cxnSp macro="">
      <xdr:nvCxnSpPr>
        <xdr:cNvPr id="123" name="直線コネクタ 122"/>
        <xdr:cNvCxnSpPr/>
      </xdr:nvCxnSpPr>
      <xdr:spPr>
        <a:xfrm>
          <a:off x="2019300" y="10182601"/>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19464</xdr:rowOff>
    </xdr:from>
    <xdr:to>
      <xdr:col>10</xdr:col>
      <xdr:colOff>114300</xdr:colOff>
      <xdr:row>59</xdr:row>
      <xdr:rowOff>67051</xdr:rowOff>
    </xdr:to>
    <xdr:cxnSp macro="">
      <xdr:nvCxnSpPr>
        <xdr:cNvPr id="126" name="直線コネクタ 125"/>
        <xdr:cNvCxnSpPr/>
      </xdr:nvCxnSpPr>
      <xdr:spPr>
        <a:xfrm>
          <a:off x="1130300" y="1013501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35118</xdr:rowOff>
    </xdr:from>
    <xdr:to>
      <xdr:col>24</xdr:col>
      <xdr:colOff>114300</xdr:colOff>
      <xdr:row>54</xdr:row>
      <xdr:rowOff>136718</xdr:rowOff>
    </xdr:to>
    <xdr:sp macro="" textlink="">
      <xdr:nvSpPr>
        <xdr:cNvPr id="136" name="楕円 135"/>
        <xdr:cNvSpPr/>
      </xdr:nvSpPr>
      <xdr:spPr>
        <a:xfrm>
          <a:off x="4584700" y="92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57995</xdr:rowOff>
    </xdr:from>
    <xdr:ext cx="599010" cy="259045"/>
    <xdr:sp macro="" textlink="">
      <xdr:nvSpPr>
        <xdr:cNvPr id="137" name="総務費該当値テキスト"/>
        <xdr:cNvSpPr txBox="1"/>
      </xdr:nvSpPr>
      <xdr:spPr>
        <a:xfrm>
          <a:off x="4686300" y="914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152581</xdr:rowOff>
    </xdr:from>
    <xdr:to>
      <xdr:col>20</xdr:col>
      <xdr:colOff>38100</xdr:colOff>
      <xdr:row>59</xdr:row>
      <xdr:rowOff>82731</xdr:rowOff>
    </xdr:to>
    <xdr:sp macro="" textlink="">
      <xdr:nvSpPr>
        <xdr:cNvPr id="138" name="楕円 137"/>
        <xdr:cNvSpPr/>
      </xdr:nvSpPr>
      <xdr:spPr>
        <a:xfrm>
          <a:off x="3746500" y="100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99258</xdr:rowOff>
    </xdr:from>
    <xdr:ext cx="534377" cy="259045"/>
    <xdr:sp macro="" textlink="">
      <xdr:nvSpPr>
        <xdr:cNvPr id="139" name="テキスト ボックス 138"/>
        <xdr:cNvSpPr txBox="1"/>
      </xdr:nvSpPr>
      <xdr:spPr>
        <a:xfrm>
          <a:off x="3530111" y="98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22339</xdr:rowOff>
    </xdr:from>
    <xdr:to>
      <xdr:col>15</xdr:col>
      <xdr:colOff>101600</xdr:colOff>
      <xdr:row>59</xdr:row>
      <xdr:rowOff>123939</xdr:rowOff>
    </xdr:to>
    <xdr:sp macro="" textlink="">
      <xdr:nvSpPr>
        <xdr:cNvPr id="140" name="楕円 139"/>
        <xdr:cNvSpPr/>
      </xdr:nvSpPr>
      <xdr:spPr>
        <a:xfrm>
          <a:off x="2857500" y="101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115066</xdr:rowOff>
    </xdr:from>
    <xdr:ext cx="534377" cy="259045"/>
    <xdr:sp macro="" textlink="">
      <xdr:nvSpPr>
        <xdr:cNvPr id="141" name="テキスト ボックス 140"/>
        <xdr:cNvSpPr txBox="1"/>
      </xdr:nvSpPr>
      <xdr:spPr>
        <a:xfrm>
          <a:off x="2641111" y="102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16251</xdr:rowOff>
    </xdr:from>
    <xdr:to>
      <xdr:col>10</xdr:col>
      <xdr:colOff>165100</xdr:colOff>
      <xdr:row>59</xdr:row>
      <xdr:rowOff>117851</xdr:rowOff>
    </xdr:to>
    <xdr:sp macro="" textlink="">
      <xdr:nvSpPr>
        <xdr:cNvPr id="142" name="楕円 141"/>
        <xdr:cNvSpPr/>
      </xdr:nvSpPr>
      <xdr:spPr>
        <a:xfrm>
          <a:off x="1968500" y="101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108978</xdr:rowOff>
    </xdr:from>
    <xdr:ext cx="534377" cy="259045"/>
    <xdr:sp macro="" textlink="">
      <xdr:nvSpPr>
        <xdr:cNvPr id="143" name="テキスト ボックス 142"/>
        <xdr:cNvSpPr txBox="1"/>
      </xdr:nvSpPr>
      <xdr:spPr>
        <a:xfrm>
          <a:off x="1752111" y="102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140114</xdr:rowOff>
    </xdr:from>
    <xdr:to>
      <xdr:col>6</xdr:col>
      <xdr:colOff>38100</xdr:colOff>
      <xdr:row>59</xdr:row>
      <xdr:rowOff>70264</xdr:rowOff>
    </xdr:to>
    <xdr:sp macro="" textlink="">
      <xdr:nvSpPr>
        <xdr:cNvPr id="144" name="楕円 143"/>
        <xdr:cNvSpPr/>
      </xdr:nvSpPr>
      <xdr:spPr>
        <a:xfrm>
          <a:off x="1079500" y="100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86791</xdr:rowOff>
    </xdr:from>
    <xdr:ext cx="534377" cy="259045"/>
    <xdr:sp macro="" textlink="">
      <xdr:nvSpPr>
        <xdr:cNvPr id="145" name="テキスト ボックス 144"/>
        <xdr:cNvSpPr txBox="1"/>
      </xdr:nvSpPr>
      <xdr:spPr>
        <a:xfrm>
          <a:off x="863111" y="98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82528</xdr:rowOff>
    </xdr:from>
    <xdr:to>
      <xdr:col>24</xdr:col>
      <xdr:colOff>63500</xdr:colOff>
      <xdr:row>75</xdr:row>
      <xdr:rowOff>171410</xdr:rowOff>
    </xdr:to>
    <xdr:cxnSp macro="">
      <xdr:nvCxnSpPr>
        <xdr:cNvPr id="177" name="直線コネクタ 176"/>
        <xdr:cNvCxnSpPr/>
      </xdr:nvCxnSpPr>
      <xdr:spPr>
        <a:xfrm flipV="1">
          <a:off x="3797300" y="12941278"/>
          <a:ext cx="838200" cy="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171410</xdr:rowOff>
    </xdr:from>
    <xdr:to>
      <xdr:col>19</xdr:col>
      <xdr:colOff>177800</xdr:colOff>
      <xdr:row>76</xdr:row>
      <xdr:rowOff>57372</xdr:rowOff>
    </xdr:to>
    <xdr:cxnSp macro="">
      <xdr:nvCxnSpPr>
        <xdr:cNvPr id="180" name="直線コネクタ 179"/>
        <xdr:cNvCxnSpPr/>
      </xdr:nvCxnSpPr>
      <xdr:spPr>
        <a:xfrm flipV="1">
          <a:off x="2908300" y="1303016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57372</xdr:rowOff>
    </xdr:from>
    <xdr:to>
      <xdr:col>15</xdr:col>
      <xdr:colOff>50800</xdr:colOff>
      <xdr:row>76</xdr:row>
      <xdr:rowOff>98312</xdr:rowOff>
    </xdr:to>
    <xdr:cxnSp macro="">
      <xdr:nvCxnSpPr>
        <xdr:cNvPr id="183" name="直線コネクタ 182"/>
        <xdr:cNvCxnSpPr/>
      </xdr:nvCxnSpPr>
      <xdr:spPr>
        <a:xfrm flipV="1">
          <a:off x="2019300" y="13087572"/>
          <a:ext cx="889000" cy="4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98312</xdr:rowOff>
    </xdr:from>
    <xdr:to>
      <xdr:col>10</xdr:col>
      <xdr:colOff>114300</xdr:colOff>
      <xdr:row>77</xdr:row>
      <xdr:rowOff>13198</xdr:rowOff>
    </xdr:to>
    <xdr:cxnSp macro="">
      <xdr:nvCxnSpPr>
        <xdr:cNvPr id="186" name="直線コネクタ 185"/>
        <xdr:cNvCxnSpPr/>
      </xdr:nvCxnSpPr>
      <xdr:spPr>
        <a:xfrm flipV="1">
          <a:off x="1130300" y="13128512"/>
          <a:ext cx="889000" cy="8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31728</xdr:rowOff>
    </xdr:from>
    <xdr:to>
      <xdr:col>24</xdr:col>
      <xdr:colOff>114300</xdr:colOff>
      <xdr:row>75</xdr:row>
      <xdr:rowOff>133328</xdr:rowOff>
    </xdr:to>
    <xdr:sp macro="" textlink="">
      <xdr:nvSpPr>
        <xdr:cNvPr id="196" name="楕円 195"/>
        <xdr:cNvSpPr/>
      </xdr:nvSpPr>
      <xdr:spPr>
        <a:xfrm>
          <a:off x="4584700" y="128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10155</xdr:rowOff>
    </xdr:from>
    <xdr:ext cx="599010" cy="259045"/>
    <xdr:sp macro="" textlink="">
      <xdr:nvSpPr>
        <xdr:cNvPr id="197" name="民生費該当値テキスト"/>
        <xdr:cNvSpPr txBox="1"/>
      </xdr:nvSpPr>
      <xdr:spPr>
        <a:xfrm>
          <a:off x="4686300" y="1286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120610</xdr:rowOff>
    </xdr:from>
    <xdr:to>
      <xdr:col>20</xdr:col>
      <xdr:colOff>38100</xdr:colOff>
      <xdr:row>76</xdr:row>
      <xdr:rowOff>50760</xdr:rowOff>
    </xdr:to>
    <xdr:sp macro="" textlink="">
      <xdr:nvSpPr>
        <xdr:cNvPr id="198" name="楕円 197"/>
        <xdr:cNvSpPr/>
      </xdr:nvSpPr>
      <xdr:spPr>
        <a:xfrm>
          <a:off x="3746500" y="129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41887</xdr:rowOff>
    </xdr:from>
    <xdr:ext cx="599010" cy="259045"/>
    <xdr:sp macro="" textlink="">
      <xdr:nvSpPr>
        <xdr:cNvPr id="199" name="テキスト ボックス 198"/>
        <xdr:cNvSpPr txBox="1"/>
      </xdr:nvSpPr>
      <xdr:spPr>
        <a:xfrm>
          <a:off x="3497795" y="1307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6572</xdr:rowOff>
    </xdr:from>
    <xdr:to>
      <xdr:col>15</xdr:col>
      <xdr:colOff>101600</xdr:colOff>
      <xdr:row>76</xdr:row>
      <xdr:rowOff>108172</xdr:rowOff>
    </xdr:to>
    <xdr:sp macro="" textlink="">
      <xdr:nvSpPr>
        <xdr:cNvPr id="200" name="楕円 199"/>
        <xdr:cNvSpPr/>
      </xdr:nvSpPr>
      <xdr:spPr>
        <a:xfrm>
          <a:off x="2857500" y="13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99299</xdr:rowOff>
    </xdr:from>
    <xdr:ext cx="599010" cy="259045"/>
    <xdr:sp macro="" textlink="">
      <xdr:nvSpPr>
        <xdr:cNvPr id="201" name="テキスト ボックス 200"/>
        <xdr:cNvSpPr txBox="1"/>
      </xdr:nvSpPr>
      <xdr:spPr>
        <a:xfrm>
          <a:off x="2608795" y="1312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47512</xdr:rowOff>
    </xdr:from>
    <xdr:to>
      <xdr:col>10</xdr:col>
      <xdr:colOff>165100</xdr:colOff>
      <xdr:row>76</xdr:row>
      <xdr:rowOff>149112</xdr:rowOff>
    </xdr:to>
    <xdr:sp macro="" textlink="">
      <xdr:nvSpPr>
        <xdr:cNvPr id="202" name="楕円 201"/>
        <xdr:cNvSpPr/>
      </xdr:nvSpPr>
      <xdr:spPr>
        <a:xfrm>
          <a:off x="1968500" y="130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140239</xdr:rowOff>
    </xdr:from>
    <xdr:ext cx="599010" cy="259045"/>
    <xdr:sp macro="" textlink="">
      <xdr:nvSpPr>
        <xdr:cNvPr id="203" name="テキスト ボックス 202"/>
        <xdr:cNvSpPr txBox="1"/>
      </xdr:nvSpPr>
      <xdr:spPr>
        <a:xfrm>
          <a:off x="1719795" y="1317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133848</xdr:rowOff>
    </xdr:from>
    <xdr:to>
      <xdr:col>6</xdr:col>
      <xdr:colOff>38100</xdr:colOff>
      <xdr:row>77</xdr:row>
      <xdr:rowOff>63998</xdr:rowOff>
    </xdr:to>
    <xdr:sp macro="" textlink="">
      <xdr:nvSpPr>
        <xdr:cNvPr id="204" name="楕円 203"/>
        <xdr:cNvSpPr/>
      </xdr:nvSpPr>
      <xdr:spPr>
        <a:xfrm>
          <a:off x="1079500" y="13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55125</xdr:rowOff>
    </xdr:from>
    <xdr:ext cx="599010" cy="259045"/>
    <xdr:sp macro="" textlink="">
      <xdr:nvSpPr>
        <xdr:cNvPr id="205" name="テキスト ボックス 204"/>
        <xdr:cNvSpPr txBox="1"/>
      </xdr:nvSpPr>
      <xdr:spPr>
        <a:xfrm>
          <a:off x="830795" y="1325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169342</xdr:rowOff>
    </xdr:from>
    <xdr:to>
      <xdr:col>24</xdr:col>
      <xdr:colOff>63500</xdr:colOff>
      <xdr:row>97</xdr:row>
      <xdr:rowOff>40043</xdr:rowOff>
    </xdr:to>
    <xdr:cxnSp macro="">
      <xdr:nvCxnSpPr>
        <xdr:cNvPr id="234" name="直線コネクタ 233"/>
        <xdr:cNvCxnSpPr/>
      </xdr:nvCxnSpPr>
      <xdr:spPr>
        <a:xfrm flipV="1">
          <a:off x="3797300" y="16628542"/>
          <a:ext cx="8382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40043</xdr:rowOff>
    </xdr:from>
    <xdr:to>
      <xdr:col>19</xdr:col>
      <xdr:colOff>177800</xdr:colOff>
      <xdr:row>97</xdr:row>
      <xdr:rowOff>47994</xdr:rowOff>
    </xdr:to>
    <xdr:cxnSp macro="">
      <xdr:nvCxnSpPr>
        <xdr:cNvPr id="237" name="直線コネクタ 236"/>
        <xdr:cNvCxnSpPr/>
      </xdr:nvCxnSpPr>
      <xdr:spPr>
        <a:xfrm flipV="1">
          <a:off x="2908300" y="16670693"/>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47994</xdr:rowOff>
    </xdr:from>
    <xdr:to>
      <xdr:col>15</xdr:col>
      <xdr:colOff>50800</xdr:colOff>
      <xdr:row>97</xdr:row>
      <xdr:rowOff>54635</xdr:rowOff>
    </xdr:to>
    <xdr:cxnSp macro="">
      <xdr:nvCxnSpPr>
        <xdr:cNvPr id="240" name="直線コネクタ 239"/>
        <xdr:cNvCxnSpPr/>
      </xdr:nvCxnSpPr>
      <xdr:spPr>
        <a:xfrm flipV="1">
          <a:off x="2019300" y="16678644"/>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53036</xdr:rowOff>
    </xdr:from>
    <xdr:to>
      <xdr:col>10</xdr:col>
      <xdr:colOff>114300</xdr:colOff>
      <xdr:row>97</xdr:row>
      <xdr:rowOff>54635</xdr:rowOff>
    </xdr:to>
    <xdr:cxnSp macro="">
      <xdr:nvCxnSpPr>
        <xdr:cNvPr id="243" name="直線コネクタ 242"/>
        <xdr:cNvCxnSpPr/>
      </xdr:nvCxnSpPr>
      <xdr:spPr>
        <a:xfrm>
          <a:off x="1130300" y="16683686"/>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118542</xdr:rowOff>
    </xdr:from>
    <xdr:to>
      <xdr:col>24</xdr:col>
      <xdr:colOff>114300</xdr:colOff>
      <xdr:row>97</xdr:row>
      <xdr:rowOff>48692</xdr:rowOff>
    </xdr:to>
    <xdr:sp macro="" textlink="">
      <xdr:nvSpPr>
        <xdr:cNvPr id="253" name="楕円 252"/>
        <xdr:cNvSpPr/>
      </xdr:nvSpPr>
      <xdr:spPr>
        <a:xfrm>
          <a:off x="4584700" y="165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96969</xdr:rowOff>
    </xdr:from>
    <xdr:ext cx="534377" cy="259045"/>
    <xdr:sp macro="" textlink="">
      <xdr:nvSpPr>
        <xdr:cNvPr id="254" name="衛生費該当値テキスト"/>
        <xdr:cNvSpPr txBox="1"/>
      </xdr:nvSpPr>
      <xdr:spPr>
        <a:xfrm>
          <a:off x="4686300" y="165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160693</xdr:rowOff>
    </xdr:from>
    <xdr:to>
      <xdr:col>20</xdr:col>
      <xdr:colOff>38100</xdr:colOff>
      <xdr:row>97</xdr:row>
      <xdr:rowOff>90843</xdr:rowOff>
    </xdr:to>
    <xdr:sp macro="" textlink="">
      <xdr:nvSpPr>
        <xdr:cNvPr id="255" name="楕円 254"/>
        <xdr:cNvSpPr/>
      </xdr:nvSpPr>
      <xdr:spPr>
        <a:xfrm>
          <a:off x="3746500" y="166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81970</xdr:rowOff>
    </xdr:from>
    <xdr:ext cx="534377" cy="259045"/>
    <xdr:sp macro="" textlink="">
      <xdr:nvSpPr>
        <xdr:cNvPr id="256" name="テキスト ボックス 255"/>
        <xdr:cNvSpPr txBox="1"/>
      </xdr:nvSpPr>
      <xdr:spPr>
        <a:xfrm>
          <a:off x="3530111" y="167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168644</xdr:rowOff>
    </xdr:from>
    <xdr:to>
      <xdr:col>15</xdr:col>
      <xdr:colOff>101600</xdr:colOff>
      <xdr:row>97</xdr:row>
      <xdr:rowOff>98794</xdr:rowOff>
    </xdr:to>
    <xdr:sp macro="" textlink="">
      <xdr:nvSpPr>
        <xdr:cNvPr id="257" name="楕円 256"/>
        <xdr:cNvSpPr/>
      </xdr:nvSpPr>
      <xdr:spPr>
        <a:xfrm>
          <a:off x="2857500" y="166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89921</xdr:rowOff>
    </xdr:from>
    <xdr:ext cx="534377" cy="259045"/>
    <xdr:sp macro="" textlink="">
      <xdr:nvSpPr>
        <xdr:cNvPr id="258" name="テキスト ボックス 257"/>
        <xdr:cNvSpPr txBox="1"/>
      </xdr:nvSpPr>
      <xdr:spPr>
        <a:xfrm>
          <a:off x="2641111" y="1672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3835</xdr:rowOff>
    </xdr:from>
    <xdr:to>
      <xdr:col>10</xdr:col>
      <xdr:colOff>165100</xdr:colOff>
      <xdr:row>97</xdr:row>
      <xdr:rowOff>105435</xdr:rowOff>
    </xdr:to>
    <xdr:sp macro="" textlink="">
      <xdr:nvSpPr>
        <xdr:cNvPr id="259" name="楕円 258"/>
        <xdr:cNvSpPr/>
      </xdr:nvSpPr>
      <xdr:spPr>
        <a:xfrm>
          <a:off x="1968500" y="166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96562</xdr:rowOff>
    </xdr:from>
    <xdr:ext cx="534377" cy="259045"/>
    <xdr:sp macro="" textlink="">
      <xdr:nvSpPr>
        <xdr:cNvPr id="260" name="テキスト ボックス 259"/>
        <xdr:cNvSpPr txBox="1"/>
      </xdr:nvSpPr>
      <xdr:spPr>
        <a:xfrm>
          <a:off x="1752111" y="167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2236</xdr:rowOff>
    </xdr:from>
    <xdr:to>
      <xdr:col>6</xdr:col>
      <xdr:colOff>38100</xdr:colOff>
      <xdr:row>97</xdr:row>
      <xdr:rowOff>103836</xdr:rowOff>
    </xdr:to>
    <xdr:sp macro="" textlink="">
      <xdr:nvSpPr>
        <xdr:cNvPr id="261" name="楕円 260"/>
        <xdr:cNvSpPr/>
      </xdr:nvSpPr>
      <xdr:spPr>
        <a:xfrm>
          <a:off x="1079500" y="166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94963</xdr:rowOff>
    </xdr:from>
    <xdr:ext cx="534377" cy="259045"/>
    <xdr:sp macro="" textlink="">
      <xdr:nvSpPr>
        <xdr:cNvPr id="262" name="テキスト ボックス 261"/>
        <xdr:cNvSpPr txBox="1"/>
      </xdr:nvSpPr>
      <xdr:spPr>
        <a:xfrm>
          <a:off x="863111" y="167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49784</xdr:rowOff>
    </xdr:from>
    <xdr:to>
      <xdr:col>55</xdr:col>
      <xdr:colOff>0</xdr:colOff>
      <xdr:row>38</xdr:row>
      <xdr:rowOff>55880</xdr:rowOff>
    </xdr:to>
    <xdr:cxnSp macro="">
      <xdr:nvCxnSpPr>
        <xdr:cNvPr id="291" name="直線コネクタ 290"/>
        <xdr:cNvCxnSpPr/>
      </xdr:nvCxnSpPr>
      <xdr:spPr>
        <a:xfrm>
          <a:off x="9639300" y="656488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32639</xdr:rowOff>
    </xdr:from>
    <xdr:to>
      <xdr:col>50</xdr:col>
      <xdr:colOff>114300</xdr:colOff>
      <xdr:row>38</xdr:row>
      <xdr:rowOff>49784</xdr:rowOff>
    </xdr:to>
    <xdr:cxnSp macro="">
      <xdr:nvCxnSpPr>
        <xdr:cNvPr id="294" name="直線コネクタ 293"/>
        <xdr:cNvCxnSpPr/>
      </xdr:nvCxnSpPr>
      <xdr:spPr>
        <a:xfrm>
          <a:off x="8750300" y="65477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32639</xdr:rowOff>
    </xdr:from>
    <xdr:to>
      <xdr:col>45</xdr:col>
      <xdr:colOff>177800</xdr:colOff>
      <xdr:row>38</xdr:row>
      <xdr:rowOff>36830</xdr:rowOff>
    </xdr:to>
    <xdr:cxnSp macro="">
      <xdr:nvCxnSpPr>
        <xdr:cNvPr id="297" name="直線コネクタ 296"/>
        <xdr:cNvCxnSpPr/>
      </xdr:nvCxnSpPr>
      <xdr:spPr>
        <a:xfrm flipV="1">
          <a:off x="7861300" y="65477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32258</xdr:rowOff>
    </xdr:from>
    <xdr:to>
      <xdr:col>41</xdr:col>
      <xdr:colOff>50800</xdr:colOff>
      <xdr:row>38</xdr:row>
      <xdr:rowOff>36830</xdr:rowOff>
    </xdr:to>
    <xdr:cxnSp macro="">
      <xdr:nvCxnSpPr>
        <xdr:cNvPr id="300" name="直線コネクタ 299"/>
        <xdr:cNvCxnSpPr/>
      </xdr:nvCxnSpPr>
      <xdr:spPr>
        <a:xfrm>
          <a:off x="6972300" y="6547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310" name="楕円 309"/>
        <xdr:cNvSpPr/>
      </xdr:nvSpPr>
      <xdr:spPr>
        <a:xfrm>
          <a:off x="10426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154957</xdr:rowOff>
    </xdr:from>
    <xdr:ext cx="378565" cy="259045"/>
    <xdr:sp macro="" textlink="">
      <xdr:nvSpPr>
        <xdr:cNvPr id="311" name="労働費該当値テキスト"/>
        <xdr:cNvSpPr txBox="1"/>
      </xdr:nvSpPr>
      <xdr:spPr>
        <a:xfrm>
          <a:off x="10528300" y="649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170434</xdr:rowOff>
    </xdr:from>
    <xdr:to>
      <xdr:col>50</xdr:col>
      <xdr:colOff>165100</xdr:colOff>
      <xdr:row>38</xdr:row>
      <xdr:rowOff>100584</xdr:rowOff>
    </xdr:to>
    <xdr:sp macro="" textlink="">
      <xdr:nvSpPr>
        <xdr:cNvPr id="312" name="楕円 311"/>
        <xdr:cNvSpPr/>
      </xdr:nvSpPr>
      <xdr:spPr>
        <a:xfrm>
          <a:off x="9588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91711</xdr:rowOff>
    </xdr:from>
    <xdr:ext cx="378565" cy="259045"/>
    <xdr:sp macro="" textlink="">
      <xdr:nvSpPr>
        <xdr:cNvPr id="313" name="テキスト ボックス 312"/>
        <xdr:cNvSpPr txBox="1"/>
      </xdr:nvSpPr>
      <xdr:spPr>
        <a:xfrm>
          <a:off x="9450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153289</xdr:rowOff>
    </xdr:from>
    <xdr:to>
      <xdr:col>46</xdr:col>
      <xdr:colOff>38100</xdr:colOff>
      <xdr:row>38</xdr:row>
      <xdr:rowOff>83439</xdr:rowOff>
    </xdr:to>
    <xdr:sp macro="" textlink="">
      <xdr:nvSpPr>
        <xdr:cNvPr id="314" name="楕円 313"/>
        <xdr:cNvSpPr/>
      </xdr:nvSpPr>
      <xdr:spPr>
        <a:xfrm>
          <a:off x="8699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74566</xdr:rowOff>
    </xdr:from>
    <xdr:ext cx="378565" cy="259045"/>
    <xdr:sp macro="" textlink="">
      <xdr:nvSpPr>
        <xdr:cNvPr id="315" name="テキスト ボックス 314"/>
        <xdr:cNvSpPr txBox="1"/>
      </xdr:nvSpPr>
      <xdr:spPr>
        <a:xfrm>
          <a:off x="8561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157480</xdr:rowOff>
    </xdr:from>
    <xdr:to>
      <xdr:col>41</xdr:col>
      <xdr:colOff>101600</xdr:colOff>
      <xdr:row>38</xdr:row>
      <xdr:rowOff>87630</xdr:rowOff>
    </xdr:to>
    <xdr:sp macro="" textlink="">
      <xdr:nvSpPr>
        <xdr:cNvPr id="316" name="楕円 315"/>
        <xdr:cNvSpPr/>
      </xdr:nvSpPr>
      <xdr:spPr>
        <a:xfrm>
          <a:off x="781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78757</xdr:rowOff>
    </xdr:from>
    <xdr:ext cx="378565" cy="259045"/>
    <xdr:sp macro="" textlink="">
      <xdr:nvSpPr>
        <xdr:cNvPr id="317" name="テキスト ボックス 316"/>
        <xdr:cNvSpPr txBox="1"/>
      </xdr:nvSpPr>
      <xdr:spPr>
        <a:xfrm>
          <a:off x="7672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18" name="楕円 317"/>
        <xdr:cNvSpPr/>
      </xdr:nvSpPr>
      <xdr:spPr>
        <a:xfrm>
          <a:off x="6921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74185</xdr:rowOff>
    </xdr:from>
    <xdr:ext cx="378565" cy="259045"/>
    <xdr:sp macro="" textlink="">
      <xdr:nvSpPr>
        <xdr:cNvPr id="319" name="テキスト ボックス 318"/>
        <xdr:cNvSpPr txBox="1"/>
      </xdr:nvSpPr>
      <xdr:spPr>
        <a:xfrm>
          <a:off x="6783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71479</xdr:rowOff>
    </xdr:from>
    <xdr:to>
      <xdr:col>55</xdr:col>
      <xdr:colOff>0</xdr:colOff>
      <xdr:row>58</xdr:row>
      <xdr:rowOff>80493</xdr:rowOff>
    </xdr:to>
    <xdr:cxnSp macro="">
      <xdr:nvCxnSpPr>
        <xdr:cNvPr id="350" name="直線コネクタ 349"/>
        <xdr:cNvCxnSpPr/>
      </xdr:nvCxnSpPr>
      <xdr:spPr>
        <a:xfrm flipV="1">
          <a:off x="9639300" y="10015579"/>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67136</xdr:rowOff>
    </xdr:from>
    <xdr:to>
      <xdr:col>50</xdr:col>
      <xdr:colOff>114300</xdr:colOff>
      <xdr:row>58</xdr:row>
      <xdr:rowOff>80493</xdr:rowOff>
    </xdr:to>
    <xdr:cxnSp macro="">
      <xdr:nvCxnSpPr>
        <xdr:cNvPr id="353" name="直線コネクタ 352"/>
        <xdr:cNvCxnSpPr/>
      </xdr:nvCxnSpPr>
      <xdr:spPr>
        <a:xfrm>
          <a:off x="8750300" y="10011236"/>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67136</xdr:rowOff>
    </xdr:from>
    <xdr:to>
      <xdr:col>45</xdr:col>
      <xdr:colOff>177800</xdr:colOff>
      <xdr:row>58</xdr:row>
      <xdr:rowOff>89735</xdr:rowOff>
    </xdr:to>
    <xdr:cxnSp macro="">
      <xdr:nvCxnSpPr>
        <xdr:cNvPr id="356" name="直線コネクタ 355"/>
        <xdr:cNvCxnSpPr/>
      </xdr:nvCxnSpPr>
      <xdr:spPr>
        <a:xfrm flipV="1">
          <a:off x="7861300" y="10011236"/>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88755</xdr:rowOff>
    </xdr:from>
    <xdr:to>
      <xdr:col>41</xdr:col>
      <xdr:colOff>50800</xdr:colOff>
      <xdr:row>58</xdr:row>
      <xdr:rowOff>89735</xdr:rowOff>
    </xdr:to>
    <xdr:cxnSp macro="">
      <xdr:nvCxnSpPr>
        <xdr:cNvPr id="359" name="直線コネクタ 358"/>
        <xdr:cNvCxnSpPr/>
      </xdr:nvCxnSpPr>
      <xdr:spPr>
        <a:xfrm>
          <a:off x="6972300" y="1003285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20679</xdr:rowOff>
    </xdr:from>
    <xdr:to>
      <xdr:col>55</xdr:col>
      <xdr:colOff>50800</xdr:colOff>
      <xdr:row>58</xdr:row>
      <xdr:rowOff>122279</xdr:rowOff>
    </xdr:to>
    <xdr:sp macro="" textlink="">
      <xdr:nvSpPr>
        <xdr:cNvPr id="369" name="楕円 368"/>
        <xdr:cNvSpPr/>
      </xdr:nvSpPr>
      <xdr:spPr>
        <a:xfrm>
          <a:off x="10426700" y="996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43556</xdr:rowOff>
    </xdr:from>
    <xdr:ext cx="469744" cy="259045"/>
    <xdr:sp macro="" textlink="">
      <xdr:nvSpPr>
        <xdr:cNvPr id="370" name="農林水産業費該当値テキスト"/>
        <xdr:cNvSpPr txBox="1"/>
      </xdr:nvSpPr>
      <xdr:spPr>
        <a:xfrm>
          <a:off x="10528300" y="981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29693</xdr:rowOff>
    </xdr:from>
    <xdr:to>
      <xdr:col>50</xdr:col>
      <xdr:colOff>165100</xdr:colOff>
      <xdr:row>58</xdr:row>
      <xdr:rowOff>131293</xdr:rowOff>
    </xdr:to>
    <xdr:sp macro="" textlink="">
      <xdr:nvSpPr>
        <xdr:cNvPr id="371" name="楕円 370"/>
        <xdr:cNvSpPr/>
      </xdr:nvSpPr>
      <xdr:spPr>
        <a:xfrm>
          <a:off x="9588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122420</xdr:rowOff>
    </xdr:from>
    <xdr:ext cx="469744" cy="259045"/>
    <xdr:sp macro="" textlink="">
      <xdr:nvSpPr>
        <xdr:cNvPr id="372" name="テキスト ボックス 371"/>
        <xdr:cNvSpPr txBox="1"/>
      </xdr:nvSpPr>
      <xdr:spPr>
        <a:xfrm>
          <a:off x="9404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16336</xdr:rowOff>
    </xdr:from>
    <xdr:to>
      <xdr:col>46</xdr:col>
      <xdr:colOff>38100</xdr:colOff>
      <xdr:row>58</xdr:row>
      <xdr:rowOff>117936</xdr:rowOff>
    </xdr:to>
    <xdr:sp macro="" textlink="">
      <xdr:nvSpPr>
        <xdr:cNvPr id="373" name="楕円 372"/>
        <xdr:cNvSpPr/>
      </xdr:nvSpPr>
      <xdr:spPr>
        <a:xfrm>
          <a:off x="8699500" y="99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134463</xdr:rowOff>
    </xdr:from>
    <xdr:ext cx="469744" cy="259045"/>
    <xdr:sp macro="" textlink="">
      <xdr:nvSpPr>
        <xdr:cNvPr id="374" name="テキスト ボックス 373"/>
        <xdr:cNvSpPr txBox="1"/>
      </xdr:nvSpPr>
      <xdr:spPr>
        <a:xfrm>
          <a:off x="8515428" y="973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38935</xdr:rowOff>
    </xdr:from>
    <xdr:to>
      <xdr:col>41</xdr:col>
      <xdr:colOff>101600</xdr:colOff>
      <xdr:row>58</xdr:row>
      <xdr:rowOff>140535</xdr:rowOff>
    </xdr:to>
    <xdr:sp macro="" textlink="">
      <xdr:nvSpPr>
        <xdr:cNvPr id="375" name="楕円 374"/>
        <xdr:cNvSpPr/>
      </xdr:nvSpPr>
      <xdr:spPr>
        <a:xfrm>
          <a:off x="7810500" y="99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131662</xdr:rowOff>
    </xdr:from>
    <xdr:ext cx="469744" cy="259045"/>
    <xdr:sp macro="" textlink="">
      <xdr:nvSpPr>
        <xdr:cNvPr id="376" name="テキスト ボックス 375"/>
        <xdr:cNvSpPr txBox="1"/>
      </xdr:nvSpPr>
      <xdr:spPr>
        <a:xfrm>
          <a:off x="7626428" y="1007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37955</xdr:rowOff>
    </xdr:from>
    <xdr:to>
      <xdr:col>36</xdr:col>
      <xdr:colOff>165100</xdr:colOff>
      <xdr:row>58</xdr:row>
      <xdr:rowOff>139555</xdr:rowOff>
    </xdr:to>
    <xdr:sp macro="" textlink="">
      <xdr:nvSpPr>
        <xdr:cNvPr id="377" name="楕円 376"/>
        <xdr:cNvSpPr/>
      </xdr:nvSpPr>
      <xdr:spPr>
        <a:xfrm>
          <a:off x="6921500" y="99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130682</xdr:rowOff>
    </xdr:from>
    <xdr:ext cx="469744" cy="259045"/>
    <xdr:sp macro="" textlink="">
      <xdr:nvSpPr>
        <xdr:cNvPr id="378" name="テキスト ボックス 377"/>
        <xdr:cNvSpPr txBox="1"/>
      </xdr:nvSpPr>
      <xdr:spPr>
        <a:xfrm>
          <a:off x="6737428" y="100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148386</xdr:rowOff>
    </xdr:from>
    <xdr:to>
      <xdr:col>55</xdr:col>
      <xdr:colOff>0</xdr:colOff>
      <xdr:row>78</xdr:row>
      <xdr:rowOff>112131</xdr:rowOff>
    </xdr:to>
    <xdr:cxnSp macro="">
      <xdr:nvCxnSpPr>
        <xdr:cNvPr id="405" name="直線コネクタ 404"/>
        <xdr:cNvCxnSpPr/>
      </xdr:nvCxnSpPr>
      <xdr:spPr>
        <a:xfrm flipV="1">
          <a:off x="9639300" y="13178586"/>
          <a:ext cx="838200" cy="30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109731</xdr:rowOff>
    </xdr:from>
    <xdr:to>
      <xdr:col>50</xdr:col>
      <xdr:colOff>114300</xdr:colOff>
      <xdr:row>78</xdr:row>
      <xdr:rowOff>112131</xdr:rowOff>
    </xdr:to>
    <xdr:cxnSp macro="">
      <xdr:nvCxnSpPr>
        <xdr:cNvPr id="408" name="直線コネクタ 407"/>
        <xdr:cNvCxnSpPr/>
      </xdr:nvCxnSpPr>
      <xdr:spPr>
        <a:xfrm>
          <a:off x="8750300" y="1348283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109731</xdr:rowOff>
    </xdr:from>
    <xdr:to>
      <xdr:col>45</xdr:col>
      <xdr:colOff>177800</xdr:colOff>
      <xdr:row>78</xdr:row>
      <xdr:rowOff>111651</xdr:rowOff>
    </xdr:to>
    <xdr:cxnSp macro="">
      <xdr:nvCxnSpPr>
        <xdr:cNvPr id="411" name="直線コネクタ 410"/>
        <xdr:cNvCxnSpPr/>
      </xdr:nvCxnSpPr>
      <xdr:spPr>
        <a:xfrm flipV="1">
          <a:off x="7861300" y="1348283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111285</xdr:rowOff>
    </xdr:from>
    <xdr:to>
      <xdr:col>41</xdr:col>
      <xdr:colOff>50800</xdr:colOff>
      <xdr:row>78</xdr:row>
      <xdr:rowOff>111651</xdr:rowOff>
    </xdr:to>
    <xdr:cxnSp macro="">
      <xdr:nvCxnSpPr>
        <xdr:cNvPr id="414" name="直線コネクタ 413"/>
        <xdr:cNvCxnSpPr/>
      </xdr:nvCxnSpPr>
      <xdr:spPr>
        <a:xfrm>
          <a:off x="6972300" y="134843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97586</xdr:rowOff>
    </xdr:from>
    <xdr:to>
      <xdr:col>55</xdr:col>
      <xdr:colOff>50800</xdr:colOff>
      <xdr:row>77</xdr:row>
      <xdr:rowOff>27736</xdr:rowOff>
    </xdr:to>
    <xdr:sp macro="" textlink="">
      <xdr:nvSpPr>
        <xdr:cNvPr id="424" name="楕円 423"/>
        <xdr:cNvSpPr/>
      </xdr:nvSpPr>
      <xdr:spPr>
        <a:xfrm>
          <a:off x="104267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120463</xdr:rowOff>
    </xdr:from>
    <xdr:ext cx="534377" cy="259045"/>
    <xdr:sp macro="" textlink="">
      <xdr:nvSpPr>
        <xdr:cNvPr id="425" name="商工費該当値テキスト"/>
        <xdr:cNvSpPr txBox="1"/>
      </xdr:nvSpPr>
      <xdr:spPr>
        <a:xfrm>
          <a:off x="10528300" y="129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61331</xdr:rowOff>
    </xdr:from>
    <xdr:to>
      <xdr:col>50</xdr:col>
      <xdr:colOff>165100</xdr:colOff>
      <xdr:row>78</xdr:row>
      <xdr:rowOff>162931</xdr:rowOff>
    </xdr:to>
    <xdr:sp macro="" textlink="">
      <xdr:nvSpPr>
        <xdr:cNvPr id="426" name="楕円 425"/>
        <xdr:cNvSpPr/>
      </xdr:nvSpPr>
      <xdr:spPr>
        <a:xfrm>
          <a:off x="9588500" y="134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154058</xdr:rowOff>
    </xdr:from>
    <xdr:ext cx="469744" cy="259045"/>
    <xdr:sp macro="" textlink="">
      <xdr:nvSpPr>
        <xdr:cNvPr id="427" name="テキスト ボックス 426"/>
        <xdr:cNvSpPr txBox="1"/>
      </xdr:nvSpPr>
      <xdr:spPr>
        <a:xfrm>
          <a:off x="9404428" y="135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58931</xdr:rowOff>
    </xdr:from>
    <xdr:to>
      <xdr:col>46</xdr:col>
      <xdr:colOff>38100</xdr:colOff>
      <xdr:row>78</xdr:row>
      <xdr:rowOff>160531</xdr:rowOff>
    </xdr:to>
    <xdr:sp macro="" textlink="">
      <xdr:nvSpPr>
        <xdr:cNvPr id="428" name="楕円 427"/>
        <xdr:cNvSpPr/>
      </xdr:nvSpPr>
      <xdr:spPr>
        <a:xfrm>
          <a:off x="8699500" y="134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151658</xdr:rowOff>
    </xdr:from>
    <xdr:ext cx="469744" cy="259045"/>
    <xdr:sp macro="" textlink="">
      <xdr:nvSpPr>
        <xdr:cNvPr id="429" name="テキスト ボックス 428"/>
        <xdr:cNvSpPr txBox="1"/>
      </xdr:nvSpPr>
      <xdr:spPr>
        <a:xfrm>
          <a:off x="8515428" y="135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60851</xdr:rowOff>
    </xdr:from>
    <xdr:to>
      <xdr:col>41</xdr:col>
      <xdr:colOff>101600</xdr:colOff>
      <xdr:row>78</xdr:row>
      <xdr:rowOff>162451</xdr:rowOff>
    </xdr:to>
    <xdr:sp macro="" textlink="">
      <xdr:nvSpPr>
        <xdr:cNvPr id="430" name="楕円 429"/>
        <xdr:cNvSpPr/>
      </xdr:nvSpPr>
      <xdr:spPr>
        <a:xfrm>
          <a:off x="7810500" y="134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153578</xdr:rowOff>
    </xdr:from>
    <xdr:ext cx="469744" cy="259045"/>
    <xdr:sp macro="" textlink="">
      <xdr:nvSpPr>
        <xdr:cNvPr id="431" name="テキスト ボックス 430"/>
        <xdr:cNvSpPr txBox="1"/>
      </xdr:nvSpPr>
      <xdr:spPr>
        <a:xfrm>
          <a:off x="7626428" y="1352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60485</xdr:rowOff>
    </xdr:from>
    <xdr:to>
      <xdr:col>36</xdr:col>
      <xdr:colOff>165100</xdr:colOff>
      <xdr:row>78</xdr:row>
      <xdr:rowOff>162085</xdr:rowOff>
    </xdr:to>
    <xdr:sp macro="" textlink="">
      <xdr:nvSpPr>
        <xdr:cNvPr id="432" name="楕円 431"/>
        <xdr:cNvSpPr/>
      </xdr:nvSpPr>
      <xdr:spPr>
        <a:xfrm>
          <a:off x="6921500" y="134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153212</xdr:rowOff>
    </xdr:from>
    <xdr:ext cx="469744" cy="259045"/>
    <xdr:sp macro="" textlink="">
      <xdr:nvSpPr>
        <xdr:cNvPr id="433" name="テキスト ボックス 432"/>
        <xdr:cNvSpPr txBox="1"/>
      </xdr:nvSpPr>
      <xdr:spPr>
        <a:xfrm>
          <a:off x="6737428" y="135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166382</xdr:rowOff>
    </xdr:from>
    <xdr:to>
      <xdr:col>55</xdr:col>
      <xdr:colOff>0</xdr:colOff>
      <xdr:row>97</xdr:row>
      <xdr:rowOff>51702</xdr:rowOff>
    </xdr:to>
    <xdr:cxnSp macro="">
      <xdr:nvCxnSpPr>
        <xdr:cNvPr id="462" name="直線コネクタ 461"/>
        <xdr:cNvCxnSpPr/>
      </xdr:nvCxnSpPr>
      <xdr:spPr>
        <a:xfrm>
          <a:off x="9639300" y="16625582"/>
          <a:ext cx="8382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73025</xdr:rowOff>
    </xdr:from>
    <xdr:to>
      <xdr:col>50</xdr:col>
      <xdr:colOff>114300</xdr:colOff>
      <xdr:row>96</xdr:row>
      <xdr:rowOff>166382</xdr:rowOff>
    </xdr:to>
    <xdr:cxnSp macro="">
      <xdr:nvCxnSpPr>
        <xdr:cNvPr id="465" name="直線コネクタ 464"/>
        <xdr:cNvCxnSpPr/>
      </xdr:nvCxnSpPr>
      <xdr:spPr>
        <a:xfrm>
          <a:off x="8750300" y="16532225"/>
          <a:ext cx="889000" cy="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73025</xdr:rowOff>
    </xdr:from>
    <xdr:to>
      <xdr:col>45</xdr:col>
      <xdr:colOff>177800</xdr:colOff>
      <xdr:row>96</xdr:row>
      <xdr:rowOff>82919</xdr:rowOff>
    </xdr:to>
    <xdr:cxnSp macro="">
      <xdr:nvCxnSpPr>
        <xdr:cNvPr id="468" name="直線コネクタ 467"/>
        <xdr:cNvCxnSpPr/>
      </xdr:nvCxnSpPr>
      <xdr:spPr>
        <a:xfrm flipV="1">
          <a:off x="7861300" y="16532225"/>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82919</xdr:rowOff>
    </xdr:from>
    <xdr:to>
      <xdr:col>41</xdr:col>
      <xdr:colOff>50800</xdr:colOff>
      <xdr:row>97</xdr:row>
      <xdr:rowOff>32322</xdr:rowOff>
    </xdr:to>
    <xdr:cxnSp macro="">
      <xdr:nvCxnSpPr>
        <xdr:cNvPr id="471" name="直線コネクタ 470"/>
        <xdr:cNvCxnSpPr/>
      </xdr:nvCxnSpPr>
      <xdr:spPr>
        <a:xfrm flipV="1">
          <a:off x="6972300" y="16542119"/>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xdr:rowOff>
    </xdr:from>
    <xdr:to>
      <xdr:col>55</xdr:col>
      <xdr:colOff>50800</xdr:colOff>
      <xdr:row>97</xdr:row>
      <xdr:rowOff>102502</xdr:rowOff>
    </xdr:to>
    <xdr:sp macro="" textlink="">
      <xdr:nvSpPr>
        <xdr:cNvPr id="481" name="楕円 480"/>
        <xdr:cNvSpPr/>
      </xdr:nvSpPr>
      <xdr:spPr>
        <a:xfrm>
          <a:off x="10426700" y="166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87279</xdr:rowOff>
    </xdr:from>
    <xdr:ext cx="534377" cy="259045"/>
    <xdr:sp macro="" textlink="">
      <xdr:nvSpPr>
        <xdr:cNvPr id="482" name="土木費該当値テキスト"/>
        <xdr:cNvSpPr txBox="1"/>
      </xdr:nvSpPr>
      <xdr:spPr>
        <a:xfrm>
          <a:off x="10528300" y="165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115582</xdr:rowOff>
    </xdr:from>
    <xdr:to>
      <xdr:col>50</xdr:col>
      <xdr:colOff>165100</xdr:colOff>
      <xdr:row>97</xdr:row>
      <xdr:rowOff>45732</xdr:rowOff>
    </xdr:to>
    <xdr:sp macro="" textlink="">
      <xdr:nvSpPr>
        <xdr:cNvPr id="483" name="楕円 482"/>
        <xdr:cNvSpPr/>
      </xdr:nvSpPr>
      <xdr:spPr>
        <a:xfrm>
          <a:off x="9588500" y="165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36859</xdr:rowOff>
    </xdr:from>
    <xdr:ext cx="534377" cy="259045"/>
    <xdr:sp macro="" textlink="">
      <xdr:nvSpPr>
        <xdr:cNvPr id="484" name="テキスト ボックス 483"/>
        <xdr:cNvSpPr txBox="1"/>
      </xdr:nvSpPr>
      <xdr:spPr>
        <a:xfrm>
          <a:off x="9372111" y="1666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22225</xdr:rowOff>
    </xdr:from>
    <xdr:to>
      <xdr:col>46</xdr:col>
      <xdr:colOff>38100</xdr:colOff>
      <xdr:row>96</xdr:row>
      <xdr:rowOff>123825</xdr:rowOff>
    </xdr:to>
    <xdr:sp macro="" textlink="">
      <xdr:nvSpPr>
        <xdr:cNvPr id="485" name="楕円 484"/>
        <xdr:cNvSpPr/>
      </xdr:nvSpPr>
      <xdr:spPr>
        <a:xfrm>
          <a:off x="8699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140352</xdr:rowOff>
    </xdr:from>
    <xdr:ext cx="534377" cy="259045"/>
    <xdr:sp macro="" textlink="">
      <xdr:nvSpPr>
        <xdr:cNvPr id="486" name="テキスト ボックス 485"/>
        <xdr:cNvSpPr txBox="1"/>
      </xdr:nvSpPr>
      <xdr:spPr>
        <a:xfrm>
          <a:off x="8483111" y="162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32119</xdr:rowOff>
    </xdr:from>
    <xdr:to>
      <xdr:col>41</xdr:col>
      <xdr:colOff>101600</xdr:colOff>
      <xdr:row>96</xdr:row>
      <xdr:rowOff>133719</xdr:rowOff>
    </xdr:to>
    <xdr:sp macro="" textlink="">
      <xdr:nvSpPr>
        <xdr:cNvPr id="487" name="楕円 486"/>
        <xdr:cNvSpPr/>
      </xdr:nvSpPr>
      <xdr:spPr>
        <a:xfrm>
          <a:off x="7810500" y="164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124846</xdr:rowOff>
    </xdr:from>
    <xdr:ext cx="534377" cy="259045"/>
    <xdr:sp macro="" textlink="">
      <xdr:nvSpPr>
        <xdr:cNvPr id="488" name="テキスト ボックス 487"/>
        <xdr:cNvSpPr txBox="1"/>
      </xdr:nvSpPr>
      <xdr:spPr>
        <a:xfrm>
          <a:off x="7594111" y="165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152972</xdr:rowOff>
    </xdr:from>
    <xdr:to>
      <xdr:col>36</xdr:col>
      <xdr:colOff>165100</xdr:colOff>
      <xdr:row>97</xdr:row>
      <xdr:rowOff>83122</xdr:rowOff>
    </xdr:to>
    <xdr:sp macro="" textlink="">
      <xdr:nvSpPr>
        <xdr:cNvPr id="489" name="楕円 488"/>
        <xdr:cNvSpPr/>
      </xdr:nvSpPr>
      <xdr:spPr>
        <a:xfrm>
          <a:off x="6921500" y="166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74249</xdr:rowOff>
    </xdr:from>
    <xdr:ext cx="534377" cy="259045"/>
    <xdr:sp macro="" textlink="">
      <xdr:nvSpPr>
        <xdr:cNvPr id="490" name="テキスト ボックス 489"/>
        <xdr:cNvSpPr txBox="1"/>
      </xdr:nvSpPr>
      <xdr:spPr>
        <a:xfrm>
          <a:off x="6705111"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162617</xdr:rowOff>
    </xdr:from>
    <xdr:to>
      <xdr:col>85</xdr:col>
      <xdr:colOff>127000</xdr:colOff>
      <xdr:row>36</xdr:row>
      <xdr:rowOff>166503</xdr:rowOff>
    </xdr:to>
    <xdr:cxnSp macro="">
      <xdr:nvCxnSpPr>
        <xdr:cNvPr id="516" name="直線コネクタ 515"/>
        <xdr:cNvCxnSpPr/>
      </xdr:nvCxnSpPr>
      <xdr:spPr>
        <a:xfrm flipV="1">
          <a:off x="15481300" y="63348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166503</xdr:rowOff>
    </xdr:from>
    <xdr:to>
      <xdr:col>81</xdr:col>
      <xdr:colOff>50800</xdr:colOff>
      <xdr:row>37</xdr:row>
      <xdr:rowOff>14370</xdr:rowOff>
    </xdr:to>
    <xdr:cxnSp macro="">
      <xdr:nvCxnSpPr>
        <xdr:cNvPr id="519" name="直線コネクタ 518"/>
        <xdr:cNvCxnSpPr/>
      </xdr:nvCxnSpPr>
      <xdr:spPr>
        <a:xfrm flipV="1">
          <a:off x="14592300" y="6338703"/>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14370</xdr:rowOff>
    </xdr:from>
    <xdr:to>
      <xdr:col>76</xdr:col>
      <xdr:colOff>114300</xdr:colOff>
      <xdr:row>37</xdr:row>
      <xdr:rowOff>28943</xdr:rowOff>
    </xdr:to>
    <xdr:cxnSp macro="">
      <xdr:nvCxnSpPr>
        <xdr:cNvPr id="522" name="直線コネクタ 521"/>
        <xdr:cNvCxnSpPr/>
      </xdr:nvCxnSpPr>
      <xdr:spPr>
        <a:xfrm flipV="1">
          <a:off x="13703300" y="6358020"/>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27172</xdr:rowOff>
    </xdr:from>
    <xdr:to>
      <xdr:col>71</xdr:col>
      <xdr:colOff>177800</xdr:colOff>
      <xdr:row>37</xdr:row>
      <xdr:rowOff>28943</xdr:rowOff>
    </xdr:to>
    <xdr:cxnSp macro="">
      <xdr:nvCxnSpPr>
        <xdr:cNvPr id="525" name="直線コネクタ 524"/>
        <xdr:cNvCxnSpPr/>
      </xdr:nvCxnSpPr>
      <xdr:spPr>
        <a:xfrm>
          <a:off x="12814300" y="6370822"/>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111817</xdr:rowOff>
    </xdr:from>
    <xdr:to>
      <xdr:col>85</xdr:col>
      <xdr:colOff>177800</xdr:colOff>
      <xdr:row>37</xdr:row>
      <xdr:rowOff>41967</xdr:rowOff>
    </xdr:to>
    <xdr:sp macro="" textlink="">
      <xdr:nvSpPr>
        <xdr:cNvPr id="535" name="楕円 534"/>
        <xdr:cNvSpPr/>
      </xdr:nvSpPr>
      <xdr:spPr>
        <a:xfrm>
          <a:off x="16268700" y="6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90244</xdr:rowOff>
    </xdr:from>
    <xdr:ext cx="534377" cy="259045"/>
    <xdr:sp macro="" textlink="">
      <xdr:nvSpPr>
        <xdr:cNvPr id="536" name="消防費該当値テキスト"/>
        <xdr:cNvSpPr txBox="1"/>
      </xdr:nvSpPr>
      <xdr:spPr>
        <a:xfrm>
          <a:off x="16370300" y="62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115703</xdr:rowOff>
    </xdr:from>
    <xdr:to>
      <xdr:col>81</xdr:col>
      <xdr:colOff>101600</xdr:colOff>
      <xdr:row>37</xdr:row>
      <xdr:rowOff>45853</xdr:rowOff>
    </xdr:to>
    <xdr:sp macro="" textlink="">
      <xdr:nvSpPr>
        <xdr:cNvPr id="537" name="楕円 536"/>
        <xdr:cNvSpPr/>
      </xdr:nvSpPr>
      <xdr:spPr>
        <a:xfrm>
          <a:off x="15430500" y="62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36980</xdr:rowOff>
    </xdr:from>
    <xdr:ext cx="534377" cy="259045"/>
    <xdr:sp macro="" textlink="">
      <xdr:nvSpPr>
        <xdr:cNvPr id="538" name="テキスト ボックス 537"/>
        <xdr:cNvSpPr txBox="1"/>
      </xdr:nvSpPr>
      <xdr:spPr>
        <a:xfrm>
          <a:off x="15214111" y="63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135020</xdr:rowOff>
    </xdr:from>
    <xdr:to>
      <xdr:col>76</xdr:col>
      <xdr:colOff>165100</xdr:colOff>
      <xdr:row>37</xdr:row>
      <xdr:rowOff>65170</xdr:rowOff>
    </xdr:to>
    <xdr:sp macro="" textlink="">
      <xdr:nvSpPr>
        <xdr:cNvPr id="539" name="楕円 538"/>
        <xdr:cNvSpPr/>
      </xdr:nvSpPr>
      <xdr:spPr>
        <a:xfrm>
          <a:off x="14541500" y="63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56297</xdr:rowOff>
    </xdr:from>
    <xdr:ext cx="534377" cy="259045"/>
    <xdr:sp macro="" textlink="">
      <xdr:nvSpPr>
        <xdr:cNvPr id="540" name="テキスト ボックス 539"/>
        <xdr:cNvSpPr txBox="1"/>
      </xdr:nvSpPr>
      <xdr:spPr>
        <a:xfrm>
          <a:off x="14325111" y="63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149593</xdr:rowOff>
    </xdr:from>
    <xdr:to>
      <xdr:col>72</xdr:col>
      <xdr:colOff>38100</xdr:colOff>
      <xdr:row>37</xdr:row>
      <xdr:rowOff>79743</xdr:rowOff>
    </xdr:to>
    <xdr:sp macro="" textlink="">
      <xdr:nvSpPr>
        <xdr:cNvPr id="541" name="楕円 540"/>
        <xdr:cNvSpPr/>
      </xdr:nvSpPr>
      <xdr:spPr>
        <a:xfrm>
          <a:off x="136525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70870</xdr:rowOff>
    </xdr:from>
    <xdr:ext cx="534377" cy="259045"/>
    <xdr:sp macro="" textlink="">
      <xdr:nvSpPr>
        <xdr:cNvPr id="542" name="テキスト ボックス 541"/>
        <xdr:cNvSpPr txBox="1"/>
      </xdr:nvSpPr>
      <xdr:spPr>
        <a:xfrm>
          <a:off x="13436111" y="64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147822</xdr:rowOff>
    </xdr:from>
    <xdr:to>
      <xdr:col>67</xdr:col>
      <xdr:colOff>101600</xdr:colOff>
      <xdr:row>37</xdr:row>
      <xdr:rowOff>77972</xdr:rowOff>
    </xdr:to>
    <xdr:sp macro="" textlink="">
      <xdr:nvSpPr>
        <xdr:cNvPr id="543" name="楕円 542"/>
        <xdr:cNvSpPr/>
      </xdr:nvSpPr>
      <xdr:spPr>
        <a:xfrm>
          <a:off x="12763500" y="63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69099</xdr:rowOff>
    </xdr:from>
    <xdr:ext cx="534377" cy="259045"/>
    <xdr:sp macro="" textlink="">
      <xdr:nvSpPr>
        <xdr:cNvPr id="544" name="テキスト ボックス 543"/>
        <xdr:cNvSpPr txBox="1"/>
      </xdr:nvSpPr>
      <xdr:spPr>
        <a:xfrm>
          <a:off x="12547111" y="64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78873</xdr:rowOff>
    </xdr:from>
    <xdr:to>
      <xdr:col>85</xdr:col>
      <xdr:colOff>127000</xdr:colOff>
      <xdr:row>57</xdr:row>
      <xdr:rowOff>76016</xdr:rowOff>
    </xdr:to>
    <xdr:cxnSp macro="">
      <xdr:nvCxnSpPr>
        <xdr:cNvPr id="574" name="直線コネクタ 573"/>
        <xdr:cNvCxnSpPr/>
      </xdr:nvCxnSpPr>
      <xdr:spPr>
        <a:xfrm flipV="1">
          <a:off x="15481300" y="9680073"/>
          <a:ext cx="8382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76016</xdr:rowOff>
    </xdr:from>
    <xdr:to>
      <xdr:col>81</xdr:col>
      <xdr:colOff>50800</xdr:colOff>
      <xdr:row>57</xdr:row>
      <xdr:rowOff>99543</xdr:rowOff>
    </xdr:to>
    <xdr:cxnSp macro="">
      <xdr:nvCxnSpPr>
        <xdr:cNvPr id="577" name="直線コネクタ 576"/>
        <xdr:cNvCxnSpPr/>
      </xdr:nvCxnSpPr>
      <xdr:spPr>
        <a:xfrm flipV="1">
          <a:off x="14592300" y="984866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86531</xdr:rowOff>
    </xdr:from>
    <xdr:to>
      <xdr:col>76</xdr:col>
      <xdr:colOff>114300</xdr:colOff>
      <xdr:row>57</xdr:row>
      <xdr:rowOff>99543</xdr:rowOff>
    </xdr:to>
    <xdr:cxnSp macro="">
      <xdr:nvCxnSpPr>
        <xdr:cNvPr id="580" name="直線コネクタ 579"/>
        <xdr:cNvCxnSpPr/>
      </xdr:nvCxnSpPr>
      <xdr:spPr>
        <a:xfrm>
          <a:off x="13703300" y="9516281"/>
          <a:ext cx="889000" cy="3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86531</xdr:rowOff>
    </xdr:from>
    <xdr:to>
      <xdr:col>71</xdr:col>
      <xdr:colOff>177800</xdr:colOff>
      <xdr:row>57</xdr:row>
      <xdr:rowOff>90837</xdr:rowOff>
    </xdr:to>
    <xdr:cxnSp macro="">
      <xdr:nvCxnSpPr>
        <xdr:cNvPr id="583" name="直線コネクタ 582"/>
        <xdr:cNvCxnSpPr/>
      </xdr:nvCxnSpPr>
      <xdr:spPr>
        <a:xfrm flipV="1">
          <a:off x="12814300" y="9516281"/>
          <a:ext cx="889000" cy="3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28073</xdr:rowOff>
    </xdr:from>
    <xdr:to>
      <xdr:col>85</xdr:col>
      <xdr:colOff>177800</xdr:colOff>
      <xdr:row>56</xdr:row>
      <xdr:rowOff>129673</xdr:rowOff>
    </xdr:to>
    <xdr:sp macro="" textlink="">
      <xdr:nvSpPr>
        <xdr:cNvPr id="593" name="楕円 592"/>
        <xdr:cNvSpPr/>
      </xdr:nvSpPr>
      <xdr:spPr>
        <a:xfrm>
          <a:off x="16268700" y="96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6500</xdr:rowOff>
    </xdr:from>
    <xdr:ext cx="534377" cy="259045"/>
    <xdr:sp macro="" textlink="">
      <xdr:nvSpPr>
        <xdr:cNvPr id="594" name="教育費該当値テキスト"/>
        <xdr:cNvSpPr txBox="1"/>
      </xdr:nvSpPr>
      <xdr:spPr>
        <a:xfrm>
          <a:off x="16370300" y="96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25216</xdr:rowOff>
    </xdr:from>
    <xdr:to>
      <xdr:col>81</xdr:col>
      <xdr:colOff>101600</xdr:colOff>
      <xdr:row>57</xdr:row>
      <xdr:rowOff>126816</xdr:rowOff>
    </xdr:to>
    <xdr:sp macro="" textlink="">
      <xdr:nvSpPr>
        <xdr:cNvPr id="595" name="楕円 594"/>
        <xdr:cNvSpPr/>
      </xdr:nvSpPr>
      <xdr:spPr>
        <a:xfrm>
          <a:off x="15430500" y="97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117943</xdr:rowOff>
    </xdr:from>
    <xdr:ext cx="534377" cy="259045"/>
    <xdr:sp macro="" textlink="">
      <xdr:nvSpPr>
        <xdr:cNvPr id="596" name="テキスト ボックス 595"/>
        <xdr:cNvSpPr txBox="1"/>
      </xdr:nvSpPr>
      <xdr:spPr>
        <a:xfrm>
          <a:off x="15214111" y="98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48743</xdr:rowOff>
    </xdr:from>
    <xdr:to>
      <xdr:col>76</xdr:col>
      <xdr:colOff>165100</xdr:colOff>
      <xdr:row>57</xdr:row>
      <xdr:rowOff>150343</xdr:rowOff>
    </xdr:to>
    <xdr:sp macro="" textlink="">
      <xdr:nvSpPr>
        <xdr:cNvPr id="597" name="楕円 596"/>
        <xdr:cNvSpPr/>
      </xdr:nvSpPr>
      <xdr:spPr>
        <a:xfrm>
          <a:off x="14541500" y="98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141470</xdr:rowOff>
    </xdr:from>
    <xdr:ext cx="534377" cy="259045"/>
    <xdr:sp macro="" textlink="">
      <xdr:nvSpPr>
        <xdr:cNvPr id="598" name="テキスト ボックス 597"/>
        <xdr:cNvSpPr txBox="1"/>
      </xdr:nvSpPr>
      <xdr:spPr>
        <a:xfrm>
          <a:off x="14325111" y="99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35731</xdr:rowOff>
    </xdr:from>
    <xdr:to>
      <xdr:col>72</xdr:col>
      <xdr:colOff>38100</xdr:colOff>
      <xdr:row>55</xdr:row>
      <xdr:rowOff>137331</xdr:rowOff>
    </xdr:to>
    <xdr:sp macro="" textlink="">
      <xdr:nvSpPr>
        <xdr:cNvPr id="599" name="楕円 598"/>
        <xdr:cNvSpPr/>
      </xdr:nvSpPr>
      <xdr:spPr>
        <a:xfrm>
          <a:off x="13652500" y="94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153858</xdr:rowOff>
    </xdr:from>
    <xdr:ext cx="534377" cy="259045"/>
    <xdr:sp macro="" textlink="">
      <xdr:nvSpPr>
        <xdr:cNvPr id="600" name="テキスト ボックス 599"/>
        <xdr:cNvSpPr txBox="1"/>
      </xdr:nvSpPr>
      <xdr:spPr>
        <a:xfrm>
          <a:off x="13436111" y="92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40037</xdr:rowOff>
    </xdr:from>
    <xdr:to>
      <xdr:col>67</xdr:col>
      <xdr:colOff>101600</xdr:colOff>
      <xdr:row>57</xdr:row>
      <xdr:rowOff>141637</xdr:rowOff>
    </xdr:to>
    <xdr:sp macro="" textlink="">
      <xdr:nvSpPr>
        <xdr:cNvPr id="601" name="楕円 600"/>
        <xdr:cNvSpPr/>
      </xdr:nvSpPr>
      <xdr:spPr>
        <a:xfrm>
          <a:off x="12763500" y="98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132764</xdr:rowOff>
    </xdr:from>
    <xdr:ext cx="534377" cy="259045"/>
    <xdr:sp macro="" textlink="">
      <xdr:nvSpPr>
        <xdr:cNvPr id="602" name="テキスト ボックス 601"/>
        <xdr:cNvSpPr txBox="1"/>
      </xdr:nvSpPr>
      <xdr:spPr>
        <a:xfrm>
          <a:off x="12547111" y="99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134728</xdr:rowOff>
    </xdr:from>
    <xdr:to>
      <xdr:col>85</xdr:col>
      <xdr:colOff>127000</xdr:colOff>
      <xdr:row>78</xdr:row>
      <xdr:rowOff>19741</xdr:rowOff>
    </xdr:to>
    <xdr:cxnSp macro="">
      <xdr:nvCxnSpPr>
        <xdr:cNvPr id="627" name="直線コネクタ 626"/>
        <xdr:cNvCxnSpPr/>
      </xdr:nvCxnSpPr>
      <xdr:spPr>
        <a:xfrm flipV="1">
          <a:off x="15481300" y="13336378"/>
          <a:ext cx="8382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13055</xdr:rowOff>
    </xdr:from>
    <xdr:to>
      <xdr:col>81</xdr:col>
      <xdr:colOff>50800</xdr:colOff>
      <xdr:row>78</xdr:row>
      <xdr:rowOff>19741</xdr:rowOff>
    </xdr:to>
    <xdr:cxnSp macro="">
      <xdr:nvCxnSpPr>
        <xdr:cNvPr id="630" name="直線コネクタ 629"/>
        <xdr:cNvCxnSpPr/>
      </xdr:nvCxnSpPr>
      <xdr:spPr>
        <a:xfrm>
          <a:off x="14592300" y="13386155"/>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13055</xdr:rowOff>
    </xdr:from>
    <xdr:to>
      <xdr:col>76</xdr:col>
      <xdr:colOff>114300</xdr:colOff>
      <xdr:row>78</xdr:row>
      <xdr:rowOff>25400</xdr:rowOff>
    </xdr:to>
    <xdr:cxnSp macro="">
      <xdr:nvCxnSpPr>
        <xdr:cNvPr id="633" name="直線コネクタ 632"/>
        <xdr:cNvCxnSpPr/>
      </xdr:nvCxnSpPr>
      <xdr:spPr>
        <a:xfrm flipV="1">
          <a:off x="13703300" y="1338615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83928</xdr:rowOff>
    </xdr:from>
    <xdr:to>
      <xdr:col>85</xdr:col>
      <xdr:colOff>177800</xdr:colOff>
      <xdr:row>78</xdr:row>
      <xdr:rowOff>14078</xdr:rowOff>
    </xdr:to>
    <xdr:sp macro="" textlink="">
      <xdr:nvSpPr>
        <xdr:cNvPr id="646" name="楕円 645"/>
        <xdr:cNvSpPr/>
      </xdr:nvSpPr>
      <xdr:spPr>
        <a:xfrm>
          <a:off x="16268700" y="132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43305</xdr:rowOff>
    </xdr:from>
    <xdr:ext cx="469744" cy="259045"/>
    <xdr:sp macro="" textlink="">
      <xdr:nvSpPr>
        <xdr:cNvPr id="647" name="災害復旧費該当値テキスト"/>
        <xdr:cNvSpPr txBox="1"/>
      </xdr:nvSpPr>
      <xdr:spPr>
        <a:xfrm>
          <a:off x="16370300" y="1307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140391</xdr:rowOff>
    </xdr:from>
    <xdr:to>
      <xdr:col>81</xdr:col>
      <xdr:colOff>101600</xdr:colOff>
      <xdr:row>78</xdr:row>
      <xdr:rowOff>70541</xdr:rowOff>
    </xdr:to>
    <xdr:sp macro="" textlink="">
      <xdr:nvSpPr>
        <xdr:cNvPr id="648" name="楕円 647"/>
        <xdr:cNvSpPr/>
      </xdr:nvSpPr>
      <xdr:spPr>
        <a:xfrm>
          <a:off x="15430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61668</xdr:rowOff>
    </xdr:from>
    <xdr:ext cx="313932" cy="259045"/>
    <xdr:sp macro="" textlink="">
      <xdr:nvSpPr>
        <xdr:cNvPr id="649" name="テキスト ボックス 648"/>
        <xdr:cNvSpPr txBox="1"/>
      </xdr:nvSpPr>
      <xdr:spPr>
        <a:xfrm>
          <a:off x="15324333" y="13434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133705</xdr:rowOff>
    </xdr:from>
    <xdr:to>
      <xdr:col>76</xdr:col>
      <xdr:colOff>165100</xdr:colOff>
      <xdr:row>78</xdr:row>
      <xdr:rowOff>63855</xdr:rowOff>
    </xdr:to>
    <xdr:sp macro="" textlink="">
      <xdr:nvSpPr>
        <xdr:cNvPr id="650" name="楕円 649"/>
        <xdr:cNvSpPr/>
      </xdr:nvSpPr>
      <xdr:spPr>
        <a:xfrm>
          <a:off x="14541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54982</xdr:rowOff>
    </xdr:from>
    <xdr:ext cx="378565" cy="259045"/>
    <xdr:sp macro="" textlink="">
      <xdr:nvSpPr>
        <xdr:cNvPr id="651" name="テキスト ボックス 650"/>
        <xdr:cNvSpPr txBox="1"/>
      </xdr:nvSpPr>
      <xdr:spPr>
        <a:xfrm>
          <a:off x="14403017" y="134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147717</xdr:rowOff>
    </xdr:from>
    <xdr:to>
      <xdr:col>85</xdr:col>
      <xdr:colOff>127000</xdr:colOff>
      <xdr:row>95</xdr:row>
      <xdr:rowOff>155980</xdr:rowOff>
    </xdr:to>
    <xdr:cxnSp macro="">
      <xdr:nvCxnSpPr>
        <xdr:cNvPr id="686" name="直線コネクタ 685"/>
        <xdr:cNvCxnSpPr/>
      </xdr:nvCxnSpPr>
      <xdr:spPr>
        <a:xfrm>
          <a:off x="15481300" y="16435467"/>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147717</xdr:rowOff>
    </xdr:from>
    <xdr:to>
      <xdr:col>81</xdr:col>
      <xdr:colOff>50800</xdr:colOff>
      <xdr:row>95</xdr:row>
      <xdr:rowOff>160241</xdr:rowOff>
    </xdr:to>
    <xdr:cxnSp macro="">
      <xdr:nvCxnSpPr>
        <xdr:cNvPr id="689" name="直線コネクタ 688"/>
        <xdr:cNvCxnSpPr/>
      </xdr:nvCxnSpPr>
      <xdr:spPr>
        <a:xfrm flipV="1">
          <a:off x="14592300" y="16435467"/>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148926</xdr:rowOff>
    </xdr:from>
    <xdr:to>
      <xdr:col>76</xdr:col>
      <xdr:colOff>114300</xdr:colOff>
      <xdr:row>95</xdr:row>
      <xdr:rowOff>160241</xdr:rowOff>
    </xdr:to>
    <xdr:cxnSp macro="">
      <xdr:nvCxnSpPr>
        <xdr:cNvPr id="692" name="直線コネクタ 691"/>
        <xdr:cNvCxnSpPr/>
      </xdr:nvCxnSpPr>
      <xdr:spPr>
        <a:xfrm>
          <a:off x="13703300" y="16436676"/>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148926</xdr:rowOff>
    </xdr:from>
    <xdr:to>
      <xdr:col>71</xdr:col>
      <xdr:colOff>177800</xdr:colOff>
      <xdr:row>95</xdr:row>
      <xdr:rowOff>152158</xdr:rowOff>
    </xdr:to>
    <xdr:cxnSp macro="">
      <xdr:nvCxnSpPr>
        <xdr:cNvPr id="695" name="直線コネクタ 694"/>
        <xdr:cNvCxnSpPr/>
      </xdr:nvCxnSpPr>
      <xdr:spPr>
        <a:xfrm flipV="1">
          <a:off x="12814300" y="1643667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105180</xdr:rowOff>
    </xdr:from>
    <xdr:to>
      <xdr:col>85</xdr:col>
      <xdr:colOff>177800</xdr:colOff>
      <xdr:row>96</xdr:row>
      <xdr:rowOff>35330</xdr:rowOff>
    </xdr:to>
    <xdr:sp macro="" textlink="">
      <xdr:nvSpPr>
        <xdr:cNvPr id="705" name="楕円 704"/>
        <xdr:cNvSpPr/>
      </xdr:nvSpPr>
      <xdr:spPr>
        <a:xfrm>
          <a:off x="16268700" y="16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128057</xdr:rowOff>
    </xdr:from>
    <xdr:ext cx="534377" cy="259045"/>
    <xdr:sp macro="" textlink="">
      <xdr:nvSpPr>
        <xdr:cNvPr id="706" name="公債費該当値テキスト"/>
        <xdr:cNvSpPr txBox="1"/>
      </xdr:nvSpPr>
      <xdr:spPr>
        <a:xfrm>
          <a:off x="16370300" y="162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96917</xdr:rowOff>
    </xdr:from>
    <xdr:to>
      <xdr:col>81</xdr:col>
      <xdr:colOff>101600</xdr:colOff>
      <xdr:row>96</xdr:row>
      <xdr:rowOff>27067</xdr:rowOff>
    </xdr:to>
    <xdr:sp macro="" textlink="">
      <xdr:nvSpPr>
        <xdr:cNvPr id="707" name="楕円 706"/>
        <xdr:cNvSpPr/>
      </xdr:nvSpPr>
      <xdr:spPr>
        <a:xfrm>
          <a:off x="15430500" y="163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43594</xdr:rowOff>
    </xdr:from>
    <xdr:ext cx="534377" cy="259045"/>
    <xdr:sp macro="" textlink="">
      <xdr:nvSpPr>
        <xdr:cNvPr id="708" name="テキスト ボックス 707"/>
        <xdr:cNvSpPr txBox="1"/>
      </xdr:nvSpPr>
      <xdr:spPr>
        <a:xfrm>
          <a:off x="15214111" y="1615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109441</xdr:rowOff>
    </xdr:from>
    <xdr:to>
      <xdr:col>76</xdr:col>
      <xdr:colOff>165100</xdr:colOff>
      <xdr:row>96</xdr:row>
      <xdr:rowOff>39591</xdr:rowOff>
    </xdr:to>
    <xdr:sp macro="" textlink="">
      <xdr:nvSpPr>
        <xdr:cNvPr id="709" name="楕円 708"/>
        <xdr:cNvSpPr/>
      </xdr:nvSpPr>
      <xdr:spPr>
        <a:xfrm>
          <a:off x="14541500" y="1639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56118</xdr:rowOff>
    </xdr:from>
    <xdr:ext cx="534377" cy="259045"/>
    <xdr:sp macro="" textlink="">
      <xdr:nvSpPr>
        <xdr:cNvPr id="710" name="テキスト ボックス 709"/>
        <xdr:cNvSpPr txBox="1"/>
      </xdr:nvSpPr>
      <xdr:spPr>
        <a:xfrm>
          <a:off x="14325111" y="161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98126</xdr:rowOff>
    </xdr:from>
    <xdr:to>
      <xdr:col>72</xdr:col>
      <xdr:colOff>38100</xdr:colOff>
      <xdr:row>96</xdr:row>
      <xdr:rowOff>28276</xdr:rowOff>
    </xdr:to>
    <xdr:sp macro="" textlink="">
      <xdr:nvSpPr>
        <xdr:cNvPr id="711" name="楕円 710"/>
        <xdr:cNvSpPr/>
      </xdr:nvSpPr>
      <xdr:spPr>
        <a:xfrm>
          <a:off x="13652500" y="163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44803</xdr:rowOff>
    </xdr:from>
    <xdr:ext cx="534377" cy="259045"/>
    <xdr:sp macro="" textlink="">
      <xdr:nvSpPr>
        <xdr:cNvPr id="712" name="テキスト ボックス 711"/>
        <xdr:cNvSpPr txBox="1"/>
      </xdr:nvSpPr>
      <xdr:spPr>
        <a:xfrm>
          <a:off x="13436111" y="161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101358</xdr:rowOff>
    </xdr:from>
    <xdr:to>
      <xdr:col>67</xdr:col>
      <xdr:colOff>101600</xdr:colOff>
      <xdr:row>96</xdr:row>
      <xdr:rowOff>31508</xdr:rowOff>
    </xdr:to>
    <xdr:sp macro="" textlink="">
      <xdr:nvSpPr>
        <xdr:cNvPr id="713" name="楕円 712"/>
        <xdr:cNvSpPr/>
      </xdr:nvSpPr>
      <xdr:spPr>
        <a:xfrm>
          <a:off x="12763500" y="163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48035</xdr:rowOff>
    </xdr:from>
    <xdr:ext cx="534377" cy="259045"/>
    <xdr:sp macro="" textlink="">
      <xdr:nvSpPr>
        <xdr:cNvPr id="714" name="テキスト ボックス 713"/>
        <xdr:cNvSpPr txBox="1"/>
      </xdr:nvSpPr>
      <xdr:spPr>
        <a:xfrm>
          <a:off x="12547111" y="161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latin typeface="ＭＳ Ｐゴシック" panose="020B0600070205080204" pitchFamily="50" charset="-128"/>
              <a:ea typeface="ＭＳ Ｐゴシック" panose="020B0600070205080204" pitchFamily="50" charset="-128"/>
            </a:rPr>
            <a:t>主な増減内容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新型コロナウイルス感染症対策事業に係る特別定額給付金事業費補助金や地方創生臨時交付金事業により、前年度比</a:t>
          </a:r>
          <a:r>
            <a:rPr kumimoji="1" lang="en-US" altLang="ja-JP" sz="1300">
              <a:latin typeface="ＭＳ Ｐゴシック" panose="020B0600070205080204" pitchFamily="50" charset="-128"/>
              <a:ea typeface="ＭＳ Ｐゴシック" panose="020B0600070205080204" pitchFamily="50" charset="-128"/>
            </a:rPr>
            <a:t>105,415</a:t>
          </a:r>
          <a:r>
            <a:rPr kumimoji="1" lang="ja-JP" altLang="en-US" sz="1300">
              <a:latin typeface="ＭＳ Ｐゴシック" panose="020B0600070205080204" pitchFamily="50" charset="-128"/>
              <a:ea typeface="ＭＳ Ｐゴシック" panose="020B0600070205080204" pitchFamily="50" charset="-128"/>
            </a:rPr>
            <a:t>円の増額となった。</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公立双葉西保育園建替事業や認定こども園等の入所者の増加による施設型給付費の増額により、前年度比</a:t>
          </a:r>
          <a:r>
            <a:rPr kumimoji="1" lang="en-US" altLang="ja-JP" sz="1300">
              <a:latin typeface="ＭＳ Ｐゴシック" panose="020B0600070205080204" pitchFamily="50" charset="-128"/>
              <a:ea typeface="ＭＳ Ｐゴシック" panose="020B0600070205080204" pitchFamily="50" charset="-128"/>
            </a:rPr>
            <a:t>8,165</a:t>
          </a:r>
          <a:r>
            <a:rPr kumimoji="1" lang="ja-JP" altLang="en-US" sz="1300">
              <a:latin typeface="ＭＳ Ｐゴシック" panose="020B0600070205080204" pitchFamily="50" charset="-128"/>
              <a:ea typeface="ＭＳ Ｐゴシック" panose="020B0600070205080204" pitchFamily="50" charset="-128"/>
            </a:rPr>
            <a:t>円の増額となった</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バイオマス産業都市推進事業における用地購入費等の増額により、</a:t>
          </a:r>
          <a:r>
            <a:rPr kumimoji="1" lang="en-US" altLang="ja-JP" sz="1300">
              <a:latin typeface="ＭＳ Ｐゴシック" panose="020B0600070205080204" pitchFamily="50" charset="-128"/>
              <a:ea typeface="ＭＳ Ｐゴシック" panose="020B0600070205080204" pitchFamily="50" charset="-128"/>
            </a:rPr>
            <a:t>3,319</a:t>
          </a:r>
          <a:r>
            <a:rPr kumimoji="1" lang="ja-JP" altLang="en-US" sz="1300">
              <a:latin typeface="ＭＳ Ｐゴシック" panose="020B0600070205080204" pitchFamily="50" charset="-128"/>
              <a:ea typeface="ＭＳ Ｐゴシック" panose="020B0600070205080204" pitchFamily="50" charset="-128"/>
            </a:rPr>
            <a:t>円の増額となった。</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新型コロナウイルス感染症対策事業に係る商品券事業の実施により、前年度比</a:t>
          </a:r>
          <a:r>
            <a:rPr kumimoji="1" lang="en-US" altLang="ja-JP" sz="1300">
              <a:latin typeface="ＭＳ Ｐゴシック" panose="020B0600070205080204" pitchFamily="50" charset="-128"/>
              <a:ea typeface="ＭＳ Ｐゴシック" panose="020B0600070205080204" pitchFamily="50" charset="-128"/>
            </a:rPr>
            <a:t>13,414</a:t>
          </a:r>
          <a:r>
            <a:rPr kumimoji="1" lang="ja-JP" altLang="en-US" sz="1300">
              <a:latin typeface="ＭＳ Ｐゴシック" panose="020B0600070205080204" pitchFamily="50" charset="-128"/>
              <a:ea typeface="ＭＳ Ｐゴシック" panose="020B0600070205080204" pitchFamily="50" charset="-128"/>
            </a:rPr>
            <a:t>円の増額となった。</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令和元年度の上八幡公園及び赤坂台総合公園の整備完了に伴い、前年度比</a:t>
          </a:r>
          <a:r>
            <a:rPr kumimoji="1" lang="en-US" altLang="ja-JP" sz="1300">
              <a:latin typeface="ＭＳ Ｐゴシック" panose="020B0600070205080204" pitchFamily="50" charset="-128"/>
              <a:ea typeface="ＭＳ Ｐゴシック" panose="020B0600070205080204" pitchFamily="50" charset="-128"/>
            </a:rPr>
            <a:t>4,470</a:t>
          </a:r>
          <a:r>
            <a:rPr kumimoji="1" lang="ja-JP" altLang="en-US" sz="1300">
              <a:latin typeface="ＭＳ Ｐゴシック" panose="020B0600070205080204" pitchFamily="50" charset="-128"/>
              <a:ea typeface="ＭＳ Ｐゴシック" panose="020B0600070205080204" pitchFamily="50" charset="-128"/>
            </a:rPr>
            <a:t>円の減額となった。</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ＧＩＧＡスクール構想に係る学習系ネットワーク整備の実施により、前年度比</a:t>
          </a:r>
          <a:r>
            <a:rPr kumimoji="1" lang="en-US" altLang="ja-JP" sz="1300">
              <a:latin typeface="ＭＳ Ｐゴシック" panose="020B0600070205080204" pitchFamily="50" charset="-128"/>
              <a:ea typeface="ＭＳ Ｐゴシック" panose="020B0600070205080204" pitchFamily="50" charset="-128"/>
            </a:rPr>
            <a:t>8,850</a:t>
          </a:r>
          <a:r>
            <a:rPr kumimoji="1" lang="ja-JP" altLang="en-US" sz="1300">
              <a:latin typeface="ＭＳ Ｐゴシック" panose="020B0600070205080204" pitchFamily="50" charset="-128"/>
              <a:ea typeface="ＭＳ Ｐゴシック" panose="020B0600070205080204" pitchFamily="50" charset="-128"/>
            </a:rPr>
            <a:t>円の増額となった。</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年度に発生した台風による楯無堰頭首工復旧工事の実施により、前年度比</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円の増額となった。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財政調整基金の残額は、新型コロナウイルス感染症対策事業に係る取崩しが影響し、前年度比で約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億円と大幅に減額となったため、標準財政規模比は▲</a:t>
          </a:r>
          <a:r>
            <a:rPr kumimoji="1" lang="en-US" altLang="ja-JP" sz="1400">
              <a:latin typeface="ＭＳ ゴシック" pitchFamily="49" charset="-128"/>
              <a:ea typeface="ＭＳ ゴシック" pitchFamily="49" charset="-128"/>
            </a:rPr>
            <a:t>6.78</a:t>
          </a:r>
          <a:r>
            <a:rPr kumimoji="1" lang="ja-JP" altLang="en-US" sz="1400">
              <a:latin typeface="ＭＳ ゴシック" pitchFamily="49" charset="-128"/>
              <a:ea typeface="ＭＳ ゴシック" pitchFamily="49" charset="-128"/>
            </a:rPr>
            <a:t>ポイントとなった。一方、令和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年度の実質収支額は新型コロナウイルス感染症対策に伴う各種事業の中止・延期が影響し</a:t>
          </a:r>
          <a:r>
            <a:rPr kumimoji="1" lang="en-US" altLang="ja-JP" sz="1400">
              <a:latin typeface="ＭＳ ゴシック" pitchFamily="49" charset="-128"/>
              <a:ea typeface="ＭＳ ゴシック" pitchFamily="49" charset="-128"/>
            </a:rPr>
            <a:t>1,444</a:t>
          </a:r>
          <a:r>
            <a:rPr kumimoji="1" lang="ja-JP" altLang="en-US" sz="1400">
              <a:latin typeface="ＭＳ ゴシック" pitchFamily="49" charset="-128"/>
              <a:ea typeface="ＭＳ ゴシック" pitchFamily="49" charset="-128"/>
            </a:rPr>
            <a:t>百万円となり、標準財政規模比は</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ポイント増加している。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直近５年度において実質赤字は生じておらず、普通会計、公営企業会計ともに健全な財政運営を継続している。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39270725</v>
      </c>
      <c r="BO4" s="464"/>
      <c r="BP4" s="464"/>
      <c r="BQ4" s="464"/>
      <c r="BR4" s="464"/>
      <c r="BS4" s="464"/>
      <c r="BT4" s="464"/>
      <c r="BU4" s="465"/>
      <c r="BV4" s="463">
        <v>27995309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8.5</v>
      </c>
      <c r="CU4" s="648"/>
      <c r="CV4" s="648"/>
      <c r="CW4" s="648"/>
      <c r="CX4" s="648"/>
      <c r="CY4" s="648"/>
      <c r="CZ4" s="648"/>
      <c r="DA4" s="649"/>
      <c r="DB4" s="647">
        <v>4.2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37329384</v>
      </c>
      <c r="BO5" s="469"/>
      <c r="BP5" s="469"/>
      <c r="BQ5" s="469"/>
      <c r="BR5" s="469"/>
      <c r="BS5" s="469"/>
      <c r="BT5" s="469"/>
      <c r="BU5" s="470"/>
      <c r="BV5" s="468">
        <v>26964604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89.9</v>
      </c>
      <c r="CU5" s="439"/>
      <c r="CV5" s="439"/>
      <c r="CW5" s="439"/>
      <c r="CX5" s="439"/>
      <c r="CY5" s="439"/>
      <c r="CZ5" s="439"/>
      <c r="DA5" s="440"/>
      <c r="DB5" s="438">
        <v>88.3</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1941341</v>
      </c>
      <c r="BO6" s="469"/>
      <c r="BP6" s="469"/>
      <c r="BQ6" s="469"/>
      <c r="BR6" s="469"/>
      <c r="BS6" s="469"/>
      <c r="BT6" s="469"/>
      <c r="BU6" s="470"/>
      <c r="BV6" s="468">
        <v>1030705</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94.3</v>
      </c>
      <c r="CU6" s="622"/>
      <c r="CV6" s="622"/>
      <c r="CW6" s="622"/>
      <c r="CX6" s="622"/>
      <c r="CY6" s="622"/>
      <c r="CZ6" s="622"/>
      <c r="DA6" s="623"/>
      <c r="DB6" s="621">
        <v>91.6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494524</v>
      </c>
      <c r="BO7" s="469"/>
      <c r="BP7" s="469"/>
      <c r="BQ7" s="469"/>
      <c r="BR7" s="469"/>
      <c r="BS7" s="469"/>
      <c r="BT7" s="469"/>
      <c r="BU7" s="470"/>
      <c r="BV7" s="468">
        <v>332523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17079482</v>
      </c>
      <c r="CU7" s="469"/>
      <c r="CV7" s="469"/>
      <c r="CW7" s="469"/>
      <c r="CX7" s="469"/>
      <c r="CY7" s="469"/>
      <c r="CZ7" s="469"/>
      <c r="DA7" s="470"/>
      <c r="DB7" s="468">
        <v>16557393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1446817</v>
      </c>
      <c r="BO8" s="469"/>
      <c r="BP8" s="469"/>
      <c r="BQ8" s="469"/>
      <c r="BR8" s="469"/>
      <c r="BS8" s="469"/>
      <c r="BT8" s="469"/>
      <c r="BU8" s="470"/>
      <c r="BV8" s="468">
        <v>698182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0.63</v>
      </c>
      <c r="CU8" s="582"/>
      <c r="CV8" s="582"/>
      <c r="CW8" s="582"/>
      <c r="CX8" s="582"/>
      <c r="CY8" s="582"/>
      <c r="CZ8" s="582"/>
      <c r="DA8" s="583"/>
      <c r="DB8" s="581">
        <v>0.63</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75313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748635</v>
      </c>
      <c r="BO9" s="469"/>
      <c r="BP9" s="469"/>
      <c r="BQ9" s="469"/>
      <c r="BR9" s="469"/>
      <c r="BS9" s="469"/>
      <c r="BT9" s="469"/>
      <c r="BU9" s="470"/>
      <c r="BV9" s="468">
        <v>-585585</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12.8</v>
      </c>
      <c r="CU9" s="439"/>
      <c r="CV9" s="439"/>
      <c r="CW9" s="439"/>
      <c r="CX9" s="439"/>
      <c r="CY9" s="439"/>
      <c r="CZ9" s="439"/>
      <c r="DA9" s="440"/>
      <c r="DB9" s="438">
        <v>14.7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116</v>
      </c>
      <c r="M10" s="442"/>
      <c r="N10" s="442"/>
      <c r="O10" s="442"/>
      <c r="P10" s="442"/>
      <c r="Q10" s="443"/>
      <c r="R10" s="444">
        <v>74386</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93</v>
      </c>
      <c r="AV10" s="526"/>
      <c r="AW10" s="526"/>
      <c r="AX10" s="526"/>
      <c r="AY10" s="448" t="s">
        <v>118</v>
      </c>
      <c r="AZ10" s="449"/>
      <c r="BA10" s="449"/>
      <c r="BB10" s="449"/>
      <c r="BC10" s="449"/>
      <c r="BD10" s="449"/>
      <c r="BE10" s="449"/>
      <c r="BF10" s="449"/>
      <c r="BG10" s="449"/>
      <c r="BH10" s="449"/>
      <c r="BI10" s="449"/>
      <c r="BJ10" s="449"/>
      <c r="BK10" s="449"/>
      <c r="BL10" s="449"/>
      <c r="BM10" s="450"/>
      <c r="BN10" s="468">
        <v>1077123</v>
      </c>
      <c r="BO10" s="469"/>
      <c r="BP10" s="469"/>
      <c r="BQ10" s="469"/>
      <c r="BR10" s="469"/>
      <c r="BS10" s="469"/>
      <c r="BT10" s="469"/>
      <c r="BU10" s="470"/>
      <c r="BV10" s="468">
        <v>917072</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76038</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104</v>
      </c>
      <c r="AV12" s="526"/>
      <c r="AW12" s="526"/>
      <c r="AX12" s="526"/>
      <c r="AY12" s="448" t="s">
        <v>133</v>
      </c>
      <c r="AZ12" s="449"/>
      <c r="BA12" s="449"/>
      <c r="BB12" s="449"/>
      <c r="BC12" s="449"/>
      <c r="BD12" s="449"/>
      <c r="BE12" s="449"/>
      <c r="BF12" s="449"/>
      <c r="BG12" s="449"/>
      <c r="BH12" s="449"/>
      <c r="BI12" s="449"/>
      <c r="BJ12" s="449"/>
      <c r="BK12" s="449"/>
      <c r="BL12" s="449"/>
      <c r="BM12" s="450"/>
      <c r="BN12" s="468">
        <v>2087908</v>
      </c>
      <c r="BO12" s="469"/>
      <c r="BP12" s="469"/>
      <c r="BQ12" s="469"/>
      <c r="BR12" s="469"/>
      <c r="BS12" s="469"/>
      <c r="BT12" s="469"/>
      <c r="BU12" s="470"/>
      <c r="BV12" s="468">
        <v>526913</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74866</v>
      </c>
      <c r="S13" s="572"/>
      <c r="T13" s="572"/>
      <c r="U13" s="572"/>
      <c r="V13" s="573"/>
      <c r="W13" s="559" t="s">
        <v>137</v>
      </c>
      <c r="X13" s="481"/>
      <c r="Y13" s="481"/>
      <c r="Z13" s="481"/>
      <c r="AA13" s="481"/>
      <c r="AB13" s="482"/>
      <c r="AC13" s="444">
        <v>986</v>
      </c>
      <c r="AD13" s="445"/>
      <c r="AE13" s="445"/>
      <c r="AF13" s="445"/>
      <c r="AG13" s="446"/>
      <c r="AH13" s="444">
        <v>963</v>
      </c>
      <c r="AI13" s="445"/>
      <c r="AJ13" s="445"/>
      <c r="AK13" s="445"/>
      <c r="AL13" s="447"/>
      <c r="AM13" s="537" t="s">
        <v>138</v>
      </c>
      <c r="AN13" s="442"/>
      <c r="AO13" s="442"/>
      <c r="AP13" s="442"/>
      <c r="AQ13" s="442"/>
      <c r="AR13" s="442"/>
      <c r="AS13" s="442"/>
      <c r="AT13" s="443"/>
      <c r="AU13" s="525" t="s">
        <v>104</v>
      </c>
      <c r="AV13" s="526"/>
      <c r="AW13" s="526"/>
      <c r="AX13" s="526"/>
      <c r="AY13" s="448" t="s">
        <v>139</v>
      </c>
      <c r="AZ13" s="449"/>
      <c r="BA13" s="449"/>
      <c r="BB13" s="449"/>
      <c r="BC13" s="449"/>
      <c r="BD13" s="449"/>
      <c r="BE13" s="449"/>
      <c r="BF13" s="449"/>
      <c r="BG13" s="449"/>
      <c r="BH13" s="449"/>
      <c r="BI13" s="449"/>
      <c r="BJ13" s="449"/>
      <c r="BK13" s="449"/>
      <c r="BL13" s="449"/>
      <c r="BM13" s="450"/>
      <c r="BN13" s="468">
        <v>-262150</v>
      </c>
      <c r="BO13" s="469"/>
      <c r="BP13" s="469"/>
      <c r="BQ13" s="469"/>
      <c r="BR13" s="469"/>
      <c r="BS13" s="469"/>
      <c r="BT13" s="469"/>
      <c r="BU13" s="470"/>
      <c r="BV13" s="468">
        <v>-195426</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6.8</v>
      </c>
      <c r="CU13" s="439"/>
      <c r="CV13" s="439"/>
      <c r="CW13" s="439"/>
      <c r="CX13" s="439"/>
      <c r="CY13" s="439"/>
      <c r="CZ13" s="439"/>
      <c r="DA13" s="440"/>
      <c r="DB13" s="438">
        <v>7.6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141</v>
      </c>
      <c r="M14" s="605"/>
      <c r="N14" s="605"/>
      <c r="O14" s="605"/>
      <c r="P14" s="605"/>
      <c r="Q14" s="606"/>
      <c r="R14" s="571">
        <v>75843</v>
      </c>
      <c r="S14" s="572"/>
      <c r="T14" s="572"/>
      <c r="U14" s="572"/>
      <c r="V14" s="573"/>
      <c r="W14" s="574"/>
      <c r="X14" s="484"/>
      <c r="Y14" s="484"/>
      <c r="Z14" s="484"/>
      <c r="AA14" s="484"/>
      <c r="AB14" s="485"/>
      <c r="AC14" s="564">
        <v>2.8</v>
      </c>
      <c r="AD14" s="565"/>
      <c r="AE14" s="565"/>
      <c r="AF14" s="565"/>
      <c r="AG14" s="566"/>
      <c r="AH14" s="564">
        <v>2.7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135</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143</v>
      </c>
      <c r="N15" s="569"/>
      <c r="O15" s="569"/>
      <c r="P15" s="569"/>
      <c r="Q15" s="570"/>
      <c r="R15" s="571">
        <v>74656</v>
      </c>
      <c r="S15" s="572"/>
      <c r="T15" s="572"/>
      <c r="U15" s="572"/>
      <c r="V15" s="573"/>
      <c r="W15" s="559" t="s">
        <v>144</v>
      </c>
      <c r="X15" s="481"/>
      <c r="Y15" s="481"/>
      <c r="Z15" s="481"/>
      <c r="AA15" s="481"/>
      <c r="AB15" s="482"/>
      <c r="AC15" s="444">
        <v>10694</v>
      </c>
      <c r="AD15" s="445"/>
      <c r="AE15" s="445"/>
      <c r="AF15" s="445"/>
      <c r="AG15" s="446"/>
      <c r="AH15" s="444">
        <v>11216</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8757079</v>
      </c>
      <c r="BO15" s="464"/>
      <c r="BP15" s="464"/>
      <c r="BQ15" s="464"/>
      <c r="BR15" s="464"/>
      <c r="BS15" s="464"/>
      <c r="BT15" s="464"/>
      <c r="BU15" s="465"/>
      <c r="BV15" s="463">
        <v>8197537</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29.9</v>
      </c>
      <c r="AD16" s="565"/>
      <c r="AE16" s="565"/>
      <c r="AF16" s="565"/>
      <c r="AG16" s="566"/>
      <c r="AH16" s="564">
        <v>31.6</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13863618</v>
      </c>
      <c r="BO16" s="469"/>
      <c r="BP16" s="469"/>
      <c r="BQ16" s="469"/>
      <c r="BR16" s="469"/>
      <c r="BS16" s="469"/>
      <c r="BT16" s="469"/>
      <c r="BU16" s="470"/>
      <c r="BV16" s="468">
        <v>13272750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24111</v>
      </c>
      <c r="AD17" s="445"/>
      <c r="AE17" s="445"/>
      <c r="AF17" s="445"/>
      <c r="AG17" s="446"/>
      <c r="AH17" s="444">
        <v>23278</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11093704</v>
      </c>
      <c r="BO17" s="469"/>
      <c r="BP17" s="469"/>
      <c r="BQ17" s="469"/>
      <c r="BR17" s="469"/>
      <c r="BS17" s="469"/>
      <c r="BT17" s="469"/>
      <c r="BU17" s="470"/>
      <c r="BV17" s="468">
        <v>10450221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154</v>
      </c>
      <c r="C18" s="531"/>
      <c r="D18" s="531"/>
      <c r="E18" s="532"/>
      <c r="F18" s="532"/>
      <c r="G18" s="532"/>
      <c r="H18" s="532"/>
      <c r="I18" s="532"/>
      <c r="J18" s="532"/>
      <c r="K18" s="532"/>
      <c r="L18" s="533">
        <v>71.95</v>
      </c>
      <c r="M18" s="533"/>
      <c r="N18" s="533"/>
      <c r="O18" s="533"/>
      <c r="P18" s="533"/>
      <c r="Q18" s="533"/>
      <c r="R18" s="534"/>
      <c r="S18" s="534"/>
      <c r="T18" s="534"/>
      <c r="U18" s="534"/>
      <c r="V18" s="535"/>
      <c r="W18" s="549"/>
      <c r="X18" s="550"/>
      <c r="Y18" s="550"/>
      <c r="Z18" s="550"/>
      <c r="AA18" s="550"/>
      <c r="AB18" s="560"/>
      <c r="AC18" s="432">
        <v>67.400000000000006</v>
      </c>
      <c r="AD18" s="433"/>
      <c r="AE18" s="433"/>
      <c r="AF18" s="433"/>
      <c r="AG18" s="536"/>
      <c r="AH18" s="432">
        <v>65.7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15226015</v>
      </c>
      <c r="BO18" s="469"/>
      <c r="BP18" s="469"/>
      <c r="BQ18" s="469"/>
      <c r="BR18" s="469"/>
      <c r="BS18" s="469"/>
      <c r="BT18" s="469"/>
      <c r="BU18" s="470"/>
      <c r="BV18" s="468">
        <v>14746322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156</v>
      </c>
      <c r="C19" s="531"/>
      <c r="D19" s="531"/>
      <c r="E19" s="532"/>
      <c r="F19" s="532"/>
      <c r="G19" s="532"/>
      <c r="H19" s="532"/>
      <c r="I19" s="532"/>
      <c r="J19" s="532"/>
      <c r="K19" s="532"/>
      <c r="L19" s="538">
        <v>1047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22617340</v>
      </c>
      <c r="BO19" s="469"/>
      <c r="BP19" s="469"/>
      <c r="BQ19" s="469"/>
      <c r="BR19" s="469"/>
      <c r="BS19" s="469"/>
      <c r="BT19" s="469"/>
      <c r="BU19" s="470"/>
      <c r="BV19" s="468">
        <v>19957248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158</v>
      </c>
      <c r="C20" s="531"/>
      <c r="D20" s="531"/>
      <c r="E20" s="532"/>
      <c r="F20" s="532"/>
      <c r="G20" s="532"/>
      <c r="H20" s="532"/>
      <c r="I20" s="532"/>
      <c r="J20" s="532"/>
      <c r="K20" s="532"/>
      <c r="L20" s="538">
        <v>31039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22261425</v>
      </c>
      <c r="BO23" s="469"/>
      <c r="BP23" s="469"/>
      <c r="BQ23" s="469"/>
      <c r="BR23" s="469"/>
      <c r="BS23" s="469"/>
      <c r="BT23" s="469"/>
      <c r="BU23" s="470"/>
      <c r="BV23" s="468">
        <v>23029129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167</v>
      </c>
      <c r="F24" s="442"/>
      <c r="G24" s="442"/>
      <c r="H24" s="442"/>
      <c r="I24" s="442"/>
      <c r="J24" s="442"/>
      <c r="K24" s="443"/>
      <c r="L24" s="444">
        <v>1</v>
      </c>
      <c r="M24" s="445"/>
      <c r="N24" s="445"/>
      <c r="O24" s="445"/>
      <c r="P24" s="446"/>
      <c r="Q24" s="444">
        <v>7500</v>
      </c>
      <c r="R24" s="445"/>
      <c r="S24" s="445"/>
      <c r="T24" s="445"/>
      <c r="U24" s="445"/>
      <c r="V24" s="446"/>
      <c r="W24" s="510"/>
      <c r="X24" s="501"/>
      <c r="Y24" s="502"/>
      <c r="Z24" s="441" t="s">
        <v>168</v>
      </c>
      <c r="AA24" s="442"/>
      <c r="AB24" s="442"/>
      <c r="AC24" s="442"/>
      <c r="AD24" s="442"/>
      <c r="AE24" s="442"/>
      <c r="AF24" s="442"/>
      <c r="AG24" s="443"/>
      <c r="AH24" s="444">
        <v>418</v>
      </c>
      <c r="AI24" s="445"/>
      <c r="AJ24" s="445"/>
      <c r="AK24" s="445"/>
      <c r="AL24" s="446"/>
      <c r="AM24" s="444">
        <v>1274482</v>
      </c>
      <c r="AN24" s="445"/>
      <c r="AO24" s="445"/>
      <c r="AP24" s="445"/>
      <c r="AQ24" s="445"/>
      <c r="AR24" s="446"/>
      <c r="AS24" s="444">
        <v>3049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10943527</v>
      </c>
      <c r="BO24" s="469"/>
      <c r="BP24" s="469"/>
      <c r="BQ24" s="469"/>
      <c r="BR24" s="469"/>
      <c r="BS24" s="469"/>
      <c r="BT24" s="469"/>
      <c r="BU24" s="470"/>
      <c r="BV24" s="468">
        <v>10927194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170</v>
      </c>
      <c r="F25" s="442"/>
      <c r="G25" s="442"/>
      <c r="H25" s="442"/>
      <c r="I25" s="442"/>
      <c r="J25" s="442"/>
      <c r="K25" s="443"/>
      <c r="L25" s="444">
        <v>1</v>
      </c>
      <c r="M25" s="445"/>
      <c r="N25" s="445"/>
      <c r="O25" s="445"/>
      <c r="P25" s="446"/>
      <c r="Q25" s="444">
        <v>6300</v>
      </c>
      <c r="R25" s="445"/>
      <c r="S25" s="445"/>
      <c r="T25" s="445"/>
      <c r="U25" s="445"/>
      <c r="V25" s="446"/>
      <c r="W25" s="510"/>
      <c r="X25" s="501"/>
      <c r="Y25" s="502"/>
      <c r="Z25" s="441" t="s">
        <v>171</v>
      </c>
      <c r="AA25" s="442"/>
      <c r="AB25" s="442"/>
      <c r="AC25" s="442"/>
      <c r="AD25" s="442"/>
      <c r="AE25" s="442"/>
      <c r="AF25" s="442"/>
      <c r="AG25" s="443"/>
      <c r="AH25" s="444" t="s">
        <v>135</v>
      </c>
      <c r="AI25" s="445"/>
      <c r="AJ25" s="445"/>
      <c r="AK25" s="445"/>
      <c r="AL25" s="446"/>
      <c r="AM25" s="444" t="s">
        <v>135</v>
      </c>
      <c r="AN25" s="445"/>
      <c r="AO25" s="445"/>
      <c r="AP25" s="445"/>
      <c r="AQ25" s="445"/>
      <c r="AR25" s="446"/>
      <c r="AS25" s="444" t="s">
        <v>135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405786</v>
      </c>
      <c r="BO25" s="464"/>
      <c r="BP25" s="464"/>
      <c r="BQ25" s="464"/>
      <c r="BR25" s="464"/>
      <c r="BS25" s="464"/>
      <c r="BT25" s="464"/>
      <c r="BU25" s="465"/>
      <c r="BV25" s="463">
        <v>3465915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5600</v>
      </c>
      <c r="R26" s="445"/>
      <c r="S26" s="445"/>
      <c r="T26" s="445"/>
      <c r="U26" s="445"/>
      <c r="V26" s="446"/>
      <c r="W26" s="510"/>
      <c r="X26" s="501"/>
      <c r="Y26" s="502"/>
      <c r="Z26" s="441" t="s">
        <v>174</v>
      </c>
      <c r="AA26" s="523"/>
      <c r="AB26" s="523"/>
      <c r="AC26" s="523"/>
      <c r="AD26" s="523"/>
      <c r="AE26" s="523"/>
      <c r="AF26" s="523"/>
      <c r="AG26" s="524"/>
      <c r="AH26" s="444">
        <v>6</v>
      </c>
      <c r="AI26" s="445"/>
      <c r="AJ26" s="445"/>
      <c r="AK26" s="445"/>
      <c r="AL26" s="446"/>
      <c r="AM26" s="444">
        <v>16902</v>
      </c>
      <c r="AN26" s="445"/>
      <c r="AO26" s="445"/>
      <c r="AP26" s="445"/>
      <c r="AQ26" s="445"/>
      <c r="AR26" s="446"/>
      <c r="AS26" s="444">
        <v>2817</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176</v>
      </c>
      <c r="F27" s="442"/>
      <c r="G27" s="442"/>
      <c r="H27" s="442"/>
      <c r="I27" s="442"/>
      <c r="J27" s="442"/>
      <c r="K27" s="443"/>
      <c r="L27" s="444">
        <v>1</v>
      </c>
      <c r="M27" s="445"/>
      <c r="N27" s="445"/>
      <c r="O27" s="445"/>
      <c r="P27" s="446"/>
      <c r="Q27" s="444">
        <v>4000</v>
      </c>
      <c r="R27" s="445"/>
      <c r="S27" s="445"/>
      <c r="T27" s="445"/>
      <c r="U27" s="445"/>
      <c r="V27" s="446"/>
      <c r="W27" s="510"/>
      <c r="X27" s="501"/>
      <c r="Y27" s="502"/>
      <c r="Z27" s="441" t="s">
        <v>177</v>
      </c>
      <c r="AA27" s="442"/>
      <c r="AB27" s="442"/>
      <c r="AC27" s="442"/>
      <c r="AD27" s="442"/>
      <c r="AE27" s="442"/>
      <c r="AF27" s="442"/>
      <c r="AG27" s="443"/>
      <c r="AH27" s="444" t="s">
        <v>135</v>
      </c>
      <c r="AI27" s="445"/>
      <c r="AJ27" s="445"/>
      <c r="AK27" s="445"/>
      <c r="AL27" s="446"/>
      <c r="AM27" s="444" t="s">
        <v>135</v>
      </c>
      <c r="AN27" s="445"/>
      <c r="AO27" s="445"/>
      <c r="AP27" s="445"/>
      <c r="AQ27" s="445"/>
      <c r="AR27" s="446"/>
      <c r="AS27" s="444" t="s">
        <v>135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772158</v>
      </c>
      <c r="BO27" s="472"/>
      <c r="BP27" s="472"/>
      <c r="BQ27" s="472"/>
      <c r="BR27" s="472"/>
      <c r="BS27" s="472"/>
      <c r="BT27" s="472"/>
      <c r="BU27" s="473"/>
      <c r="BV27" s="471">
        <v>770895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179</v>
      </c>
      <c r="F28" s="442"/>
      <c r="G28" s="442"/>
      <c r="H28" s="442"/>
      <c r="I28" s="442"/>
      <c r="J28" s="442"/>
      <c r="K28" s="443"/>
      <c r="L28" s="444">
        <v>1</v>
      </c>
      <c r="M28" s="445"/>
      <c r="N28" s="445"/>
      <c r="O28" s="445"/>
      <c r="P28" s="446"/>
      <c r="Q28" s="444">
        <v>3600</v>
      </c>
      <c r="R28" s="445"/>
      <c r="S28" s="445"/>
      <c r="T28" s="445"/>
      <c r="U28" s="445"/>
      <c r="V28" s="446"/>
      <c r="W28" s="510"/>
      <c r="X28" s="501"/>
      <c r="Y28" s="502"/>
      <c r="Z28" s="441" t="s">
        <v>180</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3612971</v>
      </c>
      <c r="BO28" s="464"/>
      <c r="BP28" s="464"/>
      <c r="BQ28" s="464"/>
      <c r="BR28" s="464"/>
      <c r="BS28" s="464"/>
      <c r="BT28" s="464"/>
      <c r="BU28" s="465"/>
      <c r="BV28" s="463">
        <v>4623756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182</v>
      </c>
      <c r="F29" s="442"/>
      <c r="G29" s="442"/>
      <c r="H29" s="442"/>
      <c r="I29" s="442"/>
      <c r="J29" s="442"/>
      <c r="K29" s="443"/>
      <c r="L29" s="444">
        <v>20</v>
      </c>
      <c r="M29" s="445"/>
      <c r="N29" s="445"/>
      <c r="O29" s="445"/>
      <c r="P29" s="446"/>
      <c r="Q29" s="444">
        <v>3500</v>
      </c>
      <c r="R29" s="445"/>
      <c r="S29" s="445"/>
      <c r="T29" s="445"/>
      <c r="U29" s="445"/>
      <c r="V29" s="446"/>
      <c r="W29" s="511"/>
      <c r="X29" s="512"/>
      <c r="Y29" s="513"/>
      <c r="Z29" s="441" t="s">
        <v>183</v>
      </c>
      <c r="AA29" s="442"/>
      <c r="AB29" s="442"/>
      <c r="AC29" s="442"/>
      <c r="AD29" s="442"/>
      <c r="AE29" s="442"/>
      <c r="AF29" s="442"/>
      <c r="AG29" s="443"/>
      <c r="AH29" s="444">
        <v>418</v>
      </c>
      <c r="AI29" s="445"/>
      <c r="AJ29" s="445"/>
      <c r="AK29" s="445"/>
      <c r="AL29" s="446"/>
      <c r="AM29" s="444">
        <v>1274482</v>
      </c>
      <c r="AN29" s="445"/>
      <c r="AO29" s="445"/>
      <c r="AP29" s="445"/>
      <c r="AQ29" s="445"/>
      <c r="AR29" s="446"/>
      <c r="AS29" s="444">
        <v>3049</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179479</v>
      </c>
      <c r="BO29" s="469"/>
      <c r="BP29" s="469"/>
      <c r="BQ29" s="469"/>
      <c r="BR29" s="469"/>
      <c r="BS29" s="469"/>
      <c r="BT29" s="469"/>
      <c r="BU29" s="470"/>
      <c r="BV29" s="468">
        <v>179186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4737530</v>
      </c>
      <c r="BO30" s="472"/>
      <c r="BP30" s="472"/>
      <c r="BQ30" s="472"/>
      <c r="BR30" s="472"/>
      <c r="BS30" s="472"/>
      <c r="BT30" s="472"/>
      <c r="BU30" s="473"/>
      <c r="BV30" s="471">
        <v>4511420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193</v>
      </c>
      <c r="AP33" s="430"/>
      <c r="AQ33" s="430"/>
      <c r="AR33" s="430"/>
      <c r="AS33" s="430"/>
      <c r="AT33" s="430"/>
      <c r="AU33" s="430"/>
      <c r="AV33" s="430"/>
      <c r="AW33" s="430"/>
      <c r="AX33" s="430"/>
      <c r="AY33" s="430"/>
      <c r="AZ33" s="430"/>
      <c r="BA33" s="430"/>
      <c r="BB33" s="430"/>
      <c r="BC33" s="430"/>
      <c r="BD33" s="217"/>
      <c r="BE33" s="430" t="s">
        <v>194</v>
      </c>
      <c r="BF33" s="430"/>
      <c r="BG33" s="430" t="s">
        <v>195</v>
      </c>
      <c r="BH33" s="430"/>
      <c r="BI33" s="430"/>
      <c r="BJ33" s="430"/>
      <c r="BK33" s="430"/>
      <c r="BL33" s="430"/>
      <c r="BM33" s="430"/>
      <c r="BN33" s="430"/>
      <c r="BO33" s="430"/>
      <c r="BP33" s="430"/>
      <c r="BQ33" s="430"/>
      <c r="BR33" s="430"/>
      <c r="BS33" s="430"/>
      <c r="BT33" s="430"/>
      <c r="BU33" s="430"/>
      <c r="BV33" s="217"/>
      <c r="BW33" s="431" t="s">
        <v>194</v>
      </c>
      <c r="BX33" s="431"/>
      <c r="BY33" s="430" t="s">
        <v>196</v>
      </c>
      <c r="BZ33" s="430"/>
      <c r="CA33" s="430"/>
      <c r="CB33" s="430"/>
      <c r="CC33" s="430"/>
      <c r="CD33" s="430"/>
      <c r="CE33" s="430"/>
      <c r="CF33" s="430"/>
      <c r="CG33" s="430"/>
      <c r="CH33" s="430"/>
      <c r="CI33" s="430"/>
      <c r="CJ33" s="430"/>
      <c r="CK33" s="430"/>
      <c r="CL33" s="430"/>
      <c r="CM33" s="430"/>
      <c r="CN33" s="216"/>
      <c r="CO33" s="431" t="s">
        <v>192</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IF('各会計、関係団体の財政状況及び健全化判断比率'!B35="","",'各会計、関係団体の財政状況及び健全化判断比率'!B35)</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甲府地区広域行政事務組合一般会計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IF('各会計、関係団体の財政状況及び健全化判断比率'!B36="","",'各会計、関係団体の財政状況及び健全化判断比率'!B36)</f>
        <v>合併浄化槽事業特別会計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甲府地区広域行政事務組合消防事業特別会計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地域し尿処理施設特別会計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f t="shared" si="1"/>
        <v>13</v>
      </c>
      <c r="BF36" s="427"/>
      <c r="BG36" s="426" t="str">
        <f>IF('各会計、関係団体の財政状況及び健全化判断比率'!B37="","",'各会計、関係団体の財政状況及び健全化判断比率'!B37)</f>
        <v>宅地開発事業特別会計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甲府地区広域行政事務組合国母公園管理事業特別会計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介護サービス特別会計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峡北広域行政事務組合一般会計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峡北広域行政事務組合常備消防特別会計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峡北広域行政事務組合ごみ処理特別会計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峡北広域行政事務組合し尿処理特別会計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中巨摩地区広域事務組合一般会計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中巨摩地区広域事務組合ごみ処理事業特別会計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中巨摩地区広域事務組合地区公園事業特別会計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q/SP7jrRuFZDSGk4Nwtv7jF59B9PIz3Fs24UgmQ5LNhzn4IJvJWqaxqp78sFlZopvGgniqGdU1UWFdpoT/yU7w==" saltValue="zOelOkzXs8BKtEmcNdeM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50" t="s">
        <v>581</v>
      </c>
      <c r="D34" s="1250"/>
      <c r="E34" s="1251"/>
      <c r="F34" s="32">
        <v>7.78</v>
      </c>
      <c r="G34" s="33">
        <v>7.14</v>
      </c>
      <c r="H34" s="33">
        <v>7.79</v>
      </c>
      <c r="I34" s="33">
        <v>4.21</v>
      </c>
      <c r="J34" s="34">
        <v>8.4499999999999993</v>
      </c>
      <c r="K34" s="22"/>
      <c r="L34" s="22"/>
      <c r="M34" s="22"/>
      <c r="N34" s="22"/>
      <c r="O34" s="22"/>
      <c r="P34" s="22"/>
    </row>
    <row r="35" spans="1:16" ht="39" customHeight="1" x14ac:dyDescent="0.2">
      <c r="A35" s="22"/>
      <c r="B35" s="35"/>
      <c r="C35" s="1244" t="s">
        <v>582</v>
      </c>
      <c r="D35" s="1245"/>
      <c r="E35" s="1246"/>
      <c r="F35" s="36">
        <v>3.8</v>
      </c>
      <c r="G35" s="37">
        <v>4.16</v>
      </c>
      <c r="H35" s="37">
        <v>4.95</v>
      </c>
      <c r="I35" s="37">
        <v>6.33</v>
      </c>
      <c r="J35" s="38">
        <v>6.97</v>
      </c>
      <c r="K35" s="22"/>
      <c r="L35" s="22"/>
      <c r="M35" s="22"/>
      <c r="N35" s="22"/>
      <c r="O35" s="22"/>
      <c r="P35" s="22"/>
    </row>
    <row r="36" spans="1:16" ht="39" customHeight="1" x14ac:dyDescent="0.2">
      <c r="A36" s="22"/>
      <c r="B36" s="35"/>
      <c r="C36" s="1244" t="s">
        <v>583</v>
      </c>
      <c r="D36" s="1245"/>
      <c r="E36" s="1246"/>
      <c r="F36" s="36" t="s">
        <v>532</v>
      </c>
      <c r="G36" s="37" t="s">
        <v>532</v>
      </c>
      <c r="H36" s="37" t="s">
        <v>532</v>
      </c>
      <c r="I36" s="37" t="s">
        <v>532</v>
      </c>
      <c r="J36" s="38">
        <v>1.36</v>
      </c>
      <c r="K36" s="22"/>
      <c r="L36" s="22"/>
      <c r="M36" s="22"/>
      <c r="N36" s="22"/>
      <c r="O36" s="22"/>
      <c r="P36" s="22"/>
    </row>
    <row r="37" spans="1:16" ht="39" customHeight="1" x14ac:dyDescent="0.2">
      <c r="A37" s="22"/>
      <c r="B37" s="35"/>
      <c r="C37" s="1244" t="s">
        <v>584</v>
      </c>
      <c r="D37" s="1245"/>
      <c r="E37" s="1246"/>
      <c r="F37" s="36">
        <v>2.34</v>
      </c>
      <c r="G37" s="37">
        <v>2.6</v>
      </c>
      <c r="H37" s="37">
        <v>0.59</v>
      </c>
      <c r="I37" s="37">
        <v>0.56000000000000005</v>
      </c>
      <c r="J37" s="38">
        <v>0.46</v>
      </c>
      <c r="K37" s="22"/>
      <c r="L37" s="22"/>
      <c r="M37" s="22"/>
      <c r="N37" s="22"/>
      <c r="O37" s="22"/>
      <c r="P37" s="22"/>
    </row>
    <row r="38" spans="1:16" ht="39" customHeight="1" x14ac:dyDescent="0.2">
      <c r="A38" s="22"/>
      <c r="B38" s="35"/>
      <c r="C38" s="1244" t="s">
        <v>585</v>
      </c>
      <c r="D38" s="1245"/>
      <c r="E38" s="1246"/>
      <c r="F38" s="36">
        <v>0.49</v>
      </c>
      <c r="G38" s="37">
        <v>0.51</v>
      </c>
      <c r="H38" s="37">
        <v>0.79</v>
      </c>
      <c r="I38" s="37">
        <v>0.66</v>
      </c>
      <c r="J38" s="38">
        <v>0.4</v>
      </c>
      <c r="K38" s="22"/>
      <c r="L38" s="22"/>
      <c r="M38" s="22"/>
      <c r="N38" s="22"/>
      <c r="O38" s="22"/>
      <c r="P38" s="22"/>
    </row>
    <row r="39" spans="1:16" ht="39" customHeight="1" x14ac:dyDescent="0.2">
      <c r="A39" s="22"/>
      <c r="B39" s="35"/>
      <c r="C39" s="1244" t="s">
        <v>586</v>
      </c>
      <c r="D39" s="1245"/>
      <c r="E39" s="1246"/>
      <c r="F39" s="36">
        <v>0</v>
      </c>
      <c r="G39" s="37">
        <v>0</v>
      </c>
      <c r="H39" s="37">
        <v>0</v>
      </c>
      <c r="I39" s="37">
        <v>0</v>
      </c>
      <c r="J39" s="38">
        <v>0</v>
      </c>
      <c r="K39" s="22"/>
      <c r="L39" s="22"/>
      <c r="M39" s="22"/>
      <c r="N39" s="22"/>
      <c r="O39" s="22"/>
      <c r="P39" s="22"/>
    </row>
    <row r="40" spans="1:16" ht="39" customHeight="1" x14ac:dyDescent="0.2">
      <c r="A40" s="22"/>
      <c r="B40" s="35"/>
      <c r="C40" s="1244" t="s">
        <v>587</v>
      </c>
      <c r="D40" s="1245"/>
      <c r="E40" s="1246"/>
      <c r="F40" s="36" t="s">
        <v>532</v>
      </c>
      <c r="G40" s="37" t="s">
        <v>532</v>
      </c>
      <c r="H40" s="37" t="s">
        <v>532</v>
      </c>
      <c r="I40" s="37" t="s">
        <v>532</v>
      </c>
      <c r="J40" s="38">
        <v>0</v>
      </c>
      <c r="K40" s="22"/>
      <c r="L40" s="22"/>
      <c r="M40" s="22"/>
      <c r="N40" s="22"/>
      <c r="O40" s="22"/>
      <c r="P40" s="22"/>
    </row>
    <row r="41" spans="1:16" ht="39" customHeight="1" x14ac:dyDescent="0.2">
      <c r="A41" s="22"/>
      <c r="B41" s="35"/>
      <c r="C41" s="1244" t="s">
        <v>588</v>
      </c>
      <c r="D41" s="1245"/>
      <c r="E41" s="1246"/>
      <c r="F41" s="36">
        <v>0</v>
      </c>
      <c r="G41" s="37">
        <v>0</v>
      </c>
      <c r="H41" s="37">
        <v>0</v>
      </c>
      <c r="I41" s="37">
        <v>0</v>
      </c>
      <c r="J41" s="38">
        <v>0</v>
      </c>
      <c r="K41" s="22"/>
      <c r="L41" s="22"/>
      <c r="M41" s="22"/>
      <c r="N41" s="22"/>
      <c r="O41" s="22"/>
      <c r="P41" s="22"/>
    </row>
    <row r="42" spans="1:16" ht="39" customHeight="1" x14ac:dyDescent="0.2">
      <c r="A42" s="22"/>
      <c r="B42" s="39"/>
      <c r="C42" s="1244" t="s">
        <v>589</v>
      </c>
      <c r="D42" s="1245"/>
      <c r="E42" s="1246"/>
      <c r="F42" s="36" t="s">
        <v>532</v>
      </c>
      <c r="G42" s="37" t="s">
        <v>532</v>
      </c>
      <c r="H42" s="37" t="s">
        <v>532</v>
      </c>
      <c r="I42" s="37" t="s">
        <v>532</v>
      </c>
      <c r="J42" s="38" t="s">
        <v>532</v>
      </c>
      <c r="K42" s="22"/>
      <c r="L42" s="22"/>
      <c r="M42" s="22"/>
      <c r="N42" s="22"/>
      <c r="O42" s="22"/>
      <c r="P42" s="22"/>
    </row>
    <row r="43" spans="1:16" ht="39" customHeight="1" thickBot="1" x14ac:dyDescent="0.25">
      <c r="A43" s="22"/>
      <c r="B43" s="40"/>
      <c r="C43" s="1247" t="s">
        <v>590</v>
      </c>
      <c r="D43" s="1248"/>
      <c r="E43" s="1249"/>
      <c r="F43" s="41">
        <v>0.09</v>
      </c>
      <c r="G43" s="42">
        <v>0.13</v>
      </c>
      <c r="H43" s="42">
        <v>0.03</v>
      </c>
      <c r="I43" s="42">
        <v>0.26</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2RWjAr66OxxdJFbQMS2v+HxfX0Oy9y7ieMCE0tfaB9jQDkZOvNbOUR9H8XitvQlC4IhVQe3sRq37yer0/htrw==" saltValue="LEelKs03FaFVBnLOsdt7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3" zoomScale="50" zoomScaleNormal="50" zoomScaleSheetLayoutView="55" workbookViewId="0">
      <selection activeCell="N45" sqref="N45:N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2920</v>
      </c>
      <c r="L45" s="60">
        <v>2941</v>
      </c>
      <c r="M45" s="60">
        <v>2898</v>
      </c>
      <c r="N45" s="60">
        <v>2959</v>
      </c>
      <c r="O45" s="61">
        <v>2928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2">
      <c r="A48" s="48"/>
      <c r="B48" s="1272"/>
      <c r="C48" s="1273"/>
      <c r="D48" s="62"/>
      <c r="E48" s="1254" t="s">
        <v>15</v>
      </c>
      <c r="F48" s="1254"/>
      <c r="G48" s="1254"/>
      <c r="H48" s="1254"/>
      <c r="I48" s="1254"/>
      <c r="J48" s="1255"/>
      <c r="K48" s="63">
        <v>928</v>
      </c>
      <c r="L48" s="64">
        <v>1033</v>
      </c>
      <c r="M48" s="64">
        <v>1032</v>
      </c>
      <c r="N48" s="64">
        <v>1065</v>
      </c>
      <c r="O48" s="65">
        <v>887</v>
      </c>
      <c r="P48" s="48"/>
      <c r="Q48" s="48"/>
      <c r="R48" s="48"/>
      <c r="S48" s="48"/>
      <c r="T48" s="48"/>
      <c r="U48" s="48"/>
    </row>
    <row r="49" spans="1:21" ht="30.75" customHeight="1" x14ac:dyDescent="0.2">
      <c r="A49" s="48"/>
      <c r="B49" s="1272"/>
      <c r="C49" s="1273"/>
      <c r="D49" s="62"/>
      <c r="E49" s="1254" t="s">
        <v>16</v>
      </c>
      <c r="F49" s="1254"/>
      <c r="G49" s="1254"/>
      <c r="H49" s="1254"/>
      <c r="I49" s="1254"/>
      <c r="J49" s="1255"/>
      <c r="K49" s="63">
        <v>135</v>
      </c>
      <c r="L49" s="64">
        <v>109</v>
      </c>
      <c r="M49" s="64">
        <v>90</v>
      </c>
      <c r="N49" s="64">
        <v>108</v>
      </c>
      <c r="O49" s="65">
        <v>99</v>
      </c>
      <c r="P49" s="48"/>
      <c r="Q49" s="48"/>
      <c r="R49" s="48"/>
      <c r="S49" s="48"/>
      <c r="T49" s="48"/>
      <c r="U49" s="48"/>
    </row>
    <row r="50" spans="1:21" ht="30.75" customHeight="1" x14ac:dyDescent="0.2">
      <c r="A50" s="48"/>
      <c r="B50" s="1272"/>
      <c r="C50" s="1273"/>
      <c r="D50" s="62"/>
      <c r="E50" s="1254" t="s">
        <v>17</v>
      </c>
      <c r="F50" s="1254"/>
      <c r="G50" s="1254"/>
      <c r="H50" s="1254"/>
      <c r="I50" s="1254"/>
      <c r="J50" s="1255"/>
      <c r="K50" s="63">
        <v>12</v>
      </c>
      <c r="L50" s="64">
        <v>9</v>
      </c>
      <c r="M50" s="64">
        <v>6</v>
      </c>
      <c r="N50" s="64">
        <v>3</v>
      </c>
      <c r="O50" s="65">
        <v>1</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2993</v>
      </c>
      <c r="L52" s="64">
        <v>3010</v>
      </c>
      <c r="M52" s="64">
        <v>3059</v>
      </c>
      <c r="N52" s="64">
        <v>3108</v>
      </c>
      <c r="O52" s="65">
        <v>3107</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1002</v>
      </c>
      <c r="L53" s="69">
        <v>1082</v>
      </c>
      <c r="M53" s="69">
        <v>967</v>
      </c>
      <c r="N53" s="69">
        <v>1027</v>
      </c>
      <c r="O53" s="70">
        <v>808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apl5f0diqE3X18ncWeEALvAzFnCJSQyYwHaBJAyyyHW1Jc6Ssb7Wps3YpdQ+5U25+0sKo7jEaGPUqTwuUBwQ==" saltValue="cSzOdsUIyjHfW9VZrNfT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90" t="s">
        <v>30</v>
      </c>
      <c r="C41" s="1291"/>
      <c r="D41" s="102"/>
      <c r="E41" s="1292" t="s">
        <v>31</v>
      </c>
      <c r="F41" s="1292"/>
      <c r="G41" s="1292"/>
      <c r="H41" s="1293"/>
      <c r="I41" s="103">
        <v>24945</v>
      </c>
      <c r="J41" s="104">
        <v>24906</v>
      </c>
      <c r="K41" s="104">
        <v>24310</v>
      </c>
      <c r="L41" s="104">
        <v>23029</v>
      </c>
      <c r="M41" s="105">
        <v>22261</v>
      </c>
    </row>
    <row r="42" spans="2:13" ht="27.75" customHeight="1" x14ac:dyDescent="0.2">
      <c r="B42" s="1280"/>
      <c r="C42" s="1281"/>
      <c r="D42" s="106"/>
      <c r="E42" s="1284" t="s">
        <v>32</v>
      </c>
      <c r="F42" s="1284"/>
      <c r="G42" s="1284"/>
      <c r="H42" s="1285"/>
      <c r="I42" s="107" t="s">
        <v>532</v>
      </c>
      <c r="J42" s="108" t="s">
        <v>532</v>
      </c>
      <c r="K42" s="108" t="s">
        <v>532</v>
      </c>
      <c r="L42" s="108" t="s">
        <v>532</v>
      </c>
      <c r="M42" s="109" t="s">
        <v>532</v>
      </c>
    </row>
    <row r="43" spans="2:13" ht="27.75" customHeight="1" x14ac:dyDescent="0.2">
      <c r="B43" s="1280"/>
      <c r="C43" s="1281"/>
      <c r="D43" s="106"/>
      <c r="E43" s="1284" t="s">
        <v>33</v>
      </c>
      <c r="F43" s="1284"/>
      <c r="G43" s="1284"/>
      <c r="H43" s="1285"/>
      <c r="I43" s="107">
        <v>12063</v>
      </c>
      <c r="J43" s="108">
        <v>11879</v>
      </c>
      <c r="K43" s="108">
        <v>11532</v>
      </c>
      <c r="L43" s="108">
        <v>11368</v>
      </c>
      <c r="M43" s="109">
        <v>10079</v>
      </c>
    </row>
    <row r="44" spans="2:13" ht="27.75" customHeight="1" x14ac:dyDescent="0.2">
      <c r="B44" s="1280"/>
      <c r="C44" s="1281"/>
      <c r="D44" s="106"/>
      <c r="E44" s="1284" t="s">
        <v>34</v>
      </c>
      <c r="F44" s="1284"/>
      <c r="G44" s="1284"/>
      <c r="H44" s="1285"/>
      <c r="I44" s="107">
        <v>1103</v>
      </c>
      <c r="J44" s="108">
        <v>1192</v>
      </c>
      <c r="K44" s="108">
        <v>1293</v>
      </c>
      <c r="L44" s="108">
        <v>1246</v>
      </c>
      <c r="M44" s="109">
        <v>1098</v>
      </c>
    </row>
    <row r="45" spans="2:13" ht="27.75" customHeight="1" x14ac:dyDescent="0.2">
      <c r="B45" s="1280"/>
      <c r="C45" s="1281"/>
      <c r="D45" s="106"/>
      <c r="E45" s="1284" t="s">
        <v>35</v>
      </c>
      <c r="F45" s="1284"/>
      <c r="G45" s="1284"/>
      <c r="H45" s="1285"/>
      <c r="I45" s="107">
        <v>1378</v>
      </c>
      <c r="J45" s="108">
        <v>1366</v>
      </c>
      <c r="K45" s="108">
        <v>1292</v>
      </c>
      <c r="L45" s="108">
        <v>1276</v>
      </c>
      <c r="M45" s="109">
        <v>1125</v>
      </c>
    </row>
    <row r="46" spans="2:13" ht="27.75" customHeight="1" x14ac:dyDescent="0.2">
      <c r="B46" s="1280"/>
      <c r="C46" s="1281"/>
      <c r="D46" s="110"/>
      <c r="E46" s="1284" t="s">
        <v>36</v>
      </c>
      <c r="F46" s="1284"/>
      <c r="G46" s="1284"/>
      <c r="H46" s="1285"/>
      <c r="I46" s="107" t="s">
        <v>532</v>
      </c>
      <c r="J46" s="108" t="s">
        <v>532</v>
      </c>
      <c r="K46" s="108" t="s">
        <v>532</v>
      </c>
      <c r="L46" s="108" t="s">
        <v>532</v>
      </c>
      <c r="M46" s="109" t="s">
        <v>532</v>
      </c>
    </row>
    <row r="47" spans="2:13" ht="27.75" customHeight="1" x14ac:dyDescent="0.2">
      <c r="B47" s="1280"/>
      <c r="C47" s="1281"/>
      <c r="D47" s="111"/>
      <c r="E47" s="1294" t="s">
        <v>37</v>
      </c>
      <c r="F47" s="1295"/>
      <c r="G47" s="1295"/>
      <c r="H47" s="1296"/>
      <c r="I47" s="107" t="s">
        <v>532</v>
      </c>
      <c r="J47" s="108" t="s">
        <v>532</v>
      </c>
      <c r="K47" s="108" t="s">
        <v>532</v>
      </c>
      <c r="L47" s="108" t="s">
        <v>532</v>
      </c>
      <c r="M47" s="109" t="s">
        <v>532</v>
      </c>
    </row>
    <row r="48" spans="2:13" ht="27.75" customHeight="1" x14ac:dyDescent="0.2">
      <c r="B48" s="1280"/>
      <c r="C48" s="1281"/>
      <c r="D48" s="106"/>
      <c r="E48" s="1284" t="s">
        <v>38</v>
      </c>
      <c r="F48" s="1284"/>
      <c r="G48" s="1284"/>
      <c r="H48" s="1285"/>
      <c r="I48" s="107" t="s">
        <v>532</v>
      </c>
      <c r="J48" s="108" t="s">
        <v>532</v>
      </c>
      <c r="K48" s="108" t="s">
        <v>532</v>
      </c>
      <c r="L48" s="108" t="s">
        <v>532</v>
      </c>
      <c r="M48" s="109" t="s">
        <v>532</v>
      </c>
    </row>
    <row r="49" spans="2:13" ht="27.75" customHeight="1" x14ac:dyDescent="0.2">
      <c r="B49" s="1282"/>
      <c r="C49" s="1283"/>
      <c r="D49" s="106"/>
      <c r="E49" s="1284" t="s">
        <v>39</v>
      </c>
      <c r="F49" s="1284"/>
      <c r="G49" s="1284"/>
      <c r="H49" s="1285"/>
      <c r="I49" s="107" t="s">
        <v>532</v>
      </c>
      <c r="J49" s="108" t="s">
        <v>532</v>
      </c>
      <c r="K49" s="108" t="s">
        <v>532</v>
      </c>
      <c r="L49" s="108" t="s">
        <v>532</v>
      </c>
      <c r="M49" s="109" t="s">
        <v>532</v>
      </c>
    </row>
    <row r="50" spans="2:13" ht="27.75" customHeight="1" x14ac:dyDescent="0.2">
      <c r="B50" s="1278" t="s">
        <v>40</v>
      </c>
      <c r="C50" s="1279"/>
      <c r="D50" s="112"/>
      <c r="E50" s="1284" t="s">
        <v>41</v>
      </c>
      <c r="F50" s="1284"/>
      <c r="G50" s="1284"/>
      <c r="H50" s="1285"/>
      <c r="I50" s="107">
        <v>7538</v>
      </c>
      <c r="J50" s="108">
        <v>8095</v>
      </c>
      <c r="K50" s="108">
        <v>9122</v>
      </c>
      <c r="L50" s="108">
        <v>9759</v>
      </c>
      <c r="M50" s="109">
        <v>9042</v>
      </c>
    </row>
    <row r="51" spans="2:13" ht="27.75" customHeight="1" x14ac:dyDescent="0.2">
      <c r="B51" s="1280"/>
      <c r="C51" s="1281"/>
      <c r="D51" s="106"/>
      <c r="E51" s="1284" t="s">
        <v>42</v>
      </c>
      <c r="F51" s="1284"/>
      <c r="G51" s="1284"/>
      <c r="H51" s="1285"/>
      <c r="I51" s="107">
        <v>132</v>
      </c>
      <c r="J51" s="108">
        <v>106</v>
      </c>
      <c r="K51" s="108">
        <v>93</v>
      </c>
      <c r="L51" s="108">
        <v>78</v>
      </c>
      <c r="M51" s="109">
        <v>53</v>
      </c>
    </row>
    <row r="52" spans="2:13" ht="27.75" customHeight="1" x14ac:dyDescent="0.2">
      <c r="B52" s="1282"/>
      <c r="C52" s="1283"/>
      <c r="D52" s="106"/>
      <c r="E52" s="1284" t="s">
        <v>43</v>
      </c>
      <c r="F52" s="1284"/>
      <c r="G52" s="1284"/>
      <c r="H52" s="1285"/>
      <c r="I52" s="107">
        <v>31080</v>
      </c>
      <c r="J52" s="108">
        <v>31107</v>
      </c>
      <c r="K52" s="108">
        <v>30642</v>
      </c>
      <c r="L52" s="108">
        <v>29940</v>
      </c>
      <c r="M52" s="109">
        <v>28970</v>
      </c>
    </row>
    <row r="53" spans="2:13" ht="27.75" customHeight="1" thickBot="1" x14ac:dyDescent="0.25">
      <c r="B53" s="1286" t="s">
        <v>44</v>
      </c>
      <c r="C53" s="1287"/>
      <c r="D53" s="113"/>
      <c r="E53" s="1288" t="s">
        <v>45</v>
      </c>
      <c r="F53" s="1288"/>
      <c r="G53" s="1288"/>
      <c r="H53" s="1289"/>
      <c r="I53" s="114">
        <v>739</v>
      </c>
      <c r="J53" s="115">
        <v>34</v>
      </c>
      <c r="K53" s="115">
        <v>-1430</v>
      </c>
      <c r="L53" s="115">
        <v>-2858</v>
      </c>
      <c r="M53" s="116">
        <v>-3502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ym4TOLG5/VKW4F+eRNC2edINsbtCjoM5LsEkNbCuNW/n0weMCcSeKHB/+SUQPEKXWMZPRXhQeV6d8+WSHq8mQ==" saltValue="JjenhqkLY5mjzd0muFCB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575</v>
      </c>
      <c r="G54" s="125" t="s">
        <v>576</v>
      </c>
      <c r="H54" s="126" t="s">
        <v>577</v>
      </c>
    </row>
    <row r="55" spans="2:8" ht="52.5" customHeight="1" x14ac:dyDescent="0.2">
      <c r="B55" s="127"/>
      <c r="C55" s="1305" t="s">
        <v>48</v>
      </c>
      <c r="D55" s="1305"/>
      <c r="E55" s="1306"/>
      <c r="F55" s="128">
        <v>4234</v>
      </c>
      <c r="G55" s="128">
        <v>4624</v>
      </c>
      <c r="H55" s="129">
        <v>3613</v>
      </c>
    </row>
    <row r="56" spans="2:8" ht="52.5" customHeight="1" x14ac:dyDescent="0.2">
      <c r="B56" s="130"/>
      <c r="C56" s="1307" t="s">
        <v>49</v>
      </c>
      <c r="D56" s="1307"/>
      <c r="E56" s="1308"/>
      <c r="F56" s="131">
        <v>179</v>
      </c>
      <c r="G56" s="131">
        <v>179</v>
      </c>
      <c r="H56" s="132">
        <v>179</v>
      </c>
    </row>
    <row r="57" spans="2:8" ht="53.25" customHeight="1" x14ac:dyDescent="0.2">
      <c r="B57" s="130"/>
      <c r="C57" s="1309" t="s">
        <v>50</v>
      </c>
      <c r="D57" s="1309"/>
      <c r="E57" s="1310"/>
      <c r="F57" s="133">
        <v>4301</v>
      </c>
      <c r="G57" s="133">
        <v>4511</v>
      </c>
      <c r="H57" s="134">
        <v>4738</v>
      </c>
    </row>
    <row r="58" spans="2:8" ht="45.75" customHeight="1" x14ac:dyDescent="0.2">
      <c r="B58" s="135"/>
      <c r="C58" s="1297" t="s">
        <v>613</v>
      </c>
      <c r="D58" s="1298"/>
      <c r="E58" s="1299"/>
      <c r="F58" s="136">
        <v>2391</v>
      </c>
      <c r="G58" s="136">
        <v>2398</v>
      </c>
      <c r="H58" s="137">
        <v>2405</v>
      </c>
    </row>
    <row r="59" spans="2:8" ht="45.75" customHeight="1" x14ac:dyDescent="0.2">
      <c r="B59" s="135"/>
      <c r="C59" s="1297" t="s">
        <v>614</v>
      </c>
      <c r="D59" s="1298"/>
      <c r="E59" s="1299"/>
      <c r="F59" s="136">
        <v>773</v>
      </c>
      <c r="G59" s="136">
        <v>974</v>
      </c>
      <c r="H59" s="137">
        <v>1175</v>
      </c>
    </row>
    <row r="60" spans="2:8" ht="45.75" customHeight="1" x14ac:dyDescent="0.2">
      <c r="B60" s="135"/>
      <c r="C60" s="1297" t="s">
        <v>615</v>
      </c>
      <c r="D60" s="1298"/>
      <c r="E60" s="1299"/>
      <c r="F60" s="136">
        <v>608</v>
      </c>
      <c r="G60" s="136">
        <v>608</v>
      </c>
      <c r="H60" s="137">
        <v>608</v>
      </c>
    </row>
    <row r="61" spans="2:8" ht="45.75" customHeight="1" x14ac:dyDescent="0.2">
      <c r="B61" s="135"/>
      <c r="C61" s="1297" t="s">
        <v>616</v>
      </c>
      <c r="D61" s="1298"/>
      <c r="E61" s="1299"/>
      <c r="F61" s="136">
        <v>215</v>
      </c>
      <c r="G61" s="136">
        <v>216</v>
      </c>
      <c r="H61" s="137">
        <v>216</v>
      </c>
    </row>
    <row r="62" spans="2:8" ht="45.75" customHeight="1" thickBot="1" x14ac:dyDescent="0.25">
      <c r="B62" s="138"/>
      <c r="C62" s="1300" t="s">
        <v>617</v>
      </c>
      <c r="D62" s="1301"/>
      <c r="E62" s="1302"/>
      <c r="F62" s="139">
        <v>143</v>
      </c>
      <c r="G62" s="139">
        <v>143</v>
      </c>
      <c r="H62" s="140">
        <v>144</v>
      </c>
    </row>
    <row r="63" spans="2:8" ht="52.5" customHeight="1" thickBot="1" x14ac:dyDescent="0.25">
      <c r="B63" s="141"/>
      <c r="C63" s="1303" t="s">
        <v>51</v>
      </c>
      <c r="D63" s="1303"/>
      <c r="E63" s="1304"/>
      <c r="F63" s="142">
        <v>8713</v>
      </c>
      <c r="G63" s="142">
        <v>9314</v>
      </c>
      <c r="H63" s="143">
        <v>8530</v>
      </c>
    </row>
    <row r="64" spans="2:8" ht="15" customHeight="1" x14ac:dyDescent="0.2"/>
  </sheetData>
  <sheetProtection algorithmName="SHA-512" hashValue="Z5AYmRPaLosiz6yeJRW7GpN50azo0wmvKhSiHpoXFBokFI0jKIw/dPSUYvRTdWAJkRp+ikHI9GHQGbgFf4nCYA==" saltValue="h3qqJHip6m1YXJA1KplE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6" zoomScale="90" zoomScaleNormal="90" zoomScaleSheetLayoutView="55" workbookViewId="0">
      <selection activeCell="CM39" sqref="CM3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622</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573</v>
      </c>
      <c r="BQ50" s="1317"/>
      <c r="BR50" s="1317"/>
      <c r="BS50" s="1317"/>
      <c r="BT50" s="1317"/>
      <c r="BU50" s="1317"/>
      <c r="BV50" s="1317"/>
      <c r="BW50" s="1317"/>
      <c r="BX50" s="1317" t="s">
        <v>574</v>
      </c>
      <c r="BY50" s="1317"/>
      <c r="BZ50" s="1317"/>
      <c r="CA50" s="1317"/>
      <c r="CB50" s="1317"/>
      <c r="CC50" s="1317"/>
      <c r="CD50" s="1317"/>
      <c r="CE50" s="1317"/>
      <c r="CF50" s="1317" t="s">
        <v>575</v>
      </c>
      <c r="CG50" s="1317"/>
      <c r="CH50" s="1317"/>
      <c r="CI50" s="1317"/>
      <c r="CJ50" s="1317"/>
      <c r="CK50" s="1317"/>
      <c r="CL50" s="1317"/>
      <c r="CM50" s="1317"/>
      <c r="CN50" s="1317" t="s">
        <v>576</v>
      </c>
      <c r="CO50" s="1317"/>
      <c r="CP50" s="1317"/>
      <c r="CQ50" s="1317"/>
      <c r="CR50" s="1317"/>
      <c r="CS50" s="1317"/>
      <c r="CT50" s="1317"/>
      <c r="CU50" s="1317"/>
      <c r="CV50" s="1317" t="s">
        <v>577</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623</v>
      </c>
      <c r="AO51" s="1316"/>
      <c r="AP51" s="1316"/>
      <c r="AQ51" s="1316"/>
      <c r="AR51" s="1316"/>
      <c r="AS51" s="1316"/>
      <c r="AT51" s="1316"/>
      <c r="AU51" s="1316"/>
      <c r="AV51" s="1316"/>
      <c r="AW51" s="1316"/>
      <c r="AX51" s="1316"/>
      <c r="AY51" s="1316"/>
      <c r="AZ51" s="1316"/>
      <c r="BA51" s="1316"/>
      <c r="BB51" s="1316" t="s">
        <v>624</v>
      </c>
      <c r="BC51" s="1316"/>
      <c r="BD51" s="1316"/>
      <c r="BE51" s="1316"/>
      <c r="BF51" s="1316"/>
      <c r="BG51" s="1316"/>
      <c r="BH51" s="1316"/>
      <c r="BI51" s="1316"/>
      <c r="BJ51" s="1316"/>
      <c r="BK51" s="1316"/>
      <c r="BL51" s="1316"/>
      <c r="BM51" s="1316"/>
      <c r="BN51" s="1316"/>
      <c r="BO51" s="1316"/>
      <c r="BP51" s="1313">
        <v>5.5</v>
      </c>
      <c r="BQ51" s="1313"/>
      <c r="BR51" s="1313"/>
      <c r="BS51" s="1313"/>
      <c r="BT51" s="1313"/>
      <c r="BU51" s="1313"/>
      <c r="BV51" s="1313"/>
      <c r="BW51" s="1313"/>
      <c r="BX51" s="1313">
        <v>0.2</v>
      </c>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625</v>
      </c>
      <c r="BC53" s="1316"/>
      <c r="BD53" s="1316"/>
      <c r="BE53" s="1316"/>
      <c r="BF53" s="1316"/>
      <c r="BG53" s="1316"/>
      <c r="BH53" s="1316"/>
      <c r="BI53" s="1316"/>
      <c r="BJ53" s="1316"/>
      <c r="BK53" s="1316"/>
      <c r="BL53" s="1316"/>
      <c r="BM53" s="1316"/>
      <c r="BN53" s="1316"/>
      <c r="BO53" s="1316"/>
      <c r="BP53" s="1313">
        <v>61.3</v>
      </c>
      <c r="BQ53" s="1313"/>
      <c r="BR53" s="1313"/>
      <c r="BS53" s="1313"/>
      <c r="BT53" s="1313"/>
      <c r="BU53" s="1313"/>
      <c r="BV53" s="1313"/>
      <c r="BW53" s="1313"/>
      <c r="BX53" s="1313">
        <v>61.9</v>
      </c>
      <c r="BY53" s="1313"/>
      <c r="BZ53" s="1313"/>
      <c r="CA53" s="1313"/>
      <c r="CB53" s="1313"/>
      <c r="CC53" s="1313"/>
      <c r="CD53" s="1313"/>
      <c r="CE53" s="1313"/>
      <c r="CF53" s="1313">
        <v>61.9</v>
      </c>
      <c r="CG53" s="1313"/>
      <c r="CH53" s="1313"/>
      <c r="CI53" s="1313"/>
      <c r="CJ53" s="1313"/>
      <c r="CK53" s="1313"/>
      <c r="CL53" s="1313"/>
      <c r="CM53" s="1313"/>
      <c r="CN53" s="1313">
        <v>64.5</v>
      </c>
      <c r="CO53" s="1313"/>
      <c r="CP53" s="1313"/>
      <c r="CQ53" s="1313"/>
      <c r="CR53" s="1313"/>
      <c r="CS53" s="1313"/>
      <c r="CT53" s="1313"/>
      <c r="CU53" s="1313"/>
      <c r="CV53" s="1313">
        <v>66.099999999999994</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626</v>
      </c>
      <c r="AO55" s="1317"/>
      <c r="AP55" s="1317"/>
      <c r="AQ55" s="1317"/>
      <c r="AR55" s="1317"/>
      <c r="AS55" s="1317"/>
      <c r="AT55" s="1317"/>
      <c r="AU55" s="1317"/>
      <c r="AV55" s="1317"/>
      <c r="AW55" s="1317"/>
      <c r="AX55" s="1317"/>
      <c r="AY55" s="1317"/>
      <c r="AZ55" s="1317"/>
      <c r="BA55" s="1317"/>
      <c r="BB55" s="1316" t="s">
        <v>624</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625</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627</v>
      </c>
    </row>
    <row r="64" spans="1:109" ht="13.2" x14ac:dyDescent="0.2">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622</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573</v>
      </c>
      <c r="BQ72" s="1317"/>
      <c r="BR72" s="1317"/>
      <c r="BS72" s="1317"/>
      <c r="BT72" s="1317"/>
      <c r="BU72" s="1317"/>
      <c r="BV72" s="1317"/>
      <c r="BW72" s="1317"/>
      <c r="BX72" s="1317" t="s">
        <v>574</v>
      </c>
      <c r="BY72" s="1317"/>
      <c r="BZ72" s="1317"/>
      <c r="CA72" s="1317"/>
      <c r="CB72" s="1317"/>
      <c r="CC72" s="1317"/>
      <c r="CD72" s="1317"/>
      <c r="CE72" s="1317"/>
      <c r="CF72" s="1317" t="s">
        <v>575</v>
      </c>
      <c r="CG72" s="1317"/>
      <c r="CH72" s="1317"/>
      <c r="CI72" s="1317"/>
      <c r="CJ72" s="1317"/>
      <c r="CK72" s="1317"/>
      <c r="CL72" s="1317"/>
      <c r="CM72" s="1317"/>
      <c r="CN72" s="1317" t="s">
        <v>576</v>
      </c>
      <c r="CO72" s="1317"/>
      <c r="CP72" s="1317"/>
      <c r="CQ72" s="1317"/>
      <c r="CR72" s="1317"/>
      <c r="CS72" s="1317"/>
      <c r="CT72" s="1317"/>
      <c r="CU72" s="1317"/>
      <c r="CV72" s="1317" t="s">
        <v>577</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623</v>
      </c>
      <c r="AO73" s="1316"/>
      <c r="AP73" s="1316"/>
      <c r="AQ73" s="1316"/>
      <c r="AR73" s="1316"/>
      <c r="AS73" s="1316"/>
      <c r="AT73" s="1316"/>
      <c r="AU73" s="1316"/>
      <c r="AV73" s="1316"/>
      <c r="AW73" s="1316"/>
      <c r="AX73" s="1316"/>
      <c r="AY73" s="1316"/>
      <c r="AZ73" s="1316"/>
      <c r="BA73" s="1316"/>
      <c r="BB73" s="1316" t="s">
        <v>624</v>
      </c>
      <c r="BC73" s="1316"/>
      <c r="BD73" s="1316"/>
      <c r="BE73" s="1316"/>
      <c r="BF73" s="1316"/>
      <c r="BG73" s="1316"/>
      <c r="BH73" s="1316"/>
      <c r="BI73" s="1316"/>
      <c r="BJ73" s="1316"/>
      <c r="BK73" s="1316"/>
      <c r="BL73" s="1316"/>
      <c r="BM73" s="1316"/>
      <c r="BN73" s="1316"/>
      <c r="BO73" s="1316"/>
      <c r="BP73" s="1313">
        <v>5.5</v>
      </c>
      <c r="BQ73" s="1313"/>
      <c r="BR73" s="1313"/>
      <c r="BS73" s="1313"/>
      <c r="BT73" s="1313"/>
      <c r="BU73" s="1313"/>
      <c r="BV73" s="1313"/>
      <c r="BW73" s="1313"/>
      <c r="BX73" s="1313">
        <v>0.2</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629</v>
      </c>
      <c r="BC75" s="1316"/>
      <c r="BD75" s="1316"/>
      <c r="BE75" s="1316"/>
      <c r="BF75" s="1316"/>
      <c r="BG75" s="1316"/>
      <c r="BH75" s="1316"/>
      <c r="BI75" s="1316"/>
      <c r="BJ75" s="1316"/>
      <c r="BK75" s="1316"/>
      <c r="BL75" s="1316"/>
      <c r="BM75" s="1316"/>
      <c r="BN75" s="1316"/>
      <c r="BO75" s="1316"/>
      <c r="BP75" s="1313">
        <v>7.5</v>
      </c>
      <c r="BQ75" s="1313"/>
      <c r="BR75" s="1313"/>
      <c r="BS75" s="1313"/>
      <c r="BT75" s="1313"/>
      <c r="BU75" s="1313"/>
      <c r="BV75" s="1313"/>
      <c r="BW75" s="1313"/>
      <c r="BX75" s="1313">
        <v>7.7</v>
      </c>
      <c r="BY75" s="1313"/>
      <c r="BZ75" s="1313"/>
      <c r="CA75" s="1313"/>
      <c r="CB75" s="1313"/>
      <c r="CC75" s="1313"/>
      <c r="CD75" s="1313"/>
      <c r="CE75" s="1313"/>
      <c r="CF75" s="1313">
        <v>7.6</v>
      </c>
      <c r="CG75" s="1313"/>
      <c r="CH75" s="1313"/>
      <c r="CI75" s="1313"/>
      <c r="CJ75" s="1313"/>
      <c r="CK75" s="1313"/>
      <c r="CL75" s="1313"/>
      <c r="CM75" s="1313"/>
      <c r="CN75" s="1313">
        <v>7.6</v>
      </c>
      <c r="CO75" s="1313"/>
      <c r="CP75" s="1313"/>
      <c r="CQ75" s="1313"/>
      <c r="CR75" s="1313"/>
      <c r="CS75" s="1313"/>
      <c r="CT75" s="1313"/>
      <c r="CU75" s="1313"/>
      <c r="CV75" s="1313">
        <v>6.8</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626</v>
      </c>
      <c r="AO77" s="1317"/>
      <c r="AP77" s="1317"/>
      <c r="AQ77" s="1317"/>
      <c r="AR77" s="1317"/>
      <c r="AS77" s="1317"/>
      <c r="AT77" s="1317"/>
      <c r="AU77" s="1317"/>
      <c r="AV77" s="1317"/>
      <c r="AW77" s="1317"/>
      <c r="AX77" s="1317"/>
      <c r="AY77" s="1317"/>
      <c r="AZ77" s="1317"/>
      <c r="BA77" s="1317"/>
      <c r="BB77" s="1316" t="s">
        <v>624</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629</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OE/eRPYbFztguYFig0qF+RrnCGGjCXfyqCWo2vWFWttpEjVvaMwoT+SzLBsBCGG8VJ++oqE0Nfgd1gNfHG/6Q==" saltValue="f6OUhcL9HL0iIu7/U4148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520</v>
      </c>
    </row>
  </sheetData>
  <sheetProtection algorithmName="SHA-512" hashValue="KEACKnWykvOVfc9BVI2Rm4oz8+2iLa5HJvZQ9uABN6lphtTfCjBSDDYvq7KbL6YMIGceMzG64/JyIVByuGibMg==" saltValue="/mUG14PLGORwXNwka89q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AF112" sqref="AF11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520</v>
      </c>
    </row>
  </sheetData>
  <sheetProtection algorithmName="SHA-512" hashValue="CYPRZR1IqCN50GJ69DUfIxF+7ZaXqKh8+JBZOrYTca1oxwjJcyhFnpNMwGvQdRC5sU8+2ebPRqJQYjVivsu4WQ==" saltValue="wyEtItv4l68rW+Y+iMuy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570</v>
      </c>
      <c r="G2" s="157"/>
      <c r="H2" s="158"/>
    </row>
    <row r="3" spans="1:8" x14ac:dyDescent="0.2">
      <c r="A3" s="154" t="s">
        <v>563</v>
      </c>
      <c r="B3" s="159"/>
      <c r="C3" s="160"/>
      <c r="D3" s="161">
        <v>17880</v>
      </c>
      <c r="E3" s="162"/>
      <c r="F3" s="163">
        <v>44504</v>
      </c>
      <c r="G3" s="164"/>
      <c r="H3" s="165"/>
    </row>
    <row r="4" spans="1:8" x14ac:dyDescent="0.2">
      <c r="A4" s="166"/>
      <c r="B4" s="167"/>
      <c r="C4" s="168"/>
      <c r="D4" s="169">
        <v>11110</v>
      </c>
      <c r="E4" s="170"/>
      <c r="F4" s="171">
        <v>25876</v>
      </c>
      <c r="G4" s="172"/>
      <c r="H4" s="173"/>
    </row>
    <row r="5" spans="1:8" x14ac:dyDescent="0.2">
      <c r="A5" s="154" t="s">
        <v>565</v>
      </c>
      <c r="B5" s="159"/>
      <c r="C5" s="160"/>
      <c r="D5" s="161">
        <v>44717</v>
      </c>
      <c r="E5" s="162"/>
      <c r="F5" s="163">
        <v>47820</v>
      </c>
      <c r="G5" s="164"/>
      <c r="H5" s="165"/>
    </row>
    <row r="6" spans="1:8" x14ac:dyDescent="0.2">
      <c r="A6" s="166"/>
      <c r="B6" s="167"/>
      <c r="C6" s="168"/>
      <c r="D6" s="169">
        <v>8543</v>
      </c>
      <c r="E6" s="170"/>
      <c r="F6" s="171">
        <v>25855</v>
      </c>
      <c r="G6" s="172"/>
      <c r="H6" s="173"/>
    </row>
    <row r="7" spans="1:8" x14ac:dyDescent="0.2">
      <c r="A7" s="154" t="s">
        <v>566</v>
      </c>
      <c r="B7" s="159"/>
      <c r="C7" s="160"/>
      <c r="D7" s="161">
        <v>31481</v>
      </c>
      <c r="E7" s="162"/>
      <c r="F7" s="163">
        <v>41934</v>
      </c>
      <c r="G7" s="164"/>
      <c r="H7" s="165"/>
    </row>
    <row r="8" spans="1:8" x14ac:dyDescent="0.2">
      <c r="A8" s="166"/>
      <c r="B8" s="167"/>
      <c r="C8" s="168"/>
      <c r="D8" s="169">
        <v>17619</v>
      </c>
      <c r="E8" s="170"/>
      <c r="F8" s="171">
        <v>23352</v>
      </c>
      <c r="G8" s="172"/>
      <c r="H8" s="173"/>
    </row>
    <row r="9" spans="1:8" x14ac:dyDescent="0.2">
      <c r="A9" s="154" t="s">
        <v>567</v>
      </c>
      <c r="B9" s="159"/>
      <c r="C9" s="160"/>
      <c r="D9" s="161">
        <v>22516</v>
      </c>
      <c r="E9" s="162"/>
      <c r="F9" s="163">
        <v>45588</v>
      </c>
      <c r="G9" s="164"/>
      <c r="H9" s="165"/>
    </row>
    <row r="10" spans="1:8" x14ac:dyDescent="0.2">
      <c r="A10" s="166"/>
      <c r="B10" s="167"/>
      <c r="C10" s="168"/>
      <c r="D10" s="169">
        <v>12852</v>
      </c>
      <c r="E10" s="170"/>
      <c r="F10" s="171">
        <v>24150</v>
      </c>
      <c r="G10" s="172"/>
      <c r="H10" s="173"/>
    </row>
    <row r="11" spans="1:8" x14ac:dyDescent="0.2">
      <c r="A11" s="154" t="s">
        <v>568</v>
      </c>
      <c r="B11" s="159"/>
      <c r="C11" s="160"/>
      <c r="D11" s="161">
        <v>30965</v>
      </c>
      <c r="E11" s="162"/>
      <c r="F11" s="163">
        <v>45483</v>
      </c>
      <c r="G11" s="164"/>
      <c r="H11" s="165"/>
    </row>
    <row r="12" spans="1:8" x14ac:dyDescent="0.2">
      <c r="A12" s="166"/>
      <c r="B12" s="167"/>
      <c r="C12" s="174"/>
      <c r="D12" s="169">
        <v>20522</v>
      </c>
      <c r="E12" s="170"/>
      <c r="F12" s="171">
        <v>24241</v>
      </c>
      <c r="G12" s="172"/>
      <c r="H12" s="173"/>
    </row>
    <row r="13" spans="1:8" x14ac:dyDescent="0.2">
      <c r="A13" s="154"/>
      <c r="B13" s="159"/>
      <c r="C13" s="175"/>
      <c r="D13" s="176">
        <v>29512</v>
      </c>
      <c r="E13" s="177"/>
      <c r="F13" s="178">
        <v>45066</v>
      </c>
      <c r="G13" s="179"/>
      <c r="H13" s="165"/>
    </row>
    <row r="14" spans="1:8" x14ac:dyDescent="0.2">
      <c r="A14" s="166"/>
      <c r="B14" s="167"/>
      <c r="C14" s="168"/>
      <c r="D14" s="169">
        <v>14129</v>
      </c>
      <c r="E14" s="170"/>
      <c r="F14" s="171">
        <v>24695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7.79</v>
      </c>
      <c r="C19" s="180">
        <f>ROUND(VALUE(SUBSTITUTE(実質収支比率等に係る経年分析!G$48,"▲","-")),2)</f>
        <v>7.15</v>
      </c>
      <c r="D19" s="180">
        <f>ROUND(VALUE(SUBSTITUTE(実質収支比率等に係る経年分析!H$48,"▲","-")),2)</f>
        <v>7.8</v>
      </c>
      <c r="E19" s="180">
        <f>ROUND(VALUE(SUBSTITUTE(実質収支比率等に係る経年分析!I$48,"▲","-")),2)</f>
        <v>4.22</v>
      </c>
      <c r="F19" s="180">
        <f>ROUND(VALUE(SUBSTITUTE(実質収支比率等に係る経年分析!J$48,"▲","-")),2)</f>
        <v>8.4700000000000006</v>
      </c>
    </row>
    <row r="20" spans="1:11" x14ac:dyDescent="0.2">
      <c r="A20" s="180" t="s">
        <v>55</v>
      </c>
      <c r="B20" s="180">
        <f>ROUND(VALUE(SUBSTITUTE(実質収支比率等に係る経年分析!F$47,"▲","-")),2)</f>
        <v>24.23</v>
      </c>
      <c r="C20" s="180">
        <f>ROUND(VALUE(SUBSTITUTE(実質収支比率等に係る経年分析!G$47,"▲","-")),2)</f>
        <v>24.51</v>
      </c>
      <c r="D20" s="180">
        <f>ROUND(VALUE(SUBSTITUTE(実質収支比率等に係る経年分析!H$47,"▲","-")),2)</f>
        <v>25.73</v>
      </c>
      <c r="E20" s="180">
        <f>ROUND(VALUE(SUBSTITUTE(実質収支比率等に係る経年分析!I$47,"▲","-")),2)</f>
        <v>27.93</v>
      </c>
      <c r="F20" s="180">
        <f>ROUND(VALUE(SUBSTITUTE(実質収支比率等に係る経年分析!J$47,"▲","-")),2)</f>
        <v>21.15</v>
      </c>
    </row>
    <row r="21" spans="1:11" x14ac:dyDescent="0.2">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2.15</v>
      </c>
      <c r="E21" s="180">
        <f>IF(ISNUMBER(VALUE(SUBSTITUTE(実質収支比率等に係る経年分析!I$49,"▲","-"))),ROUND(VALUE(SUBSTITUTE(実質収支比率等に係る経年分析!I$49,"▲","-")),2),NA())</f>
        <v>-1.18</v>
      </c>
      <c r="F21" s="180">
        <f>IF(ISNUMBER(VALUE(SUBSTITUTE(実質収支比率等に係る経年分析!J$49,"▲","-"))),ROUND(VALUE(SUBSTITUTE(実質収支比率等に係る経年分析!J$49,"▲","-")),2),NA())</f>
        <v>-1.53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地域し尿処理施設特別会計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8.4499999999999993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2993</v>
      </c>
      <c r="E42" s="182"/>
      <c r="F42" s="182"/>
      <c r="G42" s="182">
        <f>'実質公債費比率（分子）の構造'!L$52</f>
        <v>3010</v>
      </c>
      <c r="H42" s="182"/>
      <c r="I42" s="182"/>
      <c r="J42" s="182">
        <f>'実質公債費比率（分子）の構造'!M$52</f>
        <v>3059</v>
      </c>
      <c r="K42" s="182"/>
      <c r="L42" s="182"/>
      <c r="M42" s="182">
        <f>'実質公債費比率（分子）の構造'!N$52</f>
        <v>3108</v>
      </c>
      <c r="N42" s="182"/>
      <c r="O42" s="182"/>
      <c r="P42" s="182">
        <f>'実質公債費比率（分子）の構造'!O$52</f>
        <v>3107</v>
      </c>
    </row>
    <row r="43" spans="1:16" x14ac:dyDescent="0.2">
      <c r="A43" s="182" t="s">
        <v>18</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12</v>
      </c>
      <c r="C44" s="182"/>
      <c r="D44" s="182"/>
      <c r="E44" s="182">
        <f>'実質公債費比率（分子）の構造'!L$50</f>
        <v>9</v>
      </c>
      <c r="F44" s="182"/>
      <c r="G44" s="182"/>
      <c r="H44" s="182">
        <f>'実質公債費比率（分子）の構造'!M$50</f>
        <v>6</v>
      </c>
      <c r="I44" s="182"/>
      <c r="J44" s="182"/>
      <c r="K44" s="182">
        <f>'実質公債費比率（分子）の構造'!N$50</f>
        <v>3</v>
      </c>
      <c r="L44" s="182"/>
      <c r="M44" s="182"/>
      <c r="N44" s="182">
        <f>'実質公債費比率（分子）の構造'!O$50</f>
        <v>1</v>
      </c>
      <c r="O44" s="182"/>
      <c r="P44" s="182"/>
    </row>
    <row r="45" spans="1:16" x14ac:dyDescent="0.2">
      <c r="A45" s="182" t="s">
        <v>65</v>
      </c>
      <c r="B45" s="182">
        <f>'実質公債費比率（分子）の構造'!K$49</f>
        <v>135</v>
      </c>
      <c r="C45" s="182"/>
      <c r="D45" s="182"/>
      <c r="E45" s="182">
        <f>'実質公債費比率（分子）の構造'!L$49</f>
        <v>109</v>
      </c>
      <c r="F45" s="182"/>
      <c r="G45" s="182"/>
      <c r="H45" s="182">
        <f>'実質公債費比率（分子）の構造'!M$49</f>
        <v>90</v>
      </c>
      <c r="I45" s="182"/>
      <c r="J45" s="182"/>
      <c r="K45" s="182">
        <f>'実質公債費比率（分子）の構造'!N$49</f>
        <v>108</v>
      </c>
      <c r="L45" s="182"/>
      <c r="M45" s="182"/>
      <c r="N45" s="182">
        <f>'実質公債費比率（分子）の構造'!O$49</f>
        <v>99</v>
      </c>
      <c r="O45" s="182"/>
      <c r="P45" s="182"/>
    </row>
    <row r="46" spans="1:16" x14ac:dyDescent="0.2">
      <c r="A46" s="182" t="s">
        <v>66</v>
      </c>
      <c r="B46" s="182">
        <f>'実質公債費比率（分子）の構造'!K$48</f>
        <v>928</v>
      </c>
      <c r="C46" s="182"/>
      <c r="D46" s="182"/>
      <c r="E46" s="182">
        <f>'実質公債費比率（分子）の構造'!L$48</f>
        <v>1033</v>
      </c>
      <c r="F46" s="182"/>
      <c r="G46" s="182"/>
      <c r="H46" s="182">
        <f>'実質公債費比率（分子）の構造'!M$48</f>
        <v>1032</v>
      </c>
      <c r="I46" s="182"/>
      <c r="J46" s="182"/>
      <c r="K46" s="182">
        <f>'実質公債費比率（分子）の構造'!N$48</f>
        <v>1065</v>
      </c>
      <c r="L46" s="182"/>
      <c r="M46" s="182"/>
      <c r="N46" s="182">
        <f>'実質公債費比率（分子）の構造'!O$48</f>
        <v>887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2920</v>
      </c>
      <c r="C49" s="182"/>
      <c r="D49" s="182"/>
      <c r="E49" s="182">
        <f>'実質公債費比率（分子）の構造'!L$45</f>
        <v>2941</v>
      </c>
      <c r="F49" s="182"/>
      <c r="G49" s="182"/>
      <c r="H49" s="182">
        <f>'実質公債費比率（分子）の構造'!M$45</f>
        <v>2898</v>
      </c>
      <c r="I49" s="182"/>
      <c r="J49" s="182"/>
      <c r="K49" s="182">
        <f>'実質公債費比率（分子）の構造'!N$45</f>
        <v>2959</v>
      </c>
      <c r="L49" s="182"/>
      <c r="M49" s="182"/>
      <c r="N49" s="182">
        <f>'実質公債費比率（分子）の構造'!O$45</f>
        <v>2928</v>
      </c>
      <c r="O49" s="182"/>
      <c r="P49" s="182"/>
    </row>
    <row r="50" spans="1:16" x14ac:dyDescent="0.2">
      <c r="A50" s="182" t="s">
        <v>70</v>
      </c>
      <c r="B50" s="182" t="e">
        <f>NA()</f>
        <v>#N/A</v>
      </c>
      <c r="C50" s="182">
        <f>IF(ISNUMBER('実質公債費比率（分子）の構造'!K$53),'実質公債費比率（分子）の構造'!K$53,NA())</f>
        <v>1002</v>
      </c>
      <c r="D50" s="182" t="e">
        <f>NA()</f>
        <v>#N/A</v>
      </c>
      <c r="E50" s="182" t="e">
        <f>NA()</f>
        <v>#N/A</v>
      </c>
      <c r="F50" s="182">
        <f>IF(ISNUMBER('実質公債費比率（分子）の構造'!L$53),'実質公債費比率（分子）の構造'!L$53,NA())</f>
        <v>1082</v>
      </c>
      <c r="G50" s="182" t="e">
        <f>NA()</f>
        <v>#N/A</v>
      </c>
      <c r="H50" s="182" t="e">
        <f>NA()</f>
        <v>#N/A</v>
      </c>
      <c r="I50" s="182">
        <f>IF(ISNUMBER('実質公債費比率（分子）の構造'!M$53),'実質公債費比率（分子）の構造'!M$53,NA())</f>
        <v>967</v>
      </c>
      <c r="J50" s="182" t="e">
        <f>NA()</f>
        <v>#N/A</v>
      </c>
      <c r="K50" s="182" t="e">
        <f>NA()</f>
        <v>#N/A</v>
      </c>
      <c r="L50" s="182">
        <f>IF(ISNUMBER('実質公債費比率（分子）の構造'!N$53),'実質公債費比率（分子）の構造'!N$53,NA())</f>
        <v>1027</v>
      </c>
      <c r="M50" s="182" t="e">
        <f>NA()</f>
        <v>#N/A</v>
      </c>
      <c r="N50" s="182" t="e">
        <f>NA()</f>
        <v>#N/A</v>
      </c>
      <c r="O50" s="182">
        <f>IF(ISNUMBER('実質公債費比率（分子）の構造'!O$53),'実質公債費比率（分子）の構造'!O$53,NA())</f>
        <v>808</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31080</v>
      </c>
      <c r="E56" s="181"/>
      <c r="F56" s="181"/>
      <c r="G56" s="181">
        <f>'将来負担比率（分子）の構造'!J$52</f>
        <v>31107</v>
      </c>
      <c r="H56" s="181"/>
      <c r="I56" s="181"/>
      <c r="J56" s="181">
        <f>'将来負担比率（分子）の構造'!K$52</f>
        <v>30642</v>
      </c>
      <c r="K56" s="181"/>
      <c r="L56" s="181"/>
      <c r="M56" s="181">
        <f>'将来負担比率（分子）の構造'!L$52</f>
        <v>29940</v>
      </c>
      <c r="N56" s="181"/>
      <c r="O56" s="181"/>
      <c r="P56" s="181">
        <f>'将来負担比率（分子）の構造'!M$52</f>
        <v>28970</v>
      </c>
    </row>
    <row r="57" spans="1:16" x14ac:dyDescent="0.2">
      <c r="A57" s="181" t="s">
        <v>42</v>
      </c>
      <c r="B57" s="181"/>
      <c r="C57" s="181"/>
      <c r="D57" s="181">
        <f>'将来負担比率（分子）の構造'!I$51</f>
        <v>132</v>
      </c>
      <c r="E57" s="181"/>
      <c r="F57" s="181"/>
      <c r="G57" s="181">
        <f>'将来負担比率（分子）の構造'!J$51</f>
        <v>106</v>
      </c>
      <c r="H57" s="181"/>
      <c r="I57" s="181"/>
      <c r="J57" s="181">
        <f>'将来負担比率（分子）の構造'!K$51</f>
        <v>93</v>
      </c>
      <c r="K57" s="181"/>
      <c r="L57" s="181"/>
      <c r="M57" s="181">
        <f>'将来負担比率（分子）の構造'!L$51</f>
        <v>78</v>
      </c>
      <c r="N57" s="181"/>
      <c r="O57" s="181"/>
      <c r="P57" s="181">
        <f>'将来負担比率（分子）の構造'!M$51</f>
        <v>53</v>
      </c>
    </row>
    <row r="58" spans="1:16" x14ac:dyDescent="0.2">
      <c r="A58" s="181" t="s">
        <v>41</v>
      </c>
      <c r="B58" s="181"/>
      <c r="C58" s="181"/>
      <c r="D58" s="181">
        <f>'将来負担比率（分子）の構造'!I$50</f>
        <v>7538</v>
      </c>
      <c r="E58" s="181"/>
      <c r="F58" s="181"/>
      <c r="G58" s="181">
        <f>'将来負担比率（分子）の構造'!J$50</f>
        <v>8095</v>
      </c>
      <c r="H58" s="181"/>
      <c r="I58" s="181"/>
      <c r="J58" s="181">
        <f>'将来負担比率（分子）の構造'!K$50</f>
        <v>9122</v>
      </c>
      <c r="K58" s="181"/>
      <c r="L58" s="181"/>
      <c r="M58" s="181">
        <f>'将来負担比率（分子）の構造'!L$50</f>
        <v>9759</v>
      </c>
      <c r="N58" s="181"/>
      <c r="O58" s="181"/>
      <c r="P58" s="181">
        <f>'将来負担比率（分子）の構造'!M$50</f>
        <v>9042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1378</v>
      </c>
      <c r="C62" s="181"/>
      <c r="D62" s="181"/>
      <c r="E62" s="181">
        <f>'将来負担比率（分子）の構造'!J$45</f>
        <v>1366</v>
      </c>
      <c r="F62" s="181"/>
      <c r="G62" s="181"/>
      <c r="H62" s="181">
        <f>'将来負担比率（分子）の構造'!K$45</f>
        <v>1292</v>
      </c>
      <c r="I62" s="181"/>
      <c r="J62" s="181"/>
      <c r="K62" s="181">
        <f>'将来負担比率（分子）の構造'!L$45</f>
        <v>1276</v>
      </c>
      <c r="L62" s="181"/>
      <c r="M62" s="181"/>
      <c r="N62" s="181">
        <f>'将来負担比率（分子）の構造'!M$45</f>
        <v>1125</v>
      </c>
      <c r="O62" s="181"/>
      <c r="P62" s="181"/>
    </row>
    <row r="63" spans="1:16" x14ac:dyDescent="0.2">
      <c r="A63" s="181" t="s">
        <v>34</v>
      </c>
      <c r="B63" s="181">
        <f>'将来負担比率（分子）の構造'!I$44</f>
        <v>1103</v>
      </c>
      <c r="C63" s="181"/>
      <c r="D63" s="181"/>
      <c r="E63" s="181">
        <f>'将来負担比率（分子）の構造'!J$44</f>
        <v>1192</v>
      </c>
      <c r="F63" s="181"/>
      <c r="G63" s="181"/>
      <c r="H63" s="181">
        <f>'将来負担比率（分子）の構造'!K$44</f>
        <v>1293</v>
      </c>
      <c r="I63" s="181"/>
      <c r="J63" s="181"/>
      <c r="K63" s="181">
        <f>'将来負担比率（分子）の構造'!L$44</f>
        <v>1246</v>
      </c>
      <c r="L63" s="181"/>
      <c r="M63" s="181"/>
      <c r="N63" s="181">
        <f>'将来負担比率（分子）の構造'!M$44</f>
        <v>1098</v>
      </c>
      <c r="O63" s="181"/>
      <c r="P63" s="181"/>
    </row>
    <row r="64" spans="1:16" x14ac:dyDescent="0.2">
      <c r="A64" s="181" t="s">
        <v>33</v>
      </c>
      <c r="B64" s="181">
        <f>'将来負担比率（分子）の構造'!I$43</f>
        <v>12063</v>
      </c>
      <c r="C64" s="181"/>
      <c r="D64" s="181"/>
      <c r="E64" s="181">
        <f>'将来負担比率（分子）の構造'!J$43</f>
        <v>11879</v>
      </c>
      <c r="F64" s="181"/>
      <c r="G64" s="181"/>
      <c r="H64" s="181">
        <f>'将来負担比率（分子）の構造'!K$43</f>
        <v>11532</v>
      </c>
      <c r="I64" s="181"/>
      <c r="J64" s="181"/>
      <c r="K64" s="181">
        <f>'将来負担比率（分子）の構造'!L$43</f>
        <v>11368</v>
      </c>
      <c r="L64" s="181"/>
      <c r="M64" s="181"/>
      <c r="N64" s="181">
        <f>'将来負担比率（分子）の構造'!M$43</f>
        <v>10079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24945</v>
      </c>
      <c r="C66" s="181"/>
      <c r="D66" s="181"/>
      <c r="E66" s="181">
        <f>'将来負担比率（分子）の構造'!J$41</f>
        <v>24906</v>
      </c>
      <c r="F66" s="181"/>
      <c r="G66" s="181"/>
      <c r="H66" s="181">
        <f>'将来負担比率（分子）の構造'!K$41</f>
        <v>24310</v>
      </c>
      <c r="I66" s="181"/>
      <c r="J66" s="181"/>
      <c r="K66" s="181">
        <f>'将来負担比率（分子）の構造'!L$41</f>
        <v>23029</v>
      </c>
      <c r="L66" s="181"/>
      <c r="M66" s="181"/>
      <c r="N66" s="181">
        <f>'将来負担比率（分子）の構造'!M$41</f>
        <v>22261</v>
      </c>
      <c r="O66" s="181"/>
      <c r="P66" s="181"/>
    </row>
    <row r="67" spans="1:16" x14ac:dyDescent="0.2">
      <c r="A67" s="181" t="s">
        <v>74</v>
      </c>
      <c r="B67" s="181" t="e">
        <f>NA()</f>
        <v>#N/A</v>
      </c>
      <c r="C67" s="181">
        <f>IF(ISNUMBER('将来負担比率（分子）の構造'!I$53), IF('将来負担比率（分子）の構造'!I$53 &lt; 0, 0, '将来負担比率（分子）の構造'!I$53), NA())</f>
        <v>739</v>
      </c>
      <c r="D67" s="181" t="e">
        <f>NA()</f>
        <v>#N/A</v>
      </c>
      <c r="E67" s="181" t="e">
        <f>NA()</f>
        <v>#N/A</v>
      </c>
      <c r="F67" s="181">
        <f>IF(ISNUMBER('将来負担比率（分子）の構造'!J$53), IF('将来負担比率（分子）の構造'!J$53 &lt; 0, 0, '将来負担比率（分子）の構造'!J$53), NA())</f>
        <v>34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4234</v>
      </c>
      <c r="C72" s="185">
        <f>基金残高に係る経年分析!G55</f>
        <v>4624</v>
      </c>
      <c r="D72" s="185">
        <f>基金残高に係る経年分析!H55</f>
        <v>3613</v>
      </c>
    </row>
    <row r="73" spans="1:16" x14ac:dyDescent="0.2">
      <c r="A73" s="184" t="s">
        <v>77</v>
      </c>
      <c r="B73" s="185">
        <f>基金残高に係る経年分析!F56</f>
        <v>179</v>
      </c>
      <c r="C73" s="185">
        <f>基金残高に係る経年分析!G56</f>
        <v>179</v>
      </c>
      <c r="D73" s="185">
        <f>基金残高に係る経年分析!H56</f>
        <v>179</v>
      </c>
    </row>
    <row r="74" spans="1:16" x14ac:dyDescent="0.2">
      <c r="A74" s="184" t="s">
        <v>78</v>
      </c>
      <c r="B74" s="185">
        <f>基金残高に係る経年分析!F57</f>
        <v>4301</v>
      </c>
      <c r="C74" s="185">
        <f>基金残高に係る経年分析!G57</f>
        <v>4511</v>
      </c>
      <c r="D74" s="185">
        <f>基金残高に係る経年分析!H57</f>
        <v>4738</v>
      </c>
    </row>
  </sheetData>
  <sheetProtection algorithmName="SHA-512" hashValue="CtIVDq2u3IiBVYkE73RfHvpGsF8rIVYRIuRE7o++w49jkQUzaln3UPksOtP5lRZjwPlnnmuP2p8hwaNJWbOMjg==" saltValue="gbOWbJEIBWTySXpclxDx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48576"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220</v>
      </c>
      <c r="C5" s="747"/>
      <c r="D5" s="747"/>
      <c r="E5" s="747"/>
      <c r="F5" s="747"/>
      <c r="G5" s="747"/>
      <c r="H5" s="747"/>
      <c r="I5" s="747"/>
      <c r="J5" s="747"/>
      <c r="K5" s="747"/>
      <c r="L5" s="747"/>
      <c r="M5" s="747"/>
      <c r="N5" s="747"/>
      <c r="O5" s="747"/>
      <c r="P5" s="747"/>
      <c r="Q5" s="748"/>
      <c r="R5" s="735">
        <v>9028549</v>
      </c>
      <c r="S5" s="736"/>
      <c r="T5" s="736"/>
      <c r="U5" s="736"/>
      <c r="V5" s="736"/>
      <c r="W5" s="736"/>
      <c r="X5" s="736"/>
      <c r="Y5" s="779"/>
      <c r="Z5" s="797">
        <v>23</v>
      </c>
      <c r="AA5" s="797"/>
      <c r="AB5" s="797"/>
      <c r="AC5" s="797"/>
      <c r="AD5" s="798">
        <v>9028549</v>
      </c>
      <c r="AE5" s="798"/>
      <c r="AF5" s="798"/>
      <c r="AG5" s="798"/>
      <c r="AH5" s="798"/>
      <c r="AI5" s="798"/>
      <c r="AJ5" s="798"/>
      <c r="AK5" s="798"/>
      <c r="AL5" s="780">
        <v>55.9</v>
      </c>
      <c r="AM5" s="751"/>
      <c r="AN5" s="751"/>
      <c r="AO5" s="781"/>
      <c r="AP5" s="746" t="s">
        <v>221</v>
      </c>
      <c r="AQ5" s="747"/>
      <c r="AR5" s="747"/>
      <c r="AS5" s="747"/>
      <c r="AT5" s="747"/>
      <c r="AU5" s="747"/>
      <c r="AV5" s="747"/>
      <c r="AW5" s="747"/>
      <c r="AX5" s="747"/>
      <c r="AY5" s="747"/>
      <c r="AZ5" s="747"/>
      <c r="BA5" s="747"/>
      <c r="BB5" s="747"/>
      <c r="BC5" s="747"/>
      <c r="BD5" s="747"/>
      <c r="BE5" s="747"/>
      <c r="BF5" s="748"/>
      <c r="BG5" s="680">
        <v>9025994</v>
      </c>
      <c r="BH5" s="681"/>
      <c r="BI5" s="681"/>
      <c r="BJ5" s="681"/>
      <c r="BK5" s="681"/>
      <c r="BL5" s="681"/>
      <c r="BM5" s="681"/>
      <c r="BN5" s="682"/>
      <c r="BO5" s="713">
        <v>100</v>
      </c>
      <c r="BP5" s="713"/>
      <c r="BQ5" s="713"/>
      <c r="BR5" s="713"/>
      <c r="BS5" s="714" t="s">
        <v>135</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214</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x14ac:dyDescent="0.2">
      <c r="B6" s="677" t="s">
        <v>225</v>
      </c>
      <c r="C6" s="678"/>
      <c r="D6" s="678"/>
      <c r="E6" s="678"/>
      <c r="F6" s="678"/>
      <c r="G6" s="678"/>
      <c r="H6" s="678"/>
      <c r="I6" s="678"/>
      <c r="J6" s="678"/>
      <c r="K6" s="678"/>
      <c r="L6" s="678"/>
      <c r="M6" s="678"/>
      <c r="N6" s="678"/>
      <c r="O6" s="678"/>
      <c r="P6" s="678"/>
      <c r="Q6" s="679"/>
      <c r="R6" s="680">
        <v>191870</v>
      </c>
      <c r="S6" s="681"/>
      <c r="T6" s="681"/>
      <c r="U6" s="681"/>
      <c r="V6" s="681"/>
      <c r="W6" s="681"/>
      <c r="X6" s="681"/>
      <c r="Y6" s="682"/>
      <c r="Z6" s="713">
        <v>0.5</v>
      </c>
      <c r="AA6" s="713"/>
      <c r="AB6" s="713"/>
      <c r="AC6" s="713"/>
      <c r="AD6" s="714">
        <v>191870</v>
      </c>
      <c r="AE6" s="714"/>
      <c r="AF6" s="714"/>
      <c r="AG6" s="714"/>
      <c r="AH6" s="714"/>
      <c r="AI6" s="714"/>
      <c r="AJ6" s="714"/>
      <c r="AK6" s="714"/>
      <c r="AL6" s="683">
        <v>1.2</v>
      </c>
      <c r="AM6" s="684"/>
      <c r="AN6" s="684"/>
      <c r="AO6" s="715"/>
      <c r="AP6" s="677" t="s">
        <v>226</v>
      </c>
      <c r="AQ6" s="678"/>
      <c r="AR6" s="678"/>
      <c r="AS6" s="678"/>
      <c r="AT6" s="678"/>
      <c r="AU6" s="678"/>
      <c r="AV6" s="678"/>
      <c r="AW6" s="678"/>
      <c r="AX6" s="678"/>
      <c r="AY6" s="678"/>
      <c r="AZ6" s="678"/>
      <c r="BA6" s="678"/>
      <c r="BB6" s="678"/>
      <c r="BC6" s="678"/>
      <c r="BD6" s="678"/>
      <c r="BE6" s="678"/>
      <c r="BF6" s="679"/>
      <c r="BG6" s="680">
        <v>9025994</v>
      </c>
      <c r="BH6" s="681"/>
      <c r="BI6" s="681"/>
      <c r="BJ6" s="681"/>
      <c r="BK6" s="681"/>
      <c r="BL6" s="681"/>
      <c r="BM6" s="681"/>
      <c r="BN6" s="682"/>
      <c r="BO6" s="713">
        <v>100</v>
      </c>
      <c r="BP6" s="713"/>
      <c r="BQ6" s="713"/>
      <c r="BR6" s="713"/>
      <c r="BS6" s="714" t="s">
        <v>227</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210244</v>
      </c>
      <c r="CS6" s="681"/>
      <c r="CT6" s="681"/>
      <c r="CU6" s="681"/>
      <c r="CV6" s="681"/>
      <c r="CW6" s="681"/>
      <c r="CX6" s="681"/>
      <c r="CY6" s="682"/>
      <c r="CZ6" s="780">
        <v>0.6</v>
      </c>
      <c r="DA6" s="751"/>
      <c r="DB6" s="751"/>
      <c r="DC6" s="783"/>
      <c r="DD6" s="686" t="s">
        <v>127</v>
      </c>
      <c r="DE6" s="681"/>
      <c r="DF6" s="681"/>
      <c r="DG6" s="681"/>
      <c r="DH6" s="681"/>
      <c r="DI6" s="681"/>
      <c r="DJ6" s="681"/>
      <c r="DK6" s="681"/>
      <c r="DL6" s="681"/>
      <c r="DM6" s="681"/>
      <c r="DN6" s="681"/>
      <c r="DO6" s="681"/>
      <c r="DP6" s="682"/>
      <c r="DQ6" s="686">
        <v>210084</v>
      </c>
      <c r="DR6" s="681"/>
      <c r="DS6" s="681"/>
      <c r="DT6" s="681"/>
      <c r="DU6" s="681"/>
      <c r="DV6" s="681"/>
      <c r="DW6" s="681"/>
      <c r="DX6" s="681"/>
      <c r="DY6" s="681"/>
      <c r="DZ6" s="681"/>
      <c r="EA6" s="681"/>
      <c r="EB6" s="681"/>
      <c r="EC6" s="727"/>
    </row>
    <row r="7" spans="2:143" ht="11.25" customHeight="1" x14ac:dyDescent="0.2">
      <c r="B7" s="677" t="s">
        <v>229</v>
      </c>
      <c r="C7" s="678"/>
      <c r="D7" s="678"/>
      <c r="E7" s="678"/>
      <c r="F7" s="678"/>
      <c r="G7" s="678"/>
      <c r="H7" s="678"/>
      <c r="I7" s="678"/>
      <c r="J7" s="678"/>
      <c r="K7" s="678"/>
      <c r="L7" s="678"/>
      <c r="M7" s="678"/>
      <c r="N7" s="678"/>
      <c r="O7" s="678"/>
      <c r="P7" s="678"/>
      <c r="Q7" s="679"/>
      <c r="R7" s="680">
        <v>9155</v>
      </c>
      <c r="S7" s="681"/>
      <c r="T7" s="681"/>
      <c r="U7" s="681"/>
      <c r="V7" s="681"/>
      <c r="W7" s="681"/>
      <c r="X7" s="681"/>
      <c r="Y7" s="682"/>
      <c r="Z7" s="713">
        <v>0</v>
      </c>
      <c r="AA7" s="713"/>
      <c r="AB7" s="713"/>
      <c r="AC7" s="713"/>
      <c r="AD7" s="714">
        <v>9155</v>
      </c>
      <c r="AE7" s="714"/>
      <c r="AF7" s="714"/>
      <c r="AG7" s="714"/>
      <c r="AH7" s="714"/>
      <c r="AI7" s="714"/>
      <c r="AJ7" s="714"/>
      <c r="AK7" s="714"/>
      <c r="AL7" s="683">
        <v>0.1</v>
      </c>
      <c r="AM7" s="684"/>
      <c r="AN7" s="684"/>
      <c r="AO7" s="715"/>
      <c r="AP7" s="677" t="s">
        <v>230</v>
      </c>
      <c r="AQ7" s="678"/>
      <c r="AR7" s="678"/>
      <c r="AS7" s="678"/>
      <c r="AT7" s="678"/>
      <c r="AU7" s="678"/>
      <c r="AV7" s="678"/>
      <c r="AW7" s="678"/>
      <c r="AX7" s="678"/>
      <c r="AY7" s="678"/>
      <c r="AZ7" s="678"/>
      <c r="BA7" s="678"/>
      <c r="BB7" s="678"/>
      <c r="BC7" s="678"/>
      <c r="BD7" s="678"/>
      <c r="BE7" s="678"/>
      <c r="BF7" s="679"/>
      <c r="BG7" s="680">
        <v>4529424</v>
      </c>
      <c r="BH7" s="681"/>
      <c r="BI7" s="681"/>
      <c r="BJ7" s="681"/>
      <c r="BK7" s="681"/>
      <c r="BL7" s="681"/>
      <c r="BM7" s="681"/>
      <c r="BN7" s="682"/>
      <c r="BO7" s="713">
        <v>50.2</v>
      </c>
      <c r="BP7" s="713"/>
      <c r="BQ7" s="713"/>
      <c r="BR7" s="713"/>
      <c r="BS7" s="714" t="s">
        <v>127</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11942354</v>
      </c>
      <c r="CS7" s="681"/>
      <c r="CT7" s="681"/>
      <c r="CU7" s="681"/>
      <c r="CV7" s="681"/>
      <c r="CW7" s="681"/>
      <c r="CX7" s="681"/>
      <c r="CY7" s="682"/>
      <c r="CZ7" s="713">
        <v>32</v>
      </c>
      <c r="DA7" s="713"/>
      <c r="DB7" s="713"/>
      <c r="DC7" s="713"/>
      <c r="DD7" s="686">
        <v>71838</v>
      </c>
      <c r="DE7" s="681"/>
      <c r="DF7" s="681"/>
      <c r="DG7" s="681"/>
      <c r="DH7" s="681"/>
      <c r="DI7" s="681"/>
      <c r="DJ7" s="681"/>
      <c r="DK7" s="681"/>
      <c r="DL7" s="681"/>
      <c r="DM7" s="681"/>
      <c r="DN7" s="681"/>
      <c r="DO7" s="681"/>
      <c r="DP7" s="682"/>
      <c r="DQ7" s="686">
        <v>3880996</v>
      </c>
      <c r="DR7" s="681"/>
      <c r="DS7" s="681"/>
      <c r="DT7" s="681"/>
      <c r="DU7" s="681"/>
      <c r="DV7" s="681"/>
      <c r="DW7" s="681"/>
      <c r="DX7" s="681"/>
      <c r="DY7" s="681"/>
      <c r="DZ7" s="681"/>
      <c r="EA7" s="681"/>
      <c r="EB7" s="681"/>
      <c r="EC7" s="727"/>
    </row>
    <row r="8" spans="2:143" ht="11.25" customHeight="1" x14ac:dyDescent="0.2">
      <c r="B8" s="677" t="s">
        <v>232</v>
      </c>
      <c r="C8" s="678"/>
      <c r="D8" s="678"/>
      <c r="E8" s="678"/>
      <c r="F8" s="678"/>
      <c r="G8" s="678"/>
      <c r="H8" s="678"/>
      <c r="I8" s="678"/>
      <c r="J8" s="678"/>
      <c r="K8" s="678"/>
      <c r="L8" s="678"/>
      <c r="M8" s="678"/>
      <c r="N8" s="678"/>
      <c r="O8" s="678"/>
      <c r="P8" s="678"/>
      <c r="Q8" s="679"/>
      <c r="R8" s="680">
        <v>35019</v>
      </c>
      <c r="S8" s="681"/>
      <c r="T8" s="681"/>
      <c r="U8" s="681"/>
      <c r="V8" s="681"/>
      <c r="W8" s="681"/>
      <c r="X8" s="681"/>
      <c r="Y8" s="682"/>
      <c r="Z8" s="713">
        <v>0.1</v>
      </c>
      <c r="AA8" s="713"/>
      <c r="AB8" s="713"/>
      <c r="AC8" s="713"/>
      <c r="AD8" s="714">
        <v>35019</v>
      </c>
      <c r="AE8" s="714"/>
      <c r="AF8" s="714"/>
      <c r="AG8" s="714"/>
      <c r="AH8" s="714"/>
      <c r="AI8" s="714"/>
      <c r="AJ8" s="714"/>
      <c r="AK8" s="714"/>
      <c r="AL8" s="683">
        <v>0.2</v>
      </c>
      <c r="AM8" s="684"/>
      <c r="AN8" s="684"/>
      <c r="AO8" s="715"/>
      <c r="AP8" s="677" t="s">
        <v>233</v>
      </c>
      <c r="AQ8" s="678"/>
      <c r="AR8" s="678"/>
      <c r="AS8" s="678"/>
      <c r="AT8" s="678"/>
      <c r="AU8" s="678"/>
      <c r="AV8" s="678"/>
      <c r="AW8" s="678"/>
      <c r="AX8" s="678"/>
      <c r="AY8" s="678"/>
      <c r="AZ8" s="678"/>
      <c r="BA8" s="678"/>
      <c r="BB8" s="678"/>
      <c r="BC8" s="678"/>
      <c r="BD8" s="678"/>
      <c r="BE8" s="678"/>
      <c r="BF8" s="679"/>
      <c r="BG8" s="680">
        <v>140961</v>
      </c>
      <c r="BH8" s="681"/>
      <c r="BI8" s="681"/>
      <c r="BJ8" s="681"/>
      <c r="BK8" s="681"/>
      <c r="BL8" s="681"/>
      <c r="BM8" s="681"/>
      <c r="BN8" s="682"/>
      <c r="BO8" s="713">
        <v>1.6</v>
      </c>
      <c r="BP8" s="713"/>
      <c r="BQ8" s="713"/>
      <c r="BR8" s="713"/>
      <c r="BS8" s="686" t="s">
        <v>127</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11748024</v>
      </c>
      <c r="CS8" s="681"/>
      <c r="CT8" s="681"/>
      <c r="CU8" s="681"/>
      <c r="CV8" s="681"/>
      <c r="CW8" s="681"/>
      <c r="CX8" s="681"/>
      <c r="CY8" s="682"/>
      <c r="CZ8" s="713">
        <v>31.5</v>
      </c>
      <c r="DA8" s="713"/>
      <c r="DB8" s="713"/>
      <c r="DC8" s="713"/>
      <c r="DD8" s="686">
        <v>416708</v>
      </c>
      <c r="DE8" s="681"/>
      <c r="DF8" s="681"/>
      <c r="DG8" s="681"/>
      <c r="DH8" s="681"/>
      <c r="DI8" s="681"/>
      <c r="DJ8" s="681"/>
      <c r="DK8" s="681"/>
      <c r="DL8" s="681"/>
      <c r="DM8" s="681"/>
      <c r="DN8" s="681"/>
      <c r="DO8" s="681"/>
      <c r="DP8" s="682"/>
      <c r="DQ8" s="686">
        <v>5264399</v>
      </c>
      <c r="DR8" s="681"/>
      <c r="DS8" s="681"/>
      <c r="DT8" s="681"/>
      <c r="DU8" s="681"/>
      <c r="DV8" s="681"/>
      <c r="DW8" s="681"/>
      <c r="DX8" s="681"/>
      <c r="DY8" s="681"/>
      <c r="DZ8" s="681"/>
      <c r="EA8" s="681"/>
      <c r="EB8" s="681"/>
      <c r="EC8" s="727"/>
    </row>
    <row r="9" spans="2:143" ht="11.25" customHeight="1" x14ac:dyDescent="0.2">
      <c r="B9" s="677" t="s">
        <v>235</v>
      </c>
      <c r="C9" s="678"/>
      <c r="D9" s="678"/>
      <c r="E9" s="678"/>
      <c r="F9" s="678"/>
      <c r="G9" s="678"/>
      <c r="H9" s="678"/>
      <c r="I9" s="678"/>
      <c r="J9" s="678"/>
      <c r="K9" s="678"/>
      <c r="L9" s="678"/>
      <c r="M9" s="678"/>
      <c r="N9" s="678"/>
      <c r="O9" s="678"/>
      <c r="P9" s="678"/>
      <c r="Q9" s="679"/>
      <c r="R9" s="680">
        <v>47864</v>
      </c>
      <c r="S9" s="681"/>
      <c r="T9" s="681"/>
      <c r="U9" s="681"/>
      <c r="V9" s="681"/>
      <c r="W9" s="681"/>
      <c r="X9" s="681"/>
      <c r="Y9" s="682"/>
      <c r="Z9" s="713">
        <v>0.1</v>
      </c>
      <c r="AA9" s="713"/>
      <c r="AB9" s="713"/>
      <c r="AC9" s="713"/>
      <c r="AD9" s="714">
        <v>47864</v>
      </c>
      <c r="AE9" s="714"/>
      <c r="AF9" s="714"/>
      <c r="AG9" s="714"/>
      <c r="AH9" s="714"/>
      <c r="AI9" s="714"/>
      <c r="AJ9" s="714"/>
      <c r="AK9" s="714"/>
      <c r="AL9" s="683">
        <v>0.3</v>
      </c>
      <c r="AM9" s="684"/>
      <c r="AN9" s="684"/>
      <c r="AO9" s="715"/>
      <c r="AP9" s="677" t="s">
        <v>236</v>
      </c>
      <c r="AQ9" s="678"/>
      <c r="AR9" s="678"/>
      <c r="AS9" s="678"/>
      <c r="AT9" s="678"/>
      <c r="AU9" s="678"/>
      <c r="AV9" s="678"/>
      <c r="AW9" s="678"/>
      <c r="AX9" s="678"/>
      <c r="AY9" s="678"/>
      <c r="AZ9" s="678"/>
      <c r="BA9" s="678"/>
      <c r="BB9" s="678"/>
      <c r="BC9" s="678"/>
      <c r="BD9" s="678"/>
      <c r="BE9" s="678"/>
      <c r="BF9" s="679"/>
      <c r="BG9" s="680">
        <v>4059363</v>
      </c>
      <c r="BH9" s="681"/>
      <c r="BI9" s="681"/>
      <c r="BJ9" s="681"/>
      <c r="BK9" s="681"/>
      <c r="BL9" s="681"/>
      <c r="BM9" s="681"/>
      <c r="BN9" s="682"/>
      <c r="BO9" s="713">
        <v>45</v>
      </c>
      <c r="BP9" s="713"/>
      <c r="BQ9" s="713"/>
      <c r="BR9" s="713"/>
      <c r="BS9" s="686" t="s">
        <v>227</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2331807</v>
      </c>
      <c r="CS9" s="681"/>
      <c r="CT9" s="681"/>
      <c r="CU9" s="681"/>
      <c r="CV9" s="681"/>
      <c r="CW9" s="681"/>
      <c r="CX9" s="681"/>
      <c r="CY9" s="682"/>
      <c r="CZ9" s="713">
        <v>6.2</v>
      </c>
      <c r="DA9" s="713"/>
      <c r="DB9" s="713"/>
      <c r="DC9" s="713"/>
      <c r="DD9" s="686">
        <v>97389</v>
      </c>
      <c r="DE9" s="681"/>
      <c r="DF9" s="681"/>
      <c r="DG9" s="681"/>
      <c r="DH9" s="681"/>
      <c r="DI9" s="681"/>
      <c r="DJ9" s="681"/>
      <c r="DK9" s="681"/>
      <c r="DL9" s="681"/>
      <c r="DM9" s="681"/>
      <c r="DN9" s="681"/>
      <c r="DO9" s="681"/>
      <c r="DP9" s="682"/>
      <c r="DQ9" s="686">
        <v>2091772</v>
      </c>
      <c r="DR9" s="681"/>
      <c r="DS9" s="681"/>
      <c r="DT9" s="681"/>
      <c r="DU9" s="681"/>
      <c r="DV9" s="681"/>
      <c r="DW9" s="681"/>
      <c r="DX9" s="681"/>
      <c r="DY9" s="681"/>
      <c r="DZ9" s="681"/>
      <c r="EA9" s="681"/>
      <c r="EB9" s="681"/>
      <c r="EC9" s="727"/>
    </row>
    <row r="10" spans="2:143" ht="11.25" customHeight="1" x14ac:dyDescent="0.2">
      <c r="B10" s="677" t="s">
        <v>238</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127</v>
      </c>
      <c r="AM10" s="684"/>
      <c r="AN10" s="684"/>
      <c r="AO10" s="715"/>
      <c r="AP10" s="677" t="s">
        <v>239</v>
      </c>
      <c r="AQ10" s="678"/>
      <c r="AR10" s="678"/>
      <c r="AS10" s="678"/>
      <c r="AT10" s="678"/>
      <c r="AU10" s="678"/>
      <c r="AV10" s="678"/>
      <c r="AW10" s="678"/>
      <c r="AX10" s="678"/>
      <c r="AY10" s="678"/>
      <c r="AZ10" s="678"/>
      <c r="BA10" s="678"/>
      <c r="BB10" s="678"/>
      <c r="BC10" s="678"/>
      <c r="BD10" s="678"/>
      <c r="BE10" s="678"/>
      <c r="BF10" s="679"/>
      <c r="BG10" s="680">
        <v>160395</v>
      </c>
      <c r="BH10" s="681"/>
      <c r="BI10" s="681"/>
      <c r="BJ10" s="681"/>
      <c r="BK10" s="681"/>
      <c r="BL10" s="681"/>
      <c r="BM10" s="681"/>
      <c r="BN10" s="682"/>
      <c r="BO10" s="713">
        <v>1.8</v>
      </c>
      <c r="BP10" s="713"/>
      <c r="BQ10" s="713"/>
      <c r="BR10" s="713"/>
      <c r="BS10" s="686" t="s">
        <v>127</v>
      </c>
      <c r="BT10" s="681"/>
      <c r="BU10" s="681"/>
      <c r="BV10" s="681"/>
      <c r="BW10" s="681"/>
      <c r="BX10" s="681"/>
      <c r="BY10" s="681"/>
      <c r="BZ10" s="681"/>
      <c r="CA10" s="681"/>
      <c r="CB10" s="727"/>
      <c r="CD10" s="719" t="s">
        <v>240</v>
      </c>
      <c r="CE10" s="720"/>
      <c r="CF10" s="720"/>
      <c r="CG10" s="720"/>
      <c r="CH10" s="720"/>
      <c r="CI10" s="720"/>
      <c r="CJ10" s="720"/>
      <c r="CK10" s="720"/>
      <c r="CL10" s="720"/>
      <c r="CM10" s="720"/>
      <c r="CN10" s="720"/>
      <c r="CO10" s="720"/>
      <c r="CP10" s="720"/>
      <c r="CQ10" s="721"/>
      <c r="CR10" s="680">
        <v>31926</v>
      </c>
      <c r="CS10" s="681"/>
      <c r="CT10" s="681"/>
      <c r="CU10" s="681"/>
      <c r="CV10" s="681"/>
      <c r="CW10" s="681"/>
      <c r="CX10" s="681"/>
      <c r="CY10" s="682"/>
      <c r="CZ10" s="713">
        <v>0.1</v>
      </c>
      <c r="DA10" s="713"/>
      <c r="DB10" s="713"/>
      <c r="DC10" s="713"/>
      <c r="DD10" s="686" t="s">
        <v>227</v>
      </c>
      <c r="DE10" s="681"/>
      <c r="DF10" s="681"/>
      <c r="DG10" s="681"/>
      <c r="DH10" s="681"/>
      <c r="DI10" s="681"/>
      <c r="DJ10" s="681"/>
      <c r="DK10" s="681"/>
      <c r="DL10" s="681"/>
      <c r="DM10" s="681"/>
      <c r="DN10" s="681"/>
      <c r="DO10" s="681"/>
      <c r="DP10" s="682"/>
      <c r="DQ10" s="686">
        <v>21094</v>
      </c>
      <c r="DR10" s="681"/>
      <c r="DS10" s="681"/>
      <c r="DT10" s="681"/>
      <c r="DU10" s="681"/>
      <c r="DV10" s="681"/>
      <c r="DW10" s="681"/>
      <c r="DX10" s="681"/>
      <c r="DY10" s="681"/>
      <c r="DZ10" s="681"/>
      <c r="EA10" s="681"/>
      <c r="EB10" s="681"/>
      <c r="EC10" s="727"/>
    </row>
    <row r="11" spans="2:143" ht="11.25" customHeight="1" x14ac:dyDescent="0.2">
      <c r="B11" s="677" t="s">
        <v>241</v>
      </c>
      <c r="C11" s="678"/>
      <c r="D11" s="678"/>
      <c r="E11" s="678"/>
      <c r="F11" s="678"/>
      <c r="G11" s="678"/>
      <c r="H11" s="678"/>
      <c r="I11" s="678"/>
      <c r="J11" s="678"/>
      <c r="K11" s="678"/>
      <c r="L11" s="678"/>
      <c r="M11" s="678"/>
      <c r="N11" s="678"/>
      <c r="O11" s="678"/>
      <c r="P11" s="678"/>
      <c r="Q11" s="679"/>
      <c r="R11" s="680">
        <v>1540772</v>
      </c>
      <c r="S11" s="681"/>
      <c r="T11" s="681"/>
      <c r="U11" s="681"/>
      <c r="V11" s="681"/>
      <c r="W11" s="681"/>
      <c r="X11" s="681"/>
      <c r="Y11" s="682"/>
      <c r="Z11" s="683">
        <v>3.9</v>
      </c>
      <c r="AA11" s="684"/>
      <c r="AB11" s="684"/>
      <c r="AC11" s="685"/>
      <c r="AD11" s="686">
        <v>1540772</v>
      </c>
      <c r="AE11" s="681"/>
      <c r="AF11" s="681"/>
      <c r="AG11" s="681"/>
      <c r="AH11" s="681"/>
      <c r="AI11" s="681"/>
      <c r="AJ11" s="681"/>
      <c r="AK11" s="682"/>
      <c r="AL11" s="683">
        <v>9.5</v>
      </c>
      <c r="AM11" s="684"/>
      <c r="AN11" s="684"/>
      <c r="AO11" s="715"/>
      <c r="AP11" s="677" t="s">
        <v>242</v>
      </c>
      <c r="AQ11" s="678"/>
      <c r="AR11" s="678"/>
      <c r="AS11" s="678"/>
      <c r="AT11" s="678"/>
      <c r="AU11" s="678"/>
      <c r="AV11" s="678"/>
      <c r="AW11" s="678"/>
      <c r="AX11" s="678"/>
      <c r="AY11" s="678"/>
      <c r="AZ11" s="678"/>
      <c r="BA11" s="678"/>
      <c r="BB11" s="678"/>
      <c r="BC11" s="678"/>
      <c r="BD11" s="678"/>
      <c r="BE11" s="678"/>
      <c r="BF11" s="679"/>
      <c r="BG11" s="680">
        <v>168705</v>
      </c>
      <c r="BH11" s="681"/>
      <c r="BI11" s="681"/>
      <c r="BJ11" s="681"/>
      <c r="BK11" s="681"/>
      <c r="BL11" s="681"/>
      <c r="BM11" s="681"/>
      <c r="BN11" s="682"/>
      <c r="BO11" s="713">
        <v>1.9</v>
      </c>
      <c r="BP11" s="713"/>
      <c r="BQ11" s="713"/>
      <c r="BR11" s="713"/>
      <c r="BS11" s="686" t="s">
        <v>127</v>
      </c>
      <c r="BT11" s="681"/>
      <c r="BU11" s="681"/>
      <c r="BV11" s="681"/>
      <c r="BW11" s="681"/>
      <c r="BX11" s="681"/>
      <c r="BY11" s="681"/>
      <c r="BZ11" s="681"/>
      <c r="CA11" s="681"/>
      <c r="CB11" s="727"/>
      <c r="CD11" s="719" t="s">
        <v>243</v>
      </c>
      <c r="CE11" s="720"/>
      <c r="CF11" s="720"/>
      <c r="CG11" s="720"/>
      <c r="CH11" s="720"/>
      <c r="CI11" s="720"/>
      <c r="CJ11" s="720"/>
      <c r="CK11" s="720"/>
      <c r="CL11" s="720"/>
      <c r="CM11" s="720"/>
      <c r="CN11" s="720"/>
      <c r="CO11" s="720"/>
      <c r="CP11" s="720"/>
      <c r="CQ11" s="721"/>
      <c r="CR11" s="680">
        <v>463009</v>
      </c>
      <c r="CS11" s="681"/>
      <c r="CT11" s="681"/>
      <c r="CU11" s="681"/>
      <c r="CV11" s="681"/>
      <c r="CW11" s="681"/>
      <c r="CX11" s="681"/>
      <c r="CY11" s="682"/>
      <c r="CZ11" s="713">
        <v>1.2</v>
      </c>
      <c r="DA11" s="713"/>
      <c r="DB11" s="713"/>
      <c r="DC11" s="713"/>
      <c r="DD11" s="686">
        <v>140241</v>
      </c>
      <c r="DE11" s="681"/>
      <c r="DF11" s="681"/>
      <c r="DG11" s="681"/>
      <c r="DH11" s="681"/>
      <c r="DI11" s="681"/>
      <c r="DJ11" s="681"/>
      <c r="DK11" s="681"/>
      <c r="DL11" s="681"/>
      <c r="DM11" s="681"/>
      <c r="DN11" s="681"/>
      <c r="DO11" s="681"/>
      <c r="DP11" s="682"/>
      <c r="DQ11" s="686">
        <v>256099</v>
      </c>
      <c r="DR11" s="681"/>
      <c r="DS11" s="681"/>
      <c r="DT11" s="681"/>
      <c r="DU11" s="681"/>
      <c r="DV11" s="681"/>
      <c r="DW11" s="681"/>
      <c r="DX11" s="681"/>
      <c r="DY11" s="681"/>
      <c r="DZ11" s="681"/>
      <c r="EA11" s="681"/>
      <c r="EB11" s="681"/>
      <c r="EC11" s="727"/>
    </row>
    <row r="12" spans="2:143" ht="11.25" customHeight="1" x14ac:dyDescent="0.2">
      <c r="B12" s="677" t="s">
        <v>244</v>
      </c>
      <c r="C12" s="678"/>
      <c r="D12" s="678"/>
      <c r="E12" s="678"/>
      <c r="F12" s="678"/>
      <c r="G12" s="678"/>
      <c r="H12" s="678"/>
      <c r="I12" s="678"/>
      <c r="J12" s="678"/>
      <c r="K12" s="678"/>
      <c r="L12" s="678"/>
      <c r="M12" s="678"/>
      <c r="N12" s="678"/>
      <c r="O12" s="678"/>
      <c r="P12" s="678"/>
      <c r="Q12" s="679"/>
      <c r="R12" s="680">
        <v>21949</v>
      </c>
      <c r="S12" s="681"/>
      <c r="T12" s="681"/>
      <c r="U12" s="681"/>
      <c r="V12" s="681"/>
      <c r="W12" s="681"/>
      <c r="X12" s="681"/>
      <c r="Y12" s="682"/>
      <c r="Z12" s="713">
        <v>0.1</v>
      </c>
      <c r="AA12" s="713"/>
      <c r="AB12" s="713"/>
      <c r="AC12" s="713"/>
      <c r="AD12" s="714">
        <v>21949</v>
      </c>
      <c r="AE12" s="714"/>
      <c r="AF12" s="714"/>
      <c r="AG12" s="714"/>
      <c r="AH12" s="714"/>
      <c r="AI12" s="714"/>
      <c r="AJ12" s="714"/>
      <c r="AK12" s="714"/>
      <c r="AL12" s="683">
        <v>0.1</v>
      </c>
      <c r="AM12" s="684"/>
      <c r="AN12" s="684"/>
      <c r="AO12" s="715"/>
      <c r="AP12" s="677" t="s">
        <v>245</v>
      </c>
      <c r="AQ12" s="678"/>
      <c r="AR12" s="678"/>
      <c r="AS12" s="678"/>
      <c r="AT12" s="678"/>
      <c r="AU12" s="678"/>
      <c r="AV12" s="678"/>
      <c r="AW12" s="678"/>
      <c r="AX12" s="678"/>
      <c r="AY12" s="678"/>
      <c r="AZ12" s="678"/>
      <c r="BA12" s="678"/>
      <c r="BB12" s="678"/>
      <c r="BC12" s="678"/>
      <c r="BD12" s="678"/>
      <c r="BE12" s="678"/>
      <c r="BF12" s="679"/>
      <c r="BG12" s="680">
        <v>3742591</v>
      </c>
      <c r="BH12" s="681"/>
      <c r="BI12" s="681"/>
      <c r="BJ12" s="681"/>
      <c r="BK12" s="681"/>
      <c r="BL12" s="681"/>
      <c r="BM12" s="681"/>
      <c r="BN12" s="682"/>
      <c r="BO12" s="713">
        <v>41.5</v>
      </c>
      <c r="BP12" s="713"/>
      <c r="BQ12" s="713"/>
      <c r="BR12" s="713"/>
      <c r="BS12" s="686" t="s">
        <v>135</v>
      </c>
      <c r="BT12" s="681"/>
      <c r="BU12" s="681"/>
      <c r="BV12" s="681"/>
      <c r="BW12" s="681"/>
      <c r="BX12" s="681"/>
      <c r="BY12" s="681"/>
      <c r="BZ12" s="681"/>
      <c r="CA12" s="681"/>
      <c r="CB12" s="727"/>
      <c r="CD12" s="719" t="s">
        <v>246</v>
      </c>
      <c r="CE12" s="720"/>
      <c r="CF12" s="720"/>
      <c r="CG12" s="720"/>
      <c r="CH12" s="720"/>
      <c r="CI12" s="720"/>
      <c r="CJ12" s="720"/>
      <c r="CK12" s="720"/>
      <c r="CL12" s="720"/>
      <c r="CM12" s="720"/>
      <c r="CN12" s="720"/>
      <c r="CO12" s="720"/>
      <c r="CP12" s="720"/>
      <c r="CQ12" s="721"/>
      <c r="CR12" s="680">
        <v>1111666</v>
      </c>
      <c r="CS12" s="681"/>
      <c r="CT12" s="681"/>
      <c r="CU12" s="681"/>
      <c r="CV12" s="681"/>
      <c r="CW12" s="681"/>
      <c r="CX12" s="681"/>
      <c r="CY12" s="682"/>
      <c r="CZ12" s="713">
        <v>3</v>
      </c>
      <c r="DA12" s="713"/>
      <c r="DB12" s="713"/>
      <c r="DC12" s="713"/>
      <c r="DD12" s="686" t="s">
        <v>127</v>
      </c>
      <c r="DE12" s="681"/>
      <c r="DF12" s="681"/>
      <c r="DG12" s="681"/>
      <c r="DH12" s="681"/>
      <c r="DI12" s="681"/>
      <c r="DJ12" s="681"/>
      <c r="DK12" s="681"/>
      <c r="DL12" s="681"/>
      <c r="DM12" s="681"/>
      <c r="DN12" s="681"/>
      <c r="DO12" s="681"/>
      <c r="DP12" s="682"/>
      <c r="DQ12" s="686">
        <v>1111660</v>
      </c>
      <c r="DR12" s="681"/>
      <c r="DS12" s="681"/>
      <c r="DT12" s="681"/>
      <c r="DU12" s="681"/>
      <c r="DV12" s="681"/>
      <c r="DW12" s="681"/>
      <c r="DX12" s="681"/>
      <c r="DY12" s="681"/>
      <c r="DZ12" s="681"/>
      <c r="EA12" s="681"/>
      <c r="EB12" s="681"/>
      <c r="EC12" s="727"/>
    </row>
    <row r="13" spans="2:143" ht="11.25" customHeight="1" x14ac:dyDescent="0.2">
      <c r="B13" s="677" t="s">
        <v>247</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227</v>
      </c>
      <c r="AE13" s="714"/>
      <c r="AF13" s="714"/>
      <c r="AG13" s="714"/>
      <c r="AH13" s="714"/>
      <c r="AI13" s="714"/>
      <c r="AJ13" s="714"/>
      <c r="AK13" s="714"/>
      <c r="AL13" s="683" t="s">
        <v>127</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3721047</v>
      </c>
      <c r="BH13" s="681"/>
      <c r="BI13" s="681"/>
      <c r="BJ13" s="681"/>
      <c r="BK13" s="681"/>
      <c r="BL13" s="681"/>
      <c r="BM13" s="681"/>
      <c r="BN13" s="682"/>
      <c r="BO13" s="713">
        <v>41.2</v>
      </c>
      <c r="BP13" s="713"/>
      <c r="BQ13" s="713"/>
      <c r="BR13" s="713"/>
      <c r="BS13" s="686" t="s">
        <v>227</v>
      </c>
      <c r="BT13" s="681"/>
      <c r="BU13" s="681"/>
      <c r="BV13" s="681"/>
      <c r="BW13" s="681"/>
      <c r="BX13" s="681"/>
      <c r="BY13" s="681"/>
      <c r="BZ13" s="681"/>
      <c r="CA13" s="681"/>
      <c r="CB13" s="727"/>
      <c r="CD13" s="719" t="s">
        <v>249</v>
      </c>
      <c r="CE13" s="720"/>
      <c r="CF13" s="720"/>
      <c r="CG13" s="720"/>
      <c r="CH13" s="720"/>
      <c r="CI13" s="720"/>
      <c r="CJ13" s="720"/>
      <c r="CK13" s="720"/>
      <c r="CL13" s="720"/>
      <c r="CM13" s="720"/>
      <c r="CN13" s="720"/>
      <c r="CO13" s="720"/>
      <c r="CP13" s="720"/>
      <c r="CQ13" s="721"/>
      <c r="CR13" s="680">
        <v>2009596</v>
      </c>
      <c r="CS13" s="681"/>
      <c r="CT13" s="681"/>
      <c r="CU13" s="681"/>
      <c r="CV13" s="681"/>
      <c r="CW13" s="681"/>
      <c r="CX13" s="681"/>
      <c r="CY13" s="682"/>
      <c r="CZ13" s="713">
        <v>5.4</v>
      </c>
      <c r="DA13" s="713"/>
      <c r="DB13" s="713"/>
      <c r="DC13" s="713"/>
      <c r="DD13" s="686">
        <v>424711</v>
      </c>
      <c r="DE13" s="681"/>
      <c r="DF13" s="681"/>
      <c r="DG13" s="681"/>
      <c r="DH13" s="681"/>
      <c r="DI13" s="681"/>
      <c r="DJ13" s="681"/>
      <c r="DK13" s="681"/>
      <c r="DL13" s="681"/>
      <c r="DM13" s="681"/>
      <c r="DN13" s="681"/>
      <c r="DO13" s="681"/>
      <c r="DP13" s="682"/>
      <c r="DQ13" s="686">
        <v>1661534</v>
      </c>
      <c r="DR13" s="681"/>
      <c r="DS13" s="681"/>
      <c r="DT13" s="681"/>
      <c r="DU13" s="681"/>
      <c r="DV13" s="681"/>
      <c r="DW13" s="681"/>
      <c r="DX13" s="681"/>
      <c r="DY13" s="681"/>
      <c r="DZ13" s="681"/>
      <c r="EA13" s="681"/>
      <c r="EB13" s="681"/>
      <c r="EC13" s="727"/>
    </row>
    <row r="14" spans="2:143" ht="11.25" customHeight="1" x14ac:dyDescent="0.2">
      <c r="B14" s="677" t="s">
        <v>250</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135</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260139</v>
      </c>
      <c r="BH14" s="681"/>
      <c r="BI14" s="681"/>
      <c r="BJ14" s="681"/>
      <c r="BK14" s="681"/>
      <c r="BL14" s="681"/>
      <c r="BM14" s="681"/>
      <c r="BN14" s="682"/>
      <c r="BO14" s="713">
        <v>2.9</v>
      </c>
      <c r="BP14" s="713"/>
      <c r="BQ14" s="713"/>
      <c r="BR14" s="713"/>
      <c r="BS14" s="686" t="s">
        <v>127</v>
      </c>
      <c r="BT14" s="681"/>
      <c r="BU14" s="681"/>
      <c r="BV14" s="681"/>
      <c r="BW14" s="681"/>
      <c r="BX14" s="681"/>
      <c r="BY14" s="681"/>
      <c r="BZ14" s="681"/>
      <c r="CA14" s="681"/>
      <c r="CB14" s="727"/>
      <c r="CD14" s="719" t="s">
        <v>252</v>
      </c>
      <c r="CE14" s="720"/>
      <c r="CF14" s="720"/>
      <c r="CG14" s="720"/>
      <c r="CH14" s="720"/>
      <c r="CI14" s="720"/>
      <c r="CJ14" s="720"/>
      <c r="CK14" s="720"/>
      <c r="CL14" s="720"/>
      <c r="CM14" s="720"/>
      <c r="CN14" s="720"/>
      <c r="CO14" s="720"/>
      <c r="CP14" s="720"/>
      <c r="CQ14" s="721"/>
      <c r="CR14" s="680">
        <v>1034068</v>
      </c>
      <c r="CS14" s="681"/>
      <c r="CT14" s="681"/>
      <c r="CU14" s="681"/>
      <c r="CV14" s="681"/>
      <c r="CW14" s="681"/>
      <c r="CX14" s="681"/>
      <c r="CY14" s="682"/>
      <c r="CZ14" s="713">
        <v>2.8</v>
      </c>
      <c r="DA14" s="713"/>
      <c r="DB14" s="713"/>
      <c r="DC14" s="713"/>
      <c r="DD14" s="686">
        <v>69047</v>
      </c>
      <c r="DE14" s="681"/>
      <c r="DF14" s="681"/>
      <c r="DG14" s="681"/>
      <c r="DH14" s="681"/>
      <c r="DI14" s="681"/>
      <c r="DJ14" s="681"/>
      <c r="DK14" s="681"/>
      <c r="DL14" s="681"/>
      <c r="DM14" s="681"/>
      <c r="DN14" s="681"/>
      <c r="DO14" s="681"/>
      <c r="DP14" s="682"/>
      <c r="DQ14" s="686">
        <v>991003</v>
      </c>
      <c r="DR14" s="681"/>
      <c r="DS14" s="681"/>
      <c r="DT14" s="681"/>
      <c r="DU14" s="681"/>
      <c r="DV14" s="681"/>
      <c r="DW14" s="681"/>
      <c r="DX14" s="681"/>
      <c r="DY14" s="681"/>
      <c r="DZ14" s="681"/>
      <c r="EA14" s="681"/>
      <c r="EB14" s="681"/>
      <c r="EC14" s="727"/>
    </row>
    <row r="15" spans="2:143" ht="11.25" customHeight="1" x14ac:dyDescent="0.2">
      <c r="B15" s="677" t="s">
        <v>253</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135</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493840</v>
      </c>
      <c r="BH15" s="681"/>
      <c r="BI15" s="681"/>
      <c r="BJ15" s="681"/>
      <c r="BK15" s="681"/>
      <c r="BL15" s="681"/>
      <c r="BM15" s="681"/>
      <c r="BN15" s="682"/>
      <c r="BO15" s="713">
        <v>5.5</v>
      </c>
      <c r="BP15" s="713"/>
      <c r="BQ15" s="713"/>
      <c r="BR15" s="713"/>
      <c r="BS15" s="686" t="s">
        <v>127</v>
      </c>
      <c r="BT15" s="681"/>
      <c r="BU15" s="681"/>
      <c r="BV15" s="681"/>
      <c r="BW15" s="681"/>
      <c r="BX15" s="681"/>
      <c r="BY15" s="681"/>
      <c r="BZ15" s="681"/>
      <c r="CA15" s="681"/>
      <c r="CB15" s="727"/>
      <c r="CD15" s="719" t="s">
        <v>255</v>
      </c>
      <c r="CE15" s="720"/>
      <c r="CF15" s="720"/>
      <c r="CG15" s="720"/>
      <c r="CH15" s="720"/>
      <c r="CI15" s="720"/>
      <c r="CJ15" s="720"/>
      <c r="CK15" s="720"/>
      <c r="CL15" s="720"/>
      <c r="CM15" s="720"/>
      <c r="CN15" s="720"/>
      <c r="CO15" s="720"/>
      <c r="CP15" s="720"/>
      <c r="CQ15" s="721"/>
      <c r="CR15" s="680">
        <v>3436364</v>
      </c>
      <c r="CS15" s="681"/>
      <c r="CT15" s="681"/>
      <c r="CU15" s="681"/>
      <c r="CV15" s="681"/>
      <c r="CW15" s="681"/>
      <c r="CX15" s="681"/>
      <c r="CY15" s="682"/>
      <c r="CZ15" s="713">
        <v>9.1999999999999993</v>
      </c>
      <c r="DA15" s="713"/>
      <c r="DB15" s="713"/>
      <c r="DC15" s="713"/>
      <c r="DD15" s="686">
        <v>1134563</v>
      </c>
      <c r="DE15" s="681"/>
      <c r="DF15" s="681"/>
      <c r="DG15" s="681"/>
      <c r="DH15" s="681"/>
      <c r="DI15" s="681"/>
      <c r="DJ15" s="681"/>
      <c r="DK15" s="681"/>
      <c r="DL15" s="681"/>
      <c r="DM15" s="681"/>
      <c r="DN15" s="681"/>
      <c r="DO15" s="681"/>
      <c r="DP15" s="682"/>
      <c r="DQ15" s="686">
        <v>2283899</v>
      </c>
      <c r="DR15" s="681"/>
      <c r="DS15" s="681"/>
      <c r="DT15" s="681"/>
      <c r="DU15" s="681"/>
      <c r="DV15" s="681"/>
      <c r="DW15" s="681"/>
      <c r="DX15" s="681"/>
      <c r="DY15" s="681"/>
      <c r="DZ15" s="681"/>
      <c r="EA15" s="681"/>
      <c r="EB15" s="681"/>
      <c r="EC15" s="727"/>
    </row>
    <row r="16" spans="2:143" ht="11.25" customHeight="1" x14ac:dyDescent="0.2">
      <c r="B16" s="677" t="s">
        <v>256</v>
      </c>
      <c r="C16" s="678"/>
      <c r="D16" s="678"/>
      <c r="E16" s="678"/>
      <c r="F16" s="678"/>
      <c r="G16" s="678"/>
      <c r="H16" s="678"/>
      <c r="I16" s="678"/>
      <c r="J16" s="678"/>
      <c r="K16" s="678"/>
      <c r="L16" s="678"/>
      <c r="M16" s="678"/>
      <c r="N16" s="678"/>
      <c r="O16" s="678"/>
      <c r="P16" s="678"/>
      <c r="Q16" s="679"/>
      <c r="R16" s="680">
        <v>19763</v>
      </c>
      <c r="S16" s="681"/>
      <c r="T16" s="681"/>
      <c r="U16" s="681"/>
      <c r="V16" s="681"/>
      <c r="W16" s="681"/>
      <c r="X16" s="681"/>
      <c r="Y16" s="682"/>
      <c r="Z16" s="713">
        <v>0.1</v>
      </c>
      <c r="AA16" s="713"/>
      <c r="AB16" s="713"/>
      <c r="AC16" s="713"/>
      <c r="AD16" s="714">
        <v>19763</v>
      </c>
      <c r="AE16" s="714"/>
      <c r="AF16" s="714"/>
      <c r="AG16" s="714"/>
      <c r="AH16" s="714"/>
      <c r="AI16" s="714"/>
      <c r="AJ16" s="714"/>
      <c r="AK16" s="714"/>
      <c r="AL16" s="683">
        <v>0.1</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135</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258</v>
      </c>
      <c r="CE16" s="720"/>
      <c r="CF16" s="720"/>
      <c r="CG16" s="720"/>
      <c r="CH16" s="720"/>
      <c r="CI16" s="720"/>
      <c r="CJ16" s="720"/>
      <c r="CK16" s="720"/>
      <c r="CL16" s="720"/>
      <c r="CM16" s="720"/>
      <c r="CN16" s="720"/>
      <c r="CO16" s="720"/>
      <c r="CP16" s="720"/>
      <c r="CQ16" s="721"/>
      <c r="CR16" s="680">
        <v>82644</v>
      </c>
      <c r="CS16" s="681"/>
      <c r="CT16" s="681"/>
      <c r="CU16" s="681"/>
      <c r="CV16" s="681"/>
      <c r="CW16" s="681"/>
      <c r="CX16" s="681"/>
      <c r="CY16" s="682"/>
      <c r="CZ16" s="713">
        <v>0.2</v>
      </c>
      <c r="DA16" s="713"/>
      <c r="DB16" s="713"/>
      <c r="DC16" s="713"/>
      <c r="DD16" s="686" t="s">
        <v>127</v>
      </c>
      <c r="DE16" s="681"/>
      <c r="DF16" s="681"/>
      <c r="DG16" s="681"/>
      <c r="DH16" s="681"/>
      <c r="DI16" s="681"/>
      <c r="DJ16" s="681"/>
      <c r="DK16" s="681"/>
      <c r="DL16" s="681"/>
      <c r="DM16" s="681"/>
      <c r="DN16" s="681"/>
      <c r="DO16" s="681"/>
      <c r="DP16" s="682"/>
      <c r="DQ16" s="686">
        <v>4247</v>
      </c>
      <c r="DR16" s="681"/>
      <c r="DS16" s="681"/>
      <c r="DT16" s="681"/>
      <c r="DU16" s="681"/>
      <c r="DV16" s="681"/>
      <c r="DW16" s="681"/>
      <c r="DX16" s="681"/>
      <c r="DY16" s="681"/>
      <c r="DZ16" s="681"/>
      <c r="EA16" s="681"/>
      <c r="EB16" s="681"/>
      <c r="EC16" s="727"/>
    </row>
    <row r="17" spans="2:133" ht="11.25" customHeight="1" x14ac:dyDescent="0.2">
      <c r="B17" s="677" t="s">
        <v>259</v>
      </c>
      <c r="C17" s="678"/>
      <c r="D17" s="678"/>
      <c r="E17" s="678"/>
      <c r="F17" s="678"/>
      <c r="G17" s="678"/>
      <c r="H17" s="678"/>
      <c r="I17" s="678"/>
      <c r="J17" s="678"/>
      <c r="K17" s="678"/>
      <c r="L17" s="678"/>
      <c r="M17" s="678"/>
      <c r="N17" s="678"/>
      <c r="O17" s="678"/>
      <c r="P17" s="678"/>
      <c r="Q17" s="679"/>
      <c r="R17" s="680">
        <v>21207</v>
      </c>
      <c r="S17" s="681"/>
      <c r="T17" s="681"/>
      <c r="U17" s="681"/>
      <c r="V17" s="681"/>
      <c r="W17" s="681"/>
      <c r="X17" s="681"/>
      <c r="Y17" s="682"/>
      <c r="Z17" s="713">
        <v>0.1</v>
      </c>
      <c r="AA17" s="713"/>
      <c r="AB17" s="713"/>
      <c r="AC17" s="713"/>
      <c r="AD17" s="714">
        <v>21207</v>
      </c>
      <c r="AE17" s="714"/>
      <c r="AF17" s="714"/>
      <c r="AG17" s="714"/>
      <c r="AH17" s="714"/>
      <c r="AI17" s="714"/>
      <c r="AJ17" s="714"/>
      <c r="AK17" s="714"/>
      <c r="AL17" s="683">
        <v>0.1</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261</v>
      </c>
      <c r="CE17" s="720"/>
      <c r="CF17" s="720"/>
      <c r="CG17" s="720"/>
      <c r="CH17" s="720"/>
      <c r="CI17" s="720"/>
      <c r="CJ17" s="720"/>
      <c r="CK17" s="720"/>
      <c r="CL17" s="720"/>
      <c r="CM17" s="720"/>
      <c r="CN17" s="720"/>
      <c r="CO17" s="720"/>
      <c r="CP17" s="720"/>
      <c r="CQ17" s="721"/>
      <c r="CR17" s="680">
        <v>2927682</v>
      </c>
      <c r="CS17" s="681"/>
      <c r="CT17" s="681"/>
      <c r="CU17" s="681"/>
      <c r="CV17" s="681"/>
      <c r="CW17" s="681"/>
      <c r="CX17" s="681"/>
      <c r="CY17" s="682"/>
      <c r="CZ17" s="713">
        <v>7.8</v>
      </c>
      <c r="DA17" s="713"/>
      <c r="DB17" s="713"/>
      <c r="DC17" s="713"/>
      <c r="DD17" s="686" t="s">
        <v>127</v>
      </c>
      <c r="DE17" s="681"/>
      <c r="DF17" s="681"/>
      <c r="DG17" s="681"/>
      <c r="DH17" s="681"/>
      <c r="DI17" s="681"/>
      <c r="DJ17" s="681"/>
      <c r="DK17" s="681"/>
      <c r="DL17" s="681"/>
      <c r="DM17" s="681"/>
      <c r="DN17" s="681"/>
      <c r="DO17" s="681"/>
      <c r="DP17" s="682"/>
      <c r="DQ17" s="686">
        <v>2899212</v>
      </c>
      <c r="DR17" s="681"/>
      <c r="DS17" s="681"/>
      <c r="DT17" s="681"/>
      <c r="DU17" s="681"/>
      <c r="DV17" s="681"/>
      <c r="DW17" s="681"/>
      <c r="DX17" s="681"/>
      <c r="DY17" s="681"/>
      <c r="DZ17" s="681"/>
      <c r="EA17" s="681"/>
      <c r="EB17" s="681"/>
      <c r="EC17" s="727"/>
    </row>
    <row r="18" spans="2:133" ht="11.25" customHeight="1" x14ac:dyDescent="0.2">
      <c r="B18" s="677" t="s">
        <v>262</v>
      </c>
      <c r="C18" s="678"/>
      <c r="D18" s="678"/>
      <c r="E18" s="678"/>
      <c r="F18" s="678"/>
      <c r="G18" s="678"/>
      <c r="H18" s="678"/>
      <c r="I18" s="678"/>
      <c r="J18" s="678"/>
      <c r="K18" s="678"/>
      <c r="L18" s="678"/>
      <c r="M18" s="678"/>
      <c r="N18" s="678"/>
      <c r="O18" s="678"/>
      <c r="P18" s="678"/>
      <c r="Q18" s="679"/>
      <c r="R18" s="680">
        <v>98354</v>
      </c>
      <c r="S18" s="681"/>
      <c r="T18" s="681"/>
      <c r="U18" s="681"/>
      <c r="V18" s="681"/>
      <c r="W18" s="681"/>
      <c r="X18" s="681"/>
      <c r="Y18" s="682"/>
      <c r="Z18" s="713">
        <v>0.3</v>
      </c>
      <c r="AA18" s="713"/>
      <c r="AB18" s="713"/>
      <c r="AC18" s="713"/>
      <c r="AD18" s="714">
        <v>98354</v>
      </c>
      <c r="AE18" s="714"/>
      <c r="AF18" s="714"/>
      <c r="AG18" s="714"/>
      <c r="AH18" s="714"/>
      <c r="AI18" s="714"/>
      <c r="AJ18" s="714"/>
      <c r="AK18" s="714"/>
      <c r="AL18" s="683">
        <v>0.6</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127</v>
      </c>
      <c r="BP18" s="713"/>
      <c r="BQ18" s="713"/>
      <c r="BR18" s="713"/>
      <c r="BS18" s="686" t="s">
        <v>135</v>
      </c>
      <c r="BT18" s="681"/>
      <c r="BU18" s="681"/>
      <c r="BV18" s="681"/>
      <c r="BW18" s="681"/>
      <c r="BX18" s="681"/>
      <c r="BY18" s="681"/>
      <c r="BZ18" s="681"/>
      <c r="CA18" s="681"/>
      <c r="CB18" s="727"/>
      <c r="CD18" s="719" t="s">
        <v>264</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227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2">
      <c r="B19" s="677" t="s">
        <v>265</v>
      </c>
      <c r="C19" s="678"/>
      <c r="D19" s="678"/>
      <c r="E19" s="678"/>
      <c r="F19" s="678"/>
      <c r="G19" s="678"/>
      <c r="H19" s="678"/>
      <c r="I19" s="678"/>
      <c r="J19" s="678"/>
      <c r="K19" s="678"/>
      <c r="L19" s="678"/>
      <c r="M19" s="678"/>
      <c r="N19" s="678"/>
      <c r="O19" s="678"/>
      <c r="P19" s="678"/>
      <c r="Q19" s="679"/>
      <c r="R19" s="680">
        <v>83214</v>
      </c>
      <c r="S19" s="681"/>
      <c r="T19" s="681"/>
      <c r="U19" s="681"/>
      <c r="V19" s="681"/>
      <c r="W19" s="681"/>
      <c r="X19" s="681"/>
      <c r="Y19" s="682"/>
      <c r="Z19" s="713">
        <v>0.2</v>
      </c>
      <c r="AA19" s="713"/>
      <c r="AB19" s="713"/>
      <c r="AC19" s="713"/>
      <c r="AD19" s="714">
        <v>83214</v>
      </c>
      <c r="AE19" s="714"/>
      <c r="AF19" s="714"/>
      <c r="AG19" s="714"/>
      <c r="AH19" s="714"/>
      <c r="AI19" s="714"/>
      <c r="AJ19" s="714"/>
      <c r="AK19" s="714"/>
      <c r="AL19" s="683">
        <v>0.5</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2555</v>
      </c>
      <c r="BH19" s="681"/>
      <c r="BI19" s="681"/>
      <c r="BJ19" s="681"/>
      <c r="BK19" s="681"/>
      <c r="BL19" s="681"/>
      <c r="BM19" s="681"/>
      <c r="BN19" s="682"/>
      <c r="BO19" s="713">
        <v>0</v>
      </c>
      <c r="BP19" s="713"/>
      <c r="BQ19" s="713"/>
      <c r="BR19" s="713"/>
      <c r="BS19" s="686" t="s">
        <v>127</v>
      </c>
      <c r="BT19" s="681"/>
      <c r="BU19" s="681"/>
      <c r="BV19" s="681"/>
      <c r="BW19" s="681"/>
      <c r="BX19" s="681"/>
      <c r="BY19" s="681"/>
      <c r="BZ19" s="681"/>
      <c r="CA19" s="681"/>
      <c r="CB19" s="727"/>
      <c r="CD19" s="719" t="s">
        <v>267</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135</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2">
      <c r="B20" s="677" t="s">
        <v>268</v>
      </c>
      <c r="C20" s="678"/>
      <c r="D20" s="678"/>
      <c r="E20" s="678"/>
      <c r="F20" s="678"/>
      <c r="G20" s="678"/>
      <c r="H20" s="678"/>
      <c r="I20" s="678"/>
      <c r="J20" s="678"/>
      <c r="K20" s="678"/>
      <c r="L20" s="678"/>
      <c r="M20" s="678"/>
      <c r="N20" s="678"/>
      <c r="O20" s="678"/>
      <c r="P20" s="678"/>
      <c r="Q20" s="679"/>
      <c r="R20" s="680">
        <v>8543</v>
      </c>
      <c r="S20" s="681"/>
      <c r="T20" s="681"/>
      <c r="U20" s="681"/>
      <c r="V20" s="681"/>
      <c r="W20" s="681"/>
      <c r="X20" s="681"/>
      <c r="Y20" s="682"/>
      <c r="Z20" s="713">
        <v>0</v>
      </c>
      <c r="AA20" s="713"/>
      <c r="AB20" s="713"/>
      <c r="AC20" s="713"/>
      <c r="AD20" s="714">
        <v>8543</v>
      </c>
      <c r="AE20" s="714"/>
      <c r="AF20" s="714"/>
      <c r="AG20" s="714"/>
      <c r="AH20" s="714"/>
      <c r="AI20" s="714"/>
      <c r="AJ20" s="714"/>
      <c r="AK20" s="714"/>
      <c r="AL20" s="683">
        <v>0.1</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2555</v>
      </c>
      <c r="BH20" s="681"/>
      <c r="BI20" s="681"/>
      <c r="BJ20" s="681"/>
      <c r="BK20" s="681"/>
      <c r="BL20" s="681"/>
      <c r="BM20" s="681"/>
      <c r="BN20" s="682"/>
      <c r="BO20" s="713">
        <v>0</v>
      </c>
      <c r="BP20" s="713"/>
      <c r="BQ20" s="713"/>
      <c r="BR20" s="713"/>
      <c r="BS20" s="686" t="s">
        <v>127</v>
      </c>
      <c r="BT20" s="681"/>
      <c r="BU20" s="681"/>
      <c r="BV20" s="681"/>
      <c r="BW20" s="681"/>
      <c r="BX20" s="681"/>
      <c r="BY20" s="681"/>
      <c r="BZ20" s="681"/>
      <c r="CA20" s="681"/>
      <c r="CB20" s="727"/>
      <c r="CD20" s="719" t="s">
        <v>270</v>
      </c>
      <c r="CE20" s="720"/>
      <c r="CF20" s="720"/>
      <c r="CG20" s="720"/>
      <c r="CH20" s="720"/>
      <c r="CI20" s="720"/>
      <c r="CJ20" s="720"/>
      <c r="CK20" s="720"/>
      <c r="CL20" s="720"/>
      <c r="CM20" s="720"/>
      <c r="CN20" s="720"/>
      <c r="CO20" s="720"/>
      <c r="CP20" s="720"/>
      <c r="CQ20" s="721"/>
      <c r="CR20" s="680">
        <v>37329384</v>
      </c>
      <c r="CS20" s="681"/>
      <c r="CT20" s="681"/>
      <c r="CU20" s="681"/>
      <c r="CV20" s="681"/>
      <c r="CW20" s="681"/>
      <c r="CX20" s="681"/>
      <c r="CY20" s="682"/>
      <c r="CZ20" s="713">
        <v>100</v>
      </c>
      <c r="DA20" s="713"/>
      <c r="DB20" s="713"/>
      <c r="DC20" s="713"/>
      <c r="DD20" s="686">
        <v>2354497</v>
      </c>
      <c r="DE20" s="681"/>
      <c r="DF20" s="681"/>
      <c r="DG20" s="681"/>
      <c r="DH20" s="681"/>
      <c r="DI20" s="681"/>
      <c r="DJ20" s="681"/>
      <c r="DK20" s="681"/>
      <c r="DL20" s="681"/>
      <c r="DM20" s="681"/>
      <c r="DN20" s="681"/>
      <c r="DO20" s="681"/>
      <c r="DP20" s="682"/>
      <c r="DQ20" s="686">
        <v>20675999</v>
      </c>
      <c r="DR20" s="681"/>
      <c r="DS20" s="681"/>
      <c r="DT20" s="681"/>
      <c r="DU20" s="681"/>
      <c r="DV20" s="681"/>
      <c r="DW20" s="681"/>
      <c r="DX20" s="681"/>
      <c r="DY20" s="681"/>
      <c r="DZ20" s="681"/>
      <c r="EA20" s="681"/>
      <c r="EB20" s="681"/>
      <c r="EC20" s="727"/>
    </row>
    <row r="21" spans="2:133" ht="11.25" customHeight="1" x14ac:dyDescent="0.2">
      <c r="B21" s="677" t="s">
        <v>271</v>
      </c>
      <c r="C21" s="678"/>
      <c r="D21" s="678"/>
      <c r="E21" s="678"/>
      <c r="F21" s="678"/>
      <c r="G21" s="678"/>
      <c r="H21" s="678"/>
      <c r="I21" s="678"/>
      <c r="J21" s="678"/>
      <c r="K21" s="678"/>
      <c r="L21" s="678"/>
      <c r="M21" s="678"/>
      <c r="N21" s="678"/>
      <c r="O21" s="678"/>
      <c r="P21" s="678"/>
      <c r="Q21" s="679"/>
      <c r="R21" s="680">
        <v>6597</v>
      </c>
      <c r="S21" s="681"/>
      <c r="T21" s="681"/>
      <c r="U21" s="681"/>
      <c r="V21" s="681"/>
      <c r="W21" s="681"/>
      <c r="X21" s="681"/>
      <c r="Y21" s="682"/>
      <c r="Z21" s="713">
        <v>0</v>
      </c>
      <c r="AA21" s="713"/>
      <c r="AB21" s="713"/>
      <c r="AC21" s="713"/>
      <c r="AD21" s="714">
        <v>6597</v>
      </c>
      <c r="AE21" s="714"/>
      <c r="AF21" s="714"/>
      <c r="AG21" s="714"/>
      <c r="AH21" s="714"/>
      <c r="AI21" s="714"/>
      <c r="AJ21" s="714"/>
      <c r="AK21" s="714"/>
      <c r="AL21" s="683">
        <v>0</v>
      </c>
      <c r="AM21" s="684"/>
      <c r="AN21" s="684"/>
      <c r="AO21" s="715"/>
      <c r="AP21" s="774" t="s">
        <v>272</v>
      </c>
      <c r="AQ21" s="782"/>
      <c r="AR21" s="782"/>
      <c r="AS21" s="782"/>
      <c r="AT21" s="782"/>
      <c r="AU21" s="782"/>
      <c r="AV21" s="782"/>
      <c r="AW21" s="782"/>
      <c r="AX21" s="782"/>
      <c r="AY21" s="782"/>
      <c r="AZ21" s="782"/>
      <c r="BA21" s="782"/>
      <c r="BB21" s="782"/>
      <c r="BC21" s="782"/>
      <c r="BD21" s="782"/>
      <c r="BE21" s="782"/>
      <c r="BF21" s="776"/>
      <c r="BG21" s="680">
        <v>2555</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273</v>
      </c>
      <c r="C22" s="678"/>
      <c r="D22" s="678"/>
      <c r="E22" s="678"/>
      <c r="F22" s="678"/>
      <c r="G22" s="678"/>
      <c r="H22" s="678"/>
      <c r="I22" s="678"/>
      <c r="J22" s="678"/>
      <c r="K22" s="678"/>
      <c r="L22" s="678"/>
      <c r="M22" s="678"/>
      <c r="N22" s="678"/>
      <c r="O22" s="678"/>
      <c r="P22" s="678"/>
      <c r="Q22" s="679"/>
      <c r="R22" s="680">
        <v>5659678</v>
      </c>
      <c r="S22" s="681"/>
      <c r="T22" s="681"/>
      <c r="U22" s="681"/>
      <c r="V22" s="681"/>
      <c r="W22" s="681"/>
      <c r="X22" s="681"/>
      <c r="Y22" s="682"/>
      <c r="Z22" s="713">
        <v>14.4</v>
      </c>
      <c r="AA22" s="713"/>
      <c r="AB22" s="713"/>
      <c r="AC22" s="713"/>
      <c r="AD22" s="714">
        <v>5101688</v>
      </c>
      <c r="AE22" s="714"/>
      <c r="AF22" s="714"/>
      <c r="AG22" s="714"/>
      <c r="AH22" s="714"/>
      <c r="AI22" s="714"/>
      <c r="AJ22" s="714"/>
      <c r="AK22" s="714"/>
      <c r="AL22" s="683">
        <v>31.6</v>
      </c>
      <c r="AM22" s="684"/>
      <c r="AN22" s="684"/>
      <c r="AO22" s="715"/>
      <c r="AP22" s="774" t="s">
        <v>274</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135</v>
      </c>
      <c r="BP22" s="713"/>
      <c r="BQ22" s="713"/>
      <c r="BR22" s="713"/>
      <c r="BS22" s="686" t="s">
        <v>127</v>
      </c>
      <c r="BT22" s="681"/>
      <c r="BU22" s="681"/>
      <c r="BV22" s="681"/>
      <c r="BW22" s="681"/>
      <c r="BX22" s="681"/>
      <c r="BY22" s="681"/>
      <c r="BZ22" s="681"/>
      <c r="CA22" s="681"/>
      <c r="CB22" s="727"/>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276</v>
      </c>
      <c r="C23" s="678"/>
      <c r="D23" s="678"/>
      <c r="E23" s="678"/>
      <c r="F23" s="678"/>
      <c r="G23" s="678"/>
      <c r="H23" s="678"/>
      <c r="I23" s="678"/>
      <c r="J23" s="678"/>
      <c r="K23" s="678"/>
      <c r="L23" s="678"/>
      <c r="M23" s="678"/>
      <c r="N23" s="678"/>
      <c r="O23" s="678"/>
      <c r="P23" s="678"/>
      <c r="Q23" s="679"/>
      <c r="R23" s="680">
        <v>5101688</v>
      </c>
      <c r="S23" s="681"/>
      <c r="T23" s="681"/>
      <c r="U23" s="681"/>
      <c r="V23" s="681"/>
      <c r="W23" s="681"/>
      <c r="X23" s="681"/>
      <c r="Y23" s="682"/>
      <c r="Z23" s="713">
        <v>13</v>
      </c>
      <c r="AA23" s="713"/>
      <c r="AB23" s="713"/>
      <c r="AC23" s="713"/>
      <c r="AD23" s="714">
        <v>5101688</v>
      </c>
      <c r="AE23" s="714"/>
      <c r="AF23" s="714"/>
      <c r="AG23" s="714"/>
      <c r="AH23" s="714"/>
      <c r="AI23" s="714"/>
      <c r="AJ23" s="714"/>
      <c r="AK23" s="714"/>
      <c r="AL23" s="683">
        <v>31.6</v>
      </c>
      <c r="AM23" s="684"/>
      <c r="AN23" s="684"/>
      <c r="AO23" s="715"/>
      <c r="AP23" s="774" t="s">
        <v>277</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x14ac:dyDescent="0.2">
      <c r="B24" s="677" t="s">
        <v>283</v>
      </c>
      <c r="C24" s="678"/>
      <c r="D24" s="678"/>
      <c r="E24" s="678"/>
      <c r="F24" s="678"/>
      <c r="G24" s="678"/>
      <c r="H24" s="678"/>
      <c r="I24" s="678"/>
      <c r="J24" s="678"/>
      <c r="K24" s="678"/>
      <c r="L24" s="678"/>
      <c r="M24" s="678"/>
      <c r="N24" s="678"/>
      <c r="O24" s="678"/>
      <c r="P24" s="678"/>
      <c r="Q24" s="679"/>
      <c r="R24" s="680">
        <v>557990</v>
      </c>
      <c r="S24" s="681"/>
      <c r="T24" s="681"/>
      <c r="U24" s="681"/>
      <c r="V24" s="681"/>
      <c r="W24" s="681"/>
      <c r="X24" s="681"/>
      <c r="Y24" s="682"/>
      <c r="Z24" s="713">
        <v>1.4</v>
      </c>
      <c r="AA24" s="713"/>
      <c r="AB24" s="713"/>
      <c r="AC24" s="713"/>
      <c r="AD24" s="714" t="s">
        <v>127</v>
      </c>
      <c r="AE24" s="714"/>
      <c r="AF24" s="714"/>
      <c r="AG24" s="714"/>
      <c r="AH24" s="714"/>
      <c r="AI24" s="714"/>
      <c r="AJ24" s="714"/>
      <c r="AK24" s="714"/>
      <c r="AL24" s="683" t="s">
        <v>127</v>
      </c>
      <c r="AM24" s="684"/>
      <c r="AN24" s="684"/>
      <c r="AO24" s="715"/>
      <c r="AP24" s="774" t="s">
        <v>284</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7"/>
      <c r="CD24" s="738" t="s">
        <v>285</v>
      </c>
      <c r="CE24" s="739"/>
      <c r="CF24" s="739"/>
      <c r="CG24" s="739"/>
      <c r="CH24" s="739"/>
      <c r="CI24" s="739"/>
      <c r="CJ24" s="739"/>
      <c r="CK24" s="739"/>
      <c r="CL24" s="739"/>
      <c r="CM24" s="739"/>
      <c r="CN24" s="739"/>
      <c r="CO24" s="739"/>
      <c r="CP24" s="739"/>
      <c r="CQ24" s="740"/>
      <c r="CR24" s="735">
        <v>14638622</v>
      </c>
      <c r="CS24" s="736"/>
      <c r="CT24" s="736"/>
      <c r="CU24" s="736"/>
      <c r="CV24" s="736"/>
      <c r="CW24" s="736"/>
      <c r="CX24" s="736"/>
      <c r="CY24" s="779"/>
      <c r="CZ24" s="780">
        <v>39.200000000000003</v>
      </c>
      <c r="DA24" s="751"/>
      <c r="DB24" s="751"/>
      <c r="DC24" s="783"/>
      <c r="DD24" s="778">
        <v>9058339</v>
      </c>
      <c r="DE24" s="736"/>
      <c r="DF24" s="736"/>
      <c r="DG24" s="736"/>
      <c r="DH24" s="736"/>
      <c r="DI24" s="736"/>
      <c r="DJ24" s="736"/>
      <c r="DK24" s="779"/>
      <c r="DL24" s="778">
        <v>8856405</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2">
      <c r="B25" s="677" t="s">
        <v>286</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127</v>
      </c>
      <c r="AM25" s="684"/>
      <c r="AN25" s="684"/>
      <c r="AO25" s="715"/>
      <c r="AP25" s="774" t="s">
        <v>287</v>
      </c>
      <c r="AQ25" s="782"/>
      <c r="AR25" s="782"/>
      <c r="AS25" s="782"/>
      <c r="AT25" s="782"/>
      <c r="AU25" s="782"/>
      <c r="AV25" s="782"/>
      <c r="AW25" s="782"/>
      <c r="AX25" s="782"/>
      <c r="AY25" s="782"/>
      <c r="AZ25" s="782"/>
      <c r="BA25" s="782"/>
      <c r="BB25" s="782"/>
      <c r="BC25" s="782"/>
      <c r="BD25" s="782"/>
      <c r="BE25" s="782"/>
      <c r="BF25" s="776"/>
      <c r="BG25" s="680" t="s">
        <v>227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288</v>
      </c>
      <c r="CE25" s="720"/>
      <c r="CF25" s="720"/>
      <c r="CG25" s="720"/>
      <c r="CH25" s="720"/>
      <c r="CI25" s="720"/>
      <c r="CJ25" s="720"/>
      <c r="CK25" s="720"/>
      <c r="CL25" s="720"/>
      <c r="CM25" s="720"/>
      <c r="CN25" s="720"/>
      <c r="CO25" s="720"/>
      <c r="CP25" s="720"/>
      <c r="CQ25" s="721"/>
      <c r="CR25" s="680">
        <v>4291123</v>
      </c>
      <c r="CS25" s="699"/>
      <c r="CT25" s="699"/>
      <c r="CU25" s="699"/>
      <c r="CV25" s="699"/>
      <c r="CW25" s="699"/>
      <c r="CX25" s="699"/>
      <c r="CY25" s="700"/>
      <c r="CZ25" s="683">
        <v>11.5</v>
      </c>
      <c r="DA25" s="701"/>
      <c r="DB25" s="701"/>
      <c r="DC25" s="702"/>
      <c r="DD25" s="686">
        <v>3935789</v>
      </c>
      <c r="DE25" s="699"/>
      <c r="DF25" s="699"/>
      <c r="DG25" s="699"/>
      <c r="DH25" s="699"/>
      <c r="DI25" s="699"/>
      <c r="DJ25" s="699"/>
      <c r="DK25" s="700"/>
      <c r="DL25" s="686">
        <v>3762491</v>
      </c>
      <c r="DM25" s="699"/>
      <c r="DN25" s="699"/>
      <c r="DO25" s="699"/>
      <c r="DP25" s="699"/>
      <c r="DQ25" s="699"/>
      <c r="DR25" s="699"/>
      <c r="DS25" s="699"/>
      <c r="DT25" s="699"/>
      <c r="DU25" s="699"/>
      <c r="DV25" s="700"/>
      <c r="DW25" s="683">
        <v>22.2</v>
      </c>
      <c r="DX25" s="701"/>
      <c r="DY25" s="701"/>
      <c r="DZ25" s="701"/>
      <c r="EA25" s="701"/>
      <c r="EB25" s="701"/>
      <c r="EC25" s="722"/>
    </row>
    <row r="26" spans="2:133" ht="11.25" customHeight="1" x14ac:dyDescent="0.2">
      <c r="B26" s="677" t="s">
        <v>289</v>
      </c>
      <c r="C26" s="678"/>
      <c r="D26" s="678"/>
      <c r="E26" s="678"/>
      <c r="F26" s="678"/>
      <c r="G26" s="678"/>
      <c r="H26" s="678"/>
      <c r="I26" s="678"/>
      <c r="J26" s="678"/>
      <c r="K26" s="678"/>
      <c r="L26" s="678"/>
      <c r="M26" s="678"/>
      <c r="N26" s="678"/>
      <c r="O26" s="678"/>
      <c r="P26" s="678"/>
      <c r="Q26" s="679"/>
      <c r="R26" s="680">
        <v>16674180</v>
      </c>
      <c r="S26" s="681"/>
      <c r="T26" s="681"/>
      <c r="U26" s="681"/>
      <c r="V26" s="681"/>
      <c r="W26" s="681"/>
      <c r="X26" s="681"/>
      <c r="Y26" s="682"/>
      <c r="Z26" s="713">
        <v>42.5</v>
      </c>
      <c r="AA26" s="713"/>
      <c r="AB26" s="713"/>
      <c r="AC26" s="713"/>
      <c r="AD26" s="714">
        <v>16116190</v>
      </c>
      <c r="AE26" s="714"/>
      <c r="AF26" s="714"/>
      <c r="AG26" s="714"/>
      <c r="AH26" s="714"/>
      <c r="AI26" s="714"/>
      <c r="AJ26" s="714"/>
      <c r="AK26" s="714"/>
      <c r="AL26" s="683">
        <v>99.9</v>
      </c>
      <c r="AM26" s="684"/>
      <c r="AN26" s="684"/>
      <c r="AO26" s="715"/>
      <c r="AP26" s="774" t="s">
        <v>290</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291</v>
      </c>
      <c r="CE26" s="720"/>
      <c r="CF26" s="720"/>
      <c r="CG26" s="720"/>
      <c r="CH26" s="720"/>
      <c r="CI26" s="720"/>
      <c r="CJ26" s="720"/>
      <c r="CK26" s="720"/>
      <c r="CL26" s="720"/>
      <c r="CM26" s="720"/>
      <c r="CN26" s="720"/>
      <c r="CO26" s="720"/>
      <c r="CP26" s="720"/>
      <c r="CQ26" s="721"/>
      <c r="CR26" s="680">
        <v>2293148</v>
      </c>
      <c r="CS26" s="681"/>
      <c r="CT26" s="681"/>
      <c r="CU26" s="681"/>
      <c r="CV26" s="681"/>
      <c r="CW26" s="681"/>
      <c r="CX26" s="681"/>
      <c r="CY26" s="682"/>
      <c r="CZ26" s="683">
        <v>6.1</v>
      </c>
      <c r="DA26" s="701"/>
      <c r="DB26" s="701"/>
      <c r="DC26" s="702"/>
      <c r="DD26" s="686">
        <v>2116499</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2">
      <c r="B27" s="677" t="s">
        <v>292</v>
      </c>
      <c r="C27" s="678"/>
      <c r="D27" s="678"/>
      <c r="E27" s="678"/>
      <c r="F27" s="678"/>
      <c r="G27" s="678"/>
      <c r="H27" s="678"/>
      <c r="I27" s="678"/>
      <c r="J27" s="678"/>
      <c r="K27" s="678"/>
      <c r="L27" s="678"/>
      <c r="M27" s="678"/>
      <c r="N27" s="678"/>
      <c r="O27" s="678"/>
      <c r="P27" s="678"/>
      <c r="Q27" s="679"/>
      <c r="R27" s="680">
        <v>14621</v>
      </c>
      <c r="S27" s="681"/>
      <c r="T27" s="681"/>
      <c r="U27" s="681"/>
      <c r="V27" s="681"/>
      <c r="W27" s="681"/>
      <c r="X27" s="681"/>
      <c r="Y27" s="682"/>
      <c r="Z27" s="713">
        <v>0</v>
      </c>
      <c r="AA27" s="713"/>
      <c r="AB27" s="713"/>
      <c r="AC27" s="713"/>
      <c r="AD27" s="714">
        <v>14621</v>
      </c>
      <c r="AE27" s="714"/>
      <c r="AF27" s="714"/>
      <c r="AG27" s="714"/>
      <c r="AH27" s="714"/>
      <c r="AI27" s="714"/>
      <c r="AJ27" s="714"/>
      <c r="AK27" s="714"/>
      <c r="AL27" s="683">
        <v>0.1</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9028549</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294</v>
      </c>
      <c r="CE27" s="720"/>
      <c r="CF27" s="720"/>
      <c r="CG27" s="720"/>
      <c r="CH27" s="720"/>
      <c r="CI27" s="720"/>
      <c r="CJ27" s="720"/>
      <c r="CK27" s="720"/>
      <c r="CL27" s="720"/>
      <c r="CM27" s="720"/>
      <c r="CN27" s="720"/>
      <c r="CO27" s="720"/>
      <c r="CP27" s="720"/>
      <c r="CQ27" s="721"/>
      <c r="CR27" s="680">
        <v>7419817</v>
      </c>
      <c r="CS27" s="699"/>
      <c r="CT27" s="699"/>
      <c r="CU27" s="699"/>
      <c r="CV27" s="699"/>
      <c r="CW27" s="699"/>
      <c r="CX27" s="699"/>
      <c r="CY27" s="700"/>
      <c r="CZ27" s="683">
        <v>19.899999999999999</v>
      </c>
      <c r="DA27" s="701"/>
      <c r="DB27" s="701"/>
      <c r="DC27" s="702"/>
      <c r="DD27" s="686">
        <v>2223338</v>
      </c>
      <c r="DE27" s="699"/>
      <c r="DF27" s="699"/>
      <c r="DG27" s="699"/>
      <c r="DH27" s="699"/>
      <c r="DI27" s="699"/>
      <c r="DJ27" s="699"/>
      <c r="DK27" s="700"/>
      <c r="DL27" s="686">
        <v>2194702</v>
      </c>
      <c r="DM27" s="699"/>
      <c r="DN27" s="699"/>
      <c r="DO27" s="699"/>
      <c r="DP27" s="699"/>
      <c r="DQ27" s="699"/>
      <c r="DR27" s="699"/>
      <c r="DS27" s="699"/>
      <c r="DT27" s="699"/>
      <c r="DU27" s="699"/>
      <c r="DV27" s="700"/>
      <c r="DW27" s="683">
        <v>13</v>
      </c>
      <c r="DX27" s="701"/>
      <c r="DY27" s="701"/>
      <c r="DZ27" s="701"/>
      <c r="EA27" s="701"/>
      <c r="EB27" s="701"/>
      <c r="EC27" s="722"/>
    </row>
    <row r="28" spans="2:133" ht="11.25" customHeight="1" x14ac:dyDescent="0.2">
      <c r="B28" s="677" t="s">
        <v>295</v>
      </c>
      <c r="C28" s="678"/>
      <c r="D28" s="678"/>
      <c r="E28" s="678"/>
      <c r="F28" s="678"/>
      <c r="G28" s="678"/>
      <c r="H28" s="678"/>
      <c r="I28" s="678"/>
      <c r="J28" s="678"/>
      <c r="K28" s="678"/>
      <c r="L28" s="678"/>
      <c r="M28" s="678"/>
      <c r="N28" s="678"/>
      <c r="O28" s="678"/>
      <c r="P28" s="678"/>
      <c r="Q28" s="679"/>
      <c r="R28" s="680">
        <v>101569</v>
      </c>
      <c r="S28" s="681"/>
      <c r="T28" s="681"/>
      <c r="U28" s="681"/>
      <c r="V28" s="681"/>
      <c r="W28" s="681"/>
      <c r="X28" s="681"/>
      <c r="Y28" s="682"/>
      <c r="Z28" s="713">
        <v>0.3</v>
      </c>
      <c r="AA28" s="713"/>
      <c r="AB28" s="713"/>
      <c r="AC28" s="713"/>
      <c r="AD28" s="714" t="s">
        <v>127</v>
      </c>
      <c r="AE28" s="714"/>
      <c r="AF28" s="714"/>
      <c r="AG28" s="714"/>
      <c r="AH28" s="714"/>
      <c r="AI28" s="714"/>
      <c r="AJ28" s="714"/>
      <c r="AK28" s="714"/>
      <c r="AL28" s="683" t="s">
        <v>227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296</v>
      </c>
      <c r="CE28" s="720"/>
      <c r="CF28" s="720"/>
      <c r="CG28" s="720"/>
      <c r="CH28" s="720"/>
      <c r="CI28" s="720"/>
      <c r="CJ28" s="720"/>
      <c r="CK28" s="720"/>
      <c r="CL28" s="720"/>
      <c r="CM28" s="720"/>
      <c r="CN28" s="720"/>
      <c r="CO28" s="720"/>
      <c r="CP28" s="720"/>
      <c r="CQ28" s="721"/>
      <c r="CR28" s="680">
        <v>2927682</v>
      </c>
      <c r="CS28" s="681"/>
      <c r="CT28" s="681"/>
      <c r="CU28" s="681"/>
      <c r="CV28" s="681"/>
      <c r="CW28" s="681"/>
      <c r="CX28" s="681"/>
      <c r="CY28" s="682"/>
      <c r="CZ28" s="683">
        <v>7.8</v>
      </c>
      <c r="DA28" s="701"/>
      <c r="DB28" s="701"/>
      <c r="DC28" s="702"/>
      <c r="DD28" s="686">
        <v>2899212</v>
      </c>
      <c r="DE28" s="681"/>
      <c r="DF28" s="681"/>
      <c r="DG28" s="681"/>
      <c r="DH28" s="681"/>
      <c r="DI28" s="681"/>
      <c r="DJ28" s="681"/>
      <c r="DK28" s="682"/>
      <c r="DL28" s="686">
        <v>2899212</v>
      </c>
      <c r="DM28" s="681"/>
      <c r="DN28" s="681"/>
      <c r="DO28" s="681"/>
      <c r="DP28" s="681"/>
      <c r="DQ28" s="681"/>
      <c r="DR28" s="681"/>
      <c r="DS28" s="681"/>
      <c r="DT28" s="681"/>
      <c r="DU28" s="681"/>
      <c r="DV28" s="682"/>
      <c r="DW28" s="683">
        <v>17.100000000000001</v>
      </c>
      <c r="DX28" s="701"/>
      <c r="DY28" s="701"/>
      <c r="DZ28" s="701"/>
      <c r="EA28" s="701"/>
      <c r="EB28" s="701"/>
      <c r="EC28" s="722"/>
    </row>
    <row r="29" spans="2:133" ht="11.25" customHeight="1" x14ac:dyDescent="0.2">
      <c r="B29" s="677" t="s">
        <v>297</v>
      </c>
      <c r="C29" s="678"/>
      <c r="D29" s="678"/>
      <c r="E29" s="678"/>
      <c r="F29" s="678"/>
      <c r="G29" s="678"/>
      <c r="H29" s="678"/>
      <c r="I29" s="678"/>
      <c r="J29" s="678"/>
      <c r="K29" s="678"/>
      <c r="L29" s="678"/>
      <c r="M29" s="678"/>
      <c r="N29" s="678"/>
      <c r="O29" s="678"/>
      <c r="P29" s="678"/>
      <c r="Q29" s="679"/>
      <c r="R29" s="680">
        <v>169203</v>
      </c>
      <c r="S29" s="681"/>
      <c r="T29" s="681"/>
      <c r="U29" s="681"/>
      <c r="V29" s="681"/>
      <c r="W29" s="681"/>
      <c r="X29" s="681"/>
      <c r="Y29" s="682"/>
      <c r="Z29" s="713">
        <v>0.4</v>
      </c>
      <c r="AA29" s="713"/>
      <c r="AB29" s="713"/>
      <c r="AC29" s="713"/>
      <c r="AD29" s="714">
        <v>7545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298</v>
      </c>
      <c r="CE29" s="769"/>
      <c r="CF29" s="719" t="s">
        <v>299</v>
      </c>
      <c r="CG29" s="720"/>
      <c r="CH29" s="720"/>
      <c r="CI29" s="720"/>
      <c r="CJ29" s="720"/>
      <c r="CK29" s="720"/>
      <c r="CL29" s="720"/>
      <c r="CM29" s="720"/>
      <c r="CN29" s="720"/>
      <c r="CO29" s="720"/>
      <c r="CP29" s="720"/>
      <c r="CQ29" s="721"/>
      <c r="CR29" s="680">
        <v>2927545</v>
      </c>
      <c r="CS29" s="699"/>
      <c r="CT29" s="699"/>
      <c r="CU29" s="699"/>
      <c r="CV29" s="699"/>
      <c r="CW29" s="699"/>
      <c r="CX29" s="699"/>
      <c r="CY29" s="700"/>
      <c r="CZ29" s="683">
        <v>7.8</v>
      </c>
      <c r="DA29" s="701"/>
      <c r="DB29" s="701"/>
      <c r="DC29" s="702"/>
      <c r="DD29" s="686">
        <v>2899075</v>
      </c>
      <c r="DE29" s="699"/>
      <c r="DF29" s="699"/>
      <c r="DG29" s="699"/>
      <c r="DH29" s="699"/>
      <c r="DI29" s="699"/>
      <c r="DJ29" s="699"/>
      <c r="DK29" s="700"/>
      <c r="DL29" s="686">
        <v>2899075</v>
      </c>
      <c r="DM29" s="699"/>
      <c r="DN29" s="699"/>
      <c r="DO29" s="699"/>
      <c r="DP29" s="699"/>
      <c r="DQ29" s="699"/>
      <c r="DR29" s="699"/>
      <c r="DS29" s="699"/>
      <c r="DT29" s="699"/>
      <c r="DU29" s="699"/>
      <c r="DV29" s="700"/>
      <c r="DW29" s="683">
        <v>17.100000000000001</v>
      </c>
      <c r="DX29" s="701"/>
      <c r="DY29" s="701"/>
      <c r="DZ29" s="701"/>
      <c r="EA29" s="701"/>
      <c r="EB29" s="701"/>
      <c r="EC29" s="722"/>
    </row>
    <row r="30" spans="2:133" ht="11.25" customHeight="1" x14ac:dyDescent="0.2">
      <c r="B30" s="677" t="s">
        <v>300</v>
      </c>
      <c r="C30" s="678"/>
      <c r="D30" s="678"/>
      <c r="E30" s="678"/>
      <c r="F30" s="678"/>
      <c r="G30" s="678"/>
      <c r="H30" s="678"/>
      <c r="I30" s="678"/>
      <c r="J30" s="678"/>
      <c r="K30" s="678"/>
      <c r="L30" s="678"/>
      <c r="M30" s="678"/>
      <c r="N30" s="678"/>
      <c r="O30" s="678"/>
      <c r="P30" s="678"/>
      <c r="Q30" s="679"/>
      <c r="R30" s="680">
        <v>35048</v>
      </c>
      <c r="S30" s="681"/>
      <c r="T30" s="681"/>
      <c r="U30" s="681"/>
      <c r="V30" s="681"/>
      <c r="W30" s="681"/>
      <c r="X30" s="681"/>
      <c r="Y30" s="682"/>
      <c r="Z30" s="713">
        <v>0.1</v>
      </c>
      <c r="AA30" s="713"/>
      <c r="AB30" s="713"/>
      <c r="AC30" s="713"/>
      <c r="AD30" s="714">
        <v>1</v>
      </c>
      <c r="AE30" s="714"/>
      <c r="AF30" s="714"/>
      <c r="AG30" s="714"/>
      <c r="AH30" s="714"/>
      <c r="AI30" s="714"/>
      <c r="AJ30" s="714"/>
      <c r="AK30" s="714"/>
      <c r="AL30" s="683">
        <v>0</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301</v>
      </c>
      <c r="BH30" s="766"/>
      <c r="BI30" s="766"/>
      <c r="BJ30" s="766"/>
      <c r="BK30" s="766"/>
      <c r="BL30" s="766"/>
      <c r="BM30" s="766"/>
      <c r="BN30" s="766"/>
      <c r="BO30" s="766"/>
      <c r="BP30" s="766"/>
      <c r="BQ30" s="767"/>
      <c r="BR30" s="741" t="s">
        <v>302</v>
      </c>
      <c r="BS30" s="766"/>
      <c r="BT30" s="766"/>
      <c r="BU30" s="766"/>
      <c r="BV30" s="766"/>
      <c r="BW30" s="766"/>
      <c r="BX30" s="766"/>
      <c r="BY30" s="766"/>
      <c r="BZ30" s="766"/>
      <c r="CA30" s="766"/>
      <c r="CB30" s="767"/>
      <c r="CD30" s="770"/>
      <c r="CE30" s="771"/>
      <c r="CF30" s="719" t="s">
        <v>303</v>
      </c>
      <c r="CG30" s="720"/>
      <c r="CH30" s="720"/>
      <c r="CI30" s="720"/>
      <c r="CJ30" s="720"/>
      <c r="CK30" s="720"/>
      <c r="CL30" s="720"/>
      <c r="CM30" s="720"/>
      <c r="CN30" s="720"/>
      <c r="CO30" s="720"/>
      <c r="CP30" s="720"/>
      <c r="CQ30" s="721"/>
      <c r="CR30" s="680">
        <v>2796944</v>
      </c>
      <c r="CS30" s="681"/>
      <c r="CT30" s="681"/>
      <c r="CU30" s="681"/>
      <c r="CV30" s="681"/>
      <c r="CW30" s="681"/>
      <c r="CX30" s="681"/>
      <c r="CY30" s="682"/>
      <c r="CZ30" s="683">
        <v>7.5</v>
      </c>
      <c r="DA30" s="701"/>
      <c r="DB30" s="701"/>
      <c r="DC30" s="702"/>
      <c r="DD30" s="686">
        <v>2770026</v>
      </c>
      <c r="DE30" s="681"/>
      <c r="DF30" s="681"/>
      <c r="DG30" s="681"/>
      <c r="DH30" s="681"/>
      <c r="DI30" s="681"/>
      <c r="DJ30" s="681"/>
      <c r="DK30" s="682"/>
      <c r="DL30" s="686">
        <v>2770026</v>
      </c>
      <c r="DM30" s="681"/>
      <c r="DN30" s="681"/>
      <c r="DO30" s="681"/>
      <c r="DP30" s="681"/>
      <c r="DQ30" s="681"/>
      <c r="DR30" s="681"/>
      <c r="DS30" s="681"/>
      <c r="DT30" s="681"/>
      <c r="DU30" s="681"/>
      <c r="DV30" s="682"/>
      <c r="DW30" s="683">
        <v>16.399999999999999</v>
      </c>
      <c r="DX30" s="701"/>
      <c r="DY30" s="701"/>
      <c r="DZ30" s="701"/>
      <c r="EA30" s="701"/>
      <c r="EB30" s="701"/>
      <c r="EC30" s="722"/>
    </row>
    <row r="31" spans="2:133" ht="11.25" customHeight="1" x14ac:dyDescent="0.2">
      <c r="B31" s="677" t="s">
        <v>304</v>
      </c>
      <c r="C31" s="678"/>
      <c r="D31" s="678"/>
      <c r="E31" s="678"/>
      <c r="F31" s="678"/>
      <c r="G31" s="678"/>
      <c r="H31" s="678"/>
      <c r="I31" s="678"/>
      <c r="J31" s="678"/>
      <c r="K31" s="678"/>
      <c r="L31" s="678"/>
      <c r="M31" s="678"/>
      <c r="N31" s="678"/>
      <c r="O31" s="678"/>
      <c r="P31" s="678"/>
      <c r="Q31" s="679"/>
      <c r="R31" s="680">
        <v>13686704</v>
      </c>
      <c r="S31" s="681"/>
      <c r="T31" s="681"/>
      <c r="U31" s="681"/>
      <c r="V31" s="681"/>
      <c r="W31" s="681"/>
      <c r="X31" s="681"/>
      <c r="Y31" s="682"/>
      <c r="Z31" s="713">
        <v>34.9</v>
      </c>
      <c r="AA31" s="713"/>
      <c r="AB31" s="713"/>
      <c r="AC31" s="713"/>
      <c r="AD31" s="714" t="s">
        <v>127</v>
      </c>
      <c r="AE31" s="714"/>
      <c r="AF31" s="714"/>
      <c r="AG31" s="714"/>
      <c r="AH31" s="714"/>
      <c r="AI31" s="714"/>
      <c r="AJ31" s="714"/>
      <c r="AK31" s="714"/>
      <c r="AL31" s="683" t="s">
        <v>127</v>
      </c>
      <c r="AM31" s="684"/>
      <c r="AN31" s="684"/>
      <c r="AO31" s="715"/>
      <c r="AP31" s="754" t="s">
        <v>305</v>
      </c>
      <c r="AQ31" s="755"/>
      <c r="AR31" s="755"/>
      <c r="AS31" s="755"/>
      <c r="AT31" s="760" t="s">
        <v>306</v>
      </c>
      <c r="AU31" s="231"/>
      <c r="AV31" s="231"/>
      <c r="AW31" s="231"/>
      <c r="AX31" s="746" t="s">
        <v>183</v>
      </c>
      <c r="AY31" s="747"/>
      <c r="AZ31" s="747"/>
      <c r="BA31" s="747"/>
      <c r="BB31" s="747"/>
      <c r="BC31" s="747"/>
      <c r="BD31" s="747"/>
      <c r="BE31" s="747"/>
      <c r="BF31" s="748"/>
      <c r="BG31" s="749">
        <v>99.1</v>
      </c>
      <c r="BH31" s="750"/>
      <c r="BI31" s="750"/>
      <c r="BJ31" s="750"/>
      <c r="BK31" s="750"/>
      <c r="BL31" s="750"/>
      <c r="BM31" s="751">
        <v>96.6</v>
      </c>
      <c r="BN31" s="750"/>
      <c r="BO31" s="750"/>
      <c r="BP31" s="750"/>
      <c r="BQ31" s="752"/>
      <c r="BR31" s="749">
        <v>99</v>
      </c>
      <c r="BS31" s="750"/>
      <c r="BT31" s="750"/>
      <c r="BU31" s="750"/>
      <c r="BV31" s="750"/>
      <c r="BW31" s="750"/>
      <c r="BX31" s="751">
        <v>96.3</v>
      </c>
      <c r="BY31" s="750"/>
      <c r="BZ31" s="750"/>
      <c r="CA31" s="750"/>
      <c r="CB31" s="752"/>
      <c r="CD31" s="770"/>
      <c r="CE31" s="771"/>
      <c r="CF31" s="719" t="s">
        <v>307</v>
      </c>
      <c r="CG31" s="720"/>
      <c r="CH31" s="720"/>
      <c r="CI31" s="720"/>
      <c r="CJ31" s="720"/>
      <c r="CK31" s="720"/>
      <c r="CL31" s="720"/>
      <c r="CM31" s="720"/>
      <c r="CN31" s="720"/>
      <c r="CO31" s="720"/>
      <c r="CP31" s="720"/>
      <c r="CQ31" s="721"/>
      <c r="CR31" s="680">
        <v>130601</v>
      </c>
      <c r="CS31" s="699"/>
      <c r="CT31" s="699"/>
      <c r="CU31" s="699"/>
      <c r="CV31" s="699"/>
      <c r="CW31" s="699"/>
      <c r="CX31" s="699"/>
      <c r="CY31" s="700"/>
      <c r="CZ31" s="683">
        <v>0.3</v>
      </c>
      <c r="DA31" s="701"/>
      <c r="DB31" s="701"/>
      <c r="DC31" s="702"/>
      <c r="DD31" s="686">
        <v>129049</v>
      </c>
      <c r="DE31" s="699"/>
      <c r="DF31" s="699"/>
      <c r="DG31" s="699"/>
      <c r="DH31" s="699"/>
      <c r="DI31" s="699"/>
      <c r="DJ31" s="699"/>
      <c r="DK31" s="700"/>
      <c r="DL31" s="686">
        <v>129049</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2">
      <c r="B32" s="763" t="s">
        <v>308</v>
      </c>
      <c r="C32" s="764"/>
      <c r="D32" s="764"/>
      <c r="E32" s="764"/>
      <c r="F32" s="764"/>
      <c r="G32" s="764"/>
      <c r="H32" s="764"/>
      <c r="I32" s="764"/>
      <c r="J32" s="764"/>
      <c r="K32" s="764"/>
      <c r="L32" s="764"/>
      <c r="M32" s="764"/>
      <c r="N32" s="764"/>
      <c r="O32" s="764"/>
      <c r="P32" s="764"/>
      <c r="Q32" s="765"/>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6"/>
      <c r="AQ32" s="757"/>
      <c r="AR32" s="757"/>
      <c r="AS32" s="757"/>
      <c r="AT32" s="761"/>
      <c r="AU32" s="230" t="s">
        <v>309</v>
      </c>
      <c r="AV32" s="230"/>
      <c r="AW32" s="230"/>
      <c r="AX32" s="677" t="s">
        <v>310</v>
      </c>
      <c r="AY32" s="678"/>
      <c r="AZ32" s="678"/>
      <c r="BA32" s="678"/>
      <c r="BB32" s="678"/>
      <c r="BC32" s="678"/>
      <c r="BD32" s="678"/>
      <c r="BE32" s="678"/>
      <c r="BF32" s="679"/>
      <c r="BG32" s="753">
        <v>99.2</v>
      </c>
      <c r="BH32" s="699"/>
      <c r="BI32" s="699"/>
      <c r="BJ32" s="699"/>
      <c r="BK32" s="699"/>
      <c r="BL32" s="699"/>
      <c r="BM32" s="684">
        <v>97.7</v>
      </c>
      <c r="BN32" s="745"/>
      <c r="BO32" s="745"/>
      <c r="BP32" s="745"/>
      <c r="BQ32" s="726"/>
      <c r="BR32" s="753">
        <v>99</v>
      </c>
      <c r="BS32" s="699"/>
      <c r="BT32" s="699"/>
      <c r="BU32" s="699"/>
      <c r="BV32" s="699"/>
      <c r="BW32" s="699"/>
      <c r="BX32" s="684">
        <v>97.4</v>
      </c>
      <c r="BY32" s="745"/>
      <c r="BZ32" s="745"/>
      <c r="CA32" s="745"/>
      <c r="CB32" s="726"/>
      <c r="CD32" s="772"/>
      <c r="CE32" s="773"/>
      <c r="CF32" s="719" t="s">
        <v>311</v>
      </c>
      <c r="CG32" s="720"/>
      <c r="CH32" s="720"/>
      <c r="CI32" s="720"/>
      <c r="CJ32" s="720"/>
      <c r="CK32" s="720"/>
      <c r="CL32" s="720"/>
      <c r="CM32" s="720"/>
      <c r="CN32" s="720"/>
      <c r="CO32" s="720"/>
      <c r="CP32" s="720"/>
      <c r="CQ32" s="721"/>
      <c r="CR32" s="680">
        <v>137</v>
      </c>
      <c r="CS32" s="681"/>
      <c r="CT32" s="681"/>
      <c r="CU32" s="681"/>
      <c r="CV32" s="681"/>
      <c r="CW32" s="681"/>
      <c r="CX32" s="681"/>
      <c r="CY32" s="682"/>
      <c r="CZ32" s="683">
        <v>0</v>
      </c>
      <c r="DA32" s="701"/>
      <c r="DB32" s="701"/>
      <c r="DC32" s="702"/>
      <c r="DD32" s="686">
        <v>137</v>
      </c>
      <c r="DE32" s="681"/>
      <c r="DF32" s="681"/>
      <c r="DG32" s="681"/>
      <c r="DH32" s="681"/>
      <c r="DI32" s="681"/>
      <c r="DJ32" s="681"/>
      <c r="DK32" s="682"/>
      <c r="DL32" s="686">
        <v>137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312</v>
      </c>
      <c r="C33" s="678"/>
      <c r="D33" s="678"/>
      <c r="E33" s="678"/>
      <c r="F33" s="678"/>
      <c r="G33" s="678"/>
      <c r="H33" s="678"/>
      <c r="I33" s="678"/>
      <c r="J33" s="678"/>
      <c r="K33" s="678"/>
      <c r="L33" s="678"/>
      <c r="M33" s="678"/>
      <c r="N33" s="678"/>
      <c r="O33" s="678"/>
      <c r="P33" s="678"/>
      <c r="Q33" s="679"/>
      <c r="R33" s="680">
        <v>2151274</v>
      </c>
      <c r="S33" s="681"/>
      <c r="T33" s="681"/>
      <c r="U33" s="681"/>
      <c r="V33" s="681"/>
      <c r="W33" s="681"/>
      <c r="X33" s="681"/>
      <c r="Y33" s="682"/>
      <c r="Z33" s="713">
        <v>5.5</v>
      </c>
      <c r="AA33" s="713"/>
      <c r="AB33" s="713"/>
      <c r="AC33" s="713"/>
      <c r="AD33" s="714" t="s">
        <v>135</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313</v>
      </c>
      <c r="AY33" s="662"/>
      <c r="AZ33" s="662"/>
      <c r="BA33" s="662"/>
      <c r="BB33" s="662"/>
      <c r="BC33" s="662"/>
      <c r="BD33" s="662"/>
      <c r="BE33" s="662"/>
      <c r="BF33" s="663"/>
      <c r="BG33" s="744">
        <v>99</v>
      </c>
      <c r="BH33" s="665"/>
      <c r="BI33" s="665"/>
      <c r="BJ33" s="665"/>
      <c r="BK33" s="665"/>
      <c r="BL33" s="665"/>
      <c r="BM33" s="707">
        <v>95</v>
      </c>
      <c r="BN33" s="665"/>
      <c r="BO33" s="665"/>
      <c r="BP33" s="665"/>
      <c r="BQ33" s="709"/>
      <c r="BR33" s="744">
        <v>98.9</v>
      </c>
      <c r="BS33" s="665"/>
      <c r="BT33" s="665"/>
      <c r="BU33" s="665"/>
      <c r="BV33" s="665"/>
      <c r="BW33" s="665"/>
      <c r="BX33" s="707">
        <v>94.4</v>
      </c>
      <c r="BY33" s="665"/>
      <c r="BZ33" s="665"/>
      <c r="CA33" s="665"/>
      <c r="CB33" s="709"/>
      <c r="CD33" s="719" t="s">
        <v>314</v>
      </c>
      <c r="CE33" s="720"/>
      <c r="CF33" s="720"/>
      <c r="CG33" s="720"/>
      <c r="CH33" s="720"/>
      <c r="CI33" s="720"/>
      <c r="CJ33" s="720"/>
      <c r="CK33" s="720"/>
      <c r="CL33" s="720"/>
      <c r="CM33" s="720"/>
      <c r="CN33" s="720"/>
      <c r="CO33" s="720"/>
      <c r="CP33" s="720"/>
      <c r="CQ33" s="721"/>
      <c r="CR33" s="680">
        <v>20253621</v>
      </c>
      <c r="CS33" s="699"/>
      <c r="CT33" s="699"/>
      <c r="CU33" s="699"/>
      <c r="CV33" s="699"/>
      <c r="CW33" s="699"/>
      <c r="CX33" s="699"/>
      <c r="CY33" s="700"/>
      <c r="CZ33" s="683">
        <v>54.3</v>
      </c>
      <c r="DA33" s="701"/>
      <c r="DB33" s="701"/>
      <c r="DC33" s="702"/>
      <c r="DD33" s="686">
        <v>11035659</v>
      </c>
      <c r="DE33" s="699"/>
      <c r="DF33" s="699"/>
      <c r="DG33" s="699"/>
      <c r="DH33" s="699"/>
      <c r="DI33" s="699"/>
      <c r="DJ33" s="699"/>
      <c r="DK33" s="700"/>
      <c r="DL33" s="686">
        <v>6369610</v>
      </c>
      <c r="DM33" s="699"/>
      <c r="DN33" s="699"/>
      <c r="DO33" s="699"/>
      <c r="DP33" s="699"/>
      <c r="DQ33" s="699"/>
      <c r="DR33" s="699"/>
      <c r="DS33" s="699"/>
      <c r="DT33" s="699"/>
      <c r="DU33" s="699"/>
      <c r="DV33" s="700"/>
      <c r="DW33" s="683">
        <v>37.6</v>
      </c>
      <c r="DX33" s="701"/>
      <c r="DY33" s="701"/>
      <c r="DZ33" s="701"/>
      <c r="EA33" s="701"/>
      <c r="EB33" s="701"/>
      <c r="EC33" s="722"/>
    </row>
    <row r="34" spans="2:133" ht="11.25" customHeight="1" x14ac:dyDescent="0.2">
      <c r="B34" s="677" t="s">
        <v>315</v>
      </c>
      <c r="C34" s="678"/>
      <c r="D34" s="678"/>
      <c r="E34" s="678"/>
      <c r="F34" s="678"/>
      <c r="G34" s="678"/>
      <c r="H34" s="678"/>
      <c r="I34" s="678"/>
      <c r="J34" s="678"/>
      <c r="K34" s="678"/>
      <c r="L34" s="678"/>
      <c r="M34" s="678"/>
      <c r="N34" s="678"/>
      <c r="O34" s="678"/>
      <c r="P34" s="678"/>
      <c r="Q34" s="679"/>
      <c r="R34" s="680">
        <v>51502</v>
      </c>
      <c r="S34" s="681"/>
      <c r="T34" s="681"/>
      <c r="U34" s="681"/>
      <c r="V34" s="681"/>
      <c r="W34" s="681"/>
      <c r="X34" s="681"/>
      <c r="Y34" s="682"/>
      <c r="Z34" s="713">
        <v>0.1</v>
      </c>
      <c r="AA34" s="713"/>
      <c r="AB34" s="713"/>
      <c r="AC34" s="713"/>
      <c r="AD34" s="714" t="s">
        <v>127</v>
      </c>
      <c r="AE34" s="714"/>
      <c r="AF34" s="714"/>
      <c r="AG34" s="714"/>
      <c r="AH34" s="714"/>
      <c r="AI34" s="714"/>
      <c r="AJ34" s="714"/>
      <c r="AK34" s="714"/>
      <c r="AL34" s="683" t="s">
        <v>127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3619277</v>
      </c>
      <c r="CS34" s="681"/>
      <c r="CT34" s="681"/>
      <c r="CU34" s="681"/>
      <c r="CV34" s="681"/>
      <c r="CW34" s="681"/>
      <c r="CX34" s="681"/>
      <c r="CY34" s="682"/>
      <c r="CZ34" s="683">
        <v>9.6999999999999993</v>
      </c>
      <c r="DA34" s="701"/>
      <c r="DB34" s="701"/>
      <c r="DC34" s="702"/>
      <c r="DD34" s="686">
        <v>2991934</v>
      </c>
      <c r="DE34" s="681"/>
      <c r="DF34" s="681"/>
      <c r="DG34" s="681"/>
      <c r="DH34" s="681"/>
      <c r="DI34" s="681"/>
      <c r="DJ34" s="681"/>
      <c r="DK34" s="682"/>
      <c r="DL34" s="686">
        <v>2102636</v>
      </c>
      <c r="DM34" s="681"/>
      <c r="DN34" s="681"/>
      <c r="DO34" s="681"/>
      <c r="DP34" s="681"/>
      <c r="DQ34" s="681"/>
      <c r="DR34" s="681"/>
      <c r="DS34" s="681"/>
      <c r="DT34" s="681"/>
      <c r="DU34" s="681"/>
      <c r="DV34" s="682"/>
      <c r="DW34" s="683">
        <v>12.4</v>
      </c>
      <c r="DX34" s="701"/>
      <c r="DY34" s="701"/>
      <c r="DZ34" s="701"/>
      <c r="EA34" s="701"/>
      <c r="EB34" s="701"/>
      <c r="EC34" s="722"/>
    </row>
    <row r="35" spans="2:133" ht="11.25" customHeight="1" x14ac:dyDescent="0.2">
      <c r="B35" s="677" t="s">
        <v>317</v>
      </c>
      <c r="C35" s="678"/>
      <c r="D35" s="678"/>
      <c r="E35" s="678"/>
      <c r="F35" s="678"/>
      <c r="G35" s="678"/>
      <c r="H35" s="678"/>
      <c r="I35" s="678"/>
      <c r="J35" s="678"/>
      <c r="K35" s="678"/>
      <c r="L35" s="678"/>
      <c r="M35" s="678"/>
      <c r="N35" s="678"/>
      <c r="O35" s="678"/>
      <c r="P35" s="678"/>
      <c r="Q35" s="679"/>
      <c r="R35" s="680">
        <v>756248</v>
      </c>
      <c r="S35" s="681"/>
      <c r="T35" s="681"/>
      <c r="U35" s="681"/>
      <c r="V35" s="681"/>
      <c r="W35" s="681"/>
      <c r="X35" s="681"/>
      <c r="Y35" s="682"/>
      <c r="Z35" s="713">
        <v>1.9</v>
      </c>
      <c r="AA35" s="713"/>
      <c r="AB35" s="713"/>
      <c r="AC35" s="713"/>
      <c r="AD35" s="714" t="s">
        <v>127</v>
      </c>
      <c r="AE35" s="714"/>
      <c r="AF35" s="714"/>
      <c r="AG35" s="714"/>
      <c r="AH35" s="714"/>
      <c r="AI35" s="714"/>
      <c r="AJ35" s="714"/>
      <c r="AK35" s="714"/>
      <c r="AL35" s="683" t="s">
        <v>127</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74419</v>
      </c>
      <c r="CS35" s="699"/>
      <c r="CT35" s="699"/>
      <c r="CU35" s="699"/>
      <c r="CV35" s="699"/>
      <c r="CW35" s="699"/>
      <c r="CX35" s="699"/>
      <c r="CY35" s="700"/>
      <c r="CZ35" s="683">
        <v>0.2</v>
      </c>
      <c r="DA35" s="701"/>
      <c r="DB35" s="701"/>
      <c r="DC35" s="702"/>
      <c r="DD35" s="686">
        <v>44646</v>
      </c>
      <c r="DE35" s="699"/>
      <c r="DF35" s="699"/>
      <c r="DG35" s="699"/>
      <c r="DH35" s="699"/>
      <c r="DI35" s="699"/>
      <c r="DJ35" s="699"/>
      <c r="DK35" s="700"/>
      <c r="DL35" s="686">
        <v>44490</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2">
      <c r="B36" s="677" t="s">
        <v>321</v>
      </c>
      <c r="C36" s="678"/>
      <c r="D36" s="678"/>
      <c r="E36" s="678"/>
      <c r="F36" s="678"/>
      <c r="G36" s="678"/>
      <c r="H36" s="678"/>
      <c r="I36" s="678"/>
      <c r="J36" s="678"/>
      <c r="K36" s="678"/>
      <c r="L36" s="678"/>
      <c r="M36" s="678"/>
      <c r="N36" s="678"/>
      <c r="O36" s="678"/>
      <c r="P36" s="678"/>
      <c r="Q36" s="679"/>
      <c r="R36" s="680">
        <v>2117616</v>
      </c>
      <c r="S36" s="681"/>
      <c r="T36" s="681"/>
      <c r="U36" s="681"/>
      <c r="V36" s="681"/>
      <c r="W36" s="681"/>
      <c r="X36" s="681"/>
      <c r="Y36" s="682"/>
      <c r="Z36" s="713">
        <v>5.4</v>
      </c>
      <c r="AA36" s="713"/>
      <c r="AB36" s="713"/>
      <c r="AC36" s="713"/>
      <c r="AD36" s="714" t="s">
        <v>127</v>
      </c>
      <c r="AE36" s="714"/>
      <c r="AF36" s="714"/>
      <c r="AG36" s="714"/>
      <c r="AH36" s="714"/>
      <c r="AI36" s="714"/>
      <c r="AJ36" s="714"/>
      <c r="AK36" s="714"/>
      <c r="AL36" s="683" t="s">
        <v>127</v>
      </c>
      <c r="AM36" s="684"/>
      <c r="AN36" s="684"/>
      <c r="AO36" s="715"/>
      <c r="AP36" s="235"/>
      <c r="AQ36" s="732" t="s">
        <v>322</v>
      </c>
      <c r="AR36" s="733"/>
      <c r="AS36" s="733"/>
      <c r="AT36" s="733"/>
      <c r="AU36" s="733"/>
      <c r="AV36" s="733"/>
      <c r="AW36" s="733"/>
      <c r="AX36" s="733"/>
      <c r="AY36" s="734"/>
      <c r="AZ36" s="735">
        <v>3209890</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79658</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13228107</v>
      </c>
      <c r="CS36" s="681"/>
      <c r="CT36" s="681"/>
      <c r="CU36" s="681"/>
      <c r="CV36" s="681"/>
      <c r="CW36" s="681"/>
      <c r="CX36" s="681"/>
      <c r="CY36" s="682"/>
      <c r="CZ36" s="683">
        <v>35.4</v>
      </c>
      <c r="DA36" s="701"/>
      <c r="DB36" s="701"/>
      <c r="DC36" s="702"/>
      <c r="DD36" s="686">
        <v>5151248</v>
      </c>
      <c r="DE36" s="681"/>
      <c r="DF36" s="681"/>
      <c r="DG36" s="681"/>
      <c r="DH36" s="681"/>
      <c r="DI36" s="681"/>
      <c r="DJ36" s="681"/>
      <c r="DK36" s="682"/>
      <c r="DL36" s="686">
        <v>2781355</v>
      </c>
      <c r="DM36" s="681"/>
      <c r="DN36" s="681"/>
      <c r="DO36" s="681"/>
      <c r="DP36" s="681"/>
      <c r="DQ36" s="681"/>
      <c r="DR36" s="681"/>
      <c r="DS36" s="681"/>
      <c r="DT36" s="681"/>
      <c r="DU36" s="681"/>
      <c r="DV36" s="682"/>
      <c r="DW36" s="683">
        <v>16.399999999999999</v>
      </c>
      <c r="DX36" s="701"/>
      <c r="DY36" s="701"/>
      <c r="DZ36" s="701"/>
      <c r="EA36" s="701"/>
      <c r="EB36" s="701"/>
      <c r="EC36" s="722"/>
    </row>
    <row r="37" spans="2:133" ht="11.25" customHeight="1" x14ac:dyDescent="0.2">
      <c r="B37" s="677" t="s">
        <v>325</v>
      </c>
      <c r="C37" s="678"/>
      <c r="D37" s="678"/>
      <c r="E37" s="678"/>
      <c r="F37" s="678"/>
      <c r="G37" s="678"/>
      <c r="H37" s="678"/>
      <c r="I37" s="678"/>
      <c r="J37" s="678"/>
      <c r="K37" s="678"/>
      <c r="L37" s="678"/>
      <c r="M37" s="678"/>
      <c r="N37" s="678"/>
      <c r="O37" s="678"/>
      <c r="P37" s="678"/>
      <c r="Q37" s="679"/>
      <c r="R37" s="680">
        <v>1030705</v>
      </c>
      <c r="S37" s="681"/>
      <c r="T37" s="681"/>
      <c r="U37" s="681"/>
      <c r="V37" s="681"/>
      <c r="W37" s="681"/>
      <c r="X37" s="681"/>
      <c r="Y37" s="682"/>
      <c r="Z37" s="713">
        <v>2.6</v>
      </c>
      <c r="AA37" s="713"/>
      <c r="AB37" s="713"/>
      <c r="AC37" s="713"/>
      <c r="AD37" s="714" t="s">
        <v>127</v>
      </c>
      <c r="AE37" s="714"/>
      <c r="AF37" s="714"/>
      <c r="AG37" s="714"/>
      <c r="AH37" s="714"/>
      <c r="AI37" s="714"/>
      <c r="AJ37" s="714"/>
      <c r="AK37" s="714"/>
      <c r="AL37" s="683" t="s">
        <v>127</v>
      </c>
      <c r="AM37" s="684"/>
      <c r="AN37" s="684"/>
      <c r="AO37" s="715"/>
      <c r="AQ37" s="723" t="s">
        <v>326</v>
      </c>
      <c r="AR37" s="724"/>
      <c r="AS37" s="724"/>
      <c r="AT37" s="724"/>
      <c r="AU37" s="724"/>
      <c r="AV37" s="724"/>
      <c r="AW37" s="724"/>
      <c r="AX37" s="724"/>
      <c r="AY37" s="725"/>
      <c r="AZ37" s="680">
        <v>1163954</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57947</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1742504</v>
      </c>
      <c r="CS37" s="699"/>
      <c r="CT37" s="699"/>
      <c r="CU37" s="699"/>
      <c r="CV37" s="699"/>
      <c r="CW37" s="699"/>
      <c r="CX37" s="699"/>
      <c r="CY37" s="700"/>
      <c r="CZ37" s="683">
        <v>4.7</v>
      </c>
      <c r="DA37" s="701"/>
      <c r="DB37" s="701"/>
      <c r="DC37" s="702"/>
      <c r="DD37" s="686">
        <v>1742292</v>
      </c>
      <c r="DE37" s="699"/>
      <c r="DF37" s="699"/>
      <c r="DG37" s="699"/>
      <c r="DH37" s="699"/>
      <c r="DI37" s="699"/>
      <c r="DJ37" s="699"/>
      <c r="DK37" s="700"/>
      <c r="DL37" s="686">
        <v>1628146</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2">
      <c r="B38" s="677" t="s">
        <v>329</v>
      </c>
      <c r="C38" s="678"/>
      <c r="D38" s="678"/>
      <c r="E38" s="678"/>
      <c r="F38" s="678"/>
      <c r="G38" s="678"/>
      <c r="H38" s="678"/>
      <c r="I38" s="678"/>
      <c r="J38" s="678"/>
      <c r="K38" s="678"/>
      <c r="L38" s="678"/>
      <c r="M38" s="678"/>
      <c r="N38" s="678"/>
      <c r="O38" s="678"/>
      <c r="P38" s="678"/>
      <c r="Q38" s="679"/>
      <c r="R38" s="680">
        <v>452815</v>
      </c>
      <c r="S38" s="681"/>
      <c r="T38" s="681"/>
      <c r="U38" s="681"/>
      <c r="V38" s="681"/>
      <c r="W38" s="681"/>
      <c r="X38" s="681"/>
      <c r="Y38" s="682"/>
      <c r="Z38" s="713">
        <v>1.2</v>
      </c>
      <c r="AA38" s="713"/>
      <c r="AB38" s="713"/>
      <c r="AC38" s="713"/>
      <c r="AD38" s="714">
        <v>785</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v>63167</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9782</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1997787</v>
      </c>
      <c r="CS38" s="681"/>
      <c r="CT38" s="681"/>
      <c r="CU38" s="681"/>
      <c r="CV38" s="681"/>
      <c r="CW38" s="681"/>
      <c r="CX38" s="681"/>
      <c r="CY38" s="682"/>
      <c r="CZ38" s="683">
        <v>5.4</v>
      </c>
      <c r="DA38" s="701"/>
      <c r="DB38" s="701"/>
      <c r="DC38" s="702"/>
      <c r="DD38" s="686">
        <v>1567903</v>
      </c>
      <c r="DE38" s="681"/>
      <c r="DF38" s="681"/>
      <c r="DG38" s="681"/>
      <c r="DH38" s="681"/>
      <c r="DI38" s="681"/>
      <c r="DJ38" s="681"/>
      <c r="DK38" s="682"/>
      <c r="DL38" s="686">
        <v>1441129</v>
      </c>
      <c r="DM38" s="681"/>
      <c r="DN38" s="681"/>
      <c r="DO38" s="681"/>
      <c r="DP38" s="681"/>
      <c r="DQ38" s="681"/>
      <c r="DR38" s="681"/>
      <c r="DS38" s="681"/>
      <c r="DT38" s="681"/>
      <c r="DU38" s="681"/>
      <c r="DV38" s="682"/>
      <c r="DW38" s="683">
        <v>8.5</v>
      </c>
      <c r="DX38" s="701"/>
      <c r="DY38" s="701"/>
      <c r="DZ38" s="701"/>
      <c r="EA38" s="701"/>
      <c r="EB38" s="701"/>
      <c r="EC38" s="722"/>
    </row>
    <row r="39" spans="2:133" ht="11.25" customHeight="1" x14ac:dyDescent="0.2">
      <c r="B39" s="677" t="s">
        <v>333</v>
      </c>
      <c r="C39" s="678"/>
      <c r="D39" s="678"/>
      <c r="E39" s="678"/>
      <c r="F39" s="678"/>
      <c r="G39" s="678"/>
      <c r="H39" s="678"/>
      <c r="I39" s="678"/>
      <c r="J39" s="678"/>
      <c r="K39" s="678"/>
      <c r="L39" s="678"/>
      <c r="M39" s="678"/>
      <c r="N39" s="678"/>
      <c r="O39" s="678"/>
      <c r="P39" s="678"/>
      <c r="Q39" s="679"/>
      <c r="R39" s="680">
        <v>2029240</v>
      </c>
      <c r="S39" s="681"/>
      <c r="T39" s="681"/>
      <c r="U39" s="681"/>
      <c r="V39" s="681"/>
      <c r="W39" s="681"/>
      <c r="X39" s="681"/>
      <c r="Y39" s="682"/>
      <c r="Z39" s="713">
        <v>5.2</v>
      </c>
      <c r="AA39" s="713"/>
      <c r="AB39" s="713"/>
      <c r="AC39" s="713"/>
      <c r="AD39" s="714" t="s">
        <v>227</v>
      </c>
      <c r="AE39" s="714"/>
      <c r="AF39" s="714"/>
      <c r="AG39" s="714"/>
      <c r="AH39" s="714"/>
      <c r="AI39" s="714"/>
      <c r="AJ39" s="714"/>
      <c r="AK39" s="714"/>
      <c r="AL39" s="683" t="s">
        <v>127</v>
      </c>
      <c r="AM39" s="684"/>
      <c r="AN39" s="684"/>
      <c r="AO39" s="715"/>
      <c r="AQ39" s="723" t="s">
        <v>334</v>
      </c>
      <c r="AR39" s="724"/>
      <c r="AS39" s="724"/>
      <c r="AT39" s="724"/>
      <c r="AU39" s="724"/>
      <c r="AV39" s="724"/>
      <c r="AW39" s="724"/>
      <c r="AX39" s="724"/>
      <c r="AY39" s="725"/>
      <c r="AZ39" s="680">
        <v>4027</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15351</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1331031</v>
      </c>
      <c r="CS39" s="699"/>
      <c r="CT39" s="699"/>
      <c r="CU39" s="699"/>
      <c r="CV39" s="699"/>
      <c r="CW39" s="699"/>
      <c r="CX39" s="699"/>
      <c r="CY39" s="700"/>
      <c r="CZ39" s="683">
        <v>3.6</v>
      </c>
      <c r="DA39" s="701"/>
      <c r="DB39" s="701"/>
      <c r="DC39" s="702"/>
      <c r="DD39" s="686">
        <v>1279928</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2">
      <c r="B40" s="677" t="s">
        <v>337</v>
      </c>
      <c r="C40" s="678"/>
      <c r="D40" s="678"/>
      <c r="E40" s="678"/>
      <c r="F40" s="678"/>
      <c r="G40" s="678"/>
      <c r="H40" s="678"/>
      <c r="I40" s="678"/>
      <c r="J40" s="678"/>
      <c r="K40" s="678"/>
      <c r="L40" s="678"/>
      <c r="M40" s="678"/>
      <c r="N40" s="678"/>
      <c r="O40" s="678"/>
      <c r="P40" s="678"/>
      <c r="Q40" s="679"/>
      <c r="R40" s="680" t="s">
        <v>227</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227</v>
      </c>
      <c r="AM40" s="684"/>
      <c r="AN40" s="684"/>
      <c r="AO40" s="715"/>
      <c r="AQ40" s="723" t="s">
        <v>338</v>
      </c>
      <c r="AR40" s="724"/>
      <c r="AS40" s="724"/>
      <c r="AT40" s="724"/>
      <c r="AU40" s="724"/>
      <c r="AV40" s="724"/>
      <c r="AW40" s="724"/>
      <c r="AX40" s="724"/>
      <c r="AY40" s="725"/>
      <c r="AZ40" s="680" t="s">
        <v>127</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96</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3000</v>
      </c>
      <c r="CS40" s="681"/>
      <c r="CT40" s="681"/>
      <c r="CU40" s="681"/>
      <c r="CV40" s="681"/>
      <c r="CW40" s="681"/>
      <c r="CX40" s="681"/>
      <c r="CY40" s="682"/>
      <c r="CZ40" s="683">
        <v>0</v>
      </c>
      <c r="DA40" s="701"/>
      <c r="DB40" s="701"/>
      <c r="DC40" s="702"/>
      <c r="DD40" s="686" t="s">
        <v>127</v>
      </c>
      <c r="DE40" s="681"/>
      <c r="DF40" s="681"/>
      <c r="DG40" s="681"/>
      <c r="DH40" s="681"/>
      <c r="DI40" s="681"/>
      <c r="DJ40" s="681"/>
      <c r="DK40" s="682"/>
      <c r="DL40" s="686" t="s">
        <v>127</v>
      </c>
      <c r="DM40" s="681"/>
      <c r="DN40" s="681"/>
      <c r="DO40" s="681"/>
      <c r="DP40" s="681"/>
      <c r="DQ40" s="681"/>
      <c r="DR40" s="681"/>
      <c r="DS40" s="681"/>
      <c r="DT40" s="681"/>
      <c r="DU40" s="681"/>
      <c r="DV40" s="682"/>
      <c r="DW40" s="683" t="s">
        <v>227</v>
      </c>
      <c r="DX40" s="701"/>
      <c r="DY40" s="701"/>
      <c r="DZ40" s="701"/>
      <c r="EA40" s="701"/>
      <c r="EB40" s="701"/>
      <c r="EC40" s="722"/>
    </row>
    <row r="41" spans="2:133" ht="11.25" customHeight="1" x14ac:dyDescent="0.2">
      <c r="B41" s="677" t="s">
        <v>342</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227</v>
      </c>
      <c r="AE41" s="714"/>
      <c r="AF41" s="714"/>
      <c r="AG41" s="714"/>
      <c r="AH41" s="714"/>
      <c r="AI41" s="714"/>
      <c r="AJ41" s="714"/>
      <c r="AK41" s="714"/>
      <c r="AL41" s="683" t="s">
        <v>127</v>
      </c>
      <c r="AM41" s="684"/>
      <c r="AN41" s="684"/>
      <c r="AO41" s="715"/>
      <c r="AQ41" s="723" t="s">
        <v>343</v>
      </c>
      <c r="AR41" s="724"/>
      <c r="AS41" s="724"/>
      <c r="AT41" s="724"/>
      <c r="AU41" s="724"/>
      <c r="AV41" s="724"/>
      <c r="AW41" s="724"/>
      <c r="AX41" s="724"/>
      <c r="AY41" s="725"/>
      <c r="AZ41" s="680">
        <v>494000</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1</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346</v>
      </c>
      <c r="C42" s="678"/>
      <c r="D42" s="678"/>
      <c r="E42" s="678"/>
      <c r="F42" s="678"/>
      <c r="G42" s="678"/>
      <c r="H42" s="678"/>
      <c r="I42" s="678"/>
      <c r="J42" s="678"/>
      <c r="K42" s="678"/>
      <c r="L42" s="678"/>
      <c r="M42" s="678"/>
      <c r="N42" s="678"/>
      <c r="O42" s="678"/>
      <c r="P42" s="678"/>
      <c r="Q42" s="679"/>
      <c r="R42" s="680">
        <v>800000</v>
      </c>
      <c r="S42" s="681"/>
      <c r="T42" s="681"/>
      <c r="U42" s="681"/>
      <c r="V42" s="681"/>
      <c r="W42" s="681"/>
      <c r="X42" s="681"/>
      <c r="Y42" s="682"/>
      <c r="Z42" s="713">
        <v>2</v>
      </c>
      <c r="AA42" s="713"/>
      <c r="AB42" s="713"/>
      <c r="AC42" s="713"/>
      <c r="AD42" s="714" t="s">
        <v>227</v>
      </c>
      <c r="AE42" s="714"/>
      <c r="AF42" s="714"/>
      <c r="AG42" s="714"/>
      <c r="AH42" s="714"/>
      <c r="AI42" s="714"/>
      <c r="AJ42" s="714"/>
      <c r="AK42" s="714"/>
      <c r="AL42" s="683" t="s">
        <v>227</v>
      </c>
      <c r="AM42" s="684"/>
      <c r="AN42" s="684"/>
      <c r="AO42" s="715"/>
      <c r="AQ42" s="716" t="s">
        <v>347</v>
      </c>
      <c r="AR42" s="717"/>
      <c r="AS42" s="717"/>
      <c r="AT42" s="717"/>
      <c r="AU42" s="717"/>
      <c r="AV42" s="717"/>
      <c r="AW42" s="717"/>
      <c r="AX42" s="717"/>
      <c r="AY42" s="718"/>
      <c r="AZ42" s="664">
        <v>1484742</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297</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2437141</v>
      </c>
      <c r="CS42" s="681"/>
      <c r="CT42" s="681"/>
      <c r="CU42" s="681"/>
      <c r="CV42" s="681"/>
      <c r="CW42" s="681"/>
      <c r="CX42" s="681"/>
      <c r="CY42" s="682"/>
      <c r="CZ42" s="683">
        <v>6.5</v>
      </c>
      <c r="DA42" s="684"/>
      <c r="DB42" s="684"/>
      <c r="DC42" s="685"/>
      <c r="DD42" s="686">
        <v>582001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350</v>
      </c>
      <c r="C43" s="662"/>
      <c r="D43" s="662"/>
      <c r="E43" s="662"/>
      <c r="F43" s="662"/>
      <c r="G43" s="662"/>
      <c r="H43" s="662"/>
      <c r="I43" s="662"/>
      <c r="J43" s="662"/>
      <c r="K43" s="662"/>
      <c r="L43" s="662"/>
      <c r="M43" s="662"/>
      <c r="N43" s="662"/>
      <c r="O43" s="662"/>
      <c r="P43" s="662"/>
      <c r="Q43" s="663"/>
      <c r="R43" s="664">
        <v>39270725</v>
      </c>
      <c r="S43" s="703"/>
      <c r="T43" s="703"/>
      <c r="U43" s="703"/>
      <c r="V43" s="703"/>
      <c r="W43" s="703"/>
      <c r="X43" s="703"/>
      <c r="Y43" s="704"/>
      <c r="Z43" s="705">
        <v>100</v>
      </c>
      <c r="AA43" s="705"/>
      <c r="AB43" s="705"/>
      <c r="AC43" s="705"/>
      <c r="AD43" s="706">
        <v>16139142</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33435</v>
      </c>
      <c r="CS43" s="699"/>
      <c r="CT43" s="699"/>
      <c r="CU43" s="699"/>
      <c r="CV43" s="699"/>
      <c r="CW43" s="699"/>
      <c r="CX43" s="699"/>
      <c r="CY43" s="700"/>
      <c r="CZ43" s="683">
        <v>0.1</v>
      </c>
      <c r="DA43" s="701"/>
      <c r="DB43" s="701"/>
      <c r="DC43" s="702"/>
      <c r="DD43" s="686">
        <v>10480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2354497</v>
      </c>
      <c r="CS44" s="681"/>
      <c r="CT44" s="681"/>
      <c r="CU44" s="681"/>
      <c r="CV44" s="681"/>
      <c r="CW44" s="681"/>
      <c r="CX44" s="681"/>
      <c r="CY44" s="682"/>
      <c r="CZ44" s="683">
        <v>6.3</v>
      </c>
      <c r="DA44" s="684"/>
      <c r="DB44" s="684"/>
      <c r="DC44" s="685"/>
      <c r="DD44" s="686">
        <v>577754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718335</v>
      </c>
      <c r="CS45" s="699"/>
      <c r="CT45" s="699"/>
      <c r="CU45" s="699"/>
      <c r="CV45" s="699"/>
      <c r="CW45" s="699"/>
      <c r="CX45" s="699"/>
      <c r="CY45" s="700"/>
      <c r="CZ45" s="683">
        <v>1.9</v>
      </c>
      <c r="DA45" s="701"/>
      <c r="DB45" s="701"/>
      <c r="DC45" s="702"/>
      <c r="DD45" s="686">
        <v>118771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1560484</v>
      </c>
      <c r="CS46" s="681"/>
      <c r="CT46" s="681"/>
      <c r="CU46" s="681"/>
      <c r="CV46" s="681"/>
      <c r="CW46" s="681"/>
      <c r="CX46" s="681"/>
      <c r="CY46" s="682"/>
      <c r="CZ46" s="683">
        <v>4.2</v>
      </c>
      <c r="DA46" s="684"/>
      <c r="DB46" s="684"/>
      <c r="DC46" s="685"/>
      <c r="DD46" s="686">
        <v>455480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82644</v>
      </c>
      <c r="CS47" s="699"/>
      <c r="CT47" s="699"/>
      <c r="CU47" s="699"/>
      <c r="CV47" s="699"/>
      <c r="CW47" s="699"/>
      <c r="CX47" s="699"/>
      <c r="CY47" s="700"/>
      <c r="CZ47" s="683">
        <v>0.2</v>
      </c>
      <c r="DA47" s="701"/>
      <c r="DB47" s="701"/>
      <c r="DC47" s="702"/>
      <c r="DD47" s="686">
        <v>4247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135</v>
      </c>
      <c r="CS48" s="681"/>
      <c r="CT48" s="681"/>
      <c r="CU48" s="681"/>
      <c r="CV48" s="681"/>
      <c r="CW48" s="681"/>
      <c r="CX48" s="681"/>
      <c r="CY48" s="682"/>
      <c r="CZ48" s="683" t="s">
        <v>135</v>
      </c>
      <c r="DA48" s="684"/>
      <c r="DB48" s="684"/>
      <c r="DC48" s="685"/>
      <c r="DD48" s="686" t="s">
        <v>227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37329384</v>
      </c>
      <c r="CS49" s="665"/>
      <c r="CT49" s="665"/>
      <c r="CU49" s="665"/>
      <c r="CV49" s="665"/>
      <c r="CW49" s="665"/>
      <c r="CX49" s="665"/>
      <c r="CY49" s="666"/>
      <c r="CZ49" s="667">
        <v>100</v>
      </c>
      <c r="DA49" s="668"/>
      <c r="DB49" s="668"/>
      <c r="DC49" s="669"/>
      <c r="DD49" s="670">
        <v>20675999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iQXywiKWsWtAzV26qbGL1vljnAqD1cohPRWU2wxWFTtDk+GBgXL8vs4SLqE/BMyLSO2rDt4xXMfM3NMlDZX3w==" saltValue="qGATDMRIpGCXRQXASM4a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8" zoomScale="70" zoomScaleNormal="25" zoomScaleSheetLayoutView="70" workbookViewId="0">
      <selection activeCell="A25" sqref="A25:BI25"/>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383</v>
      </c>
      <c r="C7" s="1146"/>
      <c r="D7" s="1146"/>
      <c r="E7" s="1146"/>
      <c r="F7" s="1146"/>
      <c r="G7" s="1146"/>
      <c r="H7" s="1146"/>
      <c r="I7" s="1146"/>
      <c r="J7" s="1146"/>
      <c r="K7" s="1146"/>
      <c r="L7" s="1146"/>
      <c r="M7" s="1146"/>
      <c r="N7" s="1146"/>
      <c r="O7" s="1146"/>
      <c r="P7" s="1147"/>
      <c r="Q7" s="1199">
        <v>39419</v>
      </c>
      <c r="R7" s="1200"/>
      <c r="S7" s="1200"/>
      <c r="T7" s="1200"/>
      <c r="U7" s="1200"/>
      <c r="V7" s="1200">
        <v>37480</v>
      </c>
      <c r="W7" s="1200"/>
      <c r="X7" s="1200"/>
      <c r="Y7" s="1200"/>
      <c r="Z7" s="1200"/>
      <c r="AA7" s="1200">
        <v>1939</v>
      </c>
      <c r="AB7" s="1200"/>
      <c r="AC7" s="1200"/>
      <c r="AD7" s="1200"/>
      <c r="AE7" s="1201"/>
      <c r="AF7" s="1202">
        <v>1445</v>
      </c>
      <c r="AG7" s="1203"/>
      <c r="AH7" s="1203"/>
      <c r="AI7" s="1203"/>
      <c r="AJ7" s="1204"/>
      <c r="AK7" s="1186">
        <v>2203</v>
      </c>
      <c r="AL7" s="1187"/>
      <c r="AM7" s="1187"/>
      <c r="AN7" s="1187"/>
      <c r="AO7" s="1187"/>
      <c r="AP7" s="1187">
        <v>22259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384</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0</v>
      </c>
      <c r="AB8" s="1139"/>
      <c r="AC8" s="1139"/>
      <c r="AD8" s="1139"/>
      <c r="AE8" s="1140"/>
      <c r="AF8" s="1114">
        <v>0</v>
      </c>
      <c r="AG8" s="1115"/>
      <c r="AH8" s="1115"/>
      <c r="AI8" s="1115"/>
      <c r="AJ8" s="1116"/>
      <c r="AK8" s="1181">
        <v>0</v>
      </c>
      <c r="AL8" s="1182"/>
      <c r="AM8" s="1182"/>
      <c r="AN8" s="1182"/>
      <c r="AO8" s="1182"/>
      <c r="AP8" s="1182">
        <v>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385</v>
      </c>
      <c r="C9" s="1133"/>
      <c r="D9" s="1133"/>
      <c r="E9" s="1133"/>
      <c r="F9" s="1133"/>
      <c r="G9" s="1133"/>
      <c r="H9" s="1133"/>
      <c r="I9" s="1133"/>
      <c r="J9" s="1133"/>
      <c r="K9" s="1133"/>
      <c r="L9" s="1133"/>
      <c r="M9" s="1133"/>
      <c r="N9" s="1133"/>
      <c r="O9" s="1133"/>
      <c r="P9" s="1134"/>
      <c r="Q9" s="1138">
        <v>18</v>
      </c>
      <c r="R9" s="1139"/>
      <c r="S9" s="1139"/>
      <c r="T9" s="1139"/>
      <c r="U9" s="1139"/>
      <c r="V9" s="1139">
        <v>16</v>
      </c>
      <c r="W9" s="1139"/>
      <c r="X9" s="1139"/>
      <c r="Y9" s="1139"/>
      <c r="Z9" s="1139"/>
      <c r="AA9" s="1139">
        <v>2</v>
      </c>
      <c r="AB9" s="1139"/>
      <c r="AC9" s="1139"/>
      <c r="AD9" s="1139"/>
      <c r="AE9" s="1140"/>
      <c r="AF9" s="1114">
        <v>2</v>
      </c>
      <c r="AG9" s="1115"/>
      <c r="AH9" s="1115"/>
      <c r="AI9" s="1115"/>
      <c r="AJ9" s="1116"/>
      <c r="AK9" s="1181">
        <v>0</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387</v>
      </c>
      <c r="B23" s="1039" t="s">
        <v>388</v>
      </c>
      <c r="C23" s="1040"/>
      <c r="D23" s="1040"/>
      <c r="E23" s="1040"/>
      <c r="F23" s="1040"/>
      <c r="G23" s="1040"/>
      <c r="H23" s="1040"/>
      <c r="I23" s="1040"/>
      <c r="J23" s="1040"/>
      <c r="K23" s="1040"/>
      <c r="L23" s="1040"/>
      <c r="M23" s="1040"/>
      <c r="N23" s="1040"/>
      <c r="O23" s="1040"/>
      <c r="P23" s="1041"/>
      <c r="Q23" s="1163">
        <v>39271</v>
      </c>
      <c r="R23" s="1164"/>
      <c r="S23" s="1164"/>
      <c r="T23" s="1164"/>
      <c r="U23" s="1164"/>
      <c r="V23" s="1164">
        <v>37330</v>
      </c>
      <c r="W23" s="1164"/>
      <c r="X23" s="1164"/>
      <c r="Y23" s="1164"/>
      <c r="Z23" s="1164"/>
      <c r="AA23" s="1164">
        <f>Q23- V23</f>
        <v>1941</v>
      </c>
      <c r="AB23" s="1164"/>
      <c r="AC23" s="1164"/>
      <c r="AD23" s="1164"/>
      <c r="AE23" s="1165"/>
      <c r="AF23" s="1166">
        <v>1447</v>
      </c>
      <c r="AG23" s="1164"/>
      <c r="AH23" s="1164"/>
      <c r="AI23" s="1164"/>
      <c r="AJ23" s="1167"/>
      <c r="AK23" s="1168"/>
      <c r="AL23" s="1169"/>
      <c r="AM23" s="1169"/>
      <c r="AN23" s="1169"/>
      <c r="AO23" s="1169"/>
      <c r="AP23" s="1164">
        <v>22262</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366</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400</v>
      </c>
      <c r="C28" s="1146"/>
      <c r="D28" s="1146"/>
      <c r="E28" s="1146"/>
      <c r="F28" s="1146"/>
      <c r="G28" s="1146"/>
      <c r="H28" s="1146"/>
      <c r="I28" s="1146"/>
      <c r="J28" s="1146"/>
      <c r="K28" s="1146"/>
      <c r="L28" s="1146"/>
      <c r="M28" s="1146"/>
      <c r="N28" s="1146"/>
      <c r="O28" s="1146"/>
      <c r="P28" s="1147"/>
      <c r="Q28" s="1148">
        <v>6855</v>
      </c>
      <c r="R28" s="1149"/>
      <c r="S28" s="1149"/>
      <c r="T28" s="1149"/>
      <c r="U28" s="1149"/>
      <c r="V28" s="1149">
        <v>6775</v>
      </c>
      <c r="W28" s="1149"/>
      <c r="X28" s="1149"/>
      <c r="Y28" s="1149"/>
      <c r="Z28" s="1149"/>
      <c r="AA28" s="1149">
        <v>80</v>
      </c>
      <c r="AB28" s="1149"/>
      <c r="AC28" s="1149"/>
      <c r="AD28" s="1149"/>
      <c r="AE28" s="1150"/>
      <c r="AF28" s="1151">
        <v>80</v>
      </c>
      <c r="AG28" s="1149"/>
      <c r="AH28" s="1149"/>
      <c r="AI28" s="1149"/>
      <c r="AJ28" s="1152"/>
      <c r="AK28" s="1153">
        <v>492</v>
      </c>
      <c r="AL28" s="1141"/>
      <c r="AM28" s="1141"/>
      <c r="AN28" s="1141"/>
      <c r="AO28" s="1141"/>
      <c r="AP28" s="1141">
        <v>0</v>
      </c>
      <c r="AQ28" s="1141"/>
      <c r="AR28" s="1141"/>
      <c r="AS28" s="1141"/>
      <c r="AT28" s="1141"/>
      <c r="AU28" s="1141">
        <v>0</v>
      </c>
      <c r="AV28" s="1141"/>
      <c r="AW28" s="1141"/>
      <c r="AX28" s="1141"/>
      <c r="AY28" s="1141"/>
      <c r="AZ28" s="1142" t="s">
        <v>532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401</v>
      </c>
      <c r="C29" s="1133"/>
      <c r="D29" s="1133"/>
      <c r="E29" s="1133"/>
      <c r="F29" s="1133"/>
      <c r="G29" s="1133"/>
      <c r="H29" s="1133"/>
      <c r="I29" s="1133"/>
      <c r="J29" s="1133"/>
      <c r="K29" s="1133"/>
      <c r="L29" s="1133"/>
      <c r="M29" s="1133"/>
      <c r="N29" s="1133"/>
      <c r="O29" s="1133"/>
      <c r="P29" s="1134"/>
      <c r="Q29" s="1138">
        <v>799</v>
      </c>
      <c r="R29" s="1139"/>
      <c r="S29" s="1139"/>
      <c r="T29" s="1139"/>
      <c r="U29" s="1139"/>
      <c r="V29" s="1139">
        <v>798</v>
      </c>
      <c r="W29" s="1139"/>
      <c r="X29" s="1139"/>
      <c r="Y29" s="1139"/>
      <c r="Z29" s="1139"/>
      <c r="AA29" s="1139">
        <v>1</v>
      </c>
      <c r="AB29" s="1139"/>
      <c r="AC29" s="1139"/>
      <c r="AD29" s="1139"/>
      <c r="AE29" s="1140"/>
      <c r="AF29" s="1114">
        <v>1</v>
      </c>
      <c r="AG29" s="1115"/>
      <c r="AH29" s="1115"/>
      <c r="AI29" s="1115"/>
      <c r="AJ29" s="1116"/>
      <c r="AK29" s="1075">
        <v>209</v>
      </c>
      <c r="AL29" s="1066"/>
      <c r="AM29" s="1066"/>
      <c r="AN29" s="1066"/>
      <c r="AO29" s="1066"/>
      <c r="AP29" s="1066">
        <v>0</v>
      </c>
      <c r="AQ29" s="1066"/>
      <c r="AR29" s="1066"/>
      <c r="AS29" s="1066"/>
      <c r="AT29" s="1066"/>
      <c r="AU29" s="1066">
        <v>0</v>
      </c>
      <c r="AV29" s="1066"/>
      <c r="AW29" s="1066"/>
      <c r="AX29" s="1066"/>
      <c r="AY29" s="1066"/>
      <c r="AZ29" s="1137" t="s">
        <v>532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402</v>
      </c>
      <c r="C30" s="1133"/>
      <c r="D30" s="1133"/>
      <c r="E30" s="1133"/>
      <c r="F30" s="1133"/>
      <c r="G30" s="1133"/>
      <c r="H30" s="1133"/>
      <c r="I30" s="1133"/>
      <c r="J30" s="1133"/>
      <c r="K30" s="1133"/>
      <c r="L30" s="1133"/>
      <c r="M30" s="1133"/>
      <c r="N30" s="1133"/>
      <c r="O30" s="1133"/>
      <c r="P30" s="1134"/>
      <c r="Q30" s="1138">
        <v>4970</v>
      </c>
      <c r="R30" s="1139"/>
      <c r="S30" s="1139"/>
      <c r="T30" s="1139"/>
      <c r="U30" s="1139"/>
      <c r="V30" s="1139">
        <v>4901</v>
      </c>
      <c r="W30" s="1139"/>
      <c r="X30" s="1139"/>
      <c r="Y30" s="1139"/>
      <c r="Z30" s="1139"/>
      <c r="AA30" s="1139">
        <v>69</v>
      </c>
      <c r="AB30" s="1139"/>
      <c r="AC30" s="1139"/>
      <c r="AD30" s="1139"/>
      <c r="AE30" s="1140"/>
      <c r="AF30" s="1114">
        <v>69</v>
      </c>
      <c r="AG30" s="1115"/>
      <c r="AH30" s="1115"/>
      <c r="AI30" s="1115"/>
      <c r="AJ30" s="1116"/>
      <c r="AK30" s="1075">
        <v>720</v>
      </c>
      <c r="AL30" s="1066"/>
      <c r="AM30" s="1066"/>
      <c r="AN30" s="1066"/>
      <c r="AO30" s="1066"/>
      <c r="AP30" s="1066">
        <v>0</v>
      </c>
      <c r="AQ30" s="1066"/>
      <c r="AR30" s="1066"/>
      <c r="AS30" s="1066"/>
      <c r="AT30" s="1066"/>
      <c r="AU30" s="1066">
        <v>0</v>
      </c>
      <c r="AV30" s="1066"/>
      <c r="AW30" s="1066"/>
      <c r="AX30" s="1066"/>
      <c r="AY30" s="1066"/>
      <c r="AZ30" s="1137" t="s">
        <v>532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403</v>
      </c>
      <c r="C31" s="1133"/>
      <c r="D31" s="1133"/>
      <c r="E31" s="1133"/>
      <c r="F31" s="1133"/>
      <c r="G31" s="1133"/>
      <c r="H31" s="1133"/>
      <c r="I31" s="1133"/>
      <c r="J31" s="1133"/>
      <c r="K31" s="1133"/>
      <c r="L31" s="1133"/>
      <c r="M31" s="1133"/>
      <c r="N31" s="1133"/>
      <c r="O31" s="1133"/>
      <c r="P31" s="1134"/>
      <c r="Q31" s="1138">
        <v>14</v>
      </c>
      <c r="R31" s="1139"/>
      <c r="S31" s="1139"/>
      <c r="T31" s="1139"/>
      <c r="U31" s="1139"/>
      <c r="V31" s="1139">
        <v>13</v>
      </c>
      <c r="W31" s="1139"/>
      <c r="X31" s="1139"/>
      <c r="Y31" s="1139"/>
      <c r="Z31" s="1139"/>
      <c r="AA31" s="1139">
        <v>1</v>
      </c>
      <c r="AB31" s="1139"/>
      <c r="AC31" s="1139"/>
      <c r="AD31" s="1139"/>
      <c r="AE31" s="1140"/>
      <c r="AF31" s="1114">
        <v>1</v>
      </c>
      <c r="AG31" s="1115"/>
      <c r="AH31" s="1115"/>
      <c r="AI31" s="1115"/>
      <c r="AJ31" s="1116"/>
      <c r="AK31" s="1075">
        <v>1</v>
      </c>
      <c r="AL31" s="1066"/>
      <c r="AM31" s="1066"/>
      <c r="AN31" s="1066"/>
      <c r="AO31" s="1066"/>
      <c r="AP31" s="1066">
        <v>0</v>
      </c>
      <c r="AQ31" s="1066"/>
      <c r="AR31" s="1066"/>
      <c r="AS31" s="1066"/>
      <c r="AT31" s="1066"/>
      <c r="AU31" s="1066">
        <v>0</v>
      </c>
      <c r="AV31" s="1066"/>
      <c r="AW31" s="1066"/>
      <c r="AX31" s="1066"/>
      <c r="AY31" s="1066"/>
      <c r="AZ31" s="1137" t="s">
        <v>532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404</v>
      </c>
      <c r="C32" s="1133"/>
      <c r="D32" s="1133"/>
      <c r="E32" s="1133"/>
      <c r="F32" s="1133"/>
      <c r="G32" s="1133"/>
      <c r="H32" s="1133"/>
      <c r="I32" s="1133"/>
      <c r="J32" s="1133"/>
      <c r="K32" s="1133"/>
      <c r="L32" s="1133"/>
      <c r="M32" s="1133"/>
      <c r="N32" s="1133"/>
      <c r="O32" s="1133"/>
      <c r="P32" s="1134"/>
      <c r="Q32" s="1138">
        <v>948</v>
      </c>
      <c r="R32" s="1139"/>
      <c r="S32" s="1139"/>
      <c r="T32" s="1139"/>
      <c r="U32" s="1139"/>
      <c r="V32" s="1139">
        <v>681</v>
      </c>
      <c r="W32" s="1139"/>
      <c r="X32" s="1139"/>
      <c r="Y32" s="1139"/>
      <c r="Z32" s="1139"/>
      <c r="AA32" s="1139">
        <v>267</v>
      </c>
      <c r="AB32" s="1139"/>
      <c r="AC32" s="1139"/>
      <c r="AD32" s="1139"/>
      <c r="AE32" s="1140"/>
      <c r="AF32" s="1114">
        <v>1191</v>
      </c>
      <c r="AG32" s="1115"/>
      <c r="AH32" s="1115"/>
      <c r="AI32" s="1115"/>
      <c r="AJ32" s="1116"/>
      <c r="AK32" s="1075">
        <v>8</v>
      </c>
      <c r="AL32" s="1066"/>
      <c r="AM32" s="1066"/>
      <c r="AN32" s="1066"/>
      <c r="AO32" s="1066"/>
      <c r="AP32" s="1066">
        <v>36</v>
      </c>
      <c r="AQ32" s="1066"/>
      <c r="AR32" s="1066"/>
      <c r="AS32" s="1066"/>
      <c r="AT32" s="1066"/>
      <c r="AU32" s="1066">
        <v>1</v>
      </c>
      <c r="AV32" s="1066"/>
      <c r="AW32" s="1066"/>
      <c r="AX32" s="1066"/>
      <c r="AY32" s="1066"/>
      <c r="AZ32" s="1137" t="s">
        <v>532</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406</v>
      </c>
      <c r="C33" s="1133"/>
      <c r="D33" s="1133"/>
      <c r="E33" s="1133"/>
      <c r="F33" s="1133"/>
      <c r="G33" s="1133"/>
      <c r="H33" s="1133"/>
      <c r="I33" s="1133"/>
      <c r="J33" s="1133"/>
      <c r="K33" s="1133"/>
      <c r="L33" s="1133"/>
      <c r="M33" s="1133"/>
      <c r="N33" s="1133"/>
      <c r="O33" s="1133"/>
      <c r="P33" s="1134"/>
      <c r="Q33" s="1138">
        <v>103</v>
      </c>
      <c r="R33" s="1139"/>
      <c r="S33" s="1139"/>
      <c r="T33" s="1139"/>
      <c r="U33" s="1139"/>
      <c r="V33" s="1139">
        <v>101</v>
      </c>
      <c r="W33" s="1139"/>
      <c r="X33" s="1139"/>
      <c r="Y33" s="1139"/>
      <c r="Z33" s="1139"/>
      <c r="AA33" s="1139">
        <v>2</v>
      </c>
      <c r="AB33" s="1139"/>
      <c r="AC33" s="1139"/>
      <c r="AD33" s="1139"/>
      <c r="AE33" s="1140"/>
      <c r="AF33" s="1114">
        <v>1</v>
      </c>
      <c r="AG33" s="1115"/>
      <c r="AH33" s="1115"/>
      <c r="AI33" s="1115"/>
      <c r="AJ33" s="1116"/>
      <c r="AK33" s="1075">
        <v>58</v>
      </c>
      <c r="AL33" s="1066"/>
      <c r="AM33" s="1066"/>
      <c r="AN33" s="1066"/>
      <c r="AO33" s="1066"/>
      <c r="AP33" s="1066">
        <v>215</v>
      </c>
      <c r="AQ33" s="1066"/>
      <c r="AR33" s="1066"/>
      <c r="AS33" s="1066"/>
      <c r="AT33" s="1066"/>
      <c r="AU33" s="1066">
        <v>183</v>
      </c>
      <c r="AV33" s="1066"/>
      <c r="AW33" s="1066"/>
      <c r="AX33" s="1066"/>
      <c r="AY33" s="1066"/>
      <c r="AZ33" s="1137" t="s">
        <v>532</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408</v>
      </c>
      <c r="C34" s="1133"/>
      <c r="D34" s="1133"/>
      <c r="E34" s="1133"/>
      <c r="F34" s="1133"/>
      <c r="G34" s="1133"/>
      <c r="H34" s="1133"/>
      <c r="I34" s="1133"/>
      <c r="J34" s="1133"/>
      <c r="K34" s="1133"/>
      <c r="L34" s="1133"/>
      <c r="M34" s="1133"/>
      <c r="N34" s="1133"/>
      <c r="O34" s="1133"/>
      <c r="P34" s="1134"/>
      <c r="Q34" s="1138">
        <v>1576</v>
      </c>
      <c r="R34" s="1139"/>
      <c r="S34" s="1139"/>
      <c r="T34" s="1139"/>
      <c r="U34" s="1139"/>
      <c r="V34" s="1139">
        <v>1562</v>
      </c>
      <c r="W34" s="1139"/>
      <c r="X34" s="1139"/>
      <c r="Y34" s="1139"/>
      <c r="Z34" s="1139"/>
      <c r="AA34" s="1139">
        <v>14</v>
      </c>
      <c r="AB34" s="1139"/>
      <c r="AC34" s="1139"/>
      <c r="AD34" s="1139"/>
      <c r="AE34" s="1140"/>
      <c r="AF34" s="1114">
        <v>232</v>
      </c>
      <c r="AG34" s="1115"/>
      <c r="AH34" s="1115"/>
      <c r="AI34" s="1115"/>
      <c r="AJ34" s="1116"/>
      <c r="AK34" s="1075">
        <v>795</v>
      </c>
      <c r="AL34" s="1066"/>
      <c r="AM34" s="1066"/>
      <c r="AN34" s="1066"/>
      <c r="AO34" s="1066"/>
      <c r="AP34" s="1066">
        <v>12237</v>
      </c>
      <c r="AQ34" s="1066"/>
      <c r="AR34" s="1066"/>
      <c r="AS34" s="1066"/>
      <c r="AT34" s="1066"/>
      <c r="AU34" s="1066">
        <v>9827</v>
      </c>
      <c r="AV34" s="1066"/>
      <c r="AW34" s="1066"/>
      <c r="AX34" s="1066"/>
      <c r="AY34" s="1066"/>
      <c r="AZ34" s="1137" t="s">
        <v>532</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410</v>
      </c>
      <c r="C35" s="1133"/>
      <c r="D35" s="1133"/>
      <c r="E35" s="1133"/>
      <c r="F35" s="1133"/>
      <c r="G35" s="1133"/>
      <c r="H35" s="1133"/>
      <c r="I35" s="1133"/>
      <c r="J35" s="1133"/>
      <c r="K35" s="1133"/>
      <c r="L35" s="1133"/>
      <c r="M35" s="1133"/>
      <c r="N35" s="1133"/>
      <c r="O35" s="1133"/>
      <c r="P35" s="1134"/>
      <c r="Q35" s="1138">
        <v>13</v>
      </c>
      <c r="R35" s="1139"/>
      <c r="S35" s="1139"/>
      <c r="T35" s="1139"/>
      <c r="U35" s="1139"/>
      <c r="V35" s="1139">
        <v>12</v>
      </c>
      <c r="W35" s="1139"/>
      <c r="X35" s="1139"/>
      <c r="Y35" s="1139"/>
      <c r="Z35" s="1139"/>
      <c r="AA35" s="1139">
        <v>1</v>
      </c>
      <c r="AB35" s="1139"/>
      <c r="AC35" s="1139"/>
      <c r="AD35" s="1139"/>
      <c r="AE35" s="1140"/>
      <c r="AF35" s="1114">
        <v>1</v>
      </c>
      <c r="AG35" s="1115"/>
      <c r="AH35" s="1115"/>
      <c r="AI35" s="1115"/>
      <c r="AJ35" s="1116"/>
      <c r="AK35" s="1075">
        <v>9</v>
      </c>
      <c r="AL35" s="1066"/>
      <c r="AM35" s="1066"/>
      <c r="AN35" s="1066"/>
      <c r="AO35" s="1066"/>
      <c r="AP35" s="1066">
        <v>19</v>
      </c>
      <c r="AQ35" s="1066"/>
      <c r="AR35" s="1066"/>
      <c r="AS35" s="1066"/>
      <c r="AT35" s="1066"/>
      <c r="AU35" s="1066">
        <v>18</v>
      </c>
      <c r="AV35" s="1066"/>
      <c r="AW35" s="1066"/>
      <c r="AX35" s="1066"/>
      <c r="AY35" s="1066"/>
      <c r="AZ35" s="1137" t="s">
        <v>532</v>
      </c>
      <c r="BA35" s="1137"/>
      <c r="BB35" s="1137"/>
      <c r="BC35" s="1137"/>
      <c r="BD35" s="1137"/>
      <c r="BE35" s="1127" t="s">
        <v>411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412</v>
      </c>
      <c r="C36" s="1133"/>
      <c r="D36" s="1133"/>
      <c r="E36" s="1133"/>
      <c r="F36" s="1133"/>
      <c r="G36" s="1133"/>
      <c r="H36" s="1133"/>
      <c r="I36" s="1133"/>
      <c r="J36" s="1133"/>
      <c r="K36" s="1133"/>
      <c r="L36" s="1133"/>
      <c r="M36" s="1133"/>
      <c r="N36" s="1133"/>
      <c r="O36" s="1133"/>
      <c r="P36" s="1134"/>
      <c r="Q36" s="1138">
        <v>17</v>
      </c>
      <c r="R36" s="1139"/>
      <c r="S36" s="1139"/>
      <c r="T36" s="1139"/>
      <c r="U36" s="1139"/>
      <c r="V36" s="1139">
        <v>17</v>
      </c>
      <c r="W36" s="1139"/>
      <c r="X36" s="1139"/>
      <c r="Y36" s="1139"/>
      <c r="Z36" s="1139"/>
      <c r="AA36" s="1139">
        <v>0</v>
      </c>
      <c r="AB36" s="1139"/>
      <c r="AC36" s="1139"/>
      <c r="AD36" s="1139"/>
      <c r="AE36" s="1140"/>
      <c r="AF36" s="1114">
        <v>0</v>
      </c>
      <c r="AG36" s="1115"/>
      <c r="AH36" s="1115"/>
      <c r="AI36" s="1115"/>
      <c r="AJ36" s="1116"/>
      <c r="AK36" s="1075">
        <v>10</v>
      </c>
      <c r="AL36" s="1066"/>
      <c r="AM36" s="1066"/>
      <c r="AN36" s="1066"/>
      <c r="AO36" s="1066"/>
      <c r="AP36" s="1066">
        <v>69</v>
      </c>
      <c r="AQ36" s="1066"/>
      <c r="AR36" s="1066"/>
      <c r="AS36" s="1066"/>
      <c r="AT36" s="1066"/>
      <c r="AU36" s="1066">
        <v>51</v>
      </c>
      <c r="AV36" s="1066"/>
      <c r="AW36" s="1066"/>
      <c r="AX36" s="1066"/>
      <c r="AY36" s="1066"/>
      <c r="AZ36" s="1137" t="s">
        <v>532</v>
      </c>
      <c r="BA36" s="1137"/>
      <c r="BB36" s="1137"/>
      <c r="BC36" s="1137"/>
      <c r="BD36" s="1137"/>
      <c r="BE36" s="1127" t="s">
        <v>413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414</v>
      </c>
      <c r="C37" s="1133"/>
      <c r="D37" s="1133"/>
      <c r="E37" s="1133"/>
      <c r="F37" s="1133"/>
      <c r="G37" s="1133"/>
      <c r="H37" s="1133"/>
      <c r="I37" s="1133"/>
      <c r="J37" s="1133"/>
      <c r="K37" s="1133"/>
      <c r="L37" s="1133"/>
      <c r="M37" s="1133"/>
      <c r="N37" s="1133"/>
      <c r="O37" s="1133"/>
      <c r="P37" s="1134"/>
      <c r="Q37" s="1138" t="s">
        <v>532</v>
      </c>
      <c r="R37" s="1139"/>
      <c r="S37" s="1139"/>
      <c r="T37" s="1139"/>
      <c r="U37" s="1139"/>
      <c r="V37" s="1139" t="s">
        <v>532</v>
      </c>
      <c r="W37" s="1139"/>
      <c r="X37" s="1139"/>
      <c r="Y37" s="1139"/>
      <c r="Z37" s="1139"/>
      <c r="AA37" s="1139" t="s">
        <v>532</v>
      </c>
      <c r="AB37" s="1139"/>
      <c r="AC37" s="1139"/>
      <c r="AD37" s="1139"/>
      <c r="AE37" s="1140"/>
      <c r="AF37" s="1114" t="s">
        <v>415</v>
      </c>
      <c r="AG37" s="1115"/>
      <c r="AH37" s="1115"/>
      <c r="AI37" s="1115"/>
      <c r="AJ37" s="1116"/>
      <c r="AK37" s="1075" t="s">
        <v>532</v>
      </c>
      <c r="AL37" s="1066"/>
      <c r="AM37" s="1066"/>
      <c r="AN37" s="1066"/>
      <c r="AO37" s="1066"/>
      <c r="AP37" s="1066" t="s">
        <v>532</v>
      </c>
      <c r="AQ37" s="1066"/>
      <c r="AR37" s="1066"/>
      <c r="AS37" s="1066"/>
      <c r="AT37" s="1066"/>
      <c r="AU37" s="1066" t="s">
        <v>532</v>
      </c>
      <c r="AV37" s="1066"/>
      <c r="AW37" s="1066"/>
      <c r="AX37" s="1066"/>
      <c r="AY37" s="1066"/>
      <c r="AZ37" s="1137" t="s">
        <v>532</v>
      </c>
      <c r="BA37" s="1137"/>
      <c r="BB37" s="1137"/>
      <c r="BC37" s="1137"/>
      <c r="BD37" s="1137"/>
      <c r="BE37" s="1127" t="s">
        <v>413</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387</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1576</v>
      </c>
      <c r="AG63" s="1054"/>
      <c r="AH63" s="1054"/>
      <c r="AI63" s="1054"/>
      <c r="AJ63" s="1125"/>
      <c r="AK63" s="1126"/>
      <c r="AL63" s="1058"/>
      <c r="AM63" s="1058"/>
      <c r="AN63" s="1058"/>
      <c r="AO63" s="1058"/>
      <c r="AP63" s="1054">
        <v>12576</v>
      </c>
      <c r="AQ63" s="1054"/>
      <c r="AR63" s="1054"/>
      <c r="AS63" s="1054"/>
      <c r="AT63" s="1054"/>
      <c r="AU63" s="1054">
        <v>10080</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395</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597</v>
      </c>
      <c r="C68" s="1081"/>
      <c r="D68" s="1081"/>
      <c r="E68" s="1081"/>
      <c r="F68" s="1081"/>
      <c r="G68" s="1081"/>
      <c r="H68" s="1081"/>
      <c r="I68" s="1081"/>
      <c r="J68" s="1081"/>
      <c r="K68" s="1081"/>
      <c r="L68" s="1081"/>
      <c r="M68" s="1081"/>
      <c r="N68" s="1081"/>
      <c r="O68" s="1081"/>
      <c r="P68" s="1082"/>
      <c r="Q68" s="1083">
        <v>50</v>
      </c>
      <c r="R68" s="1077"/>
      <c r="S68" s="1077"/>
      <c r="T68" s="1077"/>
      <c r="U68" s="1077"/>
      <c r="V68" s="1077">
        <v>46</v>
      </c>
      <c r="W68" s="1077"/>
      <c r="X68" s="1077"/>
      <c r="Y68" s="1077"/>
      <c r="Z68" s="1077"/>
      <c r="AA68" s="1077">
        <f>Q68-V68</f>
        <v>4</v>
      </c>
      <c r="AB68" s="1077"/>
      <c r="AC68" s="1077"/>
      <c r="AD68" s="1077"/>
      <c r="AE68" s="1077"/>
      <c r="AF68" s="1077">
        <v>4</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598</v>
      </c>
      <c r="C69" s="1070"/>
      <c r="D69" s="1070"/>
      <c r="E69" s="1070"/>
      <c r="F69" s="1070"/>
      <c r="G69" s="1070"/>
      <c r="H69" s="1070"/>
      <c r="I69" s="1070"/>
      <c r="J69" s="1070"/>
      <c r="K69" s="1070"/>
      <c r="L69" s="1070"/>
      <c r="M69" s="1070"/>
      <c r="N69" s="1070"/>
      <c r="O69" s="1070"/>
      <c r="P69" s="1071"/>
      <c r="Q69" s="1072">
        <v>3554</v>
      </c>
      <c r="R69" s="1066"/>
      <c r="S69" s="1066"/>
      <c r="T69" s="1066"/>
      <c r="U69" s="1066"/>
      <c r="V69" s="1066">
        <v>3474</v>
      </c>
      <c r="W69" s="1066"/>
      <c r="X69" s="1066"/>
      <c r="Y69" s="1066"/>
      <c r="Z69" s="1066"/>
      <c r="AA69" s="1066">
        <f t="shared" ref="AA69:AA80" si="0">Q69-V69</f>
        <v>80</v>
      </c>
      <c r="AB69" s="1066"/>
      <c r="AC69" s="1066"/>
      <c r="AD69" s="1066"/>
      <c r="AE69" s="1066"/>
      <c r="AF69" s="1066">
        <v>80</v>
      </c>
      <c r="AG69" s="1066"/>
      <c r="AH69" s="1066"/>
      <c r="AI69" s="1066"/>
      <c r="AJ69" s="1066"/>
      <c r="AK69" s="1066">
        <v>203</v>
      </c>
      <c r="AL69" s="1066"/>
      <c r="AM69" s="1066"/>
      <c r="AN69" s="1066"/>
      <c r="AO69" s="1066"/>
      <c r="AP69" s="1066">
        <v>1188</v>
      </c>
      <c r="AQ69" s="1066"/>
      <c r="AR69" s="1066"/>
      <c r="AS69" s="1066"/>
      <c r="AT69" s="1066"/>
      <c r="AU69" s="1066">
        <v>240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599</v>
      </c>
      <c r="C70" s="1070"/>
      <c r="D70" s="1070"/>
      <c r="E70" s="1070"/>
      <c r="F70" s="1070"/>
      <c r="G70" s="1070"/>
      <c r="H70" s="1070"/>
      <c r="I70" s="1070"/>
      <c r="J70" s="1070"/>
      <c r="K70" s="1070"/>
      <c r="L70" s="1070"/>
      <c r="M70" s="1070"/>
      <c r="N70" s="1070"/>
      <c r="O70" s="1070"/>
      <c r="P70" s="1071"/>
      <c r="Q70" s="1072">
        <v>18</v>
      </c>
      <c r="R70" s="1066"/>
      <c r="S70" s="1066"/>
      <c r="T70" s="1066"/>
      <c r="U70" s="1066"/>
      <c r="V70" s="1066">
        <v>15</v>
      </c>
      <c r="W70" s="1066"/>
      <c r="X70" s="1066"/>
      <c r="Y70" s="1066"/>
      <c r="Z70" s="1066"/>
      <c r="AA70" s="1066">
        <f t="shared" si="0"/>
        <v>3</v>
      </c>
      <c r="AB70" s="1066"/>
      <c r="AC70" s="1066"/>
      <c r="AD70" s="1066"/>
      <c r="AE70" s="1066"/>
      <c r="AF70" s="1066">
        <v>3</v>
      </c>
      <c r="AG70" s="1066"/>
      <c r="AH70" s="1066"/>
      <c r="AI70" s="1066"/>
      <c r="AJ70" s="1066"/>
      <c r="AK70" s="1066">
        <v>2</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600</v>
      </c>
      <c r="C71" s="1070"/>
      <c r="D71" s="1070"/>
      <c r="E71" s="1070"/>
      <c r="F71" s="1070"/>
      <c r="G71" s="1070"/>
      <c r="H71" s="1070"/>
      <c r="I71" s="1070"/>
      <c r="J71" s="1070"/>
      <c r="K71" s="1070"/>
      <c r="L71" s="1070"/>
      <c r="M71" s="1070"/>
      <c r="N71" s="1070"/>
      <c r="O71" s="1070"/>
      <c r="P71" s="1071"/>
      <c r="Q71" s="1072">
        <v>70</v>
      </c>
      <c r="R71" s="1066"/>
      <c r="S71" s="1066"/>
      <c r="T71" s="1066"/>
      <c r="U71" s="1066"/>
      <c r="V71" s="1066">
        <v>67</v>
      </c>
      <c r="W71" s="1066"/>
      <c r="X71" s="1066"/>
      <c r="Y71" s="1066"/>
      <c r="Z71" s="1066"/>
      <c r="AA71" s="1066">
        <f t="shared" si="0"/>
        <v>3</v>
      </c>
      <c r="AB71" s="1066"/>
      <c r="AC71" s="1066"/>
      <c r="AD71" s="1066"/>
      <c r="AE71" s="1066"/>
      <c r="AF71" s="1066">
        <v>3</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601</v>
      </c>
      <c r="C72" s="1070"/>
      <c r="D72" s="1070"/>
      <c r="E72" s="1070"/>
      <c r="F72" s="1070"/>
      <c r="G72" s="1070"/>
      <c r="H72" s="1070"/>
      <c r="I72" s="1070"/>
      <c r="J72" s="1070"/>
      <c r="K72" s="1070"/>
      <c r="L72" s="1070"/>
      <c r="M72" s="1070"/>
      <c r="N72" s="1070"/>
      <c r="O72" s="1070"/>
      <c r="P72" s="1071"/>
      <c r="Q72" s="1072">
        <v>2085</v>
      </c>
      <c r="R72" s="1066"/>
      <c r="S72" s="1066"/>
      <c r="T72" s="1066"/>
      <c r="U72" s="1066"/>
      <c r="V72" s="1066">
        <v>1610</v>
      </c>
      <c r="W72" s="1066"/>
      <c r="X72" s="1066"/>
      <c r="Y72" s="1066"/>
      <c r="Z72" s="1066"/>
      <c r="AA72" s="1066">
        <f t="shared" si="0"/>
        <v>475</v>
      </c>
      <c r="AB72" s="1066"/>
      <c r="AC72" s="1066"/>
      <c r="AD72" s="1066"/>
      <c r="AE72" s="1066"/>
      <c r="AF72" s="1066">
        <v>36</v>
      </c>
      <c r="AG72" s="1066"/>
      <c r="AH72" s="1066"/>
      <c r="AI72" s="1066"/>
      <c r="AJ72" s="1066"/>
      <c r="AK72" s="1066">
        <v>0</v>
      </c>
      <c r="AL72" s="1066"/>
      <c r="AM72" s="1066"/>
      <c r="AN72" s="1066"/>
      <c r="AO72" s="1066"/>
      <c r="AP72" s="1066">
        <v>2007</v>
      </c>
      <c r="AQ72" s="1066"/>
      <c r="AR72" s="1066"/>
      <c r="AS72" s="1066"/>
      <c r="AT72" s="1066"/>
      <c r="AU72" s="1066">
        <v>173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602</v>
      </c>
      <c r="C73" s="1070"/>
      <c r="D73" s="1070"/>
      <c r="E73" s="1070"/>
      <c r="F73" s="1070"/>
      <c r="G73" s="1070"/>
      <c r="H73" s="1070"/>
      <c r="I73" s="1070"/>
      <c r="J73" s="1070"/>
      <c r="K73" s="1070"/>
      <c r="L73" s="1070"/>
      <c r="M73" s="1070"/>
      <c r="N73" s="1070"/>
      <c r="O73" s="1070"/>
      <c r="P73" s="1071"/>
      <c r="Q73" s="1072">
        <v>1494</v>
      </c>
      <c r="R73" s="1066"/>
      <c r="S73" s="1066"/>
      <c r="T73" s="1066"/>
      <c r="U73" s="1066"/>
      <c r="V73" s="1066">
        <v>1393</v>
      </c>
      <c r="W73" s="1066"/>
      <c r="X73" s="1066"/>
      <c r="Y73" s="1066"/>
      <c r="Z73" s="1066"/>
      <c r="AA73" s="1066">
        <f t="shared" si="0"/>
        <v>101</v>
      </c>
      <c r="AB73" s="1066"/>
      <c r="AC73" s="1066"/>
      <c r="AD73" s="1066"/>
      <c r="AE73" s="1066"/>
      <c r="AF73" s="1066">
        <v>76</v>
      </c>
      <c r="AG73" s="1066"/>
      <c r="AH73" s="1066"/>
      <c r="AI73" s="1066"/>
      <c r="AJ73" s="1066"/>
      <c r="AK73" s="1066">
        <v>6</v>
      </c>
      <c r="AL73" s="1066"/>
      <c r="AM73" s="1066"/>
      <c r="AN73" s="1066"/>
      <c r="AO73" s="1066"/>
      <c r="AP73" s="1066">
        <v>44</v>
      </c>
      <c r="AQ73" s="1066"/>
      <c r="AR73" s="1066"/>
      <c r="AS73" s="1066"/>
      <c r="AT73" s="1066"/>
      <c r="AU73" s="1066">
        <v>-11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603</v>
      </c>
      <c r="C74" s="1070"/>
      <c r="D74" s="1070"/>
      <c r="E74" s="1070"/>
      <c r="F74" s="1070"/>
      <c r="G74" s="1070"/>
      <c r="H74" s="1070"/>
      <c r="I74" s="1070"/>
      <c r="J74" s="1070"/>
      <c r="K74" s="1070"/>
      <c r="L74" s="1070"/>
      <c r="M74" s="1070"/>
      <c r="N74" s="1070"/>
      <c r="O74" s="1070"/>
      <c r="P74" s="1071"/>
      <c r="Q74" s="1072">
        <v>139</v>
      </c>
      <c r="R74" s="1066"/>
      <c r="S74" s="1066"/>
      <c r="T74" s="1066"/>
      <c r="U74" s="1066"/>
      <c r="V74" s="1066">
        <v>99</v>
      </c>
      <c r="W74" s="1066"/>
      <c r="X74" s="1066"/>
      <c r="Y74" s="1066"/>
      <c r="Z74" s="1066"/>
      <c r="AA74" s="1066">
        <f t="shared" si="0"/>
        <v>40</v>
      </c>
      <c r="AB74" s="1066"/>
      <c r="AC74" s="1066"/>
      <c r="AD74" s="1066"/>
      <c r="AE74" s="1066"/>
      <c r="AF74" s="1066">
        <v>10</v>
      </c>
      <c r="AG74" s="1066"/>
      <c r="AH74" s="1066"/>
      <c r="AI74" s="1066"/>
      <c r="AJ74" s="1066"/>
      <c r="AK74" s="1066">
        <v>22</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604</v>
      </c>
      <c r="C75" s="1070"/>
      <c r="D75" s="1070"/>
      <c r="E75" s="1070"/>
      <c r="F75" s="1070"/>
      <c r="G75" s="1070"/>
      <c r="H75" s="1070"/>
      <c r="I75" s="1070"/>
      <c r="J75" s="1070"/>
      <c r="K75" s="1070"/>
      <c r="L75" s="1070"/>
      <c r="M75" s="1070"/>
      <c r="N75" s="1070"/>
      <c r="O75" s="1070"/>
      <c r="P75" s="1071"/>
      <c r="Q75" s="1073">
        <v>58</v>
      </c>
      <c r="R75" s="1074"/>
      <c r="S75" s="1074"/>
      <c r="T75" s="1074"/>
      <c r="U75" s="1075"/>
      <c r="V75" s="1076">
        <v>55</v>
      </c>
      <c r="W75" s="1074"/>
      <c r="X75" s="1074"/>
      <c r="Y75" s="1074"/>
      <c r="Z75" s="1075"/>
      <c r="AA75" s="1066">
        <f t="shared" si="0"/>
        <v>3</v>
      </c>
      <c r="AB75" s="1066"/>
      <c r="AC75" s="1066"/>
      <c r="AD75" s="1066"/>
      <c r="AE75" s="1066"/>
      <c r="AF75" s="1076">
        <v>3</v>
      </c>
      <c r="AG75" s="1074"/>
      <c r="AH75" s="1074"/>
      <c r="AI75" s="1074"/>
      <c r="AJ75" s="1075"/>
      <c r="AK75" s="1076">
        <v>2</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605</v>
      </c>
      <c r="C76" s="1070"/>
      <c r="D76" s="1070"/>
      <c r="E76" s="1070"/>
      <c r="F76" s="1070"/>
      <c r="G76" s="1070"/>
      <c r="H76" s="1070"/>
      <c r="I76" s="1070"/>
      <c r="J76" s="1070"/>
      <c r="K76" s="1070"/>
      <c r="L76" s="1070"/>
      <c r="M76" s="1070"/>
      <c r="N76" s="1070"/>
      <c r="O76" s="1070"/>
      <c r="P76" s="1071"/>
      <c r="Q76" s="1073">
        <v>1614</v>
      </c>
      <c r="R76" s="1074"/>
      <c r="S76" s="1074"/>
      <c r="T76" s="1074"/>
      <c r="U76" s="1075"/>
      <c r="V76" s="1076">
        <v>1558</v>
      </c>
      <c r="W76" s="1074"/>
      <c r="X76" s="1074"/>
      <c r="Y76" s="1074"/>
      <c r="Z76" s="1075"/>
      <c r="AA76" s="1066">
        <f t="shared" si="0"/>
        <v>56</v>
      </c>
      <c r="AB76" s="1066"/>
      <c r="AC76" s="1066"/>
      <c r="AD76" s="1066"/>
      <c r="AE76" s="1066"/>
      <c r="AF76" s="1076">
        <v>56</v>
      </c>
      <c r="AG76" s="1074"/>
      <c r="AH76" s="1074"/>
      <c r="AI76" s="1074"/>
      <c r="AJ76" s="1075"/>
      <c r="AK76" s="1076">
        <v>301</v>
      </c>
      <c r="AL76" s="1074"/>
      <c r="AM76" s="1074"/>
      <c r="AN76" s="1074"/>
      <c r="AO76" s="1075"/>
      <c r="AP76" s="1076">
        <v>1850</v>
      </c>
      <c r="AQ76" s="1074"/>
      <c r="AR76" s="1074"/>
      <c r="AS76" s="1074"/>
      <c r="AT76" s="1075"/>
      <c r="AU76" s="1076">
        <v>385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606</v>
      </c>
      <c r="C77" s="1070"/>
      <c r="D77" s="1070"/>
      <c r="E77" s="1070"/>
      <c r="F77" s="1070"/>
      <c r="G77" s="1070"/>
      <c r="H77" s="1070"/>
      <c r="I77" s="1070"/>
      <c r="J77" s="1070"/>
      <c r="K77" s="1070"/>
      <c r="L77" s="1070"/>
      <c r="M77" s="1070"/>
      <c r="N77" s="1070"/>
      <c r="O77" s="1070"/>
      <c r="P77" s="1071"/>
      <c r="Q77" s="1073">
        <v>10</v>
      </c>
      <c r="R77" s="1074"/>
      <c r="S77" s="1074"/>
      <c r="T77" s="1074"/>
      <c r="U77" s="1075"/>
      <c r="V77" s="1076">
        <v>9</v>
      </c>
      <c r="W77" s="1074"/>
      <c r="X77" s="1074"/>
      <c r="Y77" s="1074"/>
      <c r="Z77" s="1075"/>
      <c r="AA77" s="1066">
        <f t="shared" si="0"/>
        <v>1</v>
      </c>
      <c r="AB77" s="1066"/>
      <c r="AC77" s="1066"/>
      <c r="AD77" s="1066"/>
      <c r="AE77" s="1066"/>
      <c r="AF77" s="1076">
        <v>1</v>
      </c>
      <c r="AG77" s="1074"/>
      <c r="AH77" s="1074"/>
      <c r="AI77" s="1074"/>
      <c r="AJ77" s="1075"/>
      <c r="AK77" s="1076">
        <v>0</v>
      </c>
      <c r="AL77" s="1074"/>
      <c r="AM77" s="1074"/>
      <c r="AN77" s="1074"/>
      <c r="AO77" s="1075"/>
      <c r="AP77" s="1076">
        <v>0</v>
      </c>
      <c r="AQ77" s="1074"/>
      <c r="AR77" s="1074"/>
      <c r="AS77" s="1074"/>
      <c r="AT77" s="1075"/>
      <c r="AU77" s="1076">
        <v>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607</v>
      </c>
      <c r="C78" s="1070"/>
      <c r="D78" s="1070"/>
      <c r="E78" s="1070"/>
      <c r="F78" s="1070"/>
      <c r="G78" s="1070"/>
      <c r="H78" s="1070"/>
      <c r="I78" s="1070"/>
      <c r="J78" s="1070"/>
      <c r="K78" s="1070"/>
      <c r="L78" s="1070"/>
      <c r="M78" s="1070"/>
      <c r="N78" s="1070"/>
      <c r="O78" s="1070"/>
      <c r="P78" s="1071"/>
      <c r="Q78" s="1072">
        <v>33</v>
      </c>
      <c r="R78" s="1066"/>
      <c r="S78" s="1066"/>
      <c r="T78" s="1066"/>
      <c r="U78" s="1066"/>
      <c r="V78" s="1066">
        <v>31</v>
      </c>
      <c r="W78" s="1066"/>
      <c r="X78" s="1066"/>
      <c r="Y78" s="1066"/>
      <c r="Z78" s="1066"/>
      <c r="AA78" s="1066">
        <f t="shared" si="0"/>
        <v>2</v>
      </c>
      <c r="AB78" s="1066"/>
      <c r="AC78" s="1066"/>
      <c r="AD78" s="1066"/>
      <c r="AE78" s="1066"/>
      <c r="AF78" s="1066">
        <v>2</v>
      </c>
      <c r="AG78" s="1066"/>
      <c r="AH78" s="1066"/>
      <c r="AI78" s="1066"/>
      <c r="AJ78" s="1066"/>
      <c r="AK78" s="1066">
        <v>0</v>
      </c>
      <c r="AL78" s="1066"/>
      <c r="AM78" s="1066"/>
      <c r="AN78" s="1066"/>
      <c r="AO78" s="1066"/>
      <c r="AP78" s="1066">
        <v>0</v>
      </c>
      <c r="AQ78" s="1066"/>
      <c r="AR78" s="1066"/>
      <c r="AS78" s="1066"/>
      <c r="AT78" s="1066"/>
      <c r="AU78" s="1066">
        <v>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608</v>
      </c>
      <c r="C79" s="1070"/>
      <c r="D79" s="1070"/>
      <c r="E79" s="1070"/>
      <c r="F79" s="1070"/>
      <c r="G79" s="1070"/>
      <c r="H79" s="1070"/>
      <c r="I79" s="1070"/>
      <c r="J79" s="1070"/>
      <c r="K79" s="1070"/>
      <c r="L79" s="1070"/>
      <c r="M79" s="1070"/>
      <c r="N79" s="1070"/>
      <c r="O79" s="1070"/>
      <c r="P79" s="1071"/>
      <c r="Q79" s="1072">
        <v>52</v>
      </c>
      <c r="R79" s="1066"/>
      <c r="S79" s="1066"/>
      <c r="T79" s="1066"/>
      <c r="U79" s="1066"/>
      <c r="V79" s="1066">
        <v>48</v>
      </c>
      <c r="W79" s="1066"/>
      <c r="X79" s="1066"/>
      <c r="Y79" s="1066"/>
      <c r="Z79" s="1066"/>
      <c r="AA79" s="1066">
        <f t="shared" si="0"/>
        <v>4</v>
      </c>
      <c r="AB79" s="1066"/>
      <c r="AC79" s="1066"/>
      <c r="AD79" s="1066"/>
      <c r="AE79" s="1066"/>
      <c r="AF79" s="1066">
        <v>4</v>
      </c>
      <c r="AG79" s="1066"/>
      <c r="AH79" s="1066"/>
      <c r="AI79" s="1066"/>
      <c r="AJ79" s="1066"/>
      <c r="AK79" s="1066">
        <v>0</v>
      </c>
      <c r="AL79" s="1066"/>
      <c r="AM79" s="1066"/>
      <c r="AN79" s="1066"/>
      <c r="AO79" s="1066"/>
      <c r="AP79" s="1066">
        <v>6</v>
      </c>
      <c r="AQ79" s="1066"/>
      <c r="AR79" s="1066"/>
      <c r="AS79" s="1066"/>
      <c r="AT79" s="1066"/>
      <c r="AU79" s="1066">
        <v>1</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609</v>
      </c>
      <c r="C80" s="1070"/>
      <c r="D80" s="1070"/>
      <c r="E80" s="1070"/>
      <c r="F80" s="1070"/>
      <c r="G80" s="1070"/>
      <c r="H80" s="1070"/>
      <c r="I80" s="1070"/>
      <c r="J80" s="1070"/>
      <c r="K80" s="1070"/>
      <c r="L80" s="1070"/>
      <c r="M80" s="1070"/>
      <c r="N80" s="1070"/>
      <c r="O80" s="1070"/>
      <c r="P80" s="1071"/>
      <c r="Q80" s="1072">
        <v>247</v>
      </c>
      <c r="R80" s="1066"/>
      <c r="S80" s="1066"/>
      <c r="T80" s="1066"/>
      <c r="U80" s="1066"/>
      <c r="V80" s="1066">
        <v>242</v>
      </c>
      <c r="W80" s="1066"/>
      <c r="X80" s="1066"/>
      <c r="Y80" s="1066"/>
      <c r="Z80" s="1066"/>
      <c r="AA80" s="1066">
        <f t="shared" si="0"/>
        <v>5</v>
      </c>
      <c r="AB80" s="1066"/>
      <c r="AC80" s="1066"/>
      <c r="AD80" s="1066"/>
      <c r="AE80" s="1066"/>
      <c r="AF80" s="1066">
        <v>5</v>
      </c>
      <c r="AG80" s="1066"/>
      <c r="AH80" s="1066"/>
      <c r="AI80" s="1066"/>
      <c r="AJ80" s="1066"/>
      <c r="AK80" s="1066">
        <v>0</v>
      </c>
      <c r="AL80" s="1066"/>
      <c r="AM80" s="1066"/>
      <c r="AN80" s="1066"/>
      <c r="AO80" s="1066"/>
      <c r="AP80" s="1066">
        <v>0</v>
      </c>
      <c r="AQ80" s="1066"/>
      <c r="AR80" s="1066"/>
      <c r="AS80" s="1066"/>
      <c r="AT80" s="1066"/>
      <c r="AU80" s="1066">
        <v>0</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t="s">
        <v>610</v>
      </c>
      <c r="C81" s="1070"/>
      <c r="D81" s="1070"/>
      <c r="E81" s="1070"/>
      <c r="F81" s="1070"/>
      <c r="G81" s="1070"/>
      <c r="H81" s="1070"/>
      <c r="I81" s="1070"/>
      <c r="J81" s="1070"/>
      <c r="K81" s="1070"/>
      <c r="L81" s="1070"/>
      <c r="M81" s="1070"/>
      <c r="N81" s="1070"/>
      <c r="O81" s="1070"/>
      <c r="P81" s="1071"/>
      <c r="Q81" s="1072">
        <v>5606</v>
      </c>
      <c r="R81" s="1066"/>
      <c r="S81" s="1066"/>
      <c r="T81" s="1066"/>
      <c r="U81" s="1066"/>
      <c r="V81" s="1066">
        <v>5284</v>
      </c>
      <c r="W81" s="1066"/>
      <c r="X81" s="1066"/>
      <c r="Y81" s="1066"/>
      <c r="Z81" s="1066"/>
      <c r="AA81" s="1066">
        <f>Q81-V81</f>
        <v>322</v>
      </c>
      <c r="AB81" s="1066"/>
      <c r="AC81" s="1066"/>
      <c r="AD81" s="1066"/>
      <c r="AE81" s="1066"/>
      <c r="AF81" s="1066">
        <v>322</v>
      </c>
      <c r="AG81" s="1066"/>
      <c r="AH81" s="1066"/>
      <c r="AI81" s="1066"/>
      <c r="AJ81" s="1066"/>
      <c r="AK81" s="1066">
        <v>72</v>
      </c>
      <c r="AL81" s="1066"/>
      <c r="AM81" s="1066"/>
      <c r="AN81" s="1066"/>
      <c r="AO81" s="1066"/>
      <c r="AP81" s="1066">
        <v>3814</v>
      </c>
      <c r="AQ81" s="1066"/>
      <c r="AR81" s="1066"/>
      <c r="AS81" s="1066"/>
      <c r="AT81" s="1066"/>
      <c r="AU81" s="1066">
        <v>310</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t="s">
        <v>611</v>
      </c>
      <c r="C82" s="1070"/>
      <c r="D82" s="1070"/>
      <c r="E82" s="1070"/>
      <c r="F82" s="1070"/>
      <c r="G82" s="1070"/>
      <c r="H82" s="1070"/>
      <c r="I82" s="1070"/>
      <c r="J82" s="1070"/>
      <c r="K82" s="1070"/>
      <c r="L82" s="1070"/>
      <c r="M82" s="1070"/>
      <c r="N82" s="1070"/>
      <c r="O82" s="1070"/>
      <c r="P82" s="1071"/>
      <c r="Q82" s="1072">
        <v>104367</v>
      </c>
      <c r="R82" s="1066"/>
      <c r="S82" s="1066"/>
      <c r="T82" s="1066"/>
      <c r="U82" s="1066"/>
      <c r="V82" s="1066">
        <v>101997</v>
      </c>
      <c r="W82" s="1066"/>
      <c r="X82" s="1066"/>
      <c r="Y82" s="1066"/>
      <c r="Z82" s="1066"/>
      <c r="AA82" s="1066">
        <f>Q82-V82</f>
        <v>2370</v>
      </c>
      <c r="AB82" s="1066"/>
      <c r="AC82" s="1066"/>
      <c r="AD82" s="1066"/>
      <c r="AE82" s="1066"/>
      <c r="AF82" s="1066">
        <v>2370</v>
      </c>
      <c r="AG82" s="1066"/>
      <c r="AH82" s="1066"/>
      <c r="AI82" s="1066"/>
      <c r="AJ82" s="1066"/>
      <c r="AK82" s="1066">
        <v>313</v>
      </c>
      <c r="AL82" s="1066"/>
      <c r="AM82" s="1066"/>
      <c r="AN82" s="1066"/>
      <c r="AO82" s="1066"/>
      <c r="AP82" s="1066">
        <v>0</v>
      </c>
      <c r="AQ82" s="1066"/>
      <c r="AR82" s="1066"/>
      <c r="AS82" s="1066"/>
      <c r="AT82" s="1066"/>
      <c r="AU82" s="1066">
        <v>0</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t="s">
        <v>612</v>
      </c>
      <c r="C83" s="1070"/>
      <c r="D83" s="1070"/>
      <c r="E83" s="1070"/>
      <c r="F83" s="1070"/>
      <c r="G83" s="1070"/>
      <c r="H83" s="1070"/>
      <c r="I83" s="1070"/>
      <c r="J83" s="1070"/>
      <c r="K83" s="1070"/>
      <c r="L83" s="1070"/>
      <c r="M83" s="1070"/>
      <c r="N83" s="1070"/>
      <c r="O83" s="1070"/>
      <c r="P83" s="1071"/>
      <c r="Q83" s="1072">
        <v>1189</v>
      </c>
      <c r="R83" s="1066"/>
      <c r="S83" s="1066"/>
      <c r="T83" s="1066"/>
      <c r="U83" s="1066"/>
      <c r="V83" s="1066">
        <v>916</v>
      </c>
      <c r="W83" s="1066"/>
      <c r="X83" s="1066"/>
      <c r="Y83" s="1066"/>
      <c r="Z83" s="1066"/>
      <c r="AA83" s="1066">
        <f>Q83-V83</f>
        <v>273</v>
      </c>
      <c r="AB83" s="1066"/>
      <c r="AC83" s="1066"/>
      <c r="AD83" s="1066"/>
      <c r="AE83" s="1066"/>
      <c r="AF83" s="1066">
        <v>1383</v>
      </c>
      <c r="AG83" s="1066"/>
      <c r="AH83" s="1066"/>
      <c r="AI83" s="1066"/>
      <c r="AJ83" s="1066"/>
      <c r="AK83" s="1066">
        <v>11</v>
      </c>
      <c r="AL83" s="1066"/>
      <c r="AM83" s="1066"/>
      <c r="AN83" s="1066"/>
      <c r="AO83" s="1066"/>
      <c r="AP83" s="1066">
        <v>639</v>
      </c>
      <c r="AQ83" s="1066"/>
      <c r="AR83" s="1066"/>
      <c r="AS83" s="1066"/>
      <c r="AT83" s="1066"/>
      <c r="AU83" s="1066">
        <v>0</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387</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4358</v>
      </c>
      <c r="AG88" s="1054"/>
      <c r="AH88" s="1054"/>
      <c r="AI88" s="1054"/>
      <c r="AJ88" s="1054"/>
      <c r="AK88" s="1058"/>
      <c r="AL88" s="1058"/>
      <c r="AM88" s="1058"/>
      <c r="AN88" s="1058"/>
      <c r="AO88" s="1058"/>
      <c r="AP88" s="1054">
        <v>9548</v>
      </c>
      <c r="AQ88" s="1054"/>
      <c r="AR88" s="1054"/>
      <c r="AS88" s="1054"/>
      <c r="AT88" s="1054"/>
      <c r="AU88" s="1054">
        <v>1098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301</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301</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301</v>
      </c>
      <c r="DR109" s="989"/>
      <c r="DS109" s="989"/>
      <c r="DT109" s="989"/>
      <c r="DU109" s="990"/>
      <c r="DV109" s="991" t="s">
        <v>438</v>
      </c>
      <c r="DW109" s="989"/>
      <c r="DX109" s="989"/>
      <c r="DY109" s="989"/>
      <c r="DZ109" s="1020"/>
    </row>
    <row r="110" spans="1:131" s="248" customFormat="1" ht="26.25" customHeight="1" x14ac:dyDescent="0.2">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2897560</v>
      </c>
      <c r="AB110" s="982"/>
      <c r="AC110" s="982"/>
      <c r="AD110" s="982"/>
      <c r="AE110" s="983"/>
      <c r="AF110" s="984">
        <v>2958506</v>
      </c>
      <c r="AG110" s="982"/>
      <c r="AH110" s="982"/>
      <c r="AI110" s="982"/>
      <c r="AJ110" s="983"/>
      <c r="AK110" s="984">
        <v>2927545</v>
      </c>
      <c r="AL110" s="982"/>
      <c r="AM110" s="982"/>
      <c r="AN110" s="982"/>
      <c r="AO110" s="983"/>
      <c r="AP110" s="985">
        <v>20.9</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24310322</v>
      </c>
      <c r="BR110" s="929"/>
      <c r="BS110" s="929"/>
      <c r="BT110" s="929"/>
      <c r="BU110" s="929"/>
      <c r="BV110" s="929">
        <v>23029129</v>
      </c>
      <c r="BW110" s="929"/>
      <c r="BX110" s="929"/>
      <c r="BY110" s="929"/>
      <c r="BZ110" s="929"/>
      <c r="CA110" s="929">
        <v>22261425</v>
      </c>
      <c r="CB110" s="929"/>
      <c r="CC110" s="929"/>
      <c r="CD110" s="929"/>
      <c r="CE110" s="929"/>
      <c r="CF110" s="953">
        <v>159</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418</v>
      </c>
      <c r="DR110" s="929"/>
      <c r="DS110" s="929"/>
      <c r="DT110" s="929"/>
      <c r="DU110" s="929"/>
      <c r="DV110" s="930" t="s">
        <v>444</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418</v>
      </c>
      <c r="AG111" s="1010"/>
      <c r="AH111" s="1010"/>
      <c r="AI111" s="1010"/>
      <c r="AJ111" s="1011"/>
      <c r="AK111" s="1012" t="s">
        <v>445</v>
      </c>
      <c r="AL111" s="1010"/>
      <c r="AM111" s="1010"/>
      <c r="AN111" s="1010"/>
      <c r="AO111" s="1011"/>
      <c r="AP111" s="1013" t="s">
        <v>418</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448</v>
      </c>
      <c r="BR111" s="901"/>
      <c r="BS111" s="901"/>
      <c r="BT111" s="901"/>
      <c r="BU111" s="901"/>
      <c r="BV111" s="901" t="s">
        <v>448</v>
      </c>
      <c r="BW111" s="901"/>
      <c r="BX111" s="901"/>
      <c r="BY111" s="901"/>
      <c r="BZ111" s="901"/>
      <c r="CA111" s="901" t="s">
        <v>389</v>
      </c>
      <c r="CB111" s="901"/>
      <c r="CC111" s="901"/>
      <c r="CD111" s="901"/>
      <c r="CE111" s="901"/>
      <c r="CF111" s="962" t="s">
        <v>448</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444</v>
      </c>
      <c r="DM111" s="901"/>
      <c r="DN111" s="901"/>
      <c r="DO111" s="901"/>
      <c r="DP111" s="901"/>
      <c r="DQ111" s="901" t="s">
        <v>448</v>
      </c>
      <c r="DR111" s="901"/>
      <c r="DS111" s="901"/>
      <c r="DT111" s="901"/>
      <c r="DU111" s="901"/>
      <c r="DV111" s="878" t="s">
        <v>448</v>
      </c>
      <c r="DW111" s="878"/>
      <c r="DX111" s="878"/>
      <c r="DY111" s="878"/>
      <c r="DZ111" s="879"/>
    </row>
    <row r="112" spans="1:131" s="248" customFormat="1" ht="26.25" customHeight="1" x14ac:dyDescent="0.2">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418</v>
      </c>
      <c r="AG112" s="864"/>
      <c r="AH112" s="864"/>
      <c r="AI112" s="864"/>
      <c r="AJ112" s="865"/>
      <c r="AK112" s="866" t="s">
        <v>452</v>
      </c>
      <c r="AL112" s="864"/>
      <c r="AM112" s="864"/>
      <c r="AN112" s="864"/>
      <c r="AO112" s="865"/>
      <c r="AP112" s="911" t="s">
        <v>444</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11531641</v>
      </c>
      <c r="BR112" s="901"/>
      <c r="BS112" s="901"/>
      <c r="BT112" s="901"/>
      <c r="BU112" s="901"/>
      <c r="BV112" s="901">
        <v>11367868</v>
      </c>
      <c r="BW112" s="901"/>
      <c r="BX112" s="901"/>
      <c r="BY112" s="901"/>
      <c r="BZ112" s="901"/>
      <c r="CA112" s="901">
        <v>10078710</v>
      </c>
      <c r="CB112" s="901"/>
      <c r="CC112" s="901"/>
      <c r="CD112" s="901"/>
      <c r="CE112" s="901"/>
      <c r="CF112" s="962">
        <v>72</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452</v>
      </c>
      <c r="DM112" s="901"/>
      <c r="DN112" s="901"/>
      <c r="DO112" s="901"/>
      <c r="DP112" s="901"/>
      <c r="DQ112" s="901" t="s">
        <v>448</v>
      </c>
      <c r="DR112" s="901"/>
      <c r="DS112" s="901"/>
      <c r="DT112" s="901"/>
      <c r="DU112" s="901"/>
      <c r="DV112" s="878" t="s">
        <v>444</v>
      </c>
      <c r="DW112" s="878"/>
      <c r="DX112" s="878"/>
      <c r="DY112" s="878"/>
      <c r="DZ112" s="879"/>
    </row>
    <row r="113" spans="1:130" s="248" customFormat="1" ht="26.25" customHeight="1" x14ac:dyDescent="0.2">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1031516</v>
      </c>
      <c r="AB113" s="1010"/>
      <c r="AC113" s="1010"/>
      <c r="AD113" s="1010"/>
      <c r="AE113" s="1011"/>
      <c r="AF113" s="1012">
        <v>1065275</v>
      </c>
      <c r="AG113" s="1010"/>
      <c r="AH113" s="1010"/>
      <c r="AI113" s="1010"/>
      <c r="AJ113" s="1011"/>
      <c r="AK113" s="1012">
        <v>887045</v>
      </c>
      <c r="AL113" s="1010"/>
      <c r="AM113" s="1010"/>
      <c r="AN113" s="1010"/>
      <c r="AO113" s="1011"/>
      <c r="AP113" s="1013">
        <v>6.3</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1292716</v>
      </c>
      <c r="BR113" s="901"/>
      <c r="BS113" s="901"/>
      <c r="BT113" s="901"/>
      <c r="BU113" s="901"/>
      <c r="BV113" s="901">
        <v>1245959</v>
      </c>
      <c r="BW113" s="901"/>
      <c r="BX113" s="901"/>
      <c r="BY113" s="901"/>
      <c r="BZ113" s="901"/>
      <c r="CA113" s="901">
        <v>1098266</v>
      </c>
      <c r="CB113" s="901"/>
      <c r="CC113" s="901"/>
      <c r="CD113" s="901"/>
      <c r="CE113" s="901"/>
      <c r="CF113" s="962">
        <v>7.8</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444</v>
      </c>
      <c r="DM113" s="864"/>
      <c r="DN113" s="864"/>
      <c r="DO113" s="864"/>
      <c r="DP113" s="865"/>
      <c r="DQ113" s="866" t="s">
        <v>444</v>
      </c>
      <c r="DR113" s="864"/>
      <c r="DS113" s="864"/>
      <c r="DT113" s="864"/>
      <c r="DU113" s="865"/>
      <c r="DV113" s="911" t="s">
        <v>445</v>
      </c>
      <c r="DW113" s="912"/>
      <c r="DX113" s="912"/>
      <c r="DY113" s="912"/>
      <c r="DZ113" s="913"/>
    </row>
    <row r="114" spans="1:130" s="248" customFormat="1" ht="26.25" customHeight="1" x14ac:dyDescent="0.2">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89534</v>
      </c>
      <c r="AB114" s="864"/>
      <c r="AC114" s="864"/>
      <c r="AD114" s="864"/>
      <c r="AE114" s="865"/>
      <c r="AF114" s="866">
        <v>108441</v>
      </c>
      <c r="AG114" s="864"/>
      <c r="AH114" s="864"/>
      <c r="AI114" s="864"/>
      <c r="AJ114" s="865"/>
      <c r="AK114" s="866">
        <v>98571</v>
      </c>
      <c r="AL114" s="864"/>
      <c r="AM114" s="864"/>
      <c r="AN114" s="864"/>
      <c r="AO114" s="865"/>
      <c r="AP114" s="911">
        <v>0.7</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1292095</v>
      </c>
      <c r="BR114" s="901"/>
      <c r="BS114" s="901"/>
      <c r="BT114" s="901"/>
      <c r="BU114" s="901"/>
      <c r="BV114" s="901">
        <v>1275797</v>
      </c>
      <c r="BW114" s="901"/>
      <c r="BX114" s="901"/>
      <c r="BY114" s="901"/>
      <c r="BZ114" s="901"/>
      <c r="CA114" s="901">
        <v>1125015</v>
      </c>
      <c r="CB114" s="901"/>
      <c r="CC114" s="901"/>
      <c r="CD114" s="901"/>
      <c r="CE114" s="901"/>
      <c r="CF114" s="962">
        <v>8</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448</v>
      </c>
      <c r="DM114" s="864"/>
      <c r="DN114" s="864"/>
      <c r="DO114" s="864"/>
      <c r="DP114" s="865"/>
      <c r="DQ114" s="866" t="s">
        <v>452</v>
      </c>
      <c r="DR114" s="864"/>
      <c r="DS114" s="864"/>
      <c r="DT114" s="864"/>
      <c r="DU114" s="865"/>
      <c r="DV114" s="911" t="s">
        <v>448</v>
      </c>
      <c r="DW114" s="912"/>
      <c r="DX114" s="912"/>
      <c r="DY114" s="912"/>
      <c r="DZ114" s="913"/>
    </row>
    <row r="115" spans="1:130" s="248" customFormat="1" ht="26.25" customHeight="1" x14ac:dyDescent="0.2">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5909</v>
      </c>
      <c r="AB115" s="1010"/>
      <c r="AC115" s="1010"/>
      <c r="AD115" s="1010"/>
      <c r="AE115" s="1011"/>
      <c r="AF115" s="1012">
        <v>2711</v>
      </c>
      <c r="AG115" s="1010"/>
      <c r="AH115" s="1010"/>
      <c r="AI115" s="1010"/>
      <c r="AJ115" s="1011"/>
      <c r="AK115" s="1012">
        <v>982</v>
      </c>
      <c r="AL115" s="1010"/>
      <c r="AM115" s="1010"/>
      <c r="AN115" s="1010"/>
      <c r="AO115" s="1011"/>
      <c r="AP115" s="1013">
        <v>0</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448</v>
      </c>
      <c r="BW115" s="901"/>
      <c r="BX115" s="901"/>
      <c r="BY115" s="901"/>
      <c r="BZ115" s="901"/>
      <c r="CA115" s="901" t="s">
        <v>448</v>
      </c>
      <c r="CB115" s="901"/>
      <c r="CC115" s="901"/>
      <c r="CD115" s="901"/>
      <c r="CE115" s="901"/>
      <c r="CF115" s="962" t="s">
        <v>448</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418</v>
      </c>
      <c r="DM115" s="864"/>
      <c r="DN115" s="864"/>
      <c r="DO115" s="864"/>
      <c r="DP115" s="865"/>
      <c r="DQ115" s="866" t="s">
        <v>448</v>
      </c>
      <c r="DR115" s="864"/>
      <c r="DS115" s="864"/>
      <c r="DT115" s="864"/>
      <c r="DU115" s="865"/>
      <c r="DV115" s="911" t="s">
        <v>448</v>
      </c>
      <c r="DW115" s="912"/>
      <c r="DX115" s="912"/>
      <c r="DY115" s="912"/>
      <c r="DZ115" s="913"/>
    </row>
    <row r="116" spans="1:130" s="248" customFormat="1" ht="26.25" customHeight="1" x14ac:dyDescent="0.2">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105</v>
      </c>
      <c r="AB116" s="864"/>
      <c r="AC116" s="864"/>
      <c r="AD116" s="864"/>
      <c r="AE116" s="865"/>
      <c r="AF116" s="866">
        <v>83</v>
      </c>
      <c r="AG116" s="864"/>
      <c r="AH116" s="864"/>
      <c r="AI116" s="864"/>
      <c r="AJ116" s="865"/>
      <c r="AK116" s="866">
        <v>137</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448</v>
      </c>
      <c r="BR116" s="901"/>
      <c r="BS116" s="901"/>
      <c r="BT116" s="901"/>
      <c r="BU116" s="901"/>
      <c r="BV116" s="901" t="s">
        <v>444</v>
      </c>
      <c r="BW116" s="901"/>
      <c r="BX116" s="901"/>
      <c r="BY116" s="901"/>
      <c r="BZ116" s="901"/>
      <c r="CA116" s="901" t="s">
        <v>445</v>
      </c>
      <c r="CB116" s="901"/>
      <c r="CC116" s="901"/>
      <c r="CD116" s="901"/>
      <c r="CE116" s="901"/>
      <c r="CF116" s="962" t="s">
        <v>448</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448</v>
      </c>
      <c r="DM116" s="864"/>
      <c r="DN116" s="864"/>
      <c r="DO116" s="864"/>
      <c r="DP116" s="865"/>
      <c r="DQ116" s="866" t="s">
        <v>448</v>
      </c>
      <c r="DR116" s="864"/>
      <c r="DS116" s="864"/>
      <c r="DT116" s="864"/>
      <c r="DU116" s="865"/>
      <c r="DV116" s="911" t="s">
        <v>444</v>
      </c>
      <c r="DW116" s="912"/>
      <c r="DX116" s="912"/>
      <c r="DY116" s="912"/>
      <c r="DZ116" s="913"/>
    </row>
    <row r="117" spans="1:130" s="248" customFormat="1" ht="26.25" customHeight="1" x14ac:dyDescent="0.2">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4024624</v>
      </c>
      <c r="AB117" s="996"/>
      <c r="AC117" s="996"/>
      <c r="AD117" s="996"/>
      <c r="AE117" s="997"/>
      <c r="AF117" s="998">
        <v>4135016</v>
      </c>
      <c r="AG117" s="996"/>
      <c r="AH117" s="996"/>
      <c r="AI117" s="996"/>
      <c r="AJ117" s="997"/>
      <c r="AK117" s="998">
        <v>3914280</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444</v>
      </c>
      <c r="BW117" s="901"/>
      <c r="BX117" s="901"/>
      <c r="BY117" s="901"/>
      <c r="BZ117" s="901"/>
      <c r="CA117" s="901" t="s">
        <v>444</v>
      </c>
      <c r="CB117" s="901"/>
      <c r="CC117" s="901"/>
      <c r="CD117" s="901"/>
      <c r="CE117" s="901"/>
      <c r="CF117" s="962" t="s">
        <v>418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444</v>
      </c>
      <c r="DM117" s="864"/>
      <c r="DN117" s="864"/>
      <c r="DO117" s="864"/>
      <c r="DP117" s="865"/>
      <c r="DQ117" s="866" t="s">
        <v>444</v>
      </c>
      <c r="DR117" s="864"/>
      <c r="DS117" s="864"/>
      <c r="DT117" s="864"/>
      <c r="DU117" s="865"/>
      <c r="DV117" s="911" t="s">
        <v>418</v>
      </c>
      <c r="DW117" s="912"/>
      <c r="DX117" s="912"/>
      <c r="DY117" s="912"/>
      <c r="DZ117" s="913"/>
    </row>
    <row r="118" spans="1:130" s="248" customFormat="1" ht="26.25" customHeight="1" x14ac:dyDescent="0.2">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301</v>
      </c>
      <c r="AL118" s="989"/>
      <c r="AM118" s="989"/>
      <c r="AN118" s="989"/>
      <c r="AO118" s="990"/>
      <c r="AP118" s="992" t="s">
        <v>438</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445</v>
      </c>
      <c r="BW118" s="932"/>
      <c r="BX118" s="932"/>
      <c r="BY118" s="932"/>
      <c r="BZ118" s="932"/>
      <c r="CA118" s="932" t="s">
        <v>444</v>
      </c>
      <c r="CB118" s="932"/>
      <c r="CC118" s="932"/>
      <c r="CD118" s="932"/>
      <c r="CE118" s="932"/>
      <c r="CF118" s="962" t="s">
        <v>445</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445</v>
      </c>
      <c r="DM118" s="864"/>
      <c r="DN118" s="864"/>
      <c r="DO118" s="864"/>
      <c r="DP118" s="865"/>
      <c r="DQ118" s="866" t="s">
        <v>445</v>
      </c>
      <c r="DR118" s="864"/>
      <c r="DS118" s="864"/>
      <c r="DT118" s="864"/>
      <c r="DU118" s="865"/>
      <c r="DV118" s="911" t="s">
        <v>445</v>
      </c>
      <c r="DW118" s="912"/>
      <c r="DX118" s="912"/>
      <c r="DY118" s="912"/>
      <c r="DZ118" s="913"/>
    </row>
    <row r="119" spans="1:130" s="248" customFormat="1" ht="26.25" customHeight="1" x14ac:dyDescent="0.2">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389</v>
      </c>
      <c r="AB119" s="982"/>
      <c r="AC119" s="982"/>
      <c r="AD119" s="982"/>
      <c r="AE119" s="983"/>
      <c r="AF119" s="984" t="s">
        <v>445</v>
      </c>
      <c r="AG119" s="982"/>
      <c r="AH119" s="982"/>
      <c r="AI119" s="982"/>
      <c r="AJ119" s="983"/>
      <c r="AK119" s="984" t="s">
        <v>445</v>
      </c>
      <c r="AL119" s="982"/>
      <c r="AM119" s="982"/>
      <c r="AN119" s="982"/>
      <c r="AO119" s="983"/>
      <c r="AP119" s="985" t="s">
        <v>445</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472</v>
      </c>
      <c r="BP119" s="965"/>
      <c r="BQ119" s="969">
        <v>38426774</v>
      </c>
      <c r="BR119" s="932"/>
      <c r="BS119" s="932"/>
      <c r="BT119" s="932"/>
      <c r="BU119" s="932"/>
      <c r="BV119" s="932">
        <v>36918753</v>
      </c>
      <c r="BW119" s="932"/>
      <c r="BX119" s="932"/>
      <c r="BY119" s="932"/>
      <c r="BZ119" s="932"/>
      <c r="CA119" s="932">
        <v>34563416</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389</v>
      </c>
      <c r="DH119" s="847"/>
      <c r="DI119" s="847"/>
      <c r="DJ119" s="847"/>
      <c r="DK119" s="848"/>
      <c r="DL119" s="849" t="s">
        <v>389</v>
      </c>
      <c r="DM119" s="847"/>
      <c r="DN119" s="847"/>
      <c r="DO119" s="847"/>
      <c r="DP119" s="848"/>
      <c r="DQ119" s="849" t="s">
        <v>389</v>
      </c>
      <c r="DR119" s="847"/>
      <c r="DS119" s="847"/>
      <c r="DT119" s="847"/>
      <c r="DU119" s="848"/>
      <c r="DV119" s="935" t="s">
        <v>389</v>
      </c>
      <c r="DW119" s="936"/>
      <c r="DX119" s="936"/>
      <c r="DY119" s="936"/>
      <c r="DZ119" s="937"/>
    </row>
    <row r="120" spans="1:130" s="248" customFormat="1" ht="26.25" customHeight="1" x14ac:dyDescent="0.2">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389</v>
      </c>
      <c r="AB120" s="864"/>
      <c r="AC120" s="864"/>
      <c r="AD120" s="864"/>
      <c r="AE120" s="865"/>
      <c r="AF120" s="866" t="s">
        <v>389</v>
      </c>
      <c r="AG120" s="864"/>
      <c r="AH120" s="864"/>
      <c r="AI120" s="864"/>
      <c r="AJ120" s="865"/>
      <c r="AK120" s="866" t="s">
        <v>389</v>
      </c>
      <c r="AL120" s="864"/>
      <c r="AM120" s="864"/>
      <c r="AN120" s="864"/>
      <c r="AO120" s="865"/>
      <c r="AP120" s="911" t="s">
        <v>389</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9122023</v>
      </c>
      <c r="BR120" s="929"/>
      <c r="BS120" s="929"/>
      <c r="BT120" s="929"/>
      <c r="BU120" s="929"/>
      <c r="BV120" s="929">
        <v>9759024</v>
      </c>
      <c r="BW120" s="929"/>
      <c r="BX120" s="929"/>
      <c r="BY120" s="929"/>
      <c r="BZ120" s="929"/>
      <c r="CA120" s="929">
        <v>9042219</v>
      </c>
      <c r="CB120" s="929"/>
      <c r="CC120" s="929"/>
      <c r="CD120" s="929"/>
      <c r="CE120" s="929"/>
      <c r="CF120" s="953">
        <v>64.599999999999994</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t="s">
        <v>389</v>
      </c>
      <c r="DH120" s="929"/>
      <c r="DI120" s="929"/>
      <c r="DJ120" s="929"/>
      <c r="DK120" s="929"/>
      <c r="DL120" s="929" t="s">
        <v>445</v>
      </c>
      <c r="DM120" s="929"/>
      <c r="DN120" s="929"/>
      <c r="DO120" s="929"/>
      <c r="DP120" s="929"/>
      <c r="DQ120" s="929">
        <v>9826541</v>
      </c>
      <c r="DR120" s="929"/>
      <c r="DS120" s="929"/>
      <c r="DT120" s="929"/>
      <c r="DU120" s="929"/>
      <c r="DV120" s="930">
        <v>70.2</v>
      </c>
      <c r="DW120" s="930"/>
      <c r="DX120" s="930"/>
      <c r="DY120" s="930"/>
      <c r="DZ120" s="931"/>
    </row>
    <row r="121" spans="1:130" s="248" customFormat="1" ht="26.25" customHeight="1" x14ac:dyDescent="0.2">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389</v>
      </c>
      <c r="AB121" s="864"/>
      <c r="AC121" s="864"/>
      <c r="AD121" s="864"/>
      <c r="AE121" s="865"/>
      <c r="AF121" s="866" t="s">
        <v>389</v>
      </c>
      <c r="AG121" s="864"/>
      <c r="AH121" s="864"/>
      <c r="AI121" s="864"/>
      <c r="AJ121" s="865"/>
      <c r="AK121" s="866" t="s">
        <v>389</v>
      </c>
      <c r="AL121" s="864"/>
      <c r="AM121" s="864"/>
      <c r="AN121" s="864"/>
      <c r="AO121" s="865"/>
      <c r="AP121" s="911" t="s">
        <v>389</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92768</v>
      </c>
      <c r="BR121" s="901"/>
      <c r="BS121" s="901"/>
      <c r="BT121" s="901"/>
      <c r="BU121" s="901"/>
      <c r="BV121" s="901">
        <v>77723</v>
      </c>
      <c r="BW121" s="901"/>
      <c r="BX121" s="901"/>
      <c r="BY121" s="901"/>
      <c r="BZ121" s="901"/>
      <c r="CA121" s="901">
        <v>53342</v>
      </c>
      <c r="CB121" s="901"/>
      <c r="CC121" s="901"/>
      <c r="CD121" s="901"/>
      <c r="CE121" s="901"/>
      <c r="CF121" s="962">
        <v>0.4</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t="s">
        <v>389</v>
      </c>
      <c r="DH121" s="901"/>
      <c r="DI121" s="901"/>
      <c r="DJ121" s="901"/>
      <c r="DK121" s="901"/>
      <c r="DL121" s="901" t="s">
        <v>389</v>
      </c>
      <c r="DM121" s="901"/>
      <c r="DN121" s="901"/>
      <c r="DO121" s="901"/>
      <c r="DP121" s="901"/>
      <c r="DQ121" s="901">
        <v>182810</v>
      </c>
      <c r="DR121" s="901"/>
      <c r="DS121" s="901"/>
      <c r="DT121" s="901"/>
      <c r="DU121" s="901"/>
      <c r="DV121" s="878">
        <v>1.3</v>
      </c>
      <c r="DW121" s="878"/>
      <c r="DX121" s="878"/>
      <c r="DY121" s="878"/>
      <c r="DZ121" s="879"/>
    </row>
    <row r="122" spans="1:130" s="248" customFormat="1" ht="26.25" customHeight="1" x14ac:dyDescent="0.2">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389</v>
      </c>
      <c r="AB122" s="864"/>
      <c r="AC122" s="864"/>
      <c r="AD122" s="864"/>
      <c r="AE122" s="865"/>
      <c r="AF122" s="866" t="s">
        <v>389</v>
      </c>
      <c r="AG122" s="864"/>
      <c r="AH122" s="864"/>
      <c r="AI122" s="864"/>
      <c r="AJ122" s="865"/>
      <c r="AK122" s="866" t="s">
        <v>389</v>
      </c>
      <c r="AL122" s="864"/>
      <c r="AM122" s="864"/>
      <c r="AN122" s="864"/>
      <c r="AO122" s="865"/>
      <c r="AP122" s="911" t="s">
        <v>389</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30641968</v>
      </c>
      <c r="BR122" s="932"/>
      <c r="BS122" s="932"/>
      <c r="BT122" s="932"/>
      <c r="BU122" s="932"/>
      <c r="BV122" s="932">
        <v>29939586</v>
      </c>
      <c r="BW122" s="932"/>
      <c r="BX122" s="932"/>
      <c r="BY122" s="932"/>
      <c r="BZ122" s="932"/>
      <c r="CA122" s="932">
        <v>28969611</v>
      </c>
      <c r="CB122" s="932"/>
      <c r="CC122" s="932"/>
      <c r="CD122" s="932"/>
      <c r="CE122" s="932"/>
      <c r="CF122" s="933">
        <v>206.9</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71839</v>
      </c>
      <c r="DH122" s="901"/>
      <c r="DI122" s="901"/>
      <c r="DJ122" s="901"/>
      <c r="DK122" s="901"/>
      <c r="DL122" s="901">
        <v>70063</v>
      </c>
      <c r="DM122" s="901"/>
      <c r="DN122" s="901"/>
      <c r="DO122" s="901"/>
      <c r="DP122" s="901"/>
      <c r="DQ122" s="901">
        <v>50705</v>
      </c>
      <c r="DR122" s="901"/>
      <c r="DS122" s="901"/>
      <c r="DT122" s="901"/>
      <c r="DU122" s="901"/>
      <c r="DV122" s="878">
        <v>0.4</v>
      </c>
      <c r="DW122" s="878"/>
      <c r="DX122" s="878"/>
      <c r="DY122" s="878"/>
      <c r="DZ122" s="879"/>
    </row>
    <row r="123" spans="1:130" s="248" customFormat="1" ht="26.25" customHeight="1" x14ac:dyDescent="0.2">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483</v>
      </c>
      <c r="AB123" s="864"/>
      <c r="AC123" s="864"/>
      <c r="AD123" s="864"/>
      <c r="AE123" s="865"/>
      <c r="AF123" s="866" t="s">
        <v>484</v>
      </c>
      <c r="AG123" s="864"/>
      <c r="AH123" s="864"/>
      <c r="AI123" s="864"/>
      <c r="AJ123" s="865"/>
      <c r="AK123" s="866" t="s">
        <v>485</v>
      </c>
      <c r="AL123" s="864"/>
      <c r="AM123" s="864"/>
      <c r="AN123" s="864"/>
      <c r="AO123" s="865"/>
      <c r="AP123" s="911" t="s">
        <v>486</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487</v>
      </c>
      <c r="BP123" s="965"/>
      <c r="BQ123" s="919">
        <v>39856759</v>
      </c>
      <c r="BR123" s="920"/>
      <c r="BS123" s="920"/>
      <c r="BT123" s="920"/>
      <c r="BU123" s="920"/>
      <c r="BV123" s="920">
        <v>39776333</v>
      </c>
      <c r="BW123" s="920"/>
      <c r="BX123" s="920"/>
      <c r="BY123" s="920"/>
      <c r="BZ123" s="920"/>
      <c r="CA123" s="920">
        <v>38065172</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v>29711</v>
      </c>
      <c r="DH123" s="864"/>
      <c r="DI123" s="864"/>
      <c r="DJ123" s="864"/>
      <c r="DK123" s="865"/>
      <c r="DL123" s="866">
        <v>24244</v>
      </c>
      <c r="DM123" s="864"/>
      <c r="DN123" s="864"/>
      <c r="DO123" s="864"/>
      <c r="DP123" s="865"/>
      <c r="DQ123" s="866">
        <v>17817</v>
      </c>
      <c r="DR123" s="864"/>
      <c r="DS123" s="864"/>
      <c r="DT123" s="864"/>
      <c r="DU123" s="865"/>
      <c r="DV123" s="911">
        <v>0.1</v>
      </c>
      <c r="DW123" s="912"/>
      <c r="DX123" s="912"/>
      <c r="DY123" s="912"/>
      <c r="DZ123" s="913"/>
    </row>
    <row r="124" spans="1:130" s="248" customFormat="1" ht="26.25" customHeight="1" thickBot="1" x14ac:dyDescent="0.25">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489</v>
      </c>
      <c r="AB124" s="864"/>
      <c r="AC124" s="864"/>
      <c r="AD124" s="864"/>
      <c r="AE124" s="865"/>
      <c r="AF124" s="866" t="s">
        <v>415</v>
      </c>
      <c r="AG124" s="864"/>
      <c r="AH124" s="864"/>
      <c r="AI124" s="864"/>
      <c r="AJ124" s="865"/>
      <c r="AK124" s="866" t="s">
        <v>127</v>
      </c>
      <c r="AL124" s="864"/>
      <c r="AM124" s="864"/>
      <c r="AN124" s="864"/>
      <c r="AO124" s="865"/>
      <c r="AP124" s="911" t="s">
        <v>486</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491</v>
      </c>
      <c r="BR124" s="918"/>
      <c r="BS124" s="918"/>
      <c r="BT124" s="918"/>
      <c r="BU124" s="918"/>
      <c r="BV124" s="918" t="s">
        <v>484</v>
      </c>
      <c r="BW124" s="918"/>
      <c r="BX124" s="918"/>
      <c r="BY124" s="918"/>
      <c r="BZ124" s="918"/>
      <c r="CA124" s="918" t="s">
        <v>486</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11430091</v>
      </c>
      <c r="DH124" s="847"/>
      <c r="DI124" s="847"/>
      <c r="DJ124" s="847"/>
      <c r="DK124" s="848"/>
      <c r="DL124" s="849">
        <v>11273561</v>
      </c>
      <c r="DM124" s="847"/>
      <c r="DN124" s="847"/>
      <c r="DO124" s="847"/>
      <c r="DP124" s="848"/>
      <c r="DQ124" s="849">
        <v>837</v>
      </c>
      <c r="DR124" s="847"/>
      <c r="DS124" s="847"/>
      <c r="DT124" s="847"/>
      <c r="DU124" s="848"/>
      <c r="DV124" s="935">
        <v>0</v>
      </c>
      <c r="DW124" s="936"/>
      <c r="DX124" s="936"/>
      <c r="DY124" s="936"/>
      <c r="DZ124" s="937"/>
    </row>
    <row r="125" spans="1:130" s="248"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485</v>
      </c>
      <c r="AG125" s="864"/>
      <c r="AH125" s="864"/>
      <c r="AI125" s="864"/>
      <c r="AJ125" s="865"/>
      <c r="AK125" s="866" t="s">
        <v>489</v>
      </c>
      <c r="AL125" s="864"/>
      <c r="AM125" s="864"/>
      <c r="AN125" s="864"/>
      <c r="AO125" s="865"/>
      <c r="AP125" s="911" t="s">
        <v>493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485</v>
      </c>
      <c r="DH125" s="929"/>
      <c r="DI125" s="929"/>
      <c r="DJ125" s="929"/>
      <c r="DK125" s="929"/>
      <c r="DL125" s="929" t="s">
        <v>496</v>
      </c>
      <c r="DM125" s="929"/>
      <c r="DN125" s="929"/>
      <c r="DO125" s="929"/>
      <c r="DP125" s="929"/>
      <c r="DQ125" s="929" t="s">
        <v>489</v>
      </c>
      <c r="DR125" s="929"/>
      <c r="DS125" s="929"/>
      <c r="DT125" s="929"/>
      <c r="DU125" s="929"/>
      <c r="DV125" s="930" t="s">
        <v>484</v>
      </c>
      <c r="DW125" s="930"/>
      <c r="DX125" s="930"/>
      <c r="DY125" s="930"/>
      <c r="DZ125" s="931"/>
    </row>
    <row r="126" spans="1:130" s="248"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5851</v>
      </c>
      <c r="AB126" s="864"/>
      <c r="AC126" s="864"/>
      <c r="AD126" s="864"/>
      <c r="AE126" s="865"/>
      <c r="AF126" s="866">
        <v>2661</v>
      </c>
      <c r="AG126" s="864"/>
      <c r="AH126" s="864"/>
      <c r="AI126" s="864"/>
      <c r="AJ126" s="865"/>
      <c r="AK126" s="866">
        <v>961</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489</v>
      </c>
      <c r="DH126" s="901"/>
      <c r="DI126" s="901"/>
      <c r="DJ126" s="901"/>
      <c r="DK126" s="901"/>
      <c r="DL126" s="901" t="s">
        <v>486</v>
      </c>
      <c r="DM126" s="901"/>
      <c r="DN126" s="901"/>
      <c r="DO126" s="901"/>
      <c r="DP126" s="901"/>
      <c r="DQ126" s="901" t="s">
        <v>485</v>
      </c>
      <c r="DR126" s="901"/>
      <c r="DS126" s="901"/>
      <c r="DT126" s="901"/>
      <c r="DU126" s="901"/>
      <c r="DV126" s="878" t="s">
        <v>498</v>
      </c>
      <c r="DW126" s="878"/>
      <c r="DX126" s="878"/>
      <c r="DY126" s="878"/>
      <c r="DZ126" s="879"/>
    </row>
    <row r="127" spans="1:130" s="248" customFormat="1" ht="26.25" customHeight="1" x14ac:dyDescent="0.2">
      <c r="A127" s="906"/>
      <c r="B127" s="907"/>
      <c r="C127" s="925" t="s">
        <v>499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58</v>
      </c>
      <c r="AB127" s="864"/>
      <c r="AC127" s="864"/>
      <c r="AD127" s="864"/>
      <c r="AE127" s="865"/>
      <c r="AF127" s="866">
        <v>50</v>
      </c>
      <c r="AG127" s="864"/>
      <c r="AH127" s="864"/>
      <c r="AI127" s="864"/>
      <c r="AJ127" s="865"/>
      <c r="AK127" s="866">
        <v>21</v>
      </c>
      <c r="AL127" s="864"/>
      <c r="AM127" s="864"/>
      <c r="AN127" s="864"/>
      <c r="AO127" s="865"/>
      <c r="AP127" s="911">
        <v>0</v>
      </c>
      <c r="AQ127" s="912"/>
      <c r="AR127" s="912"/>
      <c r="AS127" s="912"/>
      <c r="AT127" s="913"/>
      <c r="AU127" s="284"/>
      <c r="AV127" s="284"/>
      <c r="AW127" s="284"/>
      <c r="AX127" s="928" t="s">
        <v>500</v>
      </c>
      <c r="AY127" s="896"/>
      <c r="AZ127" s="896"/>
      <c r="BA127" s="896"/>
      <c r="BB127" s="896"/>
      <c r="BC127" s="896"/>
      <c r="BD127" s="896"/>
      <c r="BE127" s="897"/>
      <c r="BF127" s="895" t="s">
        <v>501</v>
      </c>
      <c r="BG127" s="896"/>
      <c r="BH127" s="896"/>
      <c r="BI127" s="896"/>
      <c r="BJ127" s="896"/>
      <c r="BK127" s="896"/>
      <c r="BL127" s="897"/>
      <c r="BM127" s="895" t="s">
        <v>502</v>
      </c>
      <c r="BN127" s="896"/>
      <c r="BO127" s="896"/>
      <c r="BP127" s="896"/>
      <c r="BQ127" s="896"/>
      <c r="BR127" s="896"/>
      <c r="BS127" s="897"/>
      <c r="BT127" s="895" t="s">
        <v>503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504</v>
      </c>
      <c r="CQ127" s="834"/>
      <c r="CR127" s="834"/>
      <c r="CS127" s="834"/>
      <c r="CT127" s="834"/>
      <c r="CU127" s="834"/>
      <c r="CV127" s="834"/>
      <c r="CW127" s="834"/>
      <c r="CX127" s="834"/>
      <c r="CY127" s="834"/>
      <c r="CZ127" s="834"/>
      <c r="DA127" s="834"/>
      <c r="DB127" s="834"/>
      <c r="DC127" s="834"/>
      <c r="DD127" s="834"/>
      <c r="DE127" s="834"/>
      <c r="DF127" s="835"/>
      <c r="DG127" s="900" t="s">
        <v>486</v>
      </c>
      <c r="DH127" s="901"/>
      <c r="DI127" s="901"/>
      <c r="DJ127" s="901"/>
      <c r="DK127" s="901"/>
      <c r="DL127" s="901" t="s">
        <v>493</v>
      </c>
      <c r="DM127" s="901"/>
      <c r="DN127" s="901"/>
      <c r="DO127" s="901"/>
      <c r="DP127" s="901"/>
      <c r="DQ127" s="901" t="s">
        <v>505</v>
      </c>
      <c r="DR127" s="901"/>
      <c r="DS127" s="901"/>
      <c r="DT127" s="901"/>
      <c r="DU127" s="901"/>
      <c r="DV127" s="878" t="s">
        <v>485</v>
      </c>
      <c r="DW127" s="878"/>
      <c r="DX127" s="878"/>
      <c r="DY127" s="878"/>
      <c r="DZ127" s="879"/>
    </row>
    <row r="128" spans="1:130" s="248" customFormat="1" ht="26.25" customHeight="1" thickBot="1" x14ac:dyDescent="0.25">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v>28419</v>
      </c>
      <c r="AB128" s="885"/>
      <c r="AC128" s="885"/>
      <c r="AD128" s="885"/>
      <c r="AE128" s="886"/>
      <c r="AF128" s="887">
        <v>28471</v>
      </c>
      <c r="AG128" s="885"/>
      <c r="AH128" s="885"/>
      <c r="AI128" s="885"/>
      <c r="AJ128" s="886"/>
      <c r="AK128" s="887">
        <v>28470</v>
      </c>
      <c r="AL128" s="885"/>
      <c r="AM128" s="885"/>
      <c r="AN128" s="885"/>
      <c r="AO128" s="886"/>
      <c r="AP128" s="888"/>
      <c r="AQ128" s="889"/>
      <c r="AR128" s="889"/>
      <c r="AS128" s="889"/>
      <c r="AT128" s="890"/>
      <c r="AU128" s="284"/>
      <c r="AV128" s="284"/>
      <c r="AW128" s="284"/>
      <c r="AX128" s="891" t="s">
        <v>508</v>
      </c>
      <c r="AY128" s="892"/>
      <c r="AZ128" s="892"/>
      <c r="BA128" s="892"/>
      <c r="BB128" s="892"/>
      <c r="BC128" s="892"/>
      <c r="BD128" s="892"/>
      <c r="BE128" s="893"/>
      <c r="BF128" s="870" t="s">
        <v>444</v>
      </c>
      <c r="BG128" s="871"/>
      <c r="BH128" s="871"/>
      <c r="BI128" s="871"/>
      <c r="BJ128" s="871"/>
      <c r="BK128" s="871"/>
      <c r="BL128" s="894"/>
      <c r="BM128" s="870">
        <v>12.64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t="s">
        <v>489</v>
      </c>
      <c r="DH128" s="875"/>
      <c r="DI128" s="875"/>
      <c r="DJ128" s="875"/>
      <c r="DK128" s="875"/>
      <c r="DL128" s="875" t="s">
        <v>485</v>
      </c>
      <c r="DM128" s="875"/>
      <c r="DN128" s="875"/>
      <c r="DO128" s="875"/>
      <c r="DP128" s="875"/>
      <c r="DQ128" s="875" t="s">
        <v>491</v>
      </c>
      <c r="DR128" s="875"/>
      <c r="DS128" s="875"/>
      <c r="DT128" s="875"/>
      <c r="DU128" s="875"/>
      <c r="DV128" s="876" t="s">
        <v>415</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510</v>
      </c>
      <c r="X129" s="861"/>
      <c r="Y129" s="861"/>
      <c r="Z129" s="862"/>
      <c r="AA129" s="863">
        <v>16456052</v>
      </c>
      <c r="AB129" s="864"/>
      <c r="AC129" s="864"/>
      <c r="AD129" s="864"/>
      <c r="AE129" s="865"/>
      <c r="AF129" s="866">
        <v>16557393</v>
      </c>
      <c r="AG129" s="864"/>
      <c r="AH129" s="864"/>
      <c r="AI129" s="864"/>
      <c r="AJ129" s="865"/>
      <c r="AK129" s="866">
        <v>17079482</v>
      </c>
      <c r="AL129" s="864"/>
      <c r="AM129" s="864"/>
      <c r="AN129" s="864"/>
      <c r="AO129" s="865"/>
      <c r="AP129" s="867"/>
      <c r="AQ129" s="868"/>
      <c r="AR129" s="868"/>
      <c r="AS129" s="868"/>
      <c r="AT129" s="869"/>
      <c r="AU129" s="286"/>
      <c r="AV129" s="286"/>
      <c r="AW129" s="286"/>
      <c r="AX129" s="833" t="s">
        <v>511</v>
      </c>
      <c r="AY129" s="834"/>
      <c r="AZ129" s="834"/>
      <c r="BA129" s="834"/>
      <c r="BB129" s="834"/>
      <c r="BC129" s="834"/>
      <c r="BD129" s="834"/>
      <c r="BE129" s="835"/>
      <c r="BF129" s="853" t="s">
        <v>444</v>
      </c>
      <c r="BG129" s="854"/>
      <c r="BH129" s="854"/>
      <c r="BI129" s="854"/>
      <c r="BJ129" s="854"/>
      <c r="BK129" s="854"/>
      <c r="BL129" s="855"/>
      <c r="BM129" s="853">
        <v>17.64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513</v>
      </c>
      <c r="X130" s="861"/>
      <c r="Y130" s="861"/>
      <c r="Z130" s="862"/>
      <c r="AA130" s="863">
        <v>3030942</v>
      </c>
      <c r="AB130" s="864"/>
      <c r="AC130" s="864"/>
      <c r="AD130" s="864"/>
      <c r="AE130" s="865"/>
      <c r="AF130" s="866">
        <v>3080412</v>
      </c>
      <c r="AG130" s="864"/>
      <c r="AH130" s="864"/>
      <c r="AI130" s="864"/>
      <c r="AJ130" s="865"/>
      <c r="AK130" s="866">
        <v>3078670</v>
      </c>
      <c r="AL130" s="864"/>
      <c r="AM130" s="864"/>
      <c r="AN130" s="864"/>
      <c r="AO130" s="865"/>
      <c r="AP130" s="867"/>
      <c r="AQ130" s="868"/>
      <c r="AR130" s="868"/>
      <c r="AS130" s="868"/>
      <c r="AT130" s="869"/>
      <c r="AU130" s="286"/>
      <c r="AV130" s="286"/>
      <c r="AW130" s="286"/>
      <c r="AX130" s="833" t="s">
        <v>514</v>
      </c>
      <c r="AY130" s="834"/>
      <c r="AZ130" s="834"/>
      <c r="BA130" s="834"/>
      <c r="BB130" s="834"/>
      <c r="BC130" s="834"/>
      <c r="BD130" s="834"/>
      <c r="BE130" s="835"/>
      <c r="BF130" s="836">
        <v>6.8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515</v>
      </c>
      <c r="X131" s="844"/>
      <c r="Y131" s="844"/>
      <c r="Z131" s="845"/>
      <c r="AA131" s="846">
        <v>13425110</v>
      </c>
      <c r="AB131" s="847"/>
      <c r="AC131" s="847"/>
      <c r="AD131" s="847"/>
      <c r="AE131" s="848"/>
      <c r="AF131" s="849">
        <v>13476981</v>
      </c>
      <c r="AG131" s="847"/>
      <c r="AH131" s="847"/>
      <c r="AI131" s="847"/>
      <c r="AJ131" s="848"/>
      <c r="AK131" s="849">
        <v>14000812</v>
      </c>
      <c r="AL131" s="847"/>
      <c r="AM131" s="847"/>
      <c r="AN131" s="847"/>
      <c r="AO131" s="848"/>
      <c r="AP131" s="850"/>
      <c r="AQ131" s="851"/>
      <c r="AR131" s="851"/>
      <c r="AS131" s="851"/>
      <c r="AT131" s="852"/>
      <c r="AU131" s="286"/>
      <c r="AV131" s="286"/>
      <c r="AW131" s="286"/>
      <c r="AX131" s="811" t="s">
        <v>516</v>
      </c>
      <c r="AY131" s="812"/>
      <c r="AZ131" s="812"/>
      <c r="BA131" s="812"/>
      <c r="BB131" s="812"/>
      <c r="BC131" s="812"/>
      <c r="BD131" s="812"/>
      <c r="BE131" s="813"/>
      <c r="BF131" s="814" t="s">
        <v>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518</v>
      </c>
      <c r="W132" s="824"/>
      <c r="X132" s="824"/>
      <c r="Y132" s="824"/>
      <c r="Z132" s="825"/>
      <c r="AA132" s="826">
        <v>7.1899820559999998</v>
      </c>
      <c r="AB132" s="827"/>
      <c r="AC132" s="827"/>
      <c r="AD132" s="827"/>
      <c r="AE132" s="828"/>
      <c r="AF132" s="829">
        <v>7.6139678460000004</v>
      </c>
      <c r="AG132" s="827"/>
      <c r="AH132" s="827"/>
      <c r="AI132" s="827"/>
      <c r="AJ132" s="828"/>
      <c r="AK132" s="829">
        <v>5.7649513470000002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519</v>
      </c>
      <c r="W133" s="803"/>
      <c r="X133" s="803"/>
      <c r="Y133" s="803"/>
      <c r="Z133" s="804"/>
      <c r="AA133" s="805">
        <v>7.6</v>
      </c>
      <c r="AB133" s="806"/>
      <c r="AC133" s="806"/>
      <c r="AD133" s="806"/>
      <c r="AE133" s="807"/>
      <c r="AF133" s="805">
        <v>7.6</v>
      </c>
      <c r="AG133" s="806"/>
      <c r="AH133" s="806"/>
      <c r="AI133" s="806"/>
      <c r="AJ133" s="807"/>
      <c r="AK133" s="805">
        <v>6.8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p2aUNUVPEIKwMGzAfVPBncgyuy2kLyxDSBjpSezuMPrKS3O6bTgl51VqdxpHG3d5+sYl7uMxOBAY1HQO4NsdQ==" saltValue="ofNKd2bmIe60TcAQAKdJ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Zz4OfyC1vKiqKv1mXlIwsymlHhiFDlolV2ECRSbP1ueyxtTTt0QPS3DP99E72yAblup67bYAsYqHahAK16BFCA==" saltValue="z+JwUiMr0FbRHiNtaV7u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F27"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1+KH5hZRwqDYjShGwj+O613qVz0b8EROlPNWTvvmwJtdftNhF73dKVV3Clzzue5OWjZ9KPRNil6OT9GQfoA5w==" saltValue="5HabqCcRH16xmbgOl8ay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523</v>
      </c>
      <c r="AP7" s="305"/>
      <c r="AQ7" s="306" t="s">
        <v>524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525</v>
      </c>
      <c r="AQ8" s="312" t="s">
        <v>526</v>
      </c>
      <c r="AR8" s="313" t="s">
        <v>527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528</v>
      </c>
      <c r="AL9" s="1228"/>
      <c r="AM9" s="1228"/>
      <c r="AN9" s="1229"/>
      <c r="AO9" s="314">
        <v>4291123</v>
      </c>
      <c r="AP9" s="314">
        <v>56434</v>
      </c>
      <c r="AQ9" s="315">
        <v>63314</v>
      </c>
      <c r="AR9" s="316">
        <v>-10.9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529</v>
      </c>
      <c r="AL10" s="1228"/>
      <c r="AM10" s="1228"/>
      <c r="AN10" s="1229"/>
      <c r="AO10" s="317">
        <v>802383</v>
      </c>
      <c r="AP10" s="317">
        <v>10552</v>
      </c>
      <c r="AQ10" s="318">
        <v>6537</v>
      </c>
      <c r="AR10" s="319">
        <v>61.4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530</v>
      </c>
      <c r="AL11" s="1228"/>
      <c r="AM11" s="1228"/>
      <c r="AN11" s="1229"/>
      <c r="AO11" s="317">
        <v>68770</v>
      </c>
      <c r="AP11" s="317">
        <v>904</v>
      </c>
      <c r="AQ11" s="318">
        <v>1199</v>
      </c>
      <c r="AR11" s="319">
        <v>-24.6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531</v>
      </c>
      <c r="AL12" s="1228"/>
      <c r="AM12" s="1228"/>
      <c r="AN12" s="1229"/>
      <c r="AO12" s="317" t="s">
        <v>532</v>
      </c>
      <c r="AP12" s="317" t="s">
        <v>532</v>
      </c>
      <c r="AQ12" s="318">
        <v>6</v>
      </c>
      <c r="AR12" s="319" t="s">
        <v>532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533</v>
      </c>
      <c r="AL13" s="1228"/>
      <c r="AM13" s="1228"/>
      <c r="AN13" s="1229"/>
      <c r="AO13" s="317">
        <v>122145</v>
      </c>
      <c r="AP13" s="317">
        <v>1606</v>
      </c>
      <c r="AQ13" s="318">
        <v>2551</v>
      </c>
      <c r="AR13" s="319">
        <v>-37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534</v>
      </c>
      <c r="AL14" s="1228"/>
      <c r="AM14" s="1228"/>
      <c r="AN14" s="1229"/>
      <c r="AO14" s="317">
        <v>33435</v>
      </c>
      <c r="AP14" s="317">
        <v>440</v>
      </c>
      <c r="AQ14" s="318">
        <v>1371</v>
      </c>
      <c r="AR14" s="319">
        <v>-67.900000000000006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535</v>
      </c>
      <c r="AL15" s="1231"/>
      <c r="AM15" s="1231"/>
      <c r="AN15" s="1232"/>
      <c r="AO15" s="317">
        <v>-218541</v>
      </c>
      <c r="AP15" s="317">
        <v>-2874</v>
      </c>
      <c r="AQ15" s="318">
        <v>-3830</v>
      </c>
      <c r="AR15" s="319">
        <v>-25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5099315</v>
      </c>
      <c r="AP16" s="317">
        <v>67063</v>
      </c>
      <c r="AQ16" s="318">
        <v>71148</v>
      </c>
      <c r="AR16" s="319">
        <v>-5.7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540</v>
      </c>
      <c r="AL21" s="1234"/>
      <c r="AM21" s="1234"/>
      <c r="AN21" s="1235"/>
      <c r="AO21" s="330">
        <v>5.5</v>
      </c>
      <c r="AP21" s="331">
        <v>6.38</v>
      </c>
      <c r="AQ21" s="332">
        <v>-0.88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541</v>
      </c>
      <c r="AL22" s="1234"/>
      <c r="AM22" s="1234"/>
      <c r="AN22" s="1235"/>
      <c r="AO22" s="335">
        <v>97.8</v>
      </c>
      <c r="AP22" s="336">
        <v>98.2</v>
      </c>
      <c r="AQ22" s="337">
        <v>-0.4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523</v>
      </c>
      <c r="AP30" s="305"/>
      <c r="AQ30" s="306" t="s">
        <v>524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525</v>
      </c>
      <c r="AQ31" s="312" t="s">
        <v>526</v>
      </c>
      <c r="AR31" s="313" t="s">
        <v>527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545</v>
      </c>
      <c r="AL32" s="1217"/>
      <c r="AM32" s="1217"/>
      <c r="AN32" s="1218"/>
      <c r="AO32" s="345">
        <v>2927545</v>
      </c>
      <c r="AP32" s="345">
        <v>38501</v>
      </c>
      <c r="AQ32" s="346">
        <v>34974</v>
      </c>
      <c r="AR32" s="347">
        <v>10.1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546</v>
      </c>
      <c r="AL33" s="1217"/>
      <c r="AM33" s="1217"/>
      <c r="AN33" s="1218"/>
      <c r="AO33" s="345" t="s">
        <v>532</v>
      </c>
      <c r="AP33" s="345" t="s">
        <v>532</v>
      </c>
      <c r="AQ33" s="346" t="s">
        <v>532</v>
      </c>
      <c r="AR33" s="347" t="s">
        <v>532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547</v>
      </c>
      <c r="AL34" s="1217"/>
      <c r="AM34" s="1217"/>
      <c r="AN34" s="1218"/>
      <c r="AO34" s="345" t="s">
        <v>532</v>
      </c>
      <c r="AP34" s="345" t="s">
        <v>532</v>
      </c>
      <c r="AQ34" s="346">
        <v>13</v>
      </c>
      <c r="AR34" s="347" t="s">
        <v>532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548</v>
      </c>
      <c r="AL35" s="1217"/>
      <c r="AM35" s="1217"/>
      <c r="AN35" s="1218"/>
      <c r="AO35" s="345">
        <v>887045</v>
      </c>
      <c r="AP35" s="345">
        <v>11666</v>
      </c>
      <c r="AQ35" s="346">
        <v>9202</v>
      </c>
      <c r="AR35" s="347">
        <v>26.8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549</v>
      </c>
      <c r="AL36" s="1217"/>
      <c r="AM36" s="1217"/>
      <c r="AN36" s="1218"/>
      <c r="AO36" s="345">
        <v>98571</v>
      </c>
      <c r="AP36" s="345">
        <v>1296</v>
      </c>
      <c r="AQ36" s="346">
        <v>1932</v>
      </c>
      <c r="AR36" s="347">
        <v>-32.9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550</v>
      </c>
      <c r="AL37" s="1217"/>
      <c r="AM37" s="1217"/>
      <c r="AN37" s="1218"/>
      <c r="AO37" s="345">
        <v>982</v>
      </c>
      <c r="AP37" s="345">
        <v>13</v>
      </c>
      <c r="AQ37" s="346">
        <v>1045</v>
      </c>
      <c r="AR37" s="347">
        <v>-98.8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551</v>
      </c>
      <c r="AL38" s="1214"/>
      <c r="AM38" s="1214"/>
      <c r="AN38" s="1215"/>
      <c r="AO38" s="348">
        <v>137</v>
      </c>
      <c r="AP38" s="348">
        <v>2</v>
      </c>
      <c r="AQ38" s="349">
        <v>1</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552</v>
      </c>
      <c r="AL39" s="1214"/>
      <c r="AM39" s="1214"/>
      <c r="AN39" s="1215"/>
      <c r="AO39" s="345">
        <v>-28470</v>
      </c>
      <c r="AP39" s="345">
        <v>-374</v>
      </c>
      <c r="AQ39" s="346">
        <v>-6121</v>
      </c>
      <c r="AR39" s="347">
        <v>-93.9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553</v>
      </c>
      <c r="AL40" s="1217"/>
      <c r="AM40" s="1217"/>
      <c r="AN40" s="1218"/>
      <c r="AO40" s="345">
        <v>-3078670</v>
      </c>
      <c r="AP40" s="345">
        <v>-40489</v>
      </c>
      <c r="AQ40" s="346">
        <v>-29274</v>
      </c>
      <c r="AR40" s="347">
        <v>38.299999999999997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293</v>
      </c>
      <c r="AL41" s="1220"/>
      <c r="AM41" s="1220"/>
      <c r="AN41" s="1221"/>
      <c r="AO41" s="345">
        <v>807140</v>
      </c>
      <c r="AP41" s="345">
        <v>10615</v>
      </c>
      <c r="AQ41" s="346">
        <v>11772</v>
      </c>
      <c r="AR41" s="347">
        <v>-9.8000000000000007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523</v>
      </c>
      <c r="AN49" s="1224" t="s">
        <v>557</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558</v>
      </c>
      <c r="AO50" s="362" t="s">
        <v>559</v>
      </c>
      <c r="AP50" s="363" t="s">
        <v>560</v>
      </c>
      <c r="AQ50" s="364" t="s">
        <v>561</v>
      </c>
      <c r="AR50" s="365" t="s">
        <v>562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1347649</v>
      </c>
      <c r="AN51" s="367">
        <v>17880</v>
      </c>
      <c r="AO51" s="368">
        <v>-41.2</v>
      </c>
      <c r="AP51" s="369">
        <v>44504</v>
      </c>
      <c r="AQ51" s="370">
        <v>-17.899999999999999</v>
      </c>
      <c r="AR51" s="371">
        <v>-23.3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837368</v>
      </c>
      <c r="AN52" s="375">
        <v>11110</v>
      </c>
      <c r="AO52" s="376">
        <v>-15.7</v>
      </c>
      <c r="AP52" s="377">
        <v>25876</v>
      </c>
      <c r="AQ52" s="378">
        <v>-12.9</v>
      </c>
      <c r="AR52" s="379">
        <v>-2.8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3378156</v>
      </c>
      <c r="AN53" s="367">
        <v>44717</v>
      </c>
      <c r="AO53" s="368">
        <v>150.1</v>
      </c>
      <c r="AP53" s="369">
        <v>47820</v>
      </c>
      <c r="AQ53" s="370">
        <v>7.5</v>
      </c>
      <c r="AR53" s="371">
        <v>142.6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645381</v>
      </c>
      <c r="AN54" s="375">
        <v>8543</v>
      </c>
      <c r="AO54" s="376">
        <v>-23.1</v>
      </c>
      <c r="AP54" s="377">
        <v>25855</v>
      </c>
      <c r="AQ54" s="378">
        <v>-0.1</v>
      </c>
      <c r="AR54" s="379">
        <v>-23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2385381</v>
      </c>
      <c r="AN55" s="367">
        <v>31481</v>
      </c>
      <c r="AO55" s="368">
        <v>-29.6</v>
      </c>
      <c r="AP55" s="369">
        <v>41934</v>
      </c>
      <c r="AQ55" s="370">
        <v>-12.3</v>
      </c>
      <c r="AR55" s="371">
        <v>-17.3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1334997</v>
      </c>
      <c r="AN56" s="375">
        <v>17619</v>
      </c>
      <c r="AO56" s="376">
        <v>106.2</v>
      </c>
      <c r="AP56" s="377">
        <v>23352</v>
      </c>
      <c r="AQ56" s="378">
        <v>-9.6999999999999993</v>
      </c>
      <c r="AR56" s="379">
        <v>115.9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1707692</v>
      </c>
      <c r="AN57" s="367">
        <v>22516</v>
      </c>
      <c r="AO57" s="368">
        <v>-28.5</v>
      </c>
      <c r="AP57" s="369">
        <v>45588</v>
      </c>
      <c r="AQ57" s="370">
        <v>8.6999999999999993</v>
      </c>
      <c r="AR57" s="371">
        <v>-37.200000000000003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974746</v>
      </c>
      <c r="AN58" s="375">
        <v>12852</v>
      </c>
      <c r="AO58" s="376">
        <v>-27.1</v>
      </c>
      <c r="AP58" s="377">
        <v>24150</v>
      </c>
      <c r="AQ58" s="378">
        <v>3.4</v>
      </c>
      <c r="AR58" s="379">
        <v>-30.5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2354497</v>
      </c>
      <c r="AN59" s="367">
        <v>30965</v>
      </c>
      <c r="AO59" s="368">
        <v>37.5</v>
      </c>
      <c r="AP59" s="369">
        <v>45483</v>
      </c>
      <c r="AQ59" s="370">
        <v>-0.2</v>
      </c>
      <c r="AR59" s="371">
        <v>37.700000000000003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1560484</v>
      </c>
      <c r="AN60" s="375">
        <v>20522</v>
      </c>
      <c r="AO60" s="376">
        <v>59.7</v>
      </c>
      <c r="AP60" s="377">
        <v>24241</v>
      </c>
      <c r="AQ60" s="378">
        <v>0.4</v>
      </c>
      <c r="AR60" s="379">
        <v>59.3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2234675</v>
      </c>
      <c r="AN61" s="382">
        <v>29512</v>
      </c>
      <c r="AO61" s="383">
        <v>17.7</v>
      </c>
      <c r="AP61" s="384">
        <v>45066</v>
      </c>
      <c r="AQ61" s="385">
        <v>-2.8</v>
      </c>
      <c r="AR61" s="371">
        <v>20.5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1070595</v>
      </c>
      <c r="AN62" s="375">
        <v>14129</v>
      </c>
      <c r="AO62" s="376">
        <v>20</v>
      </c>
      <c r="AP62" s="377">
        <v>24695</v>
      </c>
      <c r="AQ62" s="378">
        <v>-3.8</v>
      </c>
      <c r="AR62" s="379">
        <v>23.8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wJmfCYmyH041m621MNEdjqovf1t2SKqss1aoPq9fa7mlx9ZiVK0RmLJoillUznYpInhWocTvFNsjikfxvN54Qg==" saltValue="FTqzKnD265K3bWLnNtj/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T10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571</v>
      </c>
    </row>
    <row r="120" spans="125:125" ht="13.5" hidden="1" customHeight="1" x14ac:dyDescent="0.2"/>
    <row r="121" spans="125:125" ht="13.5" hidden="1" customHeight="1" x14ac:dyDescent="0.2">
      <c r="DU121" s="292"/>
    </row>
  </sheetData>
  <sheetProtection algorithmName="SHA-512" hashValue="tuzKEOytzzh30JUtwWqWWC3SOO5iQRo5z1da5z1mTJrZ40AH8LfhnkqPju3hP4pGo190WsB1/p/4nt+6h2mooQ==" saltValue="QfWXw8QVxPpbKapIzCM4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1"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572</v>
      </c>
    </row>
  </sheetData>
  <sheetProtection algorithmName="SHA-512" hashValue="7+lpRqOiRUoP5pdpsrSdF9Y5wkkOedEGBW/vfEl+eMuJLsL/OyOpbIOk003vZEbkaBh7uidcL+8qJ0S3S6Zaeg==" saltValue="U4iTtFIM/OBMCAFrJwAn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2">
      <c r="B47" s="10"/>
      <c r="C47" s="1238" t="s">
        <v>3</v>
      </c>
      <c r="D47" s="1238"/>
      <c r="E47" s="1239"/>
      <c r="F47" s="11">
        <v>24.23</v>
      </c>
      <c r="G47" s="12">
        <v>24.51</v>
      </c>
      <c r="H47" s="12">
        <v>25.73</v>
      </c>
      <c r="I47" s="12">
        <v>27.93</v>
      </c>
      <c r="J47" s="13">
        <v>21.15</v>
      </c>
    </row>
    <row r="48" spans="2:10" ht="57.75" customHeight="1" x14ac:dyDescent="0.2">
      <c r="B48" s="14"/>
      <c r="C48" s="1240" t="s">
        <v>4</v>
      </c>
      <c r="D48" s="1240"/>
      <c r="E48" s="1241"/>
      <c r="F48" s="15">
        <v>7.79</v>
      </c>
      <c r="G48" s="16">
        <v>7.15</v>
      </c>
      <c r="H48" s="16">
        <v>7.8</v>
      </c>
      <c r="I48" s="16">
        <v>4.22</v>
      </c>
      <c r="J48" s="17">
        <v>8.4700000000000006</v>
      </c>
    </row>
    <row r="49" spans="2:10" ht="57.75" customHeight="1" thickBot="1" x14ac:dyDescent="0.25">
      <c r="B49" s="18"/>
      <c r="C49" s="1242" t="s">
        <v>5</v>
      </c>
      <c r="D49" s="1242"/>
      <c r="E49" s="1243"/>
      <c r="F49" s="19">
        <v>1.17</v>
      </c>
      <c r="G49" s="20" t="s">
        <v>578</v>
      </c>
      <c r="H49" s="20">
        <v>2.15</v>
      </c>
      <c r="I49" s="20" t="s">
        <v>579</v>
      </c>
      <c r="J49" s="21" t="s">
        <v>580</v>
      </c>
    </row>
    <row r="50" spans="2:10" ht="13.5" customHeight="1" x14ac:dyDescent="0.2"/>
  </sheetData>
  <sheetProtection algorithmName="SHA-512" hashValue="3Cxtj6oFsqyqstdarQq/5cNzOoL/ilY8wMG8Kylu5Hvg2tahZmjpSfVIq44P/g5ACdGrYYvK1hJDHNQtZdiSEw==" saltValue="vnKhtIch1wbdVjtzQdtE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2022-09-27T09:33:40Z</cp:lastPrinted>
  <dcterms:created xsi:type="dcterms:W3CDTF">2022-02-02T04:57:52Z</dcterms:created>
  <dcterms:modified xsi:type="dcterms:W3CDTF">2022-09-27T09:33:54Z</dcterms:modified>
  <cp:category/>
</cp:coreProperties>
</file>