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46a001\共有データ\03財政課\財政係\【交付税担当】\R4年度\【R4】17_その他調査・照会\20220912_令和２年度財政状況資料集（２回目）の作成及び提出について\05_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<sst xmlns="http://schemas.openxmlformats.org/spreadsheetml/2006/main" count="1132" uniqueCount="630">
  <si>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</si>
  <si>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</si>
  <si>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</si>
  <si>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</si>
  <si>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</si>
  <si>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</si>
  <si>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</si>
  <si>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</si>
  <si>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</si>
  <si>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</si>
  <si>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</si>
  <si>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</si>
  <si>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</si>
  <si>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</si>
  <si>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</si>
  <si>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</si>
  <si>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</si>
  <si>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</si>
  <si>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</si>
  <si>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</si>
  <si>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</si>
  <si>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</si>
  <si>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</si>
  <si>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</si>
  <si>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</si>
  <si>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</si>
  <si>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</si>
  <si>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</si>
  <si>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</si>
  <si>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</si>
  <si>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</si>
  <si>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</si>
  <si>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</si>
  <si>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</si>
  <si>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</si>
  <si>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</si>
  <si>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</si>
  <si>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</si>
  <si>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</si>
  <si>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</si>
  <si>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</si>
  <si>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</si>
  <si>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</si>
  <si>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</si>
  <si>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</si>
  <si>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</si>
  <si>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</si>
  <si>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</si>
  <si>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</si>
  <si>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</si>
  <si>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</si>
  <si>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</si>
  <si>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</si>
  <si>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</si>
  <si>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</si>
  <si>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</si>
  <si>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</si>
  <si>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</si>
  <si>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</si>
  <si>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</si>
  <si>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</si>
  <si>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</si>
  <si>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</si>
  <si>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</si>
  <si>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</si>
  <si>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</si>
  <si>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</si>
  <si>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</si>
  <si>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</si>
  <si>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</si>
  <si>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</si>
  <si>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</si>
  <si>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</si>
  <si>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</si>
  <si>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</si>
  <si>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</si>
  <si>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</si>
  <si>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</si>
  <si>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</si>
  <si>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</si>
  <si>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</si>
  <si>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</si>
  <si>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</si>
  <si>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</si>
  <si>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</si>
  <si>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</si>
  <si>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</si>
  <si>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</si>
  <si>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</si>
  <si>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</si>
  <si>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</si>
  <si>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</si>
  <si>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</si>
  <si>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</si>
  <si>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</si>
  <si>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</si>
  <si>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</si>
  <si>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</si>
  <si>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</si>
  <si>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</si>
  <si>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</si>
  <si>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</si>
  <si>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</si>
  <si>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</si>
  <si>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</si>
  <si>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</si>
  <si>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</si>
  <si>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</si>
  <si>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</si>
  <si>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</si>
  <si>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</si>
  <si>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</si>
  <si>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</si>
  <si>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</si>
  <si>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</si>
  <si>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</si>
  <si>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</si>
  <si>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</si>
  <si>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</si>
  <si>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</si>
  <si>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</si>
  <si>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</si>
  <si>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</si>
  <si>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</si>
  <si>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</si>
  <si>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</si>
  <si>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</si>
  <si>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</si>
  <si>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</si>
  <si>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</si>
  <si>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</si>
  <si>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</si>
  <si>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</si>
  <si>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</si>
  <si>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</si>
  <si>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</si>
  <si>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</si>
  <si>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</si>
  <si>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</si>
  <si>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</si>
  <si>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</si>
  <si>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</si>
  <si>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</si>
  <si>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</si>
  <si>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</si>
  <si>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</si>
  <si>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</si>
  <si>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</si>
  <si>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</si>
  <si>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</si>
  <si>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</si>
  <si>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</si>
  <si>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</si>
  <si>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</si>
  <si>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</si>
  <si>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</si>
  <si>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</si>
  <si>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</si>
  <si>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</si>
  <si>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</si>
  <si>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</si>
  <si>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</si>
  <si>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</si>
  <si>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</si>
  <si>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</si>
  <si>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</si>
  <si>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</si>
  <si>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</si>
  <si>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</si>
  <si>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</si>
  <si>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</si>
  <si>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</si>
  <si>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</si>
  <si>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</si>
  <si>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</si>
  <si>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</si>
  <si>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</si>
  <si>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</si>
  <si>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</si>
  <si>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</si>
  <si>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</si>
  <si>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</si>
  <si>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</si>
  <si>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</si>
  <si>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</si>
  <si>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</si>
  <si>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</si>
  <si>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</si>
  <si>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</si>
  <si>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</si>
  <si>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</si>
  <si>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</si>
  <si>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</si>
  <si>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</si>
  <si>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</si>
  <si>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</si>
  <si>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</si>
  <si>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</si>
  <si>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</si>
  <si>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</si>
  <si>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</si>
  <si>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</si>
  <si>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</si>
  <si>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</si>
  <si>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</si>
  <si>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</si>
  <si>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</si>
  <si>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</si>
  <si>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</si>
  <si>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</si>
  <si>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</si>
  <si>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</si>
  <si>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</si>
  <si>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</si>
  <si>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</si>
  <si>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</si>
  <si>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山梨県市川三郷町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</si>
  <si>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</si>
  <si>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</si>
  <si>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</si>
  <si>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</si>
  <si>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</si>
  <si>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</si>
  <si>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</si>
  <si>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</si>
  <si>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</si>
  <si>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</si>
  <si>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</si>
  <si>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</si>
  <si>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</si>
  <si>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</si>
  <si>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</si>
  <si>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</si>
  <si>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</si>
  <si>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</si>
  <si>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</si>
  <si>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</si>
  <si>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</si>
  <si>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</si>
  <si>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</si>
  <si>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</si>
  <si>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</si>
  <si>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</si>
  <si>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</si>
  <si>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</si>
  <si>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</si>
  <si>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</si>
  <si>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</si>
  <si>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</si>
  <si>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</si>
  <si>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</si>
  <si>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</si>
  <si>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</si>
  <si>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</si>
  <si>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</si>
  <si>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</si>
  <si>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</si>
  <si>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</si>
  <si>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</si>
  <si>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</si>
  <si>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</si>
  <si>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</si>
  <si>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</si>
  <si>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</si>
  <si>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</si>
  <si>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</si>
  <si>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</si>
  <si>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</si>
  <si>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</si>
  <si>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</si>
  <si>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</si>
  <si>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</si>
  <si>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</si>
  <si>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</si>
  <si>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</si>
  <si>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</si>
  <si>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</si>
  <si>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</si>
  <si>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</si>
  <si>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</si>
  <si>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</si>
  <si>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</si>
  <si>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</si>
  <si>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</si>
  <si>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</si>
  <si>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</si>
  <si>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</si>
  <si>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</si>
  <si>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</si>
  <si>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</si>
  <si>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</si>
  <si>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</si>
  <si>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</si>
  <si>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</si>
  <si>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</si>
  <si>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</si>
  <si>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</si>
  <si>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</si>
  <si>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</si>
  <si>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</si>
  <si>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</si>
  <si>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</si>
  <si>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</si>
  <si>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</si>
  <si>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</si>
  <si>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</si>
  <si>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</si>
  <si>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</si>
  <si>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</si>
  <si>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</si>
  <si>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</si>
  <si>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</si>
  <si>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</si>
  <si>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</si>
  <si>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</si>
  <si>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</si>
  <si>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</si>
  <si>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</si>
  <si>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</si>
  <si>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</si>
  <si>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</si>
  <si>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</si>
  <si>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</si>
  <si>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</si>
  <si>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</si>
  <si>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</si>
  <si>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</si>
  <si>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</si>
  <si>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</si>
  <si>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</si>
  <si>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</si>
  <si>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</si>
  <si>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</si>
  <si>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</si>
  <si>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</si>
  <si>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</si>
  <si>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</si>
  <si>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</si>
  <si>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</si>
  <si>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</si>
  <si>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</si>
  <si>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</si>
  <si>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</si>
  <si>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</si>
  <si>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</si>
  <si>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</si>
  <si>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</si>
  <si>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</si>
  <si>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</si>
  <si>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</si>
  <si>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</si>
  <si>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</si>
  <si>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</si>
  <si>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</si>
  <si>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</si>
  <si>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</si>
  <si>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</si>
  <si>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</si>
  <si>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</si>
  <si>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</si>
  <si>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</si>
  <si>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</si>
  <si>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</si>
  <si>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</si>
  <si>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</si>
  <si>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</si>
  <si>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</si>
  <si>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</si>
  <si>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</si>
  <si>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</si>
  <si>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山梨県市川三郷町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</si>
  <si>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</si>
  <si>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</si>
  <si>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</si>
  <si>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</si>
  <si>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</si>
  <si>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</si>
  <si>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</si>
  <si>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</si>
  <si>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</si>
  <si>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</si>
  <si>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</si>
  <si>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</si>
  <si>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</si>
  <si>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</si>
  <si>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</si>
  <si>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</si>
  <si>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</si>
  <si>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</si>
  <si>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</si>
  <si>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</si>
  <si>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</si>
  <si>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</si>
  <si>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峡南地域教育支援センター共同設置特別会計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</si>
  <si>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</si>
  <si>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</si>
  <si>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</si>
  <si>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</si>
  <si>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</si>
  <si>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</si>
  <si>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</si>
  <si>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</si>
  <si>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</si>
  <si>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</si>
  <si>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</si>
  <si>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</si>
  <si>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</si>
  <si>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</si>
  <si>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</si>
  <si>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</si>
  <si>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</si>
  <si>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</si>
  <si>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</si>
  <si>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</si>
  <si>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</si>
  <si>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</si>
  <si>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</si>
  <si>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</si>
  <si>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戸別浄化槽整備推進事業特別会計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</si>
  <si>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</si>
  <si>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</si>
  <si>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</si>
  <si>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</si>
  <si>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</si>
  <si>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</si>
  <si>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</si>
  <si>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</si>
  <si>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</si>
  <si>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</si>
  <si>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</si>
  <si>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</si>
  <si>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</si>
  <si>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</si>
  <si>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</si>
  <si>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</si>
  <si>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</si>
  <si>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</si>
  <si>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</si>
  <si>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</si>
  <si>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</si>
  <si>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</si>
  <si>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</si>
  <si>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</si>
  <si>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</si>
  <si>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</si>
  <si>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</si>
  <si>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</si>
  <si>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</si>
  <si>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</si>
  <si>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</si>
  <si>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</si>
  <si>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</si>
  <si>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</si>
  <si>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</si>
  <si>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</si>
  <si>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</si>
  <si>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</si>
  <si>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</si>
  <si>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</si>
  <si>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</si>
  <si>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</si>
  <si>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</si>
  <si>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</si>
  <si>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</si>
  <si>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</si>
  <si>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</si>
  <si>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</si>
  <si>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</si>
  <si>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</si>
  <si>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</si>
  <si>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</si>
  <si>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</si>
  <si>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</si>
  <si>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</si>
  <si>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</si>
  <si>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</si>
  <si>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</si>
  <si>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</si>
  <si>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</si>
  <si>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</si>
  <si>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</si>
  <si>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</si>
  <si>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</si>
  <si>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</si>
  <si>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</si>
  <si>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</si>
  <si>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</si>
  <si>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</si>
  <si>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</si>
  <si>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</si>
  <si>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</si>
  <si>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</si>
  <si>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</si>
  <si>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</si>
  <si>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</si>
  <si>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</si>
  <si>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</si>
  <si>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</si>
  <si>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</si>
  <si>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</si>
  <si>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</si>
  <si>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</si>
  <si>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</si>
  <si>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</si>
  <si>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</si>
  <si>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</si>
  <si>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</si>
  <si>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</si>
  <si>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</si>
  <si>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</si>
  <si>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</si>
  <si>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</si>
  <si>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</si>
  <si>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</si>
  <si>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</si>
  <si>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</si>
  <si>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</si>
  <si>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</si>
  <si>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</si>
  <si>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</si>
  <si>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</si>
  <si>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</si>
  <si>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</si>
  <si>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</si>
  <si>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</si>
  <si>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</si>
  <si>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</si>
  <si>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</si>
  <si>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</si>
  <si>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</si>
  <si>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</si>
  <si>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</si>
  <si>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</si>
  <si>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</si>
  <si>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</si>
  <si>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</si>
  <si>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</si>
  <si>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</si>
  <si>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</si>
  <si>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</si>
  <si>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</si>
  <si>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</si>
  <si>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</si>
  <si>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</si>
  <si>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</si>
  <si>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</si>
  <si>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</si>
  <si>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</si>
  <si>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</si>
  <si>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</si>
  <si>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</si>
  <si>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</si>
  <si>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</si>
  <si>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</si>
  <si>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</si>
  <si>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</si>
  <si>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</si>
  <si>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</si>
  <si>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</si>
  <si>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</si>
  <si>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</si>
  <si>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</si>
  <si>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1.42</t>
  </si>
  <si>
    <t>▲ 9.71</t>
  </si>
  <si>
    <t>▲ 2.94</t>
  </si>
  <si>
    <t>▲ 0.23</t>
  </si>
  <si>
    <t>一般会計</t>
  </si>
  <si>
    <t>上水道事業会計</t>
  </si>
  <si>
    <t>介護保険特別会計</t>
  </si>
  <si>
    <t>公共下水道事業特別会計</t>
  </si>
  <si>
    <t>国民健康保険特別会計</t>
  </si>
  <si>
    <t>簡易水道特別会計</t>
  </si>
  <si>
    <t>恩賜県有財産保護管理事業特別会計</t>
  </si>
  <si>
    <t>歌舞伎文化公園管理特別会計</t>
  </si>
  <si>
    <t>その他会計（赤字）</t>
  </si>
  <si>
    <t>その他会計（黒字）</t>
  </si>
  <si>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</si>
  <si>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</si>
  <si>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</si>
  <si>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</si>
  <si>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</si>
  <si>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</si>
  <si>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</si>
  <si>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</si>
  <si>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</si>
  <si>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</si>
  <si>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8"/>
  </si>
  <si>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8"/>
  </si>
  <si>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8"/>
  </si>
  <si>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8"/>
  </si>
  <si>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</si>
  <si>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峡南広域行政組合　一般会計</t>
    <rPh sb="0" eb="2">
      <t>キョウナン</t>
    </rPh>
    <rPh sb="2" eb="4">
      <t>コウイキ</t>
    </rPh>
    <rPh sb="4" eb="6">
      <t>ギョウセイ</t>
    </rPh>
    <rPh sb="6" eb="8">
      <t>クミアイ</t>
    </rPh>
    <rPh sb="9" eb="11">
      <t>イッパン</t>
    </rPh>
    <rPh sb="11" eb="13">
      <t>カイケイ</t>
    </rPh>
    <phoneticPr fontId="38"/>
  </si>
  <si>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8"/>
  </si>
  <si>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8"/>
  </si>
  <si>
    <t>三郡衛生組合　一般会計　その他2会計</t>
    <rPh sb="0" eb="2">
      <t>サングン</t>
    </rPh>
    <rPh sb="2" eb="4">
      <t>エイセイ</t>
    </rPh>
    <rPh sb="4" eb="6">
      <t>クミアイ</t>
    </rPh>
    <rPh sb="7" eb="9">
      <t>イッパン</t>
    </rPh>
    <rPh sb="9" eb="11">
      <t>カイケイ</t>
    </rPh>
    <phoneticPr fontId="38"/>
  </si>
  <si>
    <t>峡南衛生組合　一般会計</t>
    <rPh sb="0" eb="2">
      <t>キョウナン</t>
    </rPh>
    <rPh sb="2" eb="4">
      <t>エイセイ</t>
    </rPh>
    <rPh sb="4" eb="6">
      <t>クミアイ</t>
    </rPh>
    <rPh sb="7" eb="9">
      <t>イッパン</t>
    </rPh>
    <rPh sb="9" eb="11">
      <t>カイケイ</t>
    </rPh>
    <phoneticPr fontId="38"/>
  </si>
  <si>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8"/>
  </si>
  <si>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8"/>
  </si>
  <si>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8"/>
  </si>
  <si>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8"/>
  </si>
  <si>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8"/>
  </si>
  <si>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8"/>
  </si>
  <si>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8"/>
  </si>
  <si>
    <t>峡南医療センター企業団会計</t>
    <rPh sb="0" eb="2">
      <t>キョウナン</t>
    </rPh>
    <rPh sb="2" eb="4">
      <t>イリョウ</t>
    </rPh>
    <rPh sb="8" eb="10">
      <t>キギョウ</t>
    </rPh>
    <rPh sb="10" eb="11">
      <t>ダン</t>
    </rPh>
    <rPh sb="11" eb="13">
      <t>カイケイ</t>
    </rPh>
    <phoneticPr fontId="38"/>
  </si>
  <si>
    <t>山梨県西部広域環境組合</t>
    <rPh sb="0" eb="7">
      <t>ヤマナシケンセイブコウイキ</t>
    </rPh>
    <rPh sb="7" eb="9">
      <t>カンキョウ</t>
    </rPh>
    <rPh sb="9" eb="11">
      <t>クミアイ</t>
    </rPh>
    <phoneticPr fontId="39"/>
  </si>
  <si>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</si>
  <si>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</si>
  <si>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</si>
  <si>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</si>
  <si>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</si>
  <si>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</si>
  <si>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</si>
  <si>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41"/>
  </si>
  <si>
    <t>地域福祉基金</t>
    <rPh sb="0" eb="2">
      <t>チイキ</t>
    </rPh>
    <rPh sb="2" eb="4">
      <t>フクシ</t>
    </rPh>
    <rPh sb="4" eb="6">
      <t>キキン</t>
    </rPh>
    <phoneticPr fontId="41"/>
  </si>
  <si>
    <t>正子奨学基金</t>
    <rPh sb="0" eb="6">
      <t>マサコショウガクキキン</t>
    </rPh>
    <phoneticPr fontId="41"/>
  </si>
  <si>
    <t>過疎地域自立促進基金</t>
    <rPh sb="0" eb="2">
      <t>カソ</t>
    </rPh>
    <rPh sb="2" eb="4">
      <t>チイキ</t>
    </rPh>
    <rPh sb="4" eb="6">
      <t>ジリツ</t>
    </rPh>
    <rPh sb="6" eb="8">
      <t>ソクシン</t>
    </rPh>
    <rPh sb="8" eb="10">
      <t>キキン</t>
    </rPh>
    <phoneticPr fontId="41"/>
  </si>
  <si>
    <t>ふるさと水と土保全対策基金</t>
    <rPh sb="4" eb="5">
      <t>ミズ</t>
    </rPh>
    <rPh sb="6" eb="7">
      <t>ツチ</t>
    </rPh>
    <rPh sb="7" eb="9">
      <t>ホゼン</t>
    </rPh>
    <rPh sb="9" eb="11">
      <t>タイサク</t>
    </rPh>
    <rPh sb="11" eb="13">
      <t>キキン</t>
    </rPh>
    <phoneticPr fontId="4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</si>
  <si>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</si>
  <si>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</si>
  <si>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</si>
  <si>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</si>
  <si>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</si>
  <si>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</si>
  <si>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</si>
  <si>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</si>
  <si>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</si>
  <si>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</si>
  <si>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本町の将来負担比率は、類似団体と比較すると高い水準にあるが、前年度に比べると低くなった。これは令和元年度までの新施設整備事業が終了したことにより、地方債の発行が減少したためである。
　また、有形固定資産減価償却率についても類似団体と比較すると高い水準にある。これは、道路、学校施設、消防施設などの公共施設の有形固定資産減価償却率が80％を超えていることが要因である。今後も公共施設等総合管理計画に基づき、公共施設の統廃合の検討・老朽化対策に取り組んでいく必要がある。</t>
    <rPh sb="1" eb="3">
      <t>ホンチョウ</t>
    </rPh>
    <rPh sb="4" eb="10">
      <t>ショウライフタンヒリツ</t>
    </rPh>
    <rPh sb="31" eb="34">
      <t>ゼンネンド</t>
    </rPh>
    <rPh sb="35" eb="36">
      <t>クラ</t>
    </rPh>
    <rPh sb="39" eb="40">
      <t>ヒク</t>
    </rPh>
    <rPh sb="48" eb="50">
      <t>レイワ</t>
    </rPh>
    <rPh sb="50" eb="53">
      <t>ガンネンド</t>
    </rPh>
    <rPh sb="56" eb="59">
      <t>シンシセツ</t>
    </rPh>
    <rPh sb="59" eb="63">
      <t>セイビジギョウ</t>
    </rPh>
    <rPh sb="64" eb="66">
      <t>シュウリョウ</t>
    </rPh>
    <rPh sb="74" eb="77">
      <t>チホウサイ</t>
    </rPh>
    <rPh sb="78" eb="80">
      <t>ハッコウ</t>
    </rPh>
    <rPh sb="81" eb="83">
      <t>ゲンショウ</t>
    </rPh>
    <rPh sb="96" eb="107">
      <t>ユウケイコテイシサンゲンカショウキャクリツ</t>
    </rPh>
    <rPh sb="112" eb="116">
      <t>ルイジダンタイ</t>
    </rPh>
    <rPh sb="117" eb="119">
      <t>ヒカク</t>
    </rPh>
    <rPh sb="122" eb="123">
      <t>タカ</t>
    </rPh>
    <rPh sb="124" eb="126">
      <t>スイジュン</t>
    </rPh>
    <rPh sb="134" eb="136">
      <t>ドウロ</t>
    </rPh>
    <rPh sb="137" eb="141">
      <t>ガッコウシセツ</t>
    </rPh>
    <rPh sb="142" eb="146">
      <t>ショウボウシセツ</t>
    </rPh>
    <rPh sb="149" eb="153">
      <t>コウキョウシセツ</t>
    </rPh>
    <rPh sb="154" eb="160">
      <t>ユウケイコテイシサン</t>
    </rPh>
    <rPh sb="160" eb="165">
      <t>ゲンカショウキャクリツ</t>
    </rPh>
    <rPh sb="170" eb="171">
      <t>コ</t>
    </rPh>
    <rPh sb="178" eb="180">
      <t>ヨウイン</t>
    </rPh>
    <rPh sb="184" eb="186">
      <t>コンゴ</t>
    </rPh>
    <rPh sb="187" eb="191">
      <t>コウキョウシセツ</t>
    </rPh>
    <rPh sb="191" eb="192">
      <t>トウ</t>
    </rPh>
    <rPh sb="192" eb="198">
      <t>ソウゴウカンリケイカク</t>
    </rPh>
    <rPh sb="199" eb="200">
      <t>モト</t>
    </rPh>
    <rPh sb="203" eb="207">
      <t>コウキョウシセツ</t>
    </rPh>
    <rPh sb="208" eb="211">
      <t>トウハイゴウ</t>
    </rPh>
    <rPh sb="212" eb="214">
      <t>ケントウ</t>
    </rPh>
    <rPh sb="215" eb="218">
      <t>ロウキュウカ</t>
    </rPh>
    <rPh sb="218" eb="220">
      <t>タイサク</t>
    </rPh>
    <rPh sb="221" eb="222">
      <t>ト</t>
    </rPh>
    <rPh sb="223" eb="224">
      <t>ク</t>
    </rPh>
    <rPh sb="228" eb="230">
      <t>ヒツヨウ</t>
    </rPh>
    <phoneticPr fontId="5"/>
  </si>
  <si>
    <t>将来負担比率</t>
    <phoneticPr fontId="5"/>
  </si>
  <si>
    <t>　将来負担比率は類似団体と比較して高い水準にあるが、昨年度に比べると減少している。減少した理由としては、平成28年度から令和元年にかけて実施した保育所及び新施設設備のための地方債発行が終了したためと考えられる。新施設設備等のための地方債の償還が令和4年度から開始されるため、実質公債費比率は一段と上昇することが見込まれる。
　新規地方債の発行を抑制するなど、これまで以上に公債費の適正化に努める必要がある。</t>
    <rPh sb="1" eb="7">
      <t>ショウライフタンヒリツ</t>
    </rPh>
    <rPh sb="8" eb="12">
      <t>ルイジダンタイ</t>
    </rPh>
    <rPh sb="13" eb="15">
      <t>ヒカク</t>
    </rPh>
    <rPh sb="17" eb="18">
      <t>タカ</t>
    </rPh>
    <rPh sb="19" eb="21">
      <t>スイジュン</t>
    </rPh>
    <rPh sb="26" eb="29">
      <t>サクネンド</t>
    </rPh>
    <rPh sb="30" eb="31">
      <t>クラ</t>
    </rPh>
    <rPh sb="34" eb="36">
      <t>ゲンショウ</t>
    </rPh>
    <rPh sb="41" eb="43">
      <t>ゲンショウ</t>
    </rPh>
    <rPh sb="45" eb="47">
      <t>リユウ</t>
    </rPh>
    <rPh sb="52" eb="54">
      <t>ヘイセイ</t>
    </rPh>
    <rPh sb="56" eb="58">
      <t>ネンド</t>
    </rPh>
    <rPh sb="60" eb="62">
      <t>レイワ</t>
    </rPh>
    <rPh sb="62" eb="64">
      <t>ガンネン</t>
    </rPh>
    <rPh sb="68" eb="70">
      <t>ジッシ</t>
    </rPh>
    <rPh sb="72" eb="75">
      <t>ホイクショ</t>
    </rPh>
    <rPh sb="75" eb="76">
      <t>オヨ</t>
    </rPh>
    <rPh sb="77" eb="82">
      <t>シンシセツセツビ</t>
    </rPh>
    <rPh sb="86" eb="89">
      <t>チホウサイ</t>
    </rPh>
    <rPh sb="89" eb="91">
      <t>ハッコウ</t>
    </rPh>
    <rPh sb="92" eb="94">
      <t>シュウリョウ</t>
    </rPh>
    <rPh sb="99" eb="100">
      <t>カンガ</t>
    </rPh>
    <rPh sb="105" eb="110">
      <t>シンシセツセツビ</t>
    </rPh>
    <rPh sb="110" eb="111">
      <t>トウ</t>
    </rPh>
    <rPh sb="115" eb="118">
      <t>チホウサイ</t>
    </rPh>
    <rPh sb="119" eb="121">
      <t>ショウカン</t>
    </rPh>
    <rPh sb="129" eb="131">
      <t>カイシ</t>
    </rPh>
    <rPh sb="137" eb="139">
      <t>ジッシツ</t>
    </rPh>
    <rPh sb="139" eb="144">
      <t>コウサイヒヒリツ</t>
    </rPh>
    <rPh sb="145" eb="147">
      <t>イチダン</t>
    </rPh>
    <rPh sb="148" eb="150">
      <t>ジョウショウ</t>
    </rPh>
    <rPh sb="155" eb="157">
      <t>ミコ</t>
    </rPh>
    <rPh sb="163" eb="168">
      <t>シンキチホウサイ</t>
    </rPh>
    <rPh sb="169" eb="171">
      <t>ハッコウ</t>
    </rPh>
    <rPh sb="172" eb="174">
      <t>ヨクセイ</t>
    </rPh>
    <rPh sb="183" eb="185">
      <t>イジョウ</t>
    </rPh>
    <rPh sb="186" eb="189">
      <t>コウサイヒ</t>
    </rPh>
    <rPh sb="190" eb="192">
      <t>テキセイ</t>
    </rPh>
    <rPh sb="192" eb="193">
      <t>カ</t>
    </rPh>
    <rPh sb="194" eb="195">
      <t>ツト</t>
    </rPh>
    <rPh sb="197" eb="19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</si>
</sst>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6"/>
      <color indexed="8"/>
      <name val="ＭＳ ゴシック"/>
      <family val="3"/>
    </font>
    <font>
      <sz val="6"/>
      <name val="游ゴシック"/>
      <family val="3"/>
      <charset val="128"/>
    </font>
    <font>
      <sz val="10"/>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3"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4"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xmlns:c16r2="http://schemas.microsoft.com/office/drawing/2015/06/chart">
            <c:ext xmlns:c16="http://schemas.microsoft.com/office/drawing/2014/chart" uri="{C3380CC4-5D6E-409C-BE32-E72D297353CC}">
              <c16:uniqueId val="{00000000-ACFF-4C94-BB4C-6A0BEE3138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85612</c:v>
                </c:pt>
                <c:pt idx="1">
                  <c:v>78083</c:v>
                </c:pt>
                <c:pt idx="2">
                  <c:v>166918</c:v>
                </c:pt>
                <c:pt idx="3">
                  <c:v>177236</c:v>
                </c:pt>
                <c:pt idx="4">
                  <c:v>44571</c:v>
                </c:pt>
              </c:numCache>
            </c:numRef>
          </c:val>
          <c:smooth val="0"/>
          <c:extLst xmlns:c16r2="http://schemas.microsoft.com/office/drawing/2015/06/chart">
            <c:ext xmlns:c16="http://schemas.microsoft.com/office/drawing/2014/chart" uri="{C3380CC4-5D6E-409C-BE32-E72D297353CC}">
              <c16:uniqueId val="{00000001-ACFF-4C94-BB4C-6A0BEE3138BE}"/>
            </c:ext>
          </c:extLst>
        </c:ser>
        <c:dLbls>
          <c:showLegendKey val="0"/>
          <c:showVal val="0"/>
          <c:showCatName val="0"/>
          <c:showSerName val="0"/>
          <c:showPercent val="0"/>
          <c:showBubbleSize val="0"/>
        </c:dLbls>
        <c:marker val="1"/>
        <c:smooth val="0"/>
        <c:axId val="441158216"/>
        <c:axId val="441159000"/>
      </c:lineChart>
      <c:catAx>
        <c:axId val="441158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159000"/>
        <c:crosses val="autoZero"/>
        <c:auto val="1"/>
        <c:lblAlgn val="ctr"/>
        <c:lblOffset val="100"/>
        <c:tickLblSkip val="1"/>
        <c:tickMarkSkip val="1"/>
        <c:noMultiLvlLbl val="0"/>
      </c:catAx>
      <c:valAx>
        <c:axId val="4411590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158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11.88</c:v>
                </c:pt>
                <c:pt idx="1">
                  <c:v>7.88</c:v>
                </c:pt>
                <c:pt idx="2">
                  <c:v>7.22</c:v>
                </c:pt>
                <c:pt idx="3">
                  <c:v>4.4400000000000004</c:v>
                </c:pt>
                <c:pt idx="4">
                  <c:v>4.41</c:v>
                </c:pt>
              </c:numCache>
            </c:numRef>
          </c:val>
          <c:extLst xmlns:c16r2="http://schemas.microsoft.com/office/drawing/2015/06/chart">
            <c:ext xmlns:c16="http://schemas.microsoft.com/office/drawing/2014/chart" uri="{C3380CC4-5D6E-409C-BE32-E72D297353CC}">
              <c16:uniqueId val="{00000000-6E4E-4165-A71C-9DE649DC8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37.24</c:v>
                </c:pt>
                <c:pt idx="1">
                  <c:v>40.03</c:v>
                </c:pt>
                <c:pt idx="2">
                  <c:v>31.56</c:v>
                </c:pt>
                <c:pt idx="3">
                  <c:v>32.35</c:v>
                </c:pt>
                <c:pt idx="4">
                  <c:v>31.14</c:v>
                </c:pt>
              </c:numCache>
            </c:numRef>
          </c:val>
          <c:extLst xmlns:c16r2="http://schemas.microsoft.com/office/drawing/2015/06/chart">
            <c:ext xmlns:c16="http://schemas.microsoft.com/office/drawing/2014/chart" uri="{C3380CC4-5D6E-409C-BE32-E72D297353CC}">
              <c16:uniqueId val="{00000001-6E4E-4165-A71C-9DE649DC8B69}"/>
            </c:ext>
          </c:extLst>
        </c:ser>
        <c:dLbls>
          <c:showLegendKey val="0"/>
          <c:showVal val="0"/>
          <c:showCatName val="0"/>
          <c:showSerName val="0"/>
          <c:showPercent val="0"/>
          <c:showBubbleSize val="0"/>
        </c:dLbls>
        <c:gapWidth val="250"/>
        <c:overlap val="100"/>
        <c:axId val="441162528"/>
        <c:axId val="441162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3.42</c:v>
                </c:pt>
                <c:pt idx="1">
                  <c:v>-1.42</c:v>
                </c:pt>
                <c:pt idx="2">
                  <c:v>-9.7100000000000009</c:v>
                </c:pt>
                <c:pt idx="3">
                  <c:v>-2.94</c:v>
                </c:pt>
                <c:pt idx="4">
                  <c:v>-0.23</c:v>
                </c:pt>
              </c:numCache>
            </c:numRef>
          </c:val>
          <c:smooth val="0"/>
          <c:extLst xmlns:c16r2="http://schemas.microsoft.com/office/drawing/2015/06/chart">
            <c:ext xmlns:c16="http://schemas.microsoft.com/office/drawing/2014/chart" uri="{C3380CC4-5D6E-409C-BE32-E72D297353CC}">
              <c16:uniqueId val="{00000002-6E4E-4165-A71C-9DE649DC8B69}"/>
            </c:ext>
          </c:extLst>
        </c:ser>
        <c:dLbls>
          <c:showLegendKey val="0"/>
          <c:showVal val="0"/>
          <c:showCatName val="0"/>
          <c:showSerName val="0"/>
          <c:showPercent val="0"/>
          <c:showBubbleSize val="0"/>
        </c:dLbls>
        <c:marker val="1"/>
        <c:smooth val="0"/>
        <c:axId val="441162528"/>
        <c:axId val="441162920"/>
      </c:lineChart>
      <c:catAx>
        <c:axId val="4411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162920"/>
        <c:crosses val="autoZero"/>
        <c:auto val="1"/>
        <c:lblAlgn val="ctr"/>
        <c:lblOffset val="100"/>
        <c:tickLblSkip val="1"/>
        <c:tickMarkSkip val="1"/>
        <c:noMultiLvlLbl val="0"/>
      </c:catAx>
      <c:valAx>
        <c:axId val="441162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0.1</c:v>
                </c:pt>
                <c:pt idx="4">
                  <c:v>#N/A</c:v>
                </c:pt>
                <c:pt idx="5">
                  <c:v>0.06</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0-EE8B-44E8-A6EB-176FD2D22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8B-44E8-A6EB-176FD2D2256A}"/>
            </c:ext>
          </c:extLst>
        </c:ser>
        <c:ser>
          <c:idx val="2"/>
          <c:order val="2"/>
          <c:tx>
            <c:strRef>
              <c:f>データシート!$A$29</c:f>
              <c:strCache>
                <c:ptCount val="1"/>
                <c:pt idx="0">
                  <c:v>歌舞伎文化公園管理特別会計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E8B-44E8-A6EB-176FD2D2256A}"/>
            </c:ext>
          </c:extLst>
        </c:ser>
        <c:ser>
          <c:idx val="3"/>
          <c:order val="3"/>
          <c:tx>
            <c:strRef>
              <c:f>データシート!$A$30</c:f>
              <c:strCache>
                <c:ptCount val="1"/>
                <c:pt idx="0">
                  <c:v>恩賜県有財産保護管理事業特別会計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E8B-44E8-A6EB-176FD2D2256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0.34</c:v>
                </c:pt>
                <c:pt idx="2">
                  <c:v>#N/A</c:v>
                </c:pt>
                <c:pt idx="3">
                  <c:v>0.28000000000000003</c:v>
                </c:pt>
                <c:pt idx="4">
                  <c:v>#N/A</c:v>
                </c:pt>
                <c:pt idx="5">
                  <c:v>0.19</c:v>
                </c:pt>
                <c:pt idx="6">
                  <c:v>#N/A</c:v>
                </c:pt>
                <c:pt idx="7">
                  <c:v>0.09</c:v>
                </c:pt>
                <c:pt idx="8">
                  <c:v>#N/A</c:v>
                </c:pt>
                <c:pt idx="9">
                  <c:v>0.17</c:v>
                </c:pt>
              </c:numCache>
            </c:numRef>
          </c:val>
          <c:extLst xmlns:c16r2="http://schemas.microsoft.com/office/drawing/2015/06/chart">
            <c:ext xmlns:c16="http://schemas.microsoft.com/office/drawing/2014/chart" uri="{C3380CC4-5D6E-409C-BE32-E72D297353CC}">
              <c16:uniqueId val="{00000004-EE8B-44E8-A6EB-176FD2D2256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2.11</c:v>
                </c:pt>
                <c:pt idx="2">
                  <c:v>#N/A</c:v>
                </c:pt>
                <c:pt idx="3">
                  <c:v>2.1</c:v>
                </c:pt>
                <c:pt idx="4">
                  <c:v>#N/A</c:v>
                </c:pt>
                <c:pt idx="5">
                  <c:v>0.51</c:v>
                </c:pt>
                <c:pt idx="6">
                  <c:v>#N/A</c:v>
                </c:pt>
                <c:pt idx="7">
                  <c:v>0.35</c:v>
                </c:pt>
                <c:pt idx="8">
                  <c:v>#N/A</c:v>
                </c:pt>
                <c:pt idx="9">
                  <c:v>0.53</c:v>
                </c:pt>
              </c:numCache>
            </c:numRef>
          </c:val>
          <c:extLst xmlns:c16r2="http://schemas.microsoft.com/office/drawing/2015/06/chart">
            <c:ext xmlns:c16="http://schemas.microsoft.com/office/drawing/2014/chart" uri="{C3380CC4-5D6E-409C-BE32-E72D297353CC}">
              <c16:uniqueId val="{00000005-EE8B-44E8-A6EB-176FD2D2256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0.25</c:v>
                </c:pt>
                <c:pt idx="4">
                  <c:v>#N/A</c:v>
                </c:pt>
                <c:pt idx="5">
                  <c:v>0.28000000000000003</c:v>
                </c:pt>
                <c:pt idx="6">
                  <c:v>#N/A</c:v>
                </c:pt>
                <c:pt idx="7">
                  <c:v>0.46</c:v>
                </c:pt>
                <c:pt idx="8">
                  <c:v>#N/A</c:v>
                </c:pt>
                <c:pt idx="9">
                  <c:v>0.59</c:v>
                </c:pt>
              </c:numCache>
            </c:numRef>
          </c:val>
          <c:extLst xmlns:c16r2="http://schemas.microsoft.com/office/drawing/2015/06/chart">
            <c:ext xmlns:c16="http://schemas.microsoft.com/office/drawing/2014/chart" uri="{C3380CC4-5D6E-409C-BE32-E72D297353CC}">
              <c16:uniqueId val="{00000006-EE8B-44E8-A6EB-176FD2D225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2.08</c:v>
                </c:pt>
                <c:pt idx="4">
                  <c:v>#N/A</c:v>
                </c:pt>
                <c:pt idx="5">
                  <c:v>3.14</c:v>
                </c:pt>
                <c:pt idx="6">
                  <c:v>#N/A</c:v>
                </c:pt>
                <c:pt idx="7">
                  <c:v>1.69</c:v>
                </c:pt>
                <c:pt idx="8">
                  <c:v>#N/A</c:v>
                </c:pt>
                <c:pt idx="9">
                  <c:v>1.02</c:v>
                </c:pt>
              </c:numCache>
            </c:numRef>
          </c:val>
          <c:extLst xmlns:c16r2="http://schemas.microsoft.com/office/drawing/2015/06/chart">
            <c:ext xmlns:c16="http://schemas.microsoft.com/office/drawing/2014/chart" uri="{C3380CC4-5D6E-409C-BE32-E72D297353CC}">
              <c16:uniqueId val="{00000007-EE8B-44E8-A6EB-176FD2D2256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1.97</c:v>
                </c:pt>
                <c:pt idx="2">
                  <c:v>#N/A</c:v>
                </c:pt>
                <c:pt idx="3">
                  <c:v>1.95</c:v>
                </c:pt>
                <c:pt idx="4">
                  <c:v>#N/A</c:v>
                </c:pt>
                <c:pt idx="5">
                  <c:v>2.36</c:v>
                </c:pt>
                <c:pt idx="6">
                  <c:v>#N/A</c:v>
                </c:pt>
                <c:pt idx="7">
                  <c:v>2.61</c:v>
                </c:pt>
                <c:pt idx="8">
                  <c:v>#N/A</c:v>
                </c:pt>
                <c:pt idx="9">
                  <c:v>2.76</c:v>
                </c:pt>
              </c:numCache>
            </c:numRef>
          </c:val>
          <c:extLst xmlns:c16r2="http://schemas.microsoft.com/office/drawing/2015/06/chart">
            <c:ext xmlns:c16="http://schemas.microsoft.com/office/drawing/2014/chart" uri="{C3380CC4-5D6E-409C-BE32-E72D297353CC}">
              <c16:uniqueId val="{00000008-EE8B-44E8-A6EB-176FD2D225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c:v>
                </c:pt>
                <c:pt idx="2">
                  <c:v>#N/A</c:v>
                </c:pt>
                <c:pt idx="3">
                  <c:v>7.81</c:v>
                </c:pt>
                <c:pt idx="4">
                  <c:v>#N/A</c:v>
                </c:pt>
                <c:pt idx="5">
                  <c:v>7.14</c:v>
                </c:pt>
                <c:pt idx="6">
                  <c:v>#N/A</c:v>
                </c:pt>
                <c:pt idx="7">
                  <c:v>4.3600000000000003</c:v>
                </c:pt>
                <c:pt idx="8">
                  <c:v>#N/A</c:v>
                </c:pt>
                <c:pt idx="9">
                  <c:v>4.33</c:v>
                </c:pt>
              </c:numCache>
            </c:numRef>
          </c:val>
          <c:extLst xmlns:c16r2="http://schemas.microsoft.com/office/drawing/2015/06/chart">
            <c:ext xmlns:c16="http://schemas.microsoft.com/office/drawing/2014/chart" uri="{C3380CC4-5D6E-409C-BE32-E72D297353CC}">
              <c16:uniqueId val="{00000009-EE8B-44E8-A6EB-176FD2D2256A}"/>
            </c:ext>
          </c:extLst>
        </c:ser>
        <c:dLbls>
          <c:showLegendKey val="0"/>
          <c:showVal val="0"/>
          <c:showCatName val="0"/>
          <c:showSerName val="0"/>
          <c:showPercent val="0"/>
          <c:showBubbleSize val="0"/>
        </c:dLbls>
        <c:gapWidth val="150"/>
        <c:overlap val="100"/>
        <c:axId val="441164488"/>
        <c:axId val="441164880"/>
      </c:barChart>
      <c:catAx>
        <c:axId val="44116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164880"/>
        <c:crosses val="autoZero"/>
        <c:auto val="1"/>
        <c:lblAlgn val="ctr"/>
        <c:lblOffset val="100"/>
        <c:tickLblSkip val="1"/>
        <c:tickMarkSkip val="1"/>
        <c:noMultiLvlLbl val="0"/>
      </c:catAx>
      <c:valAx>
        <c:axId val="44116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6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1240</c:v>
                </c:pt>
                <c:pt idx="5">
                  <c:v>1255</c:v>
                </c:pt>
                <c:pt idx="8">
                  <c:v>1262</c:v>
                </c:pt>
                <c:pt idx="11">
                  <c:v>1205</c:v>
                </c:pt>
                <c:pt idx="14">
                  <c:v>1219</c:v>
                </c:pt>
              </c:numCache>
            </c:numRef>
          </c:val>
          <c:extLst xmlns:c16r2="http://schemas.microsoft.com/office/drawing/2015/06/chart">
            <c:ext xmlns:c16="http://schemas.microsoft.com/office/drawing/2014/chart" uri="{C3380CC4-5D6E-409C-BE32-E72D297353CC}">
              <c16:uniqueId val="{00000000-025E-45CF-8F3C-7AE0EAB1E8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5E-45CF-8F3C-7AE0EAB1E8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10</c:v>
                </c:pt>
                <c:pt idx="12">
                  <c:v>9</c:v>
                </c:pt>
              </c:numCache>
            </c:numRef>
          </c:val>
          <c:extLst xmlns:c16r2="http://schemas.microsoft.com/office/drawing/2015/06/chart">
            <c:ext xmlns:c16="http://schemas.microsoft.com/office/drawing/2014/chart" uri="{C3380CC4-5D6E-409C-BE32-E72D297353CC}">
              <c16:uniqueId val="{00000002-025E-45CF-8F3C-7AE0EAB1E8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61</c:v>
                </c:pt>
                <c:pt idx="6">
                  <c:v>62</c:v>
                </c:pt>
                <c:pt idx="9">
                  <c:v>61</c:v>
                </c:pt>
                <c:pt idx="12">
                  <c:v>55</c:v>
                </c:pt>
              </c:numCache>
            </c:numRef>
          </c:val>
          <c:extLst xmlns:c16r2="http://schemas.microsoft.com/office/drawing/2015/06/chart">
            <c:ext xmlns:c16="http://schemas.microsoft.com/office/drawing/2014/chart" uri="{C3380CC4-5D6E-409C-BE32-E72D297353CC}">
              <c16:uniqueId val="{00000003-025E-45CF-8F3C-7AE0EAB1E8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515</c:v>
                </c:pt>
                <c:pt idx="3">
                  <c:v>534</c:v>
                </c:pt>
                <c:pt idx="6">
                  <c:v>557</c:v>
                </c:pt>
                <c:pt idx="9">
                  <c:v>567</c:v>
                </c:pt>
                <c:pt idx="12">
                  <c:v>541</c:v>
                </c:pt>
              </c:numCache>
            </c:numRef>
          </c:val>
          <c:extLst xmlns:c16r2="http://schemas.microsoft.com/office/drawing/2015/06/chart">
            <c:ext xmlns:c16="http://schemas.microsoft.com/office/drawing/2014/chart" uri="{C3380CC4-5D6E-409C-BE32-E72D297353CC}">
              <c16:uniqueId val="{00000004-025E-45CF-8F3C-7AE0EAB1E8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5E-45CF-8F3C-7AE0EAB1E8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5E-45CF-8F3C-7AE0EAB1E8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1005</c:v>
                </c:pt>
                <c:pt idx="3">
                  <c:v>1067</c:v>
                </c:pt>
                <c:pt idx="6">
                  <c:v>1115</c:v>
                </c:pt>
                <c:pt idx="9">
                  <c:v>1039</c:v>
                </c:pt>
                <c:pt idx="12">
                  <c:v>1115</c:v>
                </c:pt>
              </c:numCache>
            </c:numRef>
          </c:val>
          <c:extLst xmlns:c16r2="http://schemas.microsoft.com/office/drawing/2015/06/chart">
            <c:ext xmlns:c16="http://schemas.microsoft.com/office/drawing/2014/chart" uri="{C3380CC4-5D6E-409C-BE32-E72D297353CC}">
              <c16:uniqueId val="{00000007-025E-45CF-8F3C-7AE0EAB1E841}"/>
            </c:ext>
          </c:extLst>
        </c:ser>
        <c:dLbls>
          <c:showLegendKey val="0"/>
          <c:showVal val="0"/>
          <c:showCatName val="0"/>
          <c:showSerName val="0"/>
          <c:showPercent val="0"/>
          <c:showBubbleSize val="0"/>
        </c:dLbls>
        <c:gapWidth val="100"/>
        <c:overlap val="100"/>
        <c:axId val="441166056"/>
        <c:axId val="52459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383</c:v>
                </c:pt>
                <c:pt idx="2">
                  <c:v>#N/A</c:v>
                </c:pt>
                <c:pt idx="3">
                  <c:v>#N/A</c:v>
                </c:pt>
                <c:pt idx="4">
                  <c:v>417</c:v>
                </c:pt>
                <c:pt idx="5">
                  <c:v>#N/A</c:v>
                </c:pt>
                <c:pt idx="6">
                  <c:v>#N/A</c:v>
                </c:pt>
                <c:pt idx="7">
                  <c:v>482</c:v>
                </c:pt>
                <c:pt idx="8">
                  <c:v>#N/A</c:v>
                </c:pt>
                <c:pt idx="9">
                  <c:v>#N/A</c:v>
                </c:pt>
                <c:pt idx="10">
                  <c:v>472</c:v>
                </c:pt>
                <c:pt idx="11">
                  <c:v>#N/A</c:v>
                </c:pt>
                <c:pt idx="12">
                  <c:v>#N/A</c:v>
                </c:pt>
                <c:pt idx="13">
                  <c:v>501</c:v>
                </c:pt>
                <c:pt idx="14">
                  <c:v>#N/A</c:v>
                </c:pt>
              </c:numCache>
            </c:numRef>
          </c:val>
          <c:smooth val="0"/>
          <c:extLst xmlns:c16r2="http://schemas.microsoft.com/office/drawing/2015/06/chart">
            <c:ext xmlns:c16="http://schemas.microsoft.com/office/drawing/2014/chart" uri="{C3380CC4-5D6E-409C-BE32-E72D297353CC}">
              <c16:uniqueId val="{00000008-025E-45CF-8F3C-7AE0EAB1E841}"/>
            </c:ext>
          </c:extLst>
        </c:ser>
        <c:dLbls>
          <c:showLegendKey val="0"/>
          <c:showVal val="0"/>
          <c:showCatName val="0"/>
          <c:showSerName val="0"/>
          <c:showPercent val="0"/>
          <c:showBubbleSize val="0"/>
        </c:dLbls>
        <c:marker val="1"/>
        <c:smooth val="0"/>
        <c:axId val="441166056"/>
        <c:axId val="524590448"/>
      </c:lineChart>
      <c:catAx>
        <c:axId val="44116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590448"/>
        <c:crosses val="autoZero"/>
        <c:auto val="1"/>
        <c:lblAlgn val="ctr"/>
        <c:lblOffset val="100"/>
        <c:tickLblSkip val="1"/>
        <c:tickMarkSkip val="1"/>
        <c:noMultiLvlLbl val="0"/>
      </c:catAx>
      <c:valAx>
        <c:axId val="52459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6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13745</c:v>
                </c:pt>
                <c:pt idx="5">
                  <c:v>13596</c:v>
                </c:pt>
                <c:pt idx="8">
                  <c:v>14172</c:v>
                </c:pt>
                <c:pt idx="11">
                  <c:v>15063</c:v>
                </c:pt>
                <c:pt idx="14">
                  <c:v>14593</c:v>
                </c:pt>
              </c:numCache>
            </c:numRef>
          </c:val>
          <c:extLst xmlns:c16r2="http://schemas.microsoft.com/office/drawing/2015/06/chart">
            <c:ext xmlns:c16="http://schemas.microsoft.com/office/drawing/2014/chart" uri="{C3380CC4-5D6E-409C-BE32-E72D297353CC}">
              <c16:uniqueId val="{00000000-971C-4E49-8A6D-BF050B29E0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1739</c:v>
                </c:pt>
                <c:pt idx="5">
                  <c:v>1369</c:v>
                </c:pt>
                <c:pt idx="8">
                  <c:v>1009</c:v>
                </c:pt>
                <c:pt idx="11">
                  <c:v>746</c:v>
                </c:pt>
                <c:pt idx="14">
                  <c:v>598</c:v>
                </c:pt>
              </c:numCache>
            </c:numRef>
          </c:val>
          <c:extLst xmlns:c16r2="http://schemas.microsoft.com/office/drawing/2015/06/chart">
            <c:ext xmlns:c16="http://schemas.microsoft.com/office/drawing/2014/chart" uri="{C3380CC4-5D6E-409C-BE32-E72D297353CC}">
              <c16:uniqueId val="{00000001-971C-4E49-8A6D-BF050B29E0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3223</c:v>
                </c:pt>
                <c:pt idx="5">
                  <c:v>3356</c:v>
                </c:pt>
                <c:pt idx="8">
                  <c:v>2984</c:v>
                </c:pt>
                <c:pt idx="11">
                  <c:v>3018</c:v>
                </c:pt>
                <c:pt idx="14">
                  <c:v>2984</c:v>
                </c:pt>
              </c:numCache>
            </c:numRef>
          </c:val>
          <c:extLst xmlns:c16r2="http://schemas.microsoft.com/office/drawing/2015/06/chart">
            <c:ext xmlns:c16="http://schemas.microsoft.com/office/drawing/2014/chart" uri="{C3380CC4-5D6E-409C-BE32-E72D297353CC}">
              <c16:uniqueId val="{00000002-971C-4E49-8A6D-BF050B29E0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163</c:v>
                </c:pt>
                <c:pt idx="3">
                  <c:v>244</c:v>
                </c:pt>
                <c:pt idx="6">
                  <c:v>39</c:v>
                </c:pt>
                <c:pt idx="9">
                  <c:v>0</c:v>
                </c:pt>
                <c:pt idx="12">
                  <c:v>0</c:v>
                </c:pt>
              </c:numCache>
            </c:numRef>
          </c:val>
          <c:extLst xmlns:c16r2="http://schemas.microsoft.com/office/drawing/2015/06/chart">
            <c:ext xmlns:c16="http://schemas.microsoft.com/office/drawing/2014/chart" uri="{C3380CC4-5D6E-409C-BE32-E72D297353CC}">
              <c16:uniqueId val="{00000003-971C-4E49-8A6D-BF050B29E0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1C-4E49-8A6D-BF050B29E0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5-971C-4E49-8A6D-BF050B29E0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1572</c:v>
                </c:pt>
                <c:pt idx="3">
                  <c:v>1684</c:v>
                </c:pt>
                <c:pt idx="6">
                  <c:v>1684</c:v>
                </c:pt>
                <c:pt idx="9">
                  <c:v>1606</c:v>
                </c:pt>
                <c:pt idx="12">
                  <c:v>1606</c:v>
                </c:pt>
              </c:numCache>
            </c:numRef>
          </c:val>
          <c:extLst xmlns:c16r2="http://schemas.microsoft.com/office/drawing/2015/06/chart">
            <c:ext xmlns:c16="http://schemas.microsoft.com/office/drawing/2014/chart" uri="{C3380CC4-5D6E-409C-BE32-E72D297353CC}">
              <c16:uniqueId val="{00000006-971C-4E49-8A6D-BF050B29E0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1298</c:v>
                </c:pt>
                <c:pt idx="3">
                  <c:v>1188</c:v>
                </c:pt>
                <c:pt idx="6">
                  <c:v>1065</c:v>
                </c:pt>
                <c:pt idx="9">
                  <c:v>1006</c:v>
                </c:pt>
                <c:pt idx="12">
                  <c:v>1026</c:v>
                </c:pt>
              </c:numCache>
            </c:numRef>
          </c:val>
          <c:extLst xmlns:c16r2="http://schemas.microsoft.com/office/drawing/2015/06/chart">
            <c:ext xmlns:c16="http://schemas.microsoft.com/office/drawing/2014/chart" uri="{C3380CC4-5D6E-409C-BE32-E72D297353CC}">
              <c16:uniqueId val="{00000007-971C-4E49-8A6D-BF050B29E0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8826</c:v>
                </c:pt>
                <c:pt idx="3">
                  <c:v>8401</c:v>
                </c:pt>
                <c:pt idx="6">
                  <c:v>7925</c:v>
                </c:pt>
                <c:pt idx="9">
                  <c:v>7625</c:v>
                </c:pt>
                <c:pt idx="12">
                  <c:v>7229</c:v>
                </c:pt>
              </c:numCache>
            </c:numRef>
          </c:val>
          <c:extLst xmlns:c16r2="http://schemas.microsoft.com/office/drawing/2015/06/chart">
            <c:ext xmlns:c16="http://schemas.microsoft.com/office/drawing/2014/chart" uri="{C3380CC4-5D6E-409C-BE32-E72D297353CC}">
              <c16:uniqueId val="{00000008-971C-4E49-8A6D-BF050B29E0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123</c:v>
                </c:pt>
                <c:pt idx="3">
                  <c:v>115</c:v>
                </c:pt>
                <c:pt idx="6">
                  <c:v>107</c:v>
                </c:pt>
                <c:pt idx="9">
                  <c:v>100</c:v>
                </c:pt>
                <c:pt idx="12">
                  <c:v>92</c:v>
                </c:pt>
              </c:numCache>
            </c:numRef>
          </c:val>
          <c:extLst xmlns:c16r2="http://schemas.microsoft.com/office/drawing/2015/06/chart">
            <c:ext xmlns:c16="http://schemas.microsoft.com/office/drawing/2014/chart" uri="{C3380CC4-5D6E-409C-BE32-E72D297353CC}">
              <c16:uniqueId val="{00000009-971C-4E49-8A6D-BF050B29E0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11584</c:v>
                </c:pt>
                <c:pt idx="3">
                  <c:v>11839</c:v>
                </c:pt>
                <c:pt idx="6">
                  <c:v>13234</c:v>
                </c:pt>
                <c:pt idx="9">
                  <c:v>14840</c:v>
                </c:pt>
                <c:pt idx="12">
                  <c:v>14438</c:v>
                </c:pt>
              </c:numCache>
            </c:numRef>
          </c:val>
          <c:extLst xmlns:c16r2="http://schemas.microsoft.com/office/drawing/2015/06/chart">
            <c:ext xmlns:c16="http://schemas.microsoft.com/office/drawing/2014/chart" uri="{C3380CC4-5D6E-409C-BE32-E72D297353CC}">
              <c16:uniqueId val="{0000000A-971C-4E49-8A6D-BF050B29E0D7}"/>
            </c:ext>
          </c:extLst>
        </c:ser>
        <c:dLbls>
          <c:showLegendKey val="0"/>
          <c:showVal val="0"/>
          <c:showCatName val="0"/>
          <c:showSerName val="0"/>
          <c:showPercent val="0"/>
          <c:showBubbleSize val="0"/>
        </c:dLbls>
        <c:gapWidth val="100"/>
        <c:overlap val="100"/>
        <c:axId val="524593976"/>
        <c:axId val="52459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4858</c:v>
                </c:pt>
                <c:pt idx="2">
                  <c:v>#N/A</c:v>
                </c:pt>
                <c:pt idx="3">
                  <c:v>#N/A</c:v>
                </c:pt>
                <c:pt idx="4">
                  <c:v>5149</c:v>
                </c:pt>
                <c:pt idx="5">
                  <c:v>#N/A</c:v>
                </c:pt>
                <c:pt idx="6">
                  <c:v>#N/A</c:v>
                </c:pt>
                <c:pt idx="7">
                  <c:v>5890</c:v>
                </c:pt>
                <c:pt idx="8">
                  <c:v>#N/A</c:v>
                </c:pt>
                <c:pt idx="9">
                  <c:v>#N/A</c:v>
                </c:pt>
                <c:pt idx="10">
                  <c:v>6349</c:v>
                </c:pt>
                <c:pt idx="11">
                  <c:v>#N/A</c:v>
                </c:pt>
                <c:pt idx="12">
                  <c:v>#N/A</c:v>
                </c:pt>
                <c:pt idx="13">
                  <c:v>6217</c:v>
                </c:pt>
                <c:pt idx="14">
                  <c:v>#N/A</c:v>
                </c:pt>
              </c:numCache>
            </c:numRef>
          </c:val>
          <c:smooth val="0"/>
          <c:extLst xmlns:c16r2="http://schemas.microsoft.com/office/drawing/2015/06/chart">
            <c:ext xmlns:c16="http://schemas.microsoft.com/office/drawing/2014/chart" uri="{C3380CC4-5D6E-409C-BE32-E72D297353CC}">
              <c16:uniqueId val="{0000000B-971C-4E49-8A6D-BF050B29E0D7}"/>
            </c:ext>
          </c:extLst>
        </c:ser>
        <c:dLbls>
          <c:showLegendKey val="0"/>
          <c:showVal val="0"/>
          <c:showCatName val="0"/>
          <c:showSerName val="0"/>
          <c:showPercent val="0"/>
          <c:showBubbleSize val="0"/>
        </c:dLbls>
        <c:marker val="1"/>
        <c:smooth val="0"/>
        <c:axId val="524593976"/>
        <c:axId val="524596720"/>
      </c:lineChart>
      <c:catAx>
        <c:axId val="52459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4596720"/>
        <c:crosses val="autoZero"/>
        <c:auto val="1"/>
        <c:lblAlgn val="ctr"/>
        <c:lblOffset val="100"/>
        <c:tickLblSkip val="1"/>
        <c:tickMarkSkip val="1"/>
        <c:noMultiLvlLbl val="0"/>
      </c:catAx>
      <c:valAx>
        <c:axId val="52459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59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1831</c:v>
                </c:pt>
                <c:pt idx="1">
                  <c:v>1832</c:v>
                </c:pt>
                <c:pt idx="2">
                  <c:v>1813</c:v>
                </c:pt>
              </c:numCache>
            </c:numRef>
          </c:val>
          <c:extLst xmlns:c16r2="http://schemas.microsoft.com/office/drawing/2015/06/chart">
            <c:ext xmlns:c16="http://schemas.microsoft.com/office/drawing/2014/chart" uri="{C3380CC4-5D6E-409C-BE32-E72D297353CC}">
              <c16:uniqueId val="{00000000-1506-4A5A-BAA6-CCA04EDB0E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c:v>
                </c:pt>
                <c:pt idx="1">
                  <c:v>341</c:v>
                </c:pt>
                <c:pt idx="2">
                  <c:v>341</c:v>
                </c:pt>
              </c:numCache>
            </c:numRef>
          </c:val>
          <c:extLst xmlns:c16r2="http://schemas.microsoft.com/office/drawing/2015/06/chart">
            <c:ext xmlns:c16="http://schemas.microsoft.com/office/drawing/2014/chart" uri="{C3380CC4-5D6E-409C-BE32-E72D297353CC}">
              <c16:uniqueId val="{00000001-1506-4A5A-BAA6-CCA04EDB0E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1845</c:v>
                </c:pt>
                <c:pt idx="1">
                  <c:v>1815</c:v>
                </c:pt>
                <c:pt idx="2">
                  <c:v>1726</c:v>
                </c:pt>
              </c:numCache>
            </c:numRef>
          </c:val>
          <c:extLst xmlns:c16r2="http://schemas.microsoft.com/office/drawing/2015/06/chart">
            <c:ext xmlns:c16="http://schemas.microsoft.com/office/drawing/2014/chart" uri="{C3380CC4-5D6E-409C-BE32-E72D297353CC}">
              <c16:uniqueId val="{00000002-1506-4A5A-BAA6-CCA04EDB0E4A}"/>
            </c:ext>
          </c:extLst>
        </c:ser>
        <c:dLbls>
          <c:showLegendKey val="0"/>
          <c:showVal val="0"/>
          <c:showCatName val="0"/>
          <c:showSerName val="0"/>
          <c:showPercent val="0"/>
          <c:showBubbleSize val="0"/>
        </c:dLbls>
        <c:gapWidth val="120"/>
        <c:overlap val="100"/>
        <c:axId val="524591624"/>
        <c:axId val="524592408"/>
      </c:barChart>
      <c:catAx>
        <c:axId val="52459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592408"/>
        <c:crosses val="autoZero"/>
        <c:auto val="1"/>
        <c:lblAlgn val="ctr"/>
        <c:lblOffset val="100"/>
        <c:tickLblSkip val="1"/>
        <c:tickMarkSkip val="1"/>
        <c:noMultiLvlLbl val="0"/>
      </c:catAx>
      <c:valAx>
        <c:axId val="524592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59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03-4D40-A23E-C4E9B984E83A}"/>
                </c:ext>
                <c:ext xmlns:c15="http://schemas.microsoft.com/office/drawing/2012/chart" uri="{CE6537A1-D6FC-4f65-9D91-7224C49458BB}">
                  <c15:dlblFieldTable>
                    <c15:dlblFTEntry>
                      <c15:txfldGUID>{D72A88BE-D448-4721-9770-A9B810990606}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03-4D40-A23E-C4E9B984E83A}"/>
                </c:ext>
                <c:ext xmlns:c15="http://schemas.microsoft.com/office/drawing/2012/chart" uri="{CE6537A1-D6FC-4f65-9D91-7224C49458BB}">
                  <c15:dlblFieldTable>
                    <c15:dlblFTEntry>
                      <c15:txfldGUID>{41196CD3-5C73-468D-A358-356D9EB5272B}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03-4D40-A23E-C4E9B984E83A}"/>
                </c:ext>
                <c:ext xmlns:c15="http://schemas.microsoft.com/office/drawing/2012/chart" uri="{CE6537A1-D6FC-4f65-9D91-7224C49458BB}">
                  <c15:dlblFieldTable>
                    <c15:dlblFTEntry>
                      <c15:txfldGUID>{A57353A0-2514-4ED0-A11E-A6BCC2E762BA}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03-4D40-A23E-C4E9B984E83A}"/>
                </c:ext>
                <c:ext xmlns:c15="http://schemas.microsoft.com/office/drawing/2012/chart" uri="{CE6537A1-D6FC-4f65-9D91-7224C49458BB}">
                  <c15:dlblFieldTable>
                    <c15:dlblFTEntry>
                      <c15:txfldGUID>{0BE85E87-E210-46EA-8AA0-5AF12D1A5973}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03-4D40-A23E-C4E9B984E83A}"/>
                </c:ext>
                <c:ext xmlns:c15="http://schemas.microsoft.com/office/drawing/2012/chart" uri="{CE6537A1-D6FC-4f65-9D91-7224C49458BB}">
                  <c15:dlblFieldTable>
                    <c15:dlblFTEntry>
                      <c15:txfldGUID>{B24AFB3F-00DC-4ACF-B672-985F3AA59295}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03-4D40-A23E-C4E9B984E83A}"/>
                </c:ext>
                <c:ext xmlns:c15="http://schemas.microsoft.com/office/drawing/2012/chart" uri="{CE6537A1-D6FC-4f65-9D91-7224C49458BB}">
                  <c15:dlblFieldTable>
                    <c15:dlblFTEntry>
                      <c15:txfldGUID>{C3BDD937-EC95-4379-A96C-9AC204513C33}</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7.497857070034740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03-4D40-A23E-C4E9B984E83A}"/>
                </c:ext>
                <c:ext xmlns:c15="http://schemas.microsoft.com/office/drawing/2012/chart" uri="{CE6537A1-D6FC-4f65-9D91-7224C49458BB}">
                  <c15:dlblFieldTable>
                    <c15:dlblFTEntry>
                      <c15:txfldGUID>{516BF7E5-F145-4D54-A4E2-2EA22FE61F30}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03-4D40-A23E-C4E9B984E83A}"/>
                </c:ext>
                <c:ext xmlns:c15="http://schemas.microsoft.com/office/drawing/2012/chart" uri="{CE6537A1-D6FC-4f65-9D91-7224C49458BB}">
                  <c15:dlblFieldTable>
                    <c15:dlblFTEntry>
                      <c15:txfldGUID>{E3646B2B-8A44-4817-8482-33740FA233D1}</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7.498212300862039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03-4D40-A23E-C4E9B984E83A}"/>
                </c:ext>
                <c:ext xmlns:c15="http://schemas.microsoft.com/office/drawing/2012/chart" uri="{CE6537A1-D6FC-4f65-9D91-7224C49458BB}">
                  <c15:dlblFieldTable>
                    <c15:dlblFTEntry>
                      <c15:txfldGUID>{C916018D-95F9-403A-992D-6AB2DC746F32}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73.400000000000006</c:v>
                </c:pt>
                <c:pt idx="8">
                  <c:v>74.400000000000006</c:v>
                </c:pt>
                <c:pt idx="16">
                  <c:v>74.900000000000006</c:v>
                </c:pt>
                <c:pt idx="24">
                  <c:v>74.099999999999994</c:v>
                </c:pt>
                <c:pt idx="32">
                  <c:v>75.5</c:v>
                </c:pt>
              </c:numCache>
            </c:numRef>
          </c:xVal>
          <c:yVal>
            <c:numRef>
              <c:f>公会計指標分析・財政指標組合せ分析表!$BP$51:$DC$51</c:f>
              <c:numCache>
                <c:formatCode>#,##0.0;"▲ "#,##0.0</c:formatCode>
                <c:ptCount val="40"/>
                <c:pt idx="0">
                  <c:v>101.7</c:v>
                </c:pt>
                <c:pt idx="8">
                  <c:v>110.1</c:v>
                </c:pt>
                <c:pt idx="16">
                  <c:v>128.19999999999999</c:v>
                </c:pt>
                <c:pt idx="24">
                  <c:v>140.69999999999999</c:v>
                </c:pt>
                <c:pt idx="32">
                  <c:v>133.80000000000001</c:v>
                </c:pt>
              </c:numCache>
            </c:numRef>
          </c:yVal>
          <c:smooth val="0"/>
          <c:extLst xmlns:c16r2="http://schemas.microsoft.com/office/drawing/2015/06/chart">
            <c:ext xmlns:c16="http://schemas.microsoft.com/office/drawing/2014/chart" uri="{C3380CC4-5D6E-409C-BE32-E72D297353CC}">
              <c16:uniqueId val="{00000009-0803-4D40-A23E-C4E9B984E8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03-4D40-A23E-C4E9B984E83A}"/>
                </c:ext>
                <c:ext xmlns:c15="http://schemas.microsoft.com/office/drawing/2012/chart" uri="{CE6537A1-D6FC-4f65-9D91-7224C49458BB}">
                  <c15:dlblFieldTable>
                    <c15:dlblFTEntry>
                      <c15:txfldGUID>{0A33B6FA-9A0A-4A43-8498-F3DD605BEF3D}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03-4D40-A23E-C4E9B984E83A}"/>
                </c:ext>
                <c:ext xmlns:c15="http://schemas.microsoft.com/office/drawing/2012/chart" uri="{CE6537A1-D6FC-4f65-9D91-7224C49458BB}">
                  <c15:dlblFieldTable>
                    <c15:dlblFTEntry>
                      <c15:txfldGUID>{8376911F-0B19-4509-9F27-C8A5EE9597BD}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03-4D40-A23E-C4E9B984E83A}"/>
                </c:ext>
                <c:ext xmlns:c15="http://schemas.microsoft.com/office/drawing/2012/chart" uri="{CE6537A1-D6FC-4f65-9D91-7224C49458BB}">
                  <c15:dlblFieldTable>
                    <c15:dlblFTEntry>
                      <c15:txfldGUID>{0929B808-433E-4D8C-905A-40142C5111C7}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03-4D40-A23E-C4E9B984E83A}"/>
                </c:ext>
                <c:ext xmlns:c15="http://schemas.microsoft.com/office/drawing/2012/chart" uri="{CE6537A1-D6FC-4f65-9D91-7224C49458BB}">
                  <c15:dlblFieldTable>
                    <c15:dlblFTEntry>
                      <c15:txfldGUID>{A6B65C43-C3F5-4758-8E4F-AD848061EBE6}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03-4D40-A23E-C4E9B984E83A}"/>
                </c:ext>
                <c:ext xmlns:c15="http://schemas.microsoft.com/office/drawing/2012/chart" uri="{CE6537A1-D6FC-4f65-9D91-7224C49458BB}">
                  <c15:dlblFieldTable>
                    <c15:dlblFTEntry>
                      <c15:txfldGUID>{3FFC876C-B559-4389-9E38-9A3BA3C560D2}</c15:txfldGUID>
                      <c15:f>#REF!</c15:f>
                      <c15:dlblFieldTableCache>
                        <c:ptCount val="1"/>
                        <c:pt idx="0">
                          <c:v>#REF!</c:v>
                        </c:pt>
                      </c15:dlblFieldTableCache>
                    </c15:dlblFTEntry>
                  </c15:dlblFieldTable>
                  <c15:showDataLabelsRange val="0"/>
                </c:ext>
              </c:extLst>
            </c:dLbl>
            <c:dLbl>
              <c:idx val="8"/>
              <c:layout>
                <c:manualLayout>
                  <c:x val="-2.27816392686391E-2"/>
                  <c:y val="-6.0489238104474097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03-4D40-A23E-C4E9B984E83A}"/>
                </c:ext>
                <c:ext xmlns:c15="http://schemas.microsoft.com/office/drawing/2012/chart" uri="{CE6537A1-D6FC-4f65-9D91-7224C49458BB}">
                  <c15:dlblFieldTable>
                    <c15:dlblFTEntry>
                      <c15:txfldGUID>{9FBEFADD-0205-461B-9AD7-8B0644C8E99D}</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1508761670505503E-2"/>
                  <c:y val="-4.529015431582367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03-4D40-A23E-C4E9B984E83A}"/>
                </c:ext>
                <c:ext xmlns:c15="http://schemas.microsoft.com/office/drawing/2012/chart" uri="{CE6537A1-D6FC-4f65-9D91-7224C49458BB}">
                  <c15:dlblFieldTable>
                    <c15:dlblFTEntry>
                      <c15:txfldGUID>{3E9CEF67-EBC1-4EED-B059-A706CA590D51}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8.843755628188416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03-4D40-A23E-C4E9B984E83A}"/>
                </c:ext>
                <c:ext xmlns:c15="http://schemas.microsoft.com/office/drawing/2012/chart" uri="{CE6537A1-D6FC-4f65-9D91-7224C49458BB}">
                  <c15:dlblFieldTable>
                    <c15:dlblFTEntry>
                      <c15:txfldGUID>{FF5182FB-163B-434E-8334-932D34D06F84}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03-4D40-A23E-C4E9B984E83A}"/>
                </c:ext>
                <c:ext xmlns:c15="http://schemas.microsoft.com/office/drawing/2012/chart" uri="{CE6537A1-D6FC-4f65-9D91-7224C49458BB}">
                  <c15:dlblFieldTable>
                    <c15:dlblFTEntry>
                      <c15:txfldGUID>{E06C1E74-BBDB-4F78-B7A3-80D080806CC2}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0803-4D40-A23E-C4E9B984E83A}"/>
            </c:ext>
          </c:extLst>
        </c:ser>
        <c:dLbls>
          <c:showLegendKey val="0"/>
          <c:showVal val="1"/>
          <c:showCatName val="0"/>
          <c:showSerName val="0"/>
          <c:showPercent val="0"/>
          <c:showBubbleSize val="0"/>
        </c:dLbls>
        <c:axId val="524593192"/>
        <c:axId val="524590840"/>
      </c:scatterChart>
      <c:valAx>
        <c:axId val="52459319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590840"/>
        <c:crosses val="autoZero"/>
        <c:crossBetween val="midCat"/>
      </c:valAx>
      <c:valAx>
        <c:axId val="5245908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459319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BA-4C42-9489-E1B318892DFA}"/>
                </c:ext>
                <c:ext xmlns:c15="http://schemas.microsoft.com/office/drawing/2012/chart" uri="{CE6537A1-D6FC-4f65-9D91-7224C49458BB}">
                  <c15:dlblFieldTable>
                    <c15:dlblFTEntry>
                      <c15:txfldGUID>{EB484159-95FC-416B-8571-4B04691B3813}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BA-4C42-9489-E1B318892DFA}"/>
                </c:ext>
                <c:ext xmlns:c15="http://schemas.microsoft.com/office/drawing/2012/chart" uri="{CE6537A1-D6FC-4f65-9D91-7224C49458BB}">
                  <c15:dlblFieldTable>
                    <c15:dlblFTEntry>
                      <c15:txfldGUID>{0373F1A9-1468-4D06-BA35-87F040C561D3}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BA-4C42-9489-E1B318892DFA}"/>
                </c:ext>
                <c:ext xmlns:c15="http://schemas.microsoft.com/office/drawing/2012/chart" uri="{CE6537A1-D6FC-4f65-9D91-7224C49458BB}">
                  <c15:dlblFieldTable>
                    <c15:dlblFTEntry>
                      <c15:txfldGUID>{5F6B6FFF-A7E8-4765-BFCA-A94001446994}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BA-4C42-9489-E1B318892DFA}"/>
                </c:ext>
                <c:ext xmlns:c15="http://schemas.microsoft.com/office/drawing/2012/chart" uri="{CE6537A1-D6FC-4f65-9D91-7224C49458BB}">
                  <c15:dlblFieldTable>
                    <c15:dlblFTEntry>
                      <c15:txfldGUID>{06E38CD2-B355-42EC-85DC-10FA00D7B6BD}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BA-4C42-9489-E1B318892DFA}"/>
                </c:ext>
                <c:ext xmlns:c15="http://schemas.microsoft.com/office/drawing/2012/chart" uri="{CE6537A1-D6FC-4f65-9D91-7224C49458BB}">
                  <c15:dlblFieldTable>
                    <c15:dlblFTEntry>
                      <c15:txfldGUID>{B102F877-6E77-4A32-8B7D-714CC706029B}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BA-4C42-9489-E1B318892DFA}"/>
                </c:ext>
                <c:ext xmlns:c15="http://schemas.microsoft.com/office/drawing/2012/chart" uri="{CE6537A1-D6FC-4f65-9D91-7224C49458BB}">
                  <c15:dlblFieldTable>
                    <c15:dlblFTEntry>
                      <c15:txfldGUID>{9FCCD1C3-76E7-45EA-9E87-4FB2FAF93284}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BA-4C42-9489-E1B318892DFA}"/>
                </c:ext>
                <c:ext xmlns:c15="http://schemas.microsoft.com/office/drawing/2012/chart" uri="{CE6537A1-D6FC-4f65-9D91-7224C49458BB}">
                  <c15:dlblFieldTable>
                    <c15:dlblFTEntry>
                      <c15:txfldGUID>{48E40D26-C071-4675-9AF5-8FD8209178DB}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BA-4C42-9489-E1B318892DFA}"/>
                </c:ext>
                <c:ext xmlns:c15="http://schemas.microsoft.com/office/drawing/2012/chart" uri="{CE6537A1-D6FC-4f65-9D91-7224C49458BB}">
                  <c15:dlblFieldTable>
                    <c15:dlblFTEntry>
                      <c15:txfldGUID>{92ED9F23-59A6-4A20-8215-7E01E101B20E}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BA-4C42-9489-E1B318892DFA}"/>
                </c:ext>
                <c:ext xmlns:c15="http://schemas.microsoft.com/office/drawing/2012/chart" uri="{CE6537A1-D6FC-4f65-9D91-7224C49458BB}">
                  <c15:dlblFieldTable>
                    <c15:dlblFTEntry>
                      <c15:txfldGUID>{C7F56D3C-BEF6-4506-98D5-00F608F61063}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9.1</c:v>
                </c:pt>
                <c:pt idx="24">
                  <c:v>9.9</c:v>
                </c:pt>
                <c:pt idx="32">
                  <c:v>10.5</c:v>
                </c:pt>
              </c:numCache>
            </c:numRef>
          </c:xVal>
          <c:yVal>
            <c:numRef>
              <c:f>公会計指標分析・財政指標組合せ分析表!$BP$73:$DC$73</c:f>
              <c:numCache>
                <c:formatCode>#,##0.0;"▲ "#,##0.0</c:formatCode>
                <c:ptCount val="40"/>
                <c:pt idx="0">
                  <c:v>101.7</c:v>
                </c:pt>
                <c:pt idx="8">
                  <c:v>110.1</c:v>
                </c:pt>
                <c:pt idx="16">
                  <c:v>128.19999999999999</c:v>
                </c:pt>
                <c:pt idx="24">
                  <c:v>140.69999999999999</c:v>
                </c:pt>
                <c:pt idx="32">
                  <c:v>133.80000000000001</c:v>
                </c:pt>
              </c:numCache>
            </c:numRef>
          </c:yVal>
          <c:smooth val="0"/>
          <c:extLst xmlns:c16r2="http://schemas.microsoft.com/office/drawing/2015/06/chart">
            <c:ext xmlns:c16="http://schemas.microsoft.com/office/drawing/2014/chart" uri="{C3380CC4-5D6E-409C-BE32-E72D297353CC}">
              <c16:uniqueId val="{00000009-CCBA-4C42-9489-E1B318892D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BA-4C42-9489-E1B318892DFA}"/>
                </c:ext>
                <c:ext xmlns:c15="http://schemas.microsoft.com/office/drawing/2012/chart" uri="{CE6537A1-D6FC-4f65-9D91-7224C49458BB}">
                  <c15:dlblFieldTable>
                    <c15:dlblFTEntry>
                      <c15:txfldGUID>{7988B99C-801B-4F22-BE79-D5DDE77EEEBE}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BA-4C42-9489-E1B318892DFA}"/>
                </c:ext>
                <c:ext xmlns:c15="http://schemas.microsoft.com/office/drawing/2012/chart" uri="{CE6537A1-D6FC-4f65-9D91-7224C49458BB}">
                  <c15:dlblFieldTable>
                    <c15:dlblFTEntry>
                      <c15:txfldGUID>{A5A13F65-7780-4BF2-99B1-11A3D4ABEE41}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BA-4C42-9489-E1B318892DFA}"/>
                </c:ext>
                <c:ext xmlns:c15="http://schemas.microsoft.com/office/drawing/2012/chart" uri="{CE6537A1-D6FC-4f65-9D91-7224C49458BB}">
                  <c15:dlblFieldTable>
                    <c15:dlblFTEntry>
                      <c15:txfldGUID>{21C8518A-0BA7-40C0-9A75-C3A606FB4ED6}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BA-4C42-9489-E1B318892DFA}"/>
                </c:ext>
                <c:ext xmlns:c15="http://schemas.microsoft.com/office/drawing/2012/chart" uri="{CE6537A1-D6FC-4f65-9D91-7224C49458BB}">
                  <c15:dlblFieldTable>
                    <c15:dlblFTEntry>
                      <c15:txfldGUID>{CDB57627-92C4-4548-8281-D61CF2139277}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BA-4C42-9489-E1B318892DFA}"/>
                </c:ext>
                <c:ext xmlns:c15="http://schemas.microsoft.com/office/drawing/2012/chart" uri="{CE6537A1-D6FC-4f65-9D91-7224C49458BB}">
                  <c15:dlblFieldTable>
                    <c15:dlblFTEntry>
                      <c15:txfldGUID>{7AEF1710-AA2F-4078-9600-6D278BF00A67}</c15:txfldGUID>
                      <c15:f>#REF!</c15:f>
                      <c15:dlblFieldTableCache>
                        <c:ptCount val="1"/>
                        <c:pt idx="0">
                          <c:v>#REF!</c:v>
                        </c:pt>
                      </c15:dlblFieldTableCache>
                    </c15:dlblFTEntry>
                  </c15:dlblFieldTable>
                  <c15:showDataLabelsRange val="0"/>
                </c:ext>
              </c:extLst>
            </c:dLbl>
            <c:dLbl>
              <c:idx val="8"/>
              <c:layout>
                <c:manualLayout>
                  <c:x val="-3.66849855034508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BA-4C42-9489-E1B318892DFA}"/>
                </c:ext>
                <c:ext xmlns:c15="http://schemas.microsoft.com/office/drawing/2012/chart" uri="{CE6537A1-D6FC-4f65-9D91-7224C49458BB}">
                  <c15:dlblFieldTable>
                    <c15:dlblFTEntry>
                      <c15:txfldGUID>{0C823E99-B32F-4D6B-8638-E7564A911322}</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710997734770581E-2"/>
                  <c:y val="-5.82129546608106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BA-4C42-9489-E1B318892DFA}"/>
                </c:ext>
                <c:ext xmlns:c15="http://schemas.microsoft.com/office/drawing/2012/chart" uri="{CE6537A1-D6FC-4f65-9D91-7224C49458BB}">
                  <c15:dlblFieldTable>
                    <c15:dlblFTEntry>
                      <c15:txfldGUID>{65E8B3E8-1882-4CC1-AFFE-6114D8C5D49C}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BA-4C42-9489-E1B318892DFA}"/>
                </c:ext>
                <c:ext xmlns:c15="http://schemas.microsoft.com/office/drawing/2012/chart" uri="{CE6537A1-D6FC-4f65-9D91-7224C49458BB}">
                  <c15:dlblFieldTable>
                    <c15:dlblFTEntry>
                      <c15:txfldGUID>{78885A71-204A-49AB-BFFC-50B3D0664B0E}</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6.662033951477730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BA-4C42-9489-E1B318892DFA}"/>
                </c:ext>
                <c:ext xmlns:c15="http://schemas.microsoft.com/office/drawing/2012/chart" uri="{CE6537A1-D6FC-4f65-9D91-7224C49458BB}">
                  <c15:dlblFieldTable>
                    <c15:dlblFTEntry>
                      <c15:txfldGUID>{968D7411-F96A-4B53-8D60-7624662502B2}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CCBA-4C42-9489-E1B318892DFA}"/>
            </c:ext>
          </c:extLst>
        </c:ser>
        <c:dLbls>
          <c:showLegendKey val="0"/>
          <c:showVal val="1"/>
          <c:showCatName val="0"/>
          <c:showSerName val="0"/>
          <c:showPercent val="0"/>
          <c:showBubbleSize val="0"/>
        </c:dLbls>
        <c:axId val="524592800"/>
        <c:axId val="524601816"/>
      </c:scatterChart>
      <c:valAx>
        <c:axId val="524592800"/>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01816"/>
        <c:crosses val="autoZero"/>
        <c:crossBetween val="midCat"/>
      </c:valAx>
      <c:valAx>
        <c:axId val="524601816"/>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45928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年度までは、実質公債費比率の分子が減少していたが、平成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年度以降は増加傾向にある。</a:t>
          </a:r>
        </a:p>
        <a:p>
          <a:r>
            <a:rPr kumimoji="1" lang="ja-JP" altLang="en-US" sz="1200">
              <a:latin typeface="ＭＳ ゴシック" panose="020B0609070205080204" pitchFamily="49" charset="-128"/>
              <a:ea typeface="ＭＳ ゴシック" panose="020B0609070205080204" pitchFamily="49" charset="-128"/>
            </a:rPr>
            <a:t>　主な変動要因は、以下の通りである。</a:t>
          </a:r>
        </a:p>
        <a:p>
          <a:r>
            <a:rPr kumimoji="1" lang="ja-JP" altLang="en-US" sz="1200">
              <a:latin typeface="ＭＳ ゴシック" panose="020B0609070205080204" pitchFamily="49" charset="-128"/>
              <a:ea typeface="ＭＳ ゴシック" panose="020B0609070205080204" pitchFamily="49" charset="-128"/>
            </a:rPr>
            <a:t>○元利償還金は、令和元年度決算においては</a:t>
          </a:r>
          <a:r>
            <a:rPr kumimoji="1" lang="en-US" altLang="ja-JP" sz="1200">
              <a:latin typeface="ＭＳ ゴシック" panose="020B0609070205080204" pitchFamily="49" charset="-128"/>
              <a:ea typeface="ＭＳ ゴシック" panose="020B0609070205080204" pitchFamily="49" charset="-128"/>
            </a:rPr>
            <a:t>76</a:t>
          </a:r>
          <a:r>
            <a:rPr kumimoji="1" lang="ja-JP" altLang="en-US" sz="1200">
              <a:latin typeface="ＭＳ ゴシック" panose="020B0609070205080204" pitchFamily="49" charset="-128"/>
              <a:ea typeface="ＭＳ ゴシック" panose="020B0609070205080204" pitchFamily="49" charset="-128"/>
            </a:rPr>
            <a:t>百万円（</a:t>
          </a:r>
          <a:r>
            <a:rPr kumimoji="1" lang="en-US" altLang="ja-JP" sz="1200">
              <a:latin typeface="ＭＳ ゴシック" panose="020B0609070205080204" pitchFamily="49" charset="-128"/>
              <a:ea typeface="ＭＳ ゴシック" panose="020B0609070205080204" pitchFamily="49" charset="-128"/>
            </a:rPr>
            <a:t>7.3</a:t>
          </a:r>
          <a:r>
            <a:rPr kumimoji="1" lang="ja-JP" altLang="en-US" sz="1200">
              <a:latin typeface="ＭＳ ゴシック" panose="020B0609070205080204" pitchFamily="49" charset="-128"/>
              <a:ea typeface="ＭＳ ゴシック" panose="020B0609070205080204" pitchFamily="49" charset="-128"/>
            </a:rPr>
            <a:t>％）増加した。近年の普通建設事業費の増加により地方債発行額が伸びているため増加傾向にある。</a:t>
          </a:r>
        </a:p>
        <a:p>
          <a:r>
            <a:rPr kumimoji="1" lang="ja-JP" altLang="en-US" sz="1200">
              <a:latin typeface="ＭＳ ゴシック" panose="020B0609070205080204" pitchFamily="49" charset="-128"/>
              <a:ea typeface="ＭＳ ゴシック" panose="020B0609070205080204" pitchFamily="49" charset="-128"/>
            </a:rPr>
            <a:t>○公営企業債の元利償還金は減少しており、公共下水道事業特別会計、簡易水道事業特別会計への準元利償還金の減が主な要因となっている。</a:t>
          </a:r>
        </a:p>
        <a:p>
          <a:r>
            <a:rPr kumimoji="1" lang="ja-JP" altLang="en-US" sz="1200">
              <a:latin typeface="ＭＳ ゴシック" panose="020B0609070205080204" pitchFamily="49" charset="-128"/>
              <a:ea typeface="ＭＳ ゴシック" panose="020B0609070205080204" pitchFamily="49" charset="-128"/>
            </a:rPr>
            <a:t>○算入公債費等は、交付税算入率の高い合併特例債償還費の増加が影響し</a:t>
          </a:r>
          <a:r>
            <a:rPr kumimoji="1" lang="en-US" altLang="ja-JP" sz="1200">
              <a:latin typeface="ＭＳ ゴシック" panose="020B0609070205080204" pitchFamily="49" charset="-128"/>
              <a:ea typeface="ＭＳ ゴシック" panose="020B0609070205080204" pitchFamily="49" charset="-128"/>
            </a:rPr>
            <a:t>14</a:t>
          </a:r>
          <a:r>
            <a:rPr kumimoji="1" lang="ja-JP" altLang="en-US" sz="1200">
              <a:latin typeface="ＭＳ ゴシック" panose="020B0609070205080204" pitchFamily="49" charset="-128"/>
              <a:ea typeface="ＭＳ ゴシック" panose="020B0609070205080204" pitchFamily="49" charset="-128"/>
            </a:rPr>
            <a:t>百万円（</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％）増加した。</a:t>
          </a:r>
        </a:p>
        <a:p>
          <a:r>
            <a:rPr kumimoji="1" lang="ja-JP" altLang="en-US" sz="1200">
              <a:latin typeface="ＭＳ ゴシック" panose="020B0609070205080204" pitchFamily="49" charset="-128"/>
              <a:ea typeface="ＭＳ ゴシック" panose="020B0609070205080204" pitchFamily="49" charset="-128"/>
            </a:rPr>
            <a:t>　今後も、実質公債費比率の増加が見込まれるため、事業の必要性や緊急性などの優先順位付けを行いながら、地方債の新規発行を抑制し、公債費負担の軽減に努める。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　将来負担額が</a:t>
          </a:r>
          <a:r>
            <a:rPr kumimoji="1" lang="en-US" altLang="ja-JP" sz="1300">
              <a:latin typeface="ＭＳ ゴシック" panose="020B0609070205080204" pitchFamily="49" charset="-128"/>
              <a:ea typeface="ＭＳ ゴシック" panose="020B0609070205080204" pitchFamily="49" charset="-128"/>
            </a:rPr>
            <a:t>785</a:t>
          </a:r>
          <a:r>
            <a:rPr kumimoji="1" lang="ja-JP" altLang="en-US" sz="1300">
              <a:latin typeface="ＭＳ ゴシック" panose="020B0609070205080204" pitchFamily="49" charset="-128"/>
              <a:ea typeface="ＭＳ ゴシック" panose="020B0609070205080204" pitchFamily="49" charset="-128"/>
            </a:rPr>
            <a:t>百万円（</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％）減少、充当可能財源等も</a:t>
          </a:r>
          <a:r>
            <a:rPr kumimoji="1" lang="en-US" altLang="ja-JP" sz="1300">
              <a:latin typeface="ＭＳ ゴシック" panose="020B0609070205080204" pitchFamily="49" charset="-128"/>
              <a:ea typeface="ＭＳ ゴシック" panose="020B0609070205080204" pitchFamily="49" charset="-128"/>
            </a:rPr>
            <a:t>652</a:t>
          </a:r>
          <a:r>
            <a:rPr kumimoji="1" lang="ja-JP" altLang="en-US" sz="1300">
              <a:latin typeface="ＭＳ ゴシック" panose="020B0609070205080204" pitchFamily="49" charset="-128"/>
              <a:ea typeface="ＭＳ ゴシック" panose="020B0609070205080204" pitchFamily="49" charset="-128"/>
            </a:rPr>
            <a:t>百万円（</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％）減少したことにより、将来負担比率の分子が</a:t>
          </a:r>
          <a:r>
            <a:rPr kumimoji="1" lang="en-US" altLang="ja-JP" sz="1300">
              <a:latin typeface="ＭＳ ゴシック" panose="020B0609070205080204" pitchFamily="49" charset="-128"/>
              <a:ea typeface="ＭＳ ゴシック" panose="020B0609070205080204" pitchFamily="49" charset="-128"/>
            </a:rPr>
            <a:t>132</a:t>
          </a:r>
          <a:r>
            <a:rPr kumimoji="1" lang="ja-JP" altLang="en-US" sz="1300">
              <a:latin typeface="ＭＳ ゴシック" panose="020B0609070205080204" pitchFamily="49" charset="-128"/>
              <a:ea typeface="ＭＳ ゴシック" panose="020B0609070205080204" pitchFamily="49" charset="-128"/>
            </a:rPr>
            <a:t>百万円（</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％）増加した。</a:t>
          </a:r>
        </a:p>
        <a:p>
          <a:r>
            <a:rPr kumimoji="1" lang="ja-JP" altLang="en-US" sz="1300">
              <a:latin typeface="ＭＳ ゴシック" panose="020B0609070205080204" pitchFamily="49" charset="-128"/>
              <a:ea typeface="ＭＳ ゴシック" panose="020B0609070205080204" pitchFamily="49" charset="-128"/>
            </a:rPr>
            <a:t>　分子の将来負担額減少の要因としては、地方債現在高の</a:t>
          </a:r>
          <a:r>
            <a:rPr kumimoji="1" lang="en-US" altLang="ja-JP" sz="1300">
              <a:latin typeface="ＭＳ ゴシック" panose="020B0609070205080204" pitchFamily="49" charset="-128"/>
              <a:ea typeface="ＭＳ ゴシック" panose="020B0609070205080204" pitchFamily="49" charset="-128"/>
            </a:rPr>
            <a:t>402</a:t>
          </a:r>
          <a:r>
            <a:rPr kumimoji="1" lang="ja-JP" altLang="en-US" sz="1300">
              <a:latin typeface="ＭＳ ゴシック" panose="020B0609070205080204" pitchFamily="49" charset="-128"/>
              <a:ea typeface="ＭＳ ゴシック" panose="020B0609070205080204" pitchFamily="49" charset="-128"/>
            </a:rPr>
            <a:t>百万円減少、公営企業債等繰入見込額の</a:t>
          </a:r>
          <a:r>
            <a:rPr kumimoji="1" lang="en-US" altLang="ja-JP" sz="1300">
              <a:latin typeface="ＭＳ ゴシック" panose="020B0609070205080204" pitchFamily="49" charset="-128"/>
              <a:ea typeface="ＭＳ ゴシック" panose="020B0609070205080204" pitchFamily="49" charset="-128"/>
            </a:rPr>
            <a:t>396</a:t>
          </a:r>
          <a:r>
            <a:rPr kumimoji="1" lang="ja-JP" altLang="en-US" sz="1300">
              <a:latin typeface="ＭＳ ゴシック" panose="020B0609070205080204" pitchFamily="49" charset="-128"/>
              <a:ea typeface="ＭＳ ゴシック" panose="020B0609070205080204" pitchFamily="49" charset="-128"/>
            </a:rPr>
            <a:t>百万円の減少による。</a:t>
          </a:r>
        </a:p>
        <a:p>
          <a:r>
            <a:rPr kumimoji="1" lang="ja-JP" altLang="en-US" sz="1300">
              <a:latin typeface="ＭＳ ゴシック" panose="020B0609070205080204" pitchFamily="49" charset="-128"/>
              <a:ea typeface="ＭＳ ゴシック" panose="020B0609070205080204" pitchFamily="49" charset="-128"/>
            </a:rPr>
            <a:t>　地方債の新規発行額を抑制することで、将来負担比率は緩やかに改善できる見込みであるが、令和元年度まで新施設整備事業などの大型事業を実施してきたため、地方債現在高が</a:t>
          </a:r>
          <a:r>
            <a:rPr kumimoji="1" lang="en-US" altLang="ja-JP" sz="1300">
              <a:latin typeface="ＭＳ ゴシック" panose="020B0609070205080204" pitchFamily="49" charset="-128"/>
              <a:ea typeface="ＭＳ ゴシック" panose="020B0609070205080204" pitchFamily="49" charset="-128"/>
            </a:rPr>
            <a:t>H28</a:t>
          </a:r>
          <a:r>
            <a:rPr kumimoji="1" lang="ja-JP" altLang="en-US" sz="1300">
              <a:latin typeface="ＭＳ ゴシック" panose="020B0609070205080204" pitchFamily="49" charset="-128"/>
              <a:ea typeface="ＭＳ ゴシック" panose="020B0609070205080204" pitchFamily="49" charset="-128"/>
            </a:rPr>
            <a:t>年度から</a:t>
          </a:r>
          <a:r>
            <a:rPr kumimoji="1" lang="en-US" altLang="ja-JP" sz="1300">
              <a:latin typeface="ＭＳ ゴシック" panose="020B0609070205080204" pitchFamily="49" charset="-128"/>
              <a:ea typeface="ＭＳ ゴシック" panose="020B0609070205080204" pitchFamily="49" charset="-128"/>
            </a:rPr>
            <a:t>24.6</a:t>
          </a:r>
          <a:r>
            <a:rPr kumimoji="1" lang="ja-JP" altLang="en-US" sz="1300">
              <a:latin typeface="ＭＳ ゴシック" panose="020B0609070205080204" pitchFamily="49" charset="-128"/>
              <a:ea typeface="ＭＳ ゴシック" panose="020B0609070205080204" pitchFamily="49" charset="-128"/>
            </a:rPr>
            <a:t>％増加している一方、充当可能基金が</a:t>
          </a:r>
          <a:r>
            <a:rPr kumimoji="1" lang="en-US" altLang="ja-JP" sz="1300">
              <a:latin typeface="ＭＳ ゴシック" panose="020B0609070205080204" pitchFamily="49" charset="-128"/>
              <a:ea typeface="ＭＳ ゴシック" panose="020B0609070205080204" pitchFamily="49" charset="-128"/>
            </a:rPr>
            <a:t>7.1</a:t>
          </a:r>
          <a:r>
            <a:rPr kumimoji="1" lang="ja-JP" altLang="en-US" sz="1300">
              <a:latin typeface="ＭＳ ゴシック" panose="020B0609070205080204" pitchFamily="49" charset="-128"/>
              <a:ea typeface="ＭＳ ゴシック" panose="020B0609070205080204" pitchFamily="49" charset="-128"/>
            </a:rPr>
            <a:t>％減少している。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充当可能基金の減少が続く場合は将来負担比率の改善も止まることが予想され、厳しい財政状況となっている。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山梨県市川三郷町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億円積み立てた一方、地域の振興に係る事業に対し「地域振興基金」を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が生じており、基金取崩を行っている。現在の歳出状況が継続した場合、歳入歳出収支が赤字へ転落してしまうため、事業精査による歳出削減を行う中で、基金に頼らない財政運営に転換する必要が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・正子奨学基金：経済的理由により就学が困難な者に対し実施する、奨学金給付事業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・過疎地域自立促進基金：過疎地域の持続的発展に資する事業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・ふるさと水と土保全対策基金：土地改良施設の機能維持に係る地域の共同活動の支援事業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・過疎地域自立促進基金：過疎地域持続的発展計画に基づき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億円程度を取崩予定。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生涯学習センター整備事業等に伴う公債費の増加等による歳出増により、収支不足が続く見込みである。収支不足を補うため、基金取崩は避けられない状況である。現在の歳出状況が継続した場合、歳入歳出収支が赤字へ転落してしまうため、抜本的な事業見直し及び歳出削減を実施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年間の地方債償還のピーク時に取崩予定である。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本町の有形固定資産減価償却率は、類似団体と比較すると高い水準にあり、資産の老朽化が進んでいると言える。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そのため、今後は公共施設等の維持・更新に多額の費用が発生することが予想されるため、令和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年度に改訂した公共施設等総合管理計画および各施設の個別施設計画に基づき、老朽化した施設の集約化・複合化等を計画的に進めていく必要がある。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142081</xdr:rowOff>
    </xdr:from>
    <xdr:to>
      <xdr:col>23</xdr:col>
      <xdr:colOff>136525</xdr:colOff>
      <xdr:row>33</xdr:row>
      <xdr:rowOff>72231</xdr:rowOff>
    </xdr:to>
    <xdr:sp macro="" textlink="">
      <xdr:nvSpPr>
        <xdr:cNvPr id="85" name="楕円 84"/>
        <xdr:cNvSpPr/>
      </xdr:nvSpPr>
      <xdr:spPr>
        <a:xfrm>
          <a:off x="4711700" y="64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120508</xdr:rowOff>
    </xdr:from>
    <xdr:ext cx="405111" cy="259045"/>
    <xdr:sp macro="" textlink="">
      <xdr:nvSpPr>
        <xdr:cNvPr id="86" name="有形固定資産減価償却率該当値テキスト"/>
        <xdr:cNvSpPr txBox="1"/>
      </xdr:nvSpPr>
      <xdr:spPr>
        <a:xfrm>
          <a:off x="4813300" y="63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104299</xdr:rowOff>
    </xdr:from>
    <xdr:to>
      <xdr:col>19</xdr:col>
      <xdr:colOff>187325</xdr:colOff>
      <xdr:row>33</xdr:row>
      <xdr:rowOff>34449</xdr:rowOff>
    </xdr:to>
    <xdr:sp macro="" textlink="">
      <xdr:nvSpPr>
        <xdr:cNvPr id="87" name="楕円 86"/>
        <xdr:cNvSpPr/>
      </xdr:nvSpPr>
      <xdr:spPr>
        <a:xfrm>
          <a:off x="4000500" y="63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155099</xdr:rowOff>
    </xdr:from>
    <xdr:to>
      <xdr:col>23</xdr:col>
      <xdr:colOff>85725</xdr:colOff>
      <xdr:row>33</xdr:row>
      <xdr:rowOff>21431</xdr:rowOff>
    </xdr:to>
    <xdr:cxnSp macro="">
      <xdr:nvCxnSpPr>
        <xdr:cNvPr id="88" name="直線コネクタ 87"/>
        <xdr:cNvCxnSpPr/>
      </xdr:nvCxnSpPr>
      <xdr:spPr>
        <a:xfrm>
          <a:off x="4051300" y="6413024"/>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125889</xdr:rowOff>
    </xdr:from>
    <xdr:to>
      <xdr:col>15</xdr:col>
      <xdr:colOff>187325</xdr:colOff>
      <xdr:row>33</xdr:row>
      <xdr:rowOff>56039</xdr:rowOff>
    </xdr:to>
    <xdr:sp macro="" textlink="">
      <xdr:nvSpPr>
        <xdr:cNvPr id="89" name="楕円 88"/>
        <xdr:cNvSpPr/>
      </xdr:nvSpPr>
      <xdr:spPr>
        <a:xfrm>
          <a:off x="3238500" y="63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155099</xdr:rowOff>
    </xdr:from>
    <xdr:to>
      <xdr:col>19</xdr:col>
      <xdr:colOff>136525</xdr:colOff>
      <xdr:row>33</xdr:row>
      <xdr:rowOff>5239</xdr:rowOff>
    </xdr:to>
    <xdr:cxnSp macro="">
      <xdr:nvCxnSpPr>
        <xdr:cNvPr id="90" name="直線コネクタ 89"/>
        <xdr:cNvCxnSpPr/>
      </xdr:nvCxnSpPr>
      <xdr:spPr>
        <a:xfrm flipV="1">
          <a:off x="3289300" y="641302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112395</xdr:rowOff>
    </xdr:from>
    <xdr:to>
      <xdr:col>11</xdr:col>
      <xdr:colOff>187325</xdr:colOff>
      <xdr:row>33</xdr:row>
      <xdr:rowOff>42545</xdr:rowOff>
    </xdr:to>
    <xdr:sp macro="" textlink="">
      <xdr:nvSpPr>
        <xdr:cNvPr id="91" name="楕円 90"/>
        <xdr:cNvSpPr/>
      </xdr:nvSpPr>
      <xdr:spPr>
        <a:xfrm>
          <a:off x="2476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163195</xdr:rowOff>
    </xdr:from>
    <xdr:to>
      <xdr:col>15</xdr:col>
      <xdr:colOff>136525</xdr:colOff>
      <xdr:row>33</xdr:row>
      <xdr:rowOff>5239</xdr:rowOff>
    </xdr:to>
    <xdr:cxnSp macro="">
      <xdr:nvCxnSpPr>
        <xdr:cNvPr id="92" name="直線コネクタ 91"/>
        <xdr:cNvCxnSpPr/>
      </xdr:nvCxnSpPr>
      <xdr:spPr>
        <a:xfrm>
          <a:off x="2527300" y="6421120"/>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85408</xdr:rowOff>
    </xdr:from>
    <xdr:to>
      <xdr:col>7</xdr:col>
      <xdr:colOff>187325</xdr:colOff>
      <xdr:row>33</xdr:row>
      <xdr:rowOff>15558</xdr:rowOff>
    </xdr:to>
    <xdr:sp macro="" textlink="">
      <xdr:nvSpPr>
        <xdr:cNvPr id="93" name="楕円 92"/>
        <xdr:cNvSpPr/>
      </xdr:nvSpPr>
      <xdr:spPr>
        <a:xfrm>
          <a:off x="1714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136208</xdr:rowOff>
    </xdr:from>
    <xdr:to>
      <xdr:col>11</xdr:col>
      <xdr:colOff>136525</xdr:colOff>
      <xdr:row>32</xdr:row>
      <xdr:rowOff>163195</xdr:rowOff>
    </xdr:to>
    <xdr:cxnSp macro="">
      <xdr:nvCxnSpPr>
        <xdr:cNvPr id="94" name="直線コネクタ 93"/>
        <xdr:cNvCxnSpPr/>
      </xdr:nvCxnSpPr>
      <xdr:spPr>
        <a:xfrm>
          <a:off x="1765300" y="639413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95" name="n_1aveValue有形固定資産減価償却率"/>
        <xdr:cNvSpPr txBox="1"/>
      </xdr:nvSpPr>
      <xdr:spPr>
        <a:xfrm>
          <a:off x="38360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aveValue有形固定資産減価償却率"/>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25576</xdr:rowOff>
    </xdr:from>
    <xdr:ext cx="405111" cy="259045"/>
    <xdr:sp macro="" textlink="">
      <xdr:nvSpPr>
        <xdr:cNvPr id="99" name="n_1mainValue有形固定資産減価償却率"/>
        <xdr:cNvSpPr txBox="1"/>
      </xdr:nvSpPr>
      <xdr:spPr>
        <a:xfrm>
          <a:off x="3836044" y="6454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47165</xdr:rowOff>
    </xdr:from>
    <xdr:ext cx="405111" cy="259045"/>
    <xdr:sp macro="" textlink="">
      <xdr:nvSpPr>
        <xdr:cNvPr id="100" name="n_2mainValue有形固定資産減価償却率"/>
        <xdr:cNvSpPr txBox="1"/>
      </xdr:nvSpPr>
      <xdr:spPr>
        <a:xfrm>
          <a:off x="3086744" y="647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33672</xdr:rowOff>
    </xdr:from>
    <xdr:ext cx="405111" cy="259045"/>
    <xdr:sp macro="" textlink="">
      <xdr:nvSpPr>
        <xdr:cNvPr id="101" name="n_3mainValue有形固定資産減価償却率"/>
        <xdr:cNvSpPr txBox="1"/>
      </xdr:nvSpPr>
      <xdr:spPr>
        <a:xfrm>
          <a:off x="2324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6685</xdr:rowOff>
    </xdr:from>
    <xdr:ext cx="405111" cy="259045"/>
    <xdr:sp macro="" textlink="">
      <xdr:nvSpPr>
        <xdr:cNvPr id="102" name="n_4mainValue有形固定資産減価償却率"/>
        <xdr:cNvSpPr txBox="1"/>
      </xdr:nvSpPr>
      <xdr:spPr>
        <a:xfrm>
          <a:off x="1562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5" name="正方形/長方形 10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債務償還比率は類似団体平均を上回っており、主な要因としては公営住宅賃貸料等の充当見込額の減等による充当可能特定財源の減により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財政力指数は類似団体の中でも低位に位置する中、人件費、公債費および物件費等が類似団体と比較し大きい状態となっている。人件費等の経常経費の削減を進め、債務償還比率の改善に努める必要がある。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84846</xdr:rowOff>
    </xdr:from>
    <xdr:to>
      <xdr:col>76</xdr:col>
      <xdr:colOff>73025</xdr:colOff>
      <xdr:row>33</xdr:row>
      <xdr:rowOff>14996</xdr:rowOff>
    </xdr:to>
    <xdr:sp macro="" textlink="">
      <xdr:nvSpPr>
        <xdr:cNvPr id="145" name="楕円 144"/>
        <xdr:cNvSpPr/>
      </xdr:nvSpPr>
      <xdr:spPr>
        <a:xfrm>
          <a:off x="14744700" y="63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63273</xdr:rowOff>
    </xdr:from>
    <xdr:ext cx="560923" cy="259045"/>
    <xdr:sp macro="" textlink="">
      <xdr:nvSpPr>
        <xdr:cNvPr id="146" name="債務償還比率該当値テキスト"/>
        <xdr:cNvSpPr txBox="1"/>
      </xdr:nvSpPr>
      <xdr:spPr>
        <a:xfrm>
          <a:off x="14846300" y="6321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157673</xdr:rowOff>
    </xdr:from>
    <xdr:to>
      <xdr:col>72</xdr:col>
      <xdr:colOff>123825</xdr:colOff>
      <xdr:row>32</xdr:row>
      <xdr:rowOff>87823</xdr:rowOff>
    </xdr:to>
    <xdr:sp macro="" textlink="">
      <xdr:nvSpPr>
        <xdr:cNvPr id="147" name="楕円 146"/>
        <xdr:cNvSpPr/>
      </xdr:nvSpPr>
      <xdr:spPr>
        <a:xfrm>
          <a:off x="14033500" y="62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37023</xdr:rowOff>
    </xdr:from>
    <xdr:to>
      <xdr:col>76</xdr:col>
      <xdr:colOff>22225</xdr:colOff>
      <xdr:row>32</xdr:row>
      <xdr:rowOff>135646</xdr:rowOff>
    </xdr:to>
    <xdr:cxnSp macro="">
      <xdr:nvCxnSpPr>
        <xdr:cNvPr id="148" name="直線コネクタ 147"/>
        <xdr:cNvCxnSpPr/>
      </xdr:nvCxnSpPr>
      <xdr:spPr>
        <a:xfrm>
          <a:off x="14084300" y="6294948"/>
          <a:ext cx="711200" cy="9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149235</xdr:rowOff>
    </xdr:from>
    <xdr:to>
      <xdr:col>68</xdr:col>
      <xdr:colOff>123825</xdr:colOff>
      <xdr:row>31</xdr:row>
      <xdr:rowOff>79385</xdr:rowOff>
    </xdr:to>
    <xdr:sp macro="" textlink="">
      <xdr:nvSpPr>
        <xdr:cNvPr id="149" name="楕円 148"/>
        <xdr:cNvSpPr/>
      </xdr:nvSpPr>
      <xdr:spPr>
        <a:xfrm>
          <a:off x="13271500" y="60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28585</xdr:rowOff>
    </xdr:from>
    <xdr:to>
      <xdr:col>72</xdr:col>
      <xdr:colOff>73025</xdr:colOff>
      <xdr:row>32</xdr:row>
      <xdr:rowOff>37023</xdr:rowOff>
    </xdr:to>
    <xdr:cxnSp macro="">
      <xdr:nvCxnSpPr>
        <xdr:cNvPr id="150" name="直線コネクタ 149"/>
        <xdr:cNvCxnSpPr/>
      </xdr:nvCxnSpPr>
      <xdr:spPr>
        <a:xfrm>
          <a:off x="13322300" y="6115060"/>
          <a:ext cx="762000" cy="17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81011</xdr:rowOff>
    </xdr:from>
    <xdr:to>
      <xdr:col>64</xdr:col>
      <xdr:colOff>123825</xdr:colOff>
      <xdr:row>31</xdr:row>
      <xdr:rowOff>11161</xdr:rowOff>
    </xdr:to>
    <xdr:sp macro="" textlink="">
      <xdr:nvSpPr>
        <xdr:cNvPr id="151" name="楕円 150"/>
        <xdr:cNvSpPr/>
      </xdr:nvSpPr>
      <xdr:spPr>
        <a:xfrm>
          <a:off x="12509500" y="59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131811</xdr:rowOff>
    </xdr:from>
    <xdr:to>
      <xdr:col>68</xdr:col>
      <xdr:colOff>73025</xdr:colOff>
      <xdr:row>31</xdr:row>
      <xdr:rowOff>28585</xdr:rowOff>
    </xdr:to>
    <xdr:cxnSp macro="">
      <xdr:nvCxnSpPr>
        <xdr:cNvPr id="152" name="直線コネクタ 151"/>
        <xdr:cNvCxnSpPr/>
      </xdr:nvCxnSpPr>
      <xdr:spPr>
        <a:xfrm>
          <a:off x="12560300" y="6046836"/>
          <a:ext cx="76200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101305</xdr:rowOff>
    </xdr:from>
    <xdr:to>
      <xdr:col>60</xdr:col>
      <xdr:colOff>123825</xdr:colOff>
      <xdr:row>31</xdr:row>
      <xdr:rowOff>31455</xdr:rowOff>
    </xdr:to>
    <xdr:sp macro="" textlink="">
      <xdr:nvSpPr>
        <xdr:cNvPr id="153" name="楕円 152"/>
        <xdr:cNvSpPr/>
      </xdr:nvSpPr>
      <xdr:spPr>
        <a:xfrm>
          <a:off x="11747500" y="60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131811</xdr:rowOff>
    </xdr:from>
    <xdr:to>
      <xdr:col>64</xdr:col>
      <xdr:colOff>73025</xdr:colOff>
      <xdr:row>30</xdr:row>
      <xdr:rowOff>152105</xdr:rowOff>
    </xdr:to>
    <xdr:cxnSp macro="">
      <xdr:nvCxnSpPr>
        <xdr:cNvPr id="154" name="直線コネクタ 153"/>
        <xdr:cNvCxnSpPr/>
      </xdr:nvCxnSpPr>
      <xdr:spPr>
        <a:xfrm flipV="1">
          <a:off x="11798300" y="6046836"/>
          <a:ext cx="762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78950</xdr:rowOff>
    </xdr:from>
    <xdr:ext cx="560923" cy="259045"/>
    <xdr:sp macro="" textlink="">
      <xdr:nvSpPr>
        <xdr:cNvPr id="159" name="n_1mainValue債務償還比率"/>
        <xdr:cNvSpPr txBox="1"/>
      </xdr:nvSpPr>
      <xdr:spPr>
        <a:xfrm>
          <a:off x="13791138" y="6336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70512</xdr:rowOff>
    </xdr:from>
    <xdr:ext cx="469744" cy="259045"/>
    <xdr:sp macro="" textlink="">
      <xdr:nvSpPr>
        <xdr:cNvPr id="160" name="n_2mainValue債務償還比率"/>
        <xdr:cNvSpPr txBox="1"/>
      </xdr:nvSpPr>
      <xdr:spPr>
        <a:xfrm>
          <a:off x="13087427" y="615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2288</xdr:rowOff>
    </xdr:from>
    <xdr:ext cx="469744" cy="259045"/>
    <xdr:sp macro="" textlink="">
      <xdr:nvSpPr>
        <xdr:cNvPr id="161" name="n_3mainValue債務償還比率"/>
        <xdr:cNvSpPr txBox="1"/>
      </xdr:nvSpPr>
      <xdr:spPr>
        <a:xfrm>
          <a:off x="12325427" y="60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22582</xdr:rowOff>
    </xdr:from>
    <xdr:ext cx="469744" cy="259045"/>
    <xdr:sp macro="" textlink="">
      <xdr:nvSpPr>
        <xdr:cNvPr id="162" name="n_4mainValue債務償還比率"/>
        <xdr:cNvSpPr txBox="1"/>
      </xdr:nvSpPr>
      <xdr:spPr>
        <a:xfrm>
          <a:off x="11563427" y="61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71" name="楕円 70"/>
        <xdr:cNvSpPr/>
      </xdr:nvSpPr>
      <xdr:spPr>
        <a:xfrm>
          <a:off x="4584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156989</xdr:rowOff>
    </xdr:from>
    <xdr:ext cx="405111" cy="259045"/>
    <xdr:sp macro="" textlink="">
      <xdr:nvSpPr>
        <xdr:cNvPr id="72" name="【道路】&#10;有形固定資産減価償却率該当値テキスト"/>
        <xdr:cNvSpPr txBox="1"/>
      </xdr:nvSpPr>
      <xdr:spPr>
        <a:xfrm>
          <a:off x="467360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3" name="楕円 72"/>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48768</xdr:rowOff>
    </xdr:from>
    <xdr:to>
      <xdr:col>24</xdr:col>
      <xdr:colOff>63500</xdr:colOff>
      <xdr:row>39</xdr:row>
      <xdr:rowOff>57912</xdr:rowOff>
    </xdr:to>
    <xdr:cxnSp macro="">
      <xdr:nvCxnSpPr>
        <xdr:cNvPr id="74" name="直線コネクタ 73"/>
        <xdr:cNvCxnSpPr/>
      </xdr:nvCxnSpPr>
      <xdr:spPr>
        <a:xfrm>
          <a:off x="3797300" y="67353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48768</xdr:rowOff>
    </xdr:to>
    <xdr:cxnSp macro="">
      <xdr:nvCxnSpPr>
        <xdr:cNvPr id="76" name="直線コネクタ 75"/>
        <xdr:cNvCxnSpPr/>
      </xdr:nvCxnSpPr>
      <xdr:spPr>
        <a:xfrm>
          <a:off x="2908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169418</xdr:rowOff>
    </xdr:from>
    <xdr:to>
      <xdr:col>10</xdr:col>
      <xdr:colOff>165100</xdr:colOff>
      <xdr:row>39</xdr:row>
      <xdr:rowOff>99568</xdr:rowOff>
    </xdr:to>
    <xdr:sp macro="" textlink="">
      <xdr:nvSpPr>
        <xdr:cNvPr id="77" name="楕円 76"/>
        <xdr:cNvSpPr/>
      </xdr:nvSpPr>
      <xdr:spPr>
        <a:xfrm>
          <a:off x="1968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48768</xdr:rowOff>
    </xdr:to>
    <xdr:cxnSp macro="">
      <xdr:nvCxnSpPr>
        <xdr:cNvPr id="78" name="直線コネクタ 77"/>
        <xdr:cNvCxnSpPr/>
      </xdr:nvCxnSpPr>
      <xdr:spPr>
        <a:xfrm flipV="1">
          <a:off x="2019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79" name="楕円 78"/>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48768</xdr:rowOff>
    </xdr:to>
    <xdr:cxnSp macro="">
      <xdr:nvCxnSpPr>
        <xdr:cNvPr id="80" name="直線コネクタ 79"/>
        <xdr:cNvCxnSpPr/>
      </xdr:nvCxnSpPr>
      <xdr:spPr>
        <a:xfrm>
          <a:off x="1130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85" name="n_1mainValue【道路】&#10;有形固定資産減価償却率"/>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6" name="n_2main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90695</xdr:rowOff>
    </xdr:from>
    <xdr:ext cx="405111" cy="259045"/>
    <xdr:sp macro="" textlink="">
      <xdr:nvSpPr>
        <xdr:cNvPr id="87" name="n_3mainValue【道路】&#10;有形固定資産減価償却率"/>
        <xdr:cNvSpPr txBox="1"/>
      </xdr:nvSpPr>
      <xdr:spPr>
        <a:xfrm>
          <a:off x="1816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88" name="n_4mainValue【道路】&#10;有形固定資産減価償却率"/>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56509</xdr:rowOff>
    </xdr:from>
    <xdr:to>
      <xdr:col>55</xdr:col>
      <xdr:colOff>50800</xdr:colOff>
      <xdr:row>39</xdr:row>
      <xdr:rowOff>158109</xdr:rowOff>
    </xdr:to>
    <xdr:sp macro="" textlink="">
      <xdr:nvSpPr>
        <xdr:cNvPr id="128" name="楕円 127"/>
        <xdr:cNvSpPr/>
      </xdr:nvSpPr>
      <xdr:spPr>
        <a:xfrm>
          <a:off x="10426700" y="6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79386</xdr:rowOff>
    </xdr:from>
    <xdr:ext cx="534377" cy="259045"/>
    <xdr:sp macro="" textlink="">
      <xdr:nvSpPr>
        <xdr:cNvPr id="129" name="【道路】&#10;一人当たり延長該当値テキスト"/>
        <xdr:cNvSpPr txBox="1"/>
      </xdr:nvSpPr>
      <xdr:spPr>
        <a:xfrm>
          <a:off x="10515600" y="65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67634</xdr:rowOff>
    </xdr:from>
    <xdr:to>
      <xdr:col>50</xdr:col>
      <xdr:colOff>165100</xdr:colOff>
      <xdr:row>39</xdr:row>
      <xdr:rowOff>169234</xdr:rowOff>
    </xdr:to>
    <xdr:sp macro="" textlink="">
      <xdr:nvSpPr>
        <xdr:cNvPr id="130" name="楕円 129"/>
        <xdr:cNvSpPr/>
      </xdr:nvSpPr>
      <xdr:spPr>
        <a:xfrm>
          <a:off x="9588500" y="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107309</xdr:rowOff>
    </xdr:from>
    <xdr:to>
      <xdr:col>55</xdr:col>
      <xdr:colOff>0</xdr:colOff>
      <xdr:row>39</xdr:row>
      <xdr:rowOff>118434</xdr:rowOff>
    </xdr:to>
    <xdr:cxnSp macro="">
      <xdr:nvCxnSpPr>
        <xdr:cNvPr id="131" name="直線コネクタ 130"/>
        <xdr:cNvCxnSpPr/>
      </xdr:nvCxnSpPr>
      <xdr:spPr>
        <a:xfrm flipV="1">
          <a:off x="9639300" y="6793859"/>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59861</xdr:rowOff>
    </xdr:from>
    <xdr:to>
      <xdr:col>46</xdr:col>
      <xdr:colOff>38100</xdr:colOff>
      <xdr:row>39</xdr:row>
      <xdr:rowOff>161461</xdr:rowOff>
    </xdr:to>
    <xdr:sp macro="" textlink="">
      <xdr:nvSpPr>
        <xdr:cNvPr id="132" name="楕円 131"/>
        <xdr:cNvSpPr/>
      </xdr:nvSpPr>
      <xdr:spPr>
        <a:xfrm>
          <a:off x="8699500" y="67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110661</xdr:rowOff>
    </xdr:from>
    <xdr:to>
      <xdr:col>50</xdr:col>
      <xdr:colOff>114300</xdr:colOff>
      <xdr:row>39</xdr:row>
      <xdr:rowOff>118434</xdr:rowOff>
    </xdr:to>
    <xdr:cxnSp macro="">
      <xdr:nvCxnSpPr>
        <xdr:cNvPr id="133" name="直線コネクタ 132"/>
        <xdr:cNvCxnSpPr/>
      </xdr:nvCxnSpPr>
      <xdr:spPr>
        <a:xfrm>
          <a:off x="8750300" y="679721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64262</xdr:rowOff>
    </xdr:from>
    <xdr:to>
      <xdr:col>41</xdr:col>
      <xdr:colOff>101600</xdr:colOff>
      <xdr:row>39</xdr:row>
      <xdr:rowOff>165862</xdr:rowOff>
    </xdr:to>
    <xdr:sp macro="" textlink="">
      <xdr:nvSpPr>
        <xdr:cNvPr id="134" name="楕円 133"/>
        <xdr:cNvSpPr/>
      </xdr:nvSpPr>
      <xdr:spPr>
        <a:xfrm>
          <a:off x="7810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110661</xdr:rowOff>
    </xdr:from>
    <xdr:to>
      <xdr:col>45</xdr:col>
      <xdr:colOff>177800</xdr:colOff>
      <xdr:row>39</xdr:row>
      <xdr:rowOff>115062</xdr:rowOff>
    </xdr:to>
    <xdr:cxnSp macro="">
      <xdr:nvCxnSpPr>
        <xdr:cNvPr id="135" name="直線コネクタ 134"/>
        <xdr:cNvCxnSpPr/>
      </xdr:nvCxnSpPr>
      <xdr:spPr>
        <a:xfrm flipV="1">
          <a:off x="7861300" y="679721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73292</xdr:rowOff>
    </xdr:from>
    <xdr:to>
      <xdr:col>36</xdr:col>
      <xdr:colOff>165100</xdr:colOff>
      <xdr:row>40</xdr:row>
      <xdr:rowOff>3442</xdr:rowOff>
    </xdr:to>
    <xdr:sp macro="" textlink="">
      <xdr:nvSpPr>
        <xdr:cNvPr id="136" name="楕円 135"/>
        <xdr:cNvSpPr/>
      </xdr:nvSpPr>
      <xdr:spPr>
        <a:xfrm>
          <a:off x="6921500" y="67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115062</xdr:rowOff>
    </xdr:from>
    <xdr:to>
      <xdr:col>41</xdr:col>
      <xdr:colOff>50800</xdr:colOff>
      <xdr:row>39</xdr:row>
      <xdr:rowOff>124092</xdr:rowOff>
    </xdr:to>
    <xdr:cxnSp macro="">
      <xdr:nvCxnSpPr>
        <xdr:cNvPr id="137" name="直線コネクタ 136"/>
        <xdr:cNvCxnSpPr/>
      </xdr:nvCxnSpPr>
      <xdr:spPr>
        <a:xfrm flipV="1">
          <a:off x="6972300" y="6801612"/>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160361</xdr:rowOff>
    </xdr:from>
    <xdr:ext cx="534377" cy="259045"/>
    <xdr:sp macro="" textlink="">
      <xdr:nvSpPr>
        <xdr:cNvPr id="142" name="n_1mainValue【道路】&#10;一人当たり延長"/>
        <xdr:cNvSpPr txBox="1"/>
      </xdr:nvSpPr>
      <xdr:spPr>
        <a:xfrm>
          <a:off x="9359411" y="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152588</xdr:rowOff>
    </xdr:from>
    <xdr:ext cx="534377" cy="259045"/>
    <xdr:sp macro="" textlink="">
      <xdr:nvSpPr>
        <xdr:cNvPr id="143" name="n_2mainValue【道路】&#10;一人当たり延長"/>
        <xdr:cNvSpPr txBox="1"/>
      </xdr:nvSpPr>
      <xdr:spPr>
        <a:xfrm>
          <a:off x="8483111" y="68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156989</xdr:rowOff>
    </xdr:from>
    <xdr:ext cx="534377" cy="259045"/>
    <xdr:sp macro="" textlink="">
      <xdr:nvSpPr>
        <xdr:cNvPr id="144" name="n_3mainValue【道路】&#10;一人当たり延長"/>
        <xdr:cNvSpPr txBox="1"/>
      </xdr:nvSpPr>
      <xdr:spPr>
        <a:xfrm>
          <a:off x="7594111" y="6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19969</xdr:rowOff>
    </xdr:from>
    <xdr:ext cx="534377" cy="259045"/>
    <xdr:sp macro="" textlink="">
      <xdr:nvSpPr>
        <xdr:cNvPr id="145" name="n_4mainValue【道路】&#10;一人当たり延長"/>
        <xdr:cNvSpPr txBox="1"/>
      </xdr:nvSpPr>
      <xdr:spPr>
        <a:xfrm>
          <a:off x="6705111" y="65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87" name="楕円 186"/>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88" name="【橋りょう・トンネル】&#10;有形固定資産減価償却率該当値テキスト"/>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89" name="楕円 188"/>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140426</xdr:rowOff>
    </xdr:to>
    <xdr:cxnSp macro="">
      <xdr:nvCxnSpPr>
        <xdr:cNvPr id="190" name="直線コネクタ 189"/>
        <xdr:cNvCxnSpPr/>
      </xdr:nvCxnSpPr>
      <xdr:spPr>
        <a:xfrm>
          <a:off x="3797300" y="1058254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1" name="楕円 190"/>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124097</xdr:rowOff>
    </xdr:to>
    <xdr:cxnSp macro="">
      <xdr:nvCxnSpPr>
        <xdr:cNvPr id="192" name="直線コネクタ 191"/>
        <xdr:cNvCxnSpPr/>
      </xdr:nvCxnSpPr>
      <xdr:spPr>
        <a:xfrm>
          <a:off x="2908300" y="105678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93" name="楕円 192"/>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109401</xdr:rowOff>
    </xdr:to>
    <xdr:cxnSp macro="">
      <xdr:nvCxnSpPr>
        <xdr:cNvPr id="194" name="直線コネクタ 193"/>
        <xdr:cNvCxnSpPr/>
      </xdr:nvCxnSpPr>
      <xdr:spPr>
        <a:xfrm>
          <a:off x="2019300" y="1055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5" name="楕円 194"/>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93073</xdr:rowOff>
    </xdr:to>
    <xdr:cxnSp macro="">
      <xdr:nvCxnSpPr>
        <xdr:cNvPr id="196" name="直線コネクタ 195"/>
        <xdr:cNvCxnSpPr/>
      </xdr:nvCxnSpPr>
      <xdr:spPr>
        <a:xfrm>
          <a:off x="1130300" y="10544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1" name="n_1mainValue【橋りょう・トンネル】&#10;有形固定資産減価償却率"/>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2" name="n_2mainValue【橋りょう・トンネル】&#10;有形固定資産減価償却率"/>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135000</xdr:rowOff>
    </xdr:from>
    <xdr:ext cx="405111" cy="259045"/>
    <xdr:sp macro="" textlink="">
      <xdr:nvSpPr>
        <xdr:cNvPr id="203" name="n_3mainValue【橋りょう・トンネル】&#10;有形固定資産減価償却率"/>
        <xdr:cNvSpPr txBox="1"/>
      </xdr:nvSpPr>
      <xdr:spPr>
        <a:xfrm>
          <a:off x="1816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4" name="n_4mainValue【橋りょう・トンネ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111022</xdr:rowOff>
    </xdr:from>
    <xdr:to>
      <xdr:col>55</xdr:col>
      <xdr:colOff>50800</xdr:colOff>
      <xdr:row>58</xdr:row>
      <xdr:rowOff>41172</xdr:rowOff>
    </xdr:to>
    <xdr:sp macro="" textlink="">
      <xdr:nvSpPr>
        <xdr:cNvPr id="244" name="楕円 243"/>
        <xdr:cNvSpPr/>
      </xdr:nvSpPr>
      <xdr:spPr>
        <a:xfrm>
          <a:off x="10426700" y="98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133899</xdr:rowOff>
    </xdr:from>
    <xdr:ext cx="599010" cy="259045"/>
    <xdr:sp macro="" textlink="">
      <xdr:nvSpPr>
        <xdr:cNvPr id="245" name="【橋りょう・トンネル】&#10;一人当たり有形固定資産（償却資産）額該当値テキスト"/>
        <xdr:cNvSpPr txBox="1"/>
      </xdr:nvSpPr>
      <xdr:spPr>
        <a:xfrm>
          <a:off x="10515600" y="973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126552</xdr:rowOff>
    </xdr:from>
    <xdr:to>
      <xdr:col>50</xdr:col>
      <xdr:colOff>165100</xdr:colOff>
      <xdr:row>58</xdr:row>
      <xdr:rowOff>56702</xdr:rowOff>
    </xdr:to>
    <xdr:sp macro="" textlink="">
      <xdr:nvSpPr>
        <xdr:cNvPr id="246" name="楕円 245"/>
        <xdr:cNvSpPr/>
      </xdr:nvSpPr>
      <xdr:spPr>
        <a:xfrm>
          <a:off x="9588500" y="98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161822</xdr:rowOff>
    </xdr:from>
    <xdr:to>
      <xdr:col>55</xdr:col>
      <xdr:colOff>0</xdr:colOff>
      <xdr:row>58</xdr:row>
      <xdr:rowOff>5902</xdr:rowOff>
    </xdr:to>
    <xdr:cxnSp macro="">
      <xdr:nvCxnSpPr>
        <xdr:cNvPr id="247" name="直線コネクタ 246"/>
        <xdr:cNvCxnSpPr/>
      </xdr:nvCxnSpPr>
      <xdr:spPr>
        <a:xfrm flipV="1">
          <a:off x="9639300" y="9934472"/>
          <a:ext cx="8382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145811</xdr:rowOff>
    </xdr:from>
    <xdr:to>
      <xdr:col>46</xdr:col>
      <xdr:colOff>38100</xdr:colOff>
      <xdr:row>58</xdr:row>
      <xdr:rowOff>75961</xdr:rowOff>
    </xdr:to>
    <xdr:sp macro="" textlink="">
      <xdr:nvSpPr>
        <xdr:cNvPr id="248" name="楕円 247"/>
        <xdr:cNvSpPr/>
      </xdr:nvSpPr>
      <xdr:spPr>
        <a:xfrm>
          <a:off x="8699500" y="99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5902</xdr:rowOff>
    </xdr:from>
    <xdr:to>
      <xdr:col>50</xdr:col>
      <xdr:colOff>114300</xdr:colOff>
      <xdr:row>58</xdr:row>
      <xdr:rowOff>25161</xdr:rowOff>
    </xdr:to>
    <xdr:cxnSp macro="">
      <xdr:nvCxnSpPr>
        <xdr:cNvPr id="249" name="直線コネクタ 248"/>
        <xdr:cNvCxnSpPr/>
      </xdr:nvCxnSpPr>
      <xdr:spPr>
        <a:xfrm flipV="1">
          <a:off x="8750300" y="9950002"/>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157536</xdr:rowOff>
    </xdr:from>
    <xdr:to>
      <xdr:col>41</xdr:col>
      <xdr:colOff>101600</xdr:colOff>
      <xdr:row>58</xdr:row>
      <xdr:rowOff>87686</xdr:rowOff>
    </xdr:to>
    <xdr:sp macro="" textlink="">
      <xdr:nvSpPr>
        <xdr:cNvPr id="250" name="楕円 249"/>
        <xdr:cNvSpPr/>
      </xdr:nvSpPr>
      <xdr:spPr>
        <a:xfrm>
          <a:off x="7810500" y="99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25161</xdr:rowOff>
    </xdr:from>
    <xdr:to>
      <xdr:col>45</xdr:col>
      <xdr:colOff>177800</xdr:colOff>
      <xdr:row>58</xdr:row>
      <xdr:rowOff>36886</xdr:rowOff>
    </xdr:to>
    <xdr:cxnSp macro="">
      <xdr:nvCxnSpPr>
        <xdr:cNvPr id="251" name="直線コネクタ 250"/>
        <xdr:cNvCxnSpPr/>
      </xdr:nvCxnSpPr>
      <xdr:spPr>
        <a:xfrm flipV="1">
          <a:off x="7861300" y="9969261"/>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14449</xdr:rowOff>
    </xdr:from>
    <xdr:to>
      <xdr:col>36</xdr:col>
      <xdr:colOff>165100</xdr:colOff>
      <xdr:row>58</xdr:row>
      <xdr:rowOff>116049</xdr:rowOff>
    </xdr:to>
    <xdr:sp macro="" textlink="">
      <xdr:nvSpPr>
        <xdr:cNvPr id="252" name="楕円 251"/>
        <xdr:cNvSpPr/>
      </xdr:nvSpPr>
      <xdr:spPr>
        <a:xfrm>
          <a:off x="6921500" y="99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36886</xdr:rowOff>
    </xdr:from>
    <xdr:to>
      <xdr:col>41</xdr:col>
      <xdr:colOff>50800</xdr:colOff>
      <xdr:row>58</xdr:row>
      <xdr:rowOff>65249</xdr:rowOff>
    </xdr:to>
    <xdr:cxnSp macro="">
      <xdr:nvCxnSpPr>
        <xdr:cNvPr id="253" name="直線コネクタ 252"/>
        <xdr:cNvCxnSpPr/>
      </xdr:nvCxnSpPr>
      <xdr:spPr>
        <a:xfrm flipV="1">
          <a:off x="6972300" y="9980986"/>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98428</xdr:rowOff>
    </xdr:from>
    <xdr:ext cx="599010" cy="259045"/>
    <xdr:sp macro="" textlink="">
      <xdr:nvSpPr>
        <xdr:cNvPr id="254" name="n_1aveValue【橋りょう・トンネル】&#10;一人当たり有形固定資産（償却資産）額"/>
        <xdr:cNvSpPr txBox="1"/>
      </xdr:nvSpPr>
      <xdr:spPr>
        <a:xfrm>
          <a:off x="9327095" y="105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116739</xdr:rowOff>
    </xdr:from>
    <xdr:ext cx="599010" cy="259045"/>
    <xdr:sp macro="" textlink="">
      <xdr:nvSpPr>
        <xdr:cNvPr id="255" name="n_2aveValue【橋りょう・トンネル】&#10;一人当たり有形固定資産（償却資産）額"/>
        <xdr:cNvSpPr txBox="1"/>
      </xdr:nvSpPr>
      <xdr:spPr>
        <a:xfrm>
          <a:off x="8450795" y="105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100315</xdr:rowOff>
    </xdr:from>
    <xdr:ext cx="599010" cy="259045"/>
    <xdr:sp macro="" textlink="">
      <xdr:nvSpPr>
        <xdr:cNvPr id="256" name="n_3aveValue【橋りょう・トンネル】&#10;一人当たり有形固定資産（償却資産）額"/>
        <xdr:cNvSpPr txBox="1"/>
      </xdr:nvSpPr>
      <xdr:spPr>
        <a:xfrm>
          <a:off x="7561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141860</xdr:rowOff>
    </xdr:from>
    <xdr:ext cx="599010" cy="259045"/>
    <xdr:sp macro="" textlink="">
      <xdr:nvSpPr>
        <xdr:cNvPr id="257" name="n_4aveValue【橋りょう・トンネル】&#10;一人当たり有形固定資産（償却資産）額"/>
        <xdr:cNvSpPr txBox="1"/>
      </xdr:nvSpPr>
      <xdr:spPr>
        <a:xfrm>
          <a:off x="6672795" y="106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73229</xdr:rowOff>
    </xdr:from>
    <xdr:ext cx="599010" cy="259045"/>
    <xdr:sp macro="" textlink="">
      <xdr:nvSpPr>
        <xdr:cNvPr id="258" name="n_1mainValue【橋りょう・トンネル】&#10;一人当たり有形固定資産（償却資産）額"/>
        <xdr:cNvSpPr txBox="1"/>
      </xdr:nvSpPr>
      <xdr:spPr>
        <a:xfrm>
          <a:off x="9327095" y="96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92488</xdr:rowOff>
    </xdr:from>
    <xdr:ext cx="599010" cy="259045"/>
    <xdr:sp macro="" textlink="">
      <xdr:nvSpPr>
        <xdr:cNvPr id="259" name="n_2mainValue【橋りょう・トンネル】&#10;一人当たり有形固定資産（償却資産）額"/>
        <xdr:cNvSpPr txBox="1"/>
      </xdr:nvSpPr>
      <xdr:spPr>
        <a:xfrm>
          <a:off x="8450795" y="96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104213</xdr:rowOff>
    </xdr:from>
    <xdr:ext cx="599010" cy="259045"/>
    <xdr:sp macro="" textlink="">
      <xdr:nvSpPr>
        <xdr:cNvPr id="260" name="n_3mainValue【橋りょう・トンネル】&#10;一人当たり有形固定資産（償却資産）額"/>
        <xdr:cNvSpPr txBox="1"/>
      </xdr:nvSpPr>
      <xdr:spPr>
        <a:xfrm>
          <a:off x="7561795" y="97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132576</xdr:rowOff>
    </xdr:from>
    <xdr:ext cx="599010" cy="259045"/>
    <xdr:sp macro="" textlink="">
      <xdr:nvSpPr>
        <xdr:cNvPr id="261" name="n_4mainValue【橋りょう・トンネル】&#10;一人当たり有形固定資産（償却資産）額"/>
        <xdr:cNvSpPr txBox="1"/>
      </xdr:nvSpPr>
      <xdr:spPr>
        <a:xfrm>
          <a:off x="6672795" y="973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xdr:rowOff>
    </xdr:from>
    <xdr:to>
      <xdr:col>24</xdr:col>
      <xdr:colOff>114300</xdr:colOff>
      <xdr:row>79</xdr:row>
      <xdr:rowOff>106045</xdr:rowOff>
    </xdr:to>
    <xdr:sp macro="" textlink="">
      <xdr:nvSpPr>
        <xdr:cNvPr id="302" name="楕円 301"/>
        <xdr:cNvSpPr/>
      </xdr:nvSpPr>
      <xdr:spPr>
        <a:xfrm>
          <a:off x="4584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27322</xdr:rowOff>
    </xdr:from>
    <xdr:ext cx="405111" cy="259045"/>
    <xdr:sp macro="" textlink="">
      <xdr:nvSpPr>
        <xdr:cNvPr id="303" name="【公営住宅】&#10;有形固定資産減価償却率該当値テキスト"/>
        <xdr:cNvSpPr txBox="1"/>
      </xdr:nvSpPr>
      <xdr:spPr>
        <a:xfrm>
          <a:off x="46736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304" name="楕円 303"/>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13336</xdr:rowOff>
    </xdr:from>
    <xdr:to>
      <xdr:col>24</xdr:col>
      <xdr:colOff>63500</xdr:colOff>
      <xdr:row>79</xdr:row>
      <xdr:rowOff>55245</xdr:rowOff>
    </xdr:to>
    <xdr:cxnSp macro="">
      <xdr:nvCxnSpPr>
        <xdr:cNvPr id="305" name="直線コネクタ 304"/>
        <xdr:cNvCxnSpPr/>
      </xdr:nvCxnSpPr>
      <xdr:spPr>
        <a:xfrm>
          <a:off x="3797300" y="135578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90170</xdr:rowOff>
    </xdr:from>
    <xdr:to>
      <xdr:col>15</xdr:col>
      <xdr:colOff>101600</xdr:colOff>
      <xdr:row>79</xdr:row>
      <xdr:rowOff>20320</xdr:rowOff>
    </xdr:to>
    <xdr:sp macro="" textlink="">
      <xdr:nvSpPr>
        <xdr:cNvPr id="306" name="楕円 305"/>
        <xdr:cNvSpPr/>
      </xdr:nvSpPr>
      <xdr:spPr>
        <a:xfrm>
          <a:off x="2857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79</xdr:row>
      <xdr:rowOff>13336</xdr:rowOff>
    </xdr:to>
    <xdr:cxnSp macro="">
      <xdr:nvCxnSpPr>
        <xdr:cNvPr id="307" name="直線コネクタ 306"/>
        <xdr:cNvCxnSpPr/>
      </xdr:nvCxnSpPr>
      <xdr:spPr>
        <a:xfrm>
          <a:off x="2908300" y="13514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65405</xdr:rowOff>
    </xdr:from>
    <xdr:to>
      <xdr:col>10</xdr:col>
      <xdr:colOff>165100</xdr:colOff>
      <xdr:row>79</xdr:row>
      <xdr:rowOff>167005</xdr:rowOff>
    </xdr:to>
    <xdr:sp macro="" textlink="">
      <xdr:nvSpPr>
        <xdr:cNvPr id="308" name="楕円 307"/>
        <xdr:cNvSpPr/>
      </xdr:nvSpPr>
      <xdr:spPr>
        <a:xfrm>
          <a:off x="1968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79</xdr:row>
      <xdr:rowOff>116205</xdr:rowOff>
    </xdr:to>
    <xdr:cxnSp macro="">
      <xdr:nvCxnSpPr>
        <xdr:cNvPr id="309" name="直線コネクタ 308"/>
        <xdr:cNvCxnSpPr/>
      </xdr:nvCxnSpPr>
      <xdr:spPr>
        <a:xfrm flipV="1">
          <a:off x="2019300" y="135140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27305</xdr:rowOff>
    </xdr:from>
    <xdr:to>
      <xdr:col>6</xdr:col>
      <xdr:colOff>38100</xdr:colOff>
      <xdr:row>79</xdr:row>
      <xdr:rowOff>128905</xdr:rowOff>
    </xdr:to>
    <xdr:sp macro="" textlink="">
      <xdr:nvSpPr>
        <xdr:cNvPr id="310" name="楕円 309"/>
        <xdr:cNvSpPr/>
      </xdr:nvSpPr>
      <xdr:spPr>
        <a:xfrm>
          <a:off x="107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78105</xdr:rowOff>
    </xdr:from>
    <xdr:to>
      <xdr:col>10</xdr:col>
      <xdr:colOff>114300</xdr:colOff>
      <xdr:row>79</xdr:row>
      <xdr:rowOff>116205</xdr:rowOff>
    </xdr:to>
    <xdr:cxnSp macro="">
      <xdr:nvCxnSpPr>
        <xdr:cNvPr id="311" name="直線コネクタ 310"/>
        <xdr:cNvCxnSpPr/>
      </xdr:nvCxnSpPr>
      <xdr:spPr>
        <a:xfrm>
          <a:off x="1130300" y="13622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316" name="n_1mainValue【公営住宅】&#10;有形固定資産減価償却率"/>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36847</xdr:rowOff>
    </xdr:from>
    <xdr:ext cx="405111" cy="259045"/>
    <xdr:sp macro="" textlink="">
      <xdr:nvSpPr>
        <xdr:cNvPr id="317" name="n_2mainValue【公営住宅】&#10;有形固定資産減価償却率"/>
        <xdr:cNvSpPr txBox="1"/>
      </xdr:nvSpPr>
      <xdr:spPr>
        <a:xfrm>
          <a:off x="2705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12082</xdr:rowOff>
    </xdr:from>
    <xdr:ext cx="405111" cy="259045"/>
    <xdr:sp macro="" textlink="">
      <xdr:nvSpPr>
        <xdr:cNvPr id="318" name="n_3mainValue【公営住宅】&#10;有形固定資産減価償却率"/>
        <xdr:cNvSpPr txBox="1"/>
      </xdr:nvSpPr>
      <xdr:spPr>
        <a:xfrm>
          <a:off x="1816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145432</xdr:rowOff>
    </xdr:from>
    <xdr:ext cx="405111" cy="259045"/>
    <xdr:sp macro="" textlink="">
      <xdr:nvSpPr>
        <xdr:cNvPr id="319" name="n_4mainValue【公営住宅】&#10;有形固定資産減価償却率"/>
        <xdr:cNvSpPr txBox="1"/>
      </xdr:nvSpPr>
      <xdr:spPr>
        <a:xfrm>
          <a:off x="927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59" name="楕円 358"/>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52595</xdr:rowOff>
    </xdr:from>
    <xdr:ext cx="469744" cy="259045"/>
    <xdr:sp macro="" textlink="">
      <xdr:nvSpPr>
        <xdr:cNvPr id="360" name="【公営住宅】&#10;一人当たり面積該当値テキスト"/>
        <xdr:cNvSpPr txBox="1"/>
      </xdr:nvSpPr>
      <xdr:spPr>
        <a:xfrm>
          <a:off x="10515600"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76073</xdr:rowOff>
    </xdr:from>
    <xdr:to>
      <xdr:col>50</xdr:col>
      <xdr:colOff>165100</xdr:colOff>
      <xdr:row>86</xdr:row>
      <xdr:rowOff>6223</xdr:rowOff>
    </xdr:to>
    <xdr:sp macro="" textlink="">
      <xdr:nvSpPr>
        <xdr:cNvPr id="361" name="楕円 360"/>
        <xdr:cNvSpPr/>
      </xdr:nvSpPr>
      <xdr:spPr>
        <a:xfrm>
          <a:off x="95885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126873</xdr:rowOff>
    </xdr:to>
    <xdr:cxnSp macro="">
      <xdr:nvCxnSpPr>
        <xdr:cNvPr id="362" name="直線コネクタ 361"/>
        <xdr:cNvCxnSpPr/>
      </xdr:nvCxnSpPr>
      <xdr:spPr>
        <a:xfrm flipV="1">
          <a:off x="9639300" y="1469821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78930</xdr:rowOff>
    </xdr:from>
    <xdr:to>
      <xdr:col>46</xdr:col>
      <xdr:colOff>38100</xdr:colOff>
      <xdr:row>86</xdr:row>
      <xdr:rowOff>9080</xdr:rowOff>
    </xdr:to>
    <xdr:sp macro="" textlink="">
      <xdr:nvSpPr>
        <xdr:cNvPr id="363" name="楕円 362"/>
        <xdr:cNvSpPr/>
      </xdr:nvSpPr>
      <xdr:spPr>
        <a:xfrm>
          <a:off x="8699500" y="146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126873</xdr:rowOff>
    </xdr:from>
    <xdr:to>
      <xdr:col>50</xdr:col>
      <xdr:colOff>114300</xdr:colOff>
      <xdr:row>85</xdr:row>
      <xdr:rowOff>129730</xdr:rowOff>
    </xdr:to>
    <xdr:cxnSp macro="">
      <xdr:nvCxnSpPr>
        <xdr:cNvPr id="364" name="直線コネクタ 363"/>
        <xdr:cNvCxnSpPr/>
      </xdr:nvCxnSpPr>
      <xdr:spPr>
        <a:xfrm flipV="1">
          <a:off x="8750300" y="147001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79311</xdr:rowOff>
    </xdr:from>
    <xdr:to>
      <xdr:col>41</xdr:col>
      <xdr:colOff>101600</xdr:colOff>
      <xdr:row>86</xdr:row>
      <xdr:rowOff>9461</xdr:rowOff>
    </xdr:to>
    <xdr:sp macro="" textlink="">
      <xdr:nvSpPr>
        <xdr:cNvPr id="365" name="楕円 364"/>
        <xdr:cNvSpPr/>
      </xdr:nvSpPr>
      <xdr:spPr>
        <a:xfrm>
          <a:off x="7810500" y="146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129730</xdr:rowOff>
    </xdr:from>
    <xdr:to>
      <xdr:col>45</xdr:col>
      <xdr:colOff>177800</xdr:colOff>
      <xdr:row>85</xdr:row>
      <xdr:rowOff>130111</xdr:rowOff>
    </xdr:to>
    <xdr:cxnSp macro="">
      <xdr:nvCxnSpPr>
        <xdr:cNvPr id="366" name="直線コネクタ 365"/>
        <xdr:cNvCxnSpPr/>
      </xdr:nvCxnSpPr>
      <xdr:spPr>
        <a:xfrm flipV="1">
          <a:off x="7861300" y="147029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79693</xdr:rowOff>
    </xdr:from>
    <xdr:to>
      <xdr:col>36</xdr:col>
      <xdr:colOff>165100</xdr:colOff>
      <xdr:row>86</xdr:row>
      <xdr:rowOff>9843</xdr:rowOff>
    </xdr:to>
    <xdr:sp macro="" textlink="">
      <xdr:nvSpPr>
        <xdr:cNvPr id="367" name="楕円 366"/>
        <xdr:cNvSpPr/>
      </xdr:nvSpPr>
      <xdr:spPr>
        <a:xfrm>
          <a:off x="6921500" y="1465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130111</xdr:rowOff>
    </xdr:from>
    <xdr:to>
      <xdr:col>41</xdr:col>
      <xdr:colOff>50800</xdr:colOff>
      <xdr:row>85</xdr:row>
      <xdr:rowOff>130493</xdr:rowOff>
    </xdr:to>
    <xdr:cxnSp macro="">
      <xdr:nvCxnSpPr>
        <xdr:cNvPr id="368" name="直線コネクタ 367"/>
        <xdr:cNvCxnSpPr/>
      </xdr:nvCxnSpPr>
      <xdr:spPr>
        <a:xfrm flipV="1">
          <a:off x="6972300" y="1470336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69" name="n_1aveValue【公営住宅】&#10;一人当たり面積"/>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168800</xdr:rowOff>
    </xdr:from>
    <xdr:ext cx="469744" cy="259045"/>
    <xdr:sp macro="" textlink="">
      <xdr:nvSpPr>
        <xdr:cNvPr id="373" name="n_1mainValue【公営住宅】&#10;一人当たり面積"/>
        <xdr:cNvSpPr txBox="1"/>
      </xdr:nvSpPr>
      <xdr:spPr>
        <a:xfrm>
          <a:off x="9391727" y="14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207</xdr:rowOff>
    </xdr:from>
    <xdr:ext cx="469744" cy="259045"/>
    <xdr:sp macro="" textlink="">
      <xdr:nvSpPr>
        <xdr:cNvPr id="374" name="n_2mainValue【公営住宅】&#10;一人当たり面積"/>
        <xdr:cNvSpPr txBox="1"/>
      </xdr:nvSpPr>
      <xdr:spPr>
        <a:xfrm>
          <a:off x="8515427" y="147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588</xdr:rowOff>
    </xdr:from>
    <xdr:ext cx="469744" cy="259045"/>
    <xdr:sp macro="" textlink="">
      <xdr:nvSpPr>
        <xdr:cNvPr id="375" name="n_3mainValue【公営住宅】&#10;一人当たり面積"/>
        <xdr:cNvSpPr txBox="1"/>
      </xdr:nvSpPr>
      <xdr:spPr>
        <a:xfrm>
          <a:off x="7626427" y="1474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970</xdr:rowOff>
    </xdr:from>
    <xdr:ext cx="469744" cy="259045"/>
    <xdr:sp macro="" textlink="">
      <xdr:nvSpPr>
        <xdr:cNvPr id="376" name="n_4mainValue【公営住宅】&#10;一人当たり面積"/>
        <xdr:cNvSpPr txBox="1"/>
      </xdr:nvSpPr>
      <xdr:spPr>
        <a:xfrm>
          <a:off x="6737427" y="147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434" name="楕円 433"/>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435" name="【認定こども園・幼稚園・保育所】&#10;有形固定資産減価償却率該当値テキスト"/>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92347</xdr:rowOff>
    </xdr:from>
    <xdr:to>
      <xdr:col>81</xdr:col>
      <xdr:colOff>101600</xdr:colOff>
      <xdr:row>35</xdr:row>
      <xdr:rowOff>22497</xdr:rowOff>
    </xdr:to>
    <xdr:sp macro="" textlink="">
      <xdr:nvSpPr>
        <xdr:cNvPr id="436" name="楕円 435"/>
        <xdr:cNvSpPr/>
      </xdr:nvSpPr>
      <xdr:spPr>
        <a:xfrm>
          <a:off x="15430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35</xdr:row>
      <xdr:rowOff>30480</xdr:rowOff>
    </xdr:to>
    <xdr:cxnSp macro="">
      <xdr:nvCxnSpPr>
        <xdr:cNvPr id="437" name="直線コネクタ 436"/>
        <xdr:cNvCxnSpPr/>
      </xdr:nvCxnSpPr>
      <xdr:spPr>
        <a:xfrm>
          <a:off x="15481300" y="597244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33564</xdr:rowOff>
    </xdr:from>
    <xdr:to>
      <xdr:col>76</xdr:col>
      <xdr:colOff>165100</xdr:colOff>
      <xdr:row>34</xdr:row>
      <xdr:rowOff>135164</xdr:rowOff>
    </xdr:to>
    <xdr:sp macro="" textlink="">
      <xdr:nvSpPr>
        <xdr:cNvPr id="438" name="楕円 437"/>
        <xdr:cNvSpPr/>
      </xdr:nvSpPr>
      <xdr:spPr>
        <a:xfrm>
          <a:off x="14541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84364</xdr:rowOff>
    </xdr:from>
    <xdr:to>
      <xdr:col>81</xdr:col>
      <xdr:colOff>50800</xdr:colOff>
      <xdr:row>34</xdr:row>
      <xdr:rowOff>143147</xdr:rowOff>
    </xdr:to>
    <xdr:cxnSp macro="">
      <xdr:nvCxnSpPr>
        <xdr:cNvPr id="439" name="直線コネクタ 438"/>
        <xdr:cNvCxnSpPr/>
      </xdr:nvCxnSpPr>
      <xdr:spPr>
        <a:xfrm>
          <a:off x="14592300" y="59136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440" name="楕円 439"/>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84364</xdr:rowOff>
    </xdr:from>
    <xdr:to>
      <xdr:col>76</xdr:col>
      <xdr:colOff>114300</xdr:colOff>
      <xdr:row>40</xdr:row>
      <xdr:rowOff>115388</xdr:rowOff>
    </xdr:to>
    <xdr:cxnSp macro="">
      <xdr:nvCxnSpPr>
        <xdr:cNvPr id="441" name="直線コネクタ 440"/>
        <xdr:cNvCxnSpPr/>
      </xdr:nvCxnSpPr>
      <xdr:spPr>
        <a:xfrm flipV="1">
          <a:off x="13703300" y="5913664"/>
          <a:ext cx="889000" cy="10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442" name="楕円 441"/>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79466</xdr:rowOff>
    </xdr:from>
    <xdr:to>
      <xdr:col>71</xdr:col>
      <xdr:colOff>177800</xdr:colOff>
      <xdr:row>40</xdr:row>
      <xdr:rowOff>115388</xdr:rowOff>
    </xdr:to>
    <xdr:cxnSp macro="">
      <xdr:nvCxnSpPr>
        <xdr:cNvPr id="443" name="直線コネクタ 442"/>
        <xdr:cNvCxnSpPr/>
      </xdr:nvCxnSpPr>
      <xdr:spPr>
        <a:xfrm>
          <a:off x="12814300" y="693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444" name="n_1aveValue【認定こども園・幼稚園・保育所】&#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45" name="n_2aveValue【認定こども園・幼稚園・保育所】&#10;有形固定資産減価償却率"/>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6" name="n_3aveValue【認定こども園・幼稚園・保育所】&#10;有形固定資産減価償却率"/>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aveValue【認定こども園・幼稚園・保育所】&#10;有形固定資産減価償却率"/>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39024</xdr:rowOff>
    </xdr:from>
    <xdr:ext cx="405111" cy="259045"/>
    <xdr:sp macro="" textlink="">
      <xdr:nvSpPr>
        <xdr:cNvPr id="448" name="n_1mainValue【認定こども園・幼稚園・保育所】&#10;有形固定資産減価償却率"/>
        <xdr:cNvSpPr txBox="1"/>
      </xdr:nvSpPr>
      <xdr:spPr>
        <a:xfrm>
          <a:off x="152660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151691</xdr:rowOff>
    </xdr:from>
    <xdr:ext cx="405111" cy="259045"/>
    <xdr:sp macro="" textlink="">
      <xdr:nvSpPr>
        <xdr:cNvPr id="449" name="n_2mainValue【認定こども園・幼稚園・保育所】&#10;有形固定資産減価償却率"/>
        <xdr:cNvSpPr txBox="1"/>
      </xdr:nvSpPr>
      <xdr:spPr>
        <a:xfrm>
          <a:off x="14389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450" name="n_3mainValue【認定こども園・幼稚園・保育所】&#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451" name="n_4mainValue【認定こども園・幼稚園・保育所】&#10;有形固定資産減価償却率"/>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141986</xdr:rowOff>
    </xdr:from>
    <xdr:to>
      <xdr:col>116</xdr:col>
      <xdr:colOff>114300</xdr:colOff>
      <xdr:row>39</xdr:row>
      <xdr:rowOff>72136</xdr:rowOff>
    </xdr:to>
    <xdr:sp macro="" textlink="">
      <xdr:nvSpPr>
        <xdr:cNvPr id="489" name="楕円 488"/>
        <xdr:cNvSpPr/>
      </xdr:nvSpPr>
      <xdr:spPr>
        <a:xfrm>
          <a:off x="221107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120413</xdr:rowOff>
    </xdr:from>
    <xdr:ext cx="469744" cy="259045"/>
    <xdr:sp macro="" textlink="">
      <xdr:nvSpPr>
        <xdr:cNvPr id="490" name="【認定こども園・幼稚園・保育所】&#10;一人当たり面積該当値テキスト"/>
        <xdr:cNvSpPr txBox="1"/>
      </xdr:nvSpPr>
      <xdr:spPr>
        <a:xfrm>
          <a:off x="22199600"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146558</xdr:rowOff>
    </xdr:from>
    <xdr:to>
      <xdr:col>112</xdr:col>
      <xdr:colOff>38100</xdr:colOff>
      <xdr:row>39</xdr:row>
      <xdr:rowOff>76708</xdr:rowOff>
    </xdr:to>
    <xdr:sp macro="" textlink="">
      <xdr:nvSpPr>
        <xdr:cNvPr id="491" name="楕円 490"/>
        <xdr:cNvSpPr/>
      </xdr:nvSpPr>
      <xdr:spPr>
        <a:xfrm>
          <a:off x="21272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21336</xdr:rowOff>
    </xdr:from>
    <xdr:to>
      <xdr:col>116</xdr:col>
      <xdr:colOff>63500</xdr:colOff>
      <xdr:row>39</xdr:row>
      <xdr:rowOff>25908</xdr:rowOff>
    </xdr:to>
    <xdr:cxnSp macro="">
      <xdr:nvCxnSpPr>
        <xdr:cNvPr id="492" name="直線コネクタ 491"/>
        <xdr:cNvCxnSpPr/>
      </xdr:nvCxnSpPr>
      <xdr:spPr>
        <a:xfrm flipV="1">
          <a:off x="21323300" y="67078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93" name="楕円 492"/>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25908</xdr:rowOff>
    </xdr:from>
    <xdr:to>
      <xdr:col>111</xdr:col>
      <xdr:colOff>177800</xdr:colOff>
      <xdr:row>39</xdr:row>
      <xdr:rowOff>32766</xdr:rowOff>
    </xdr:to>
    <xdr:cxnSp macro="">
      <xdr:nvCxnSpPr>
        <xdr:cNvPr id="494" name="直線コネクタ 493"/>
        <xdr:cNvCxnSpPr/>
      </xdr:nvCxnSpPr>
      <xdr:spPr>
        <a:xfrm flipV="1">
          <a:off x="20434300" y="671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95" name="楕円 494"/>
        <xdr:cNvSpPr/>
      </xdr:nvSpPr>
      <xdr:spPr>
        <a:xfrm>
          <a:off x="19494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78486</xdr:rowOff>
    </xdr:to>
    <xdr:cxnSp macro="">
      <xdr:nvCxnSpPr>
        <xdr:cNvPr id="496" name="直線コネクタ 495"/>
        <xdr:cNvCxnSpPr/>
      </xdr:nvCxnSpPr>
      <xdr:spPr>
        <a:xfrm flipV="1">
          <a:off x="19545300" y="6719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34544</xdr:rowOff>
    </xdr:from>
    <xdr:to>
      <xdr:col>98</xdr:col>
      <xdr:colOff>38100</xdr:colOff>
      <xdr:row>39</xdr:row>
      <xdr:rowOff>136144</xdr:rowOff>
    </xdr:to>
    <xdr:sp macro="" textlink="">
      <xdr:nvSpPr>
        <xdr:cNvPr id="497" name="楕円 496"/>
        <xdr:cNvSpPr/>
      </xdr:nvSpPr>
      <xdr:spPr>
        <a:xfrm>
          <a:off x="18605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78486</xdr:rowOff>
    </xdr:from>
    <xdr:to>
      <xdr:col>102</xdr:col>
      <xdr:colOff>114300</xdr:colOff>
      <xdr:row>39</xdr:row>
      <xdr:rowOff>85344</xdr:rowOff>
    </xdr:to>
    <xdr:cxnSp macro="">
      <xdr:nvCxnSpPr>
        <xdr:cNvPr id="498" name="直線コネクタ 497"/>
        <xdr:cNvCxnSpPr/>
      </xdr:nvCxnSpPr>
      <xdr:spPr>
        <a:xfrm flipV="1">
          <a:off x="18656300" y="67650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9" name="n_1ave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0" name="n_2aveValue【認定こども園・幼稚園・保育所】&#10;一人当たり面積"/>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01" name="n_3aveValue【認定こども園・幼稚園・保育所】&#10;一人当たり面積"/>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2" name="n_4aveValue【認定こども園・幼稚園・保育所】&#10;一人当たり面積"/>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93235</xdr:rowOff>
    </xdr:from>
    <xdr:ext cx="469744" cy="259045"/>
    <xdr:sp macro="" textlink="">
      <xdr:nvSpPr>
        <xdr:cNvPr id="503" name="n_1mainValue【認定こども園・幼稚園・保育所】&#10;一人当たり面積"/>
        <xdr:cNvSpPr txBox="1"/>
      </xdr:nvSpPr>
      <xdr:spPr>
        <a:xfrm>
          <a:off x="210757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504" name="n_2mainValue【認定こども園・幼稚園・保育所】&#10;一人当たり面積"/>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505" name="n_3mainValue【認定こども園・幼稚園・保育所】&#10;一人当たり面積"/>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127271</xdr:rowOff>
    </xdr:from>
    <xdr:ext cx="469744" cy="259045"/>
    <xdr:sp macro="" textlink="">
      <xdr:nvSpPr>
        <xdr:cNvPr id="506" name="n_4mainValue【認定こども園・幼稚園・保育所】&#10;一人当たり面積"/>
        <xdr:cNvSpPr txBox="1"/>
      </xdr:nvSpPr>
      <xdr:spPr>
        <a:xfrm>
          <a:off x="18421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47" name="楕円 546"/>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66057</xdr:rowOff>
    </xdr:from>
    <xdr:ext cx="405111" cy="259045"/>
    <xdr:sp macro="" textlink="">
      <xdr:nvSpPr>
        <xdr:cNvPr id="548" name="【学校施設】&#10;有形固定資産減価償却率該当値テキスト"/>
        <xdr:cNvSpPr txBox="1"/>
      </xdr:nvSpPr>
      <xdr:spPr>
        <a:xfrm>
          <a:off x="16357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549" name="楕円 548"/>
        <xdr:cNvSpPr/>
      </xdr:nvSpPr>
      <xdr:spPr>
        <a:xfrm>
          <a:off x="1543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30480</xdr:rowOff>
    </xdr:to>
    <xdr:cxnSp macro="">
      <xdr:nvCxnSpPr>
        <xdr:cNvPr id="550" name="直線コネクタ 549"/>
        <xdr:cNvCxnSpPr/>
      </xdr:nvCxnSpPr>
      <xdr:spPr>
        <a:xfrm>
          <a:off x="15481300" y="10795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82550</xdr:rowOff>
    </xdr:from>
    <xdr:to>
      <xdr:col>76</xdr:col>
      <xdr:colOff>165100</xdr:colOff>
      <xdr:row>63</xdr:row>
      <xdr:rowOff>12700</xdr:rowOff>
    </xdr:to>
    <xdr:sp macro="" textlink="">
      <xdr:nvSpPr>
        <xdr:cNvPr id="551" name="楕円 550"/>
        <xdr:cNvSpPr/>
      </xdr:nvSpPr>
      <xdr:spPr>
        <a:xfrm>
          <a:off x="1454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133350</xdr:rowOff>
    </xdr:from>
    <xdr:to>
      <xdr:col>81</xdr:col>
      <xdr:colOff>50800</xdr:colOff>
      <xdr:row>62</xdr:row>
      <xdr:rowOff>165735</xdr:rowOff>
    </xdr:to>
    <xdr:cxnSp macro="">
      <xdr:nvCxnSpPr>
        <xdr:cNvPr id="552" name="直線コネクタ 551"/>
        <xdr:cNvCxnSpPr/>
      </xdr:nvCxnSpPr>
      <xdr:spPr>
        <a:xfrm>
          <a:off x="14592300" y="107632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44450</xdr:rowOff>
    </xdr:from>
    <xdr:to>
      <xdr:col>72</xdr:col>
      <xdr:colOff>38100</xdr:colOff>
      <xdr:row>62</xdr:row>
      <xdr:rowOff>146050</xdr:rowOff>
    </xdr:to>
    <xdr:sp macro="" textlink="">
      <xdr:nvSpPr>
        <xdr:cNvPr id="553" name="楕円 552"/>
        <xdr:cNvSpPr/>
      </xdr:nvSpPr>
      <xdr:spPr>
        <a:xfrm>
          <a:off x="1365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95250</xdr:rowOff>
    </xdr:from>
    <xdr:to>
      <xdr:col>76</xdr:col>
      <xdr:colOff>114300</xdr:colOff>
      <xdr:row>62</xdr:row>
      <xdr:rowOff>133350</xdr:rowOff>
    </xdr:to>
    <xdr:cxnSp macro="">
      <xdr:nvCxnSpPr>
        <xdr:cNvPr id="554" name="直線コネクタ 553"/>
        <xdr:cNvCxnSpPr/>
      </xdr:nvCxnSpPr>
      <xdr:spPr>
        <a:xfrm>
          <a:off x="13703300" y="1072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xdr:rowOff>
    </xdr:from>
    <xdr:to>
      <xdr:col>67</xdr:col>
      <xdr:colOff>101600</xdr:colOff>
      <xdr:row>62</xdr:row>
      <xdr:rowOff>106045</xdr:rowOff>
    </xdr:to>
    <xdr:sp macro="" textlink="">
      <xdr:nvSpPr>
        <xdr:cNvPr id="555" name="楕円 554"/>
        <xdr:cNvSpPr/>
      </xdr:nvSpPr>
      <xdr:spPr>
        <a:xfrm>
          <a:off x="12763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55245</xdr:rowOff>
    </xdr:from>
    <xdr:to>
      <xdr:col>71</xdr:col>
      <xdr:colOff>177800</xdr:colOff>
      <xdr:row>62</xdr:row>
      <xdr:rowOff>95250</xdr:rowOff>
    </xdr:to>
    <xdr:cxnSp macro="">
      <xdr:nvCxnSpPr>
        <xdr:cNvPr id="556" name="直線コネクタ 555"/>
        <xdr:cNvCxnSpPr/>
      </xdr:nvCxnSpPr>
      <xdr:spPr>
        <a:xfrm>
          <a:off x="12814300" y="10685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561" name="n_1mainValue【学校施設】&#10;有形固定資産減価償却率"/>
        <xdr:cNvSpPr txBox="1"/>
      </xdr:nvSpPr>
      <xdr:spPr>
        <a:xfrm>
          <a:off x="15266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3827</xdr:rowOff>
    </xdr:from>
    <xdr:ext cx="405111" cy="259045"/>
    <xdr:sp macro="" textlink="">
      <xdr:nvSpPr>
        <xdr:cNvPr id="562" name="n_2mainValue【学校施設】&#10;有形固定資産減価償却率"/>
        <xdr:cNvSpPr txBox="1"/>
      </xdr:nvSpPr>
      <xdr:spPr>
        <a:xfrm>
          <a:off x="14389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137177</xdr:rowOff>
    </xdr:from>
    <xdr:ext cx="405111" cy="259045"/>
    <xdr:sp macro="" textlink="">
      <xdr:nvSpPr>
        <xdr:cNvPr id="563" name="n_3mainValue【学校施設】&#10;有形固定資産減価償却率"/>
        <xdr:cNvSpPr txBox="1"/>
      </xdr:nvSpPr>
      <xdr:spPr>
        <a:xfrm>
          <a:off x="13500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97172</xdr:rowOff>
    </xdr:from>
    <xdr:ext cx="405111" cy="259045"/>
    <xdr:sp macro="" textlink="">
      <xdr:nvSpPr>
        <xdr:cNvPr id="564" name="n_4mainValue【学校施設】&#10;有形固定資産減価償却率"/>
        <xdr:cNvSpPr txBox="1"/>
      </xdr:nvSpPr>
      <xdr:spPr>
        <a:xfrm>
          <a:off x="12611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22733</xdr:rowOff>
    </xdr:from>
    <xdr:to>
      <xdr:col>116</xdr:col>
      <xdr:colOff>114300</xdr:colOff>
      <xdr:row>60</xdr:row>
      <xdr:rowOff>124333</xdr:rowOff>
    </xdr:to>
    <xdr:sp macro="" textlink="">
      <xdr:nvSpPr>
        <xdr:cNvPr id="605" name="楕円 604"/>
        <xdr:cNvSpPr/>
      </xdr:nvSpPr>
      <xdr:spPr>
        <a:xfrm>
          <a:off x="22110700" y="103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45610</xdr:rowOff>
    </xdr:from>
    <xdr:ext cx="469744" cy="259045"/>
    <xdr:sp macro="" textlink="">
      <xdr:nvSpPr>
        <xdr:cNvPr id="606" name="【学校施設】&#10;一人当たり面積該当値テキスト"/>
        <xdr:cNvSpPr txBox="1"/>
      </xdr:nvSpPr>
      <xdr:spPr>
        <a:xfrm>
          <a:off x="22199600"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36068</xdr:rowOff>
    </xdr:from>
    <xdr:to>
      <xdr:col>112</xdr:col>
      <xdr:colOff>38100</xdr:colOff>
      <xdr:row>60</xdr:row>
      <xdr:rowOff>137668</xdr:rowOff>
    </xdr:to>
    <xdr:sp macro="" textlink="">
      <xdr:nvSpPr>
        <xdr:cNvPr id="607" name="楕円 606"/>
        <xdr:cNvSpPr/>
      </xdr:nvSpPr>
      <xdr:spPr>
        <a:xfrm>
          <a:off x="21272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73533</xdr:rowOff>
    </xdr:from>
    <xdr:to>
      <xdr:col>116</xdr:col>
      <xdr:colOff>63500</xdr:colOff>
      <xdr:row>60</xdr:row>
      <xdr:rowOff>86868</xdr:rowOff>
    </xdr:to>
    <xdr:cxnSp macro="">
      <xdr:nvCxnSpPr>
        <xdr:cNvPr id="608" name="直線コネクタ 607"/>
        <xdr:cNvCxnSpPr/>
      </xdr:nvCxnSpPr>
      <xdr:spPr>
        <a:xfrm flipV="1">
          <a:off x="21323300" y="1036053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52832</xdr:rowOff>
    </xdr:from>
    <xdr:to>
      <xdr:col>107</xdr:col>
      <xdr:colOff>101600</xdr:colOff>
      <xdr:row>60</xdr:row>
      <xdr:rowOff>154432</xdr:rowOff>
    </xdr:to>
    <xdr:sp macro="" textlink="">
      <xdr:nvSpPr>
        <xdr:cNvPr id="609" name="楕円 608"/>
        <xdr:cNvSpPr/>
      </xdr:nvSpPr>
      <xdr:spPr>
        <a:xfrm>
          <a:off x="20383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86868</xdr:rowOff>
    </xdr:from>
    <xdr:to>
      <xdr:col>111</xdr:col>
      <xdr:colOff>177800</xdr:colOff>
      <xdr:row>60</xdr:row>
      <xdr:rowOff>103632</xdr:rowOff>
    </xdr:to>
    <xdr:cxnSp macro="">
      <xdr:nvCxnSpPr>
        <xdr:cNvPr id="610" name="直線コネクタ 609"/>
        <xdr:cNvCxnSpPr/>
      </xdr:nvCxnSpPr>
      <xdr:spPr>
        <a:xfrm flipV="1">
          <a:off x="20434300" y="103738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62738</xdr:rowOff>
    </xdr:from>
    <xdr:to>
      <xdr:col>102</xdr:col>
      <xdr:colOff>165100</xdr:colOff>
      <xdr:row>60</xdr:row>
      <xdr:rowOff>164338</xdr:rowOff>
    </xdr:to>
    <xdr:sp macro="" textlink="">
      <xdr:nvSpPr>
        <xdr:cNvPr id="611" name="楕円 610"/>
        <xdr:cNvSpPr/>
      </xdr:nvSpPr>
      <xdr:spPr>
        <a:xfrm>
          <a:off x="19494500" y="103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103632</xdr:rowOff>
    </xdr:from>
    <xdr:to>
      <xdr:col>107</xdr:col>
      <xdr:colOff>50800</xdr:colOff>
      <xdr:row>60</xdr:row>
      <xdr:rowOff>113538</xdr:rowOff>
    </xdr:to>
    <xdr:cxnSp macro="">
      <xdr:nvCxnSpPr>
        <xdr:cNvPr id="612" name="直線コネクタ 611"/>
        <xdr:cNvCxnSpPr/>
      </xdr:nvCxnSpPr>
      <xdr:spPr>
        <a:xfrm flipV="1">
          <a:off x="19545300" y="103906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79502</xdr:rowOff>
    </xdr:from>
    <xdr:to>
      <xdr:col>98</xdr:col>
      <xdr:colOff>38100</xdr:colOff>
      <xdr:row>61</xdr:row>
      <xdr:rowOff>9652</xdr:rowOff>
    </xdr:to>
    <xdr:sp macro="" textlink="">
      <xdr:nvSpPr>
        <xdr:cNvPr id="613" name="楕円 612"/>
        <xdr:cNvSpPr/>
      </xdr:nvSpPr>
      <xdr:spPr>
        <a:xfrm>
          <a:off x="18605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113538</xdr:rowOff>
    </xdr:from>
    <xdr:to>
      <xdr:col>102</xdr:col>
      <xdr:colOff>114300</xdr:colOff>
      <xdr:row>60</xdr:row>
      <xdr:rowOff>130302</xdr:rowOff>
    </xdr:to>
    <xdr:cxnSp macro="">
      <xdr:nvCxnSpPr>
        <xdr:cNvPr id="614" name="直線コネクタ 613"/>
        <xdr:cNvCxnSpPr/>
      </xdr:nvCxnSpPr>
      <xdr:spPr>
        <a:xfrm flipV="1">
          <a:off x="18656300" y="104005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615" name="n_1aveValue【学校施設】&#10;一人当たり面積"/>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616" name="n_2aveValue【学校施設】&#10;一人当たり面積"/>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617" name="n_3aveValue【学校施設】&#10;一人当たり面積"/>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8" name="n_4aveValue【学校施設】&#10;一人当たり面積"/>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154195</xdr:rowOff>
    </xdr:from>
    <xdr:ext cx="469744" cy="259045"/>
    <xdr:sp macro="" textlink="">
      <xdr:nvSpPr>
        <xdr:cNvPr id="619" name="n_1main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170959</xdr:rowOff>
    </xdr:from>
    <xdr:ext cx="469744" cy="259045"/>
    <xdr:sp macro="" textlink="">
      <xdr:nvSpPr>
        <xdr:cNvPr id="620" name="n_2mainValue【学校施設】&#10;一人当たり面積"/>
        <xdr:cNvSpPr txBox="1"/>
      </xdr:nvSpPr>
      <xdr:spPr>
        <a:xfrm>
          <a:off x="20199427"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9415</xdr:rowOff>
    </xdr:from>
    <xdr:ext cx="469744" cy="259045"/>
    <xdr:sp macro="" textlink="">
      <xdr:nvSpPr>
        <xdr:cNvPr id="621" name="n_3mainValue【学校施設】&#10;一人当たり面積"/>
        <xdr:cNvSpPr txBox="1"/>
      </xdr:nvSpPr>
      <xdr:spPr>
        <a:xfrm>
          <a:off x="19310427" y="101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26179</xdr:rowOff>
    </xdr:from>
    <xdr:ext cx="469744" cy="259045"/>
    <xdr:sp macro="" textlink="">
      <xdr:nvSpPr>
        <xdr:cNvPr id="622" name="n_4mainValue【学校施設】&#10;一人当たり面積"/>
        <xdr:cNvSpPr txBox="1"/>
      </xdr:nvSpPr>
      <xdr:spPr>
        <a:xfrm>
          <a:off x="18421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165100</xdr:rowOff>
    </xdr:from>
    <xdr:to>
      <xdr:col>85</xdr:col>
      <xdr:colOff>177800</xdr:colOff>
      <xdr:row>83</xdr:row>
      <xdr:rowOff>95250</xdr:rowOff>
    </xdr:to>
    <xdr:sp macro="" textlink="">
      <xdr:nvSpPr>
        <xdr:cNvPr id="662" name="楕円 661"/>
        <xdr:cNvSpPr/>
      </xdr:nvSpPr>
      <xdr:spPr>
        <a:xfrm>
          <a:off x="16268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143527</xdr:rowOff>
    </xdr:from>
    <xdr:ext cx="405111" cy="259045"/>
    <xdr:sp macro="" textlink="">
      <xdr:nvSpPr>
        <xdr:cNvPr id="663" name="【児童館】&#10;有形固定資産減価償却率該当値テキスト"/>
        <xdr:cNvSpPr txBox="1"/>
      </xdr:nvSpPr>
      <xdr:spPr>
        <a:xfrm>
          <a:off x="16357600"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64" name="楕円 663"/>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44450</xdr:rowOff>
    </xdr:to>
    <xdr:cxnSp macro="">
      <xdr:nvCxnSpPr>
        <xdr:cNvPr id="665" name="直線コネクタ 664"/>
        <xdr:cNvCxnSpPr/>
      </xdr:nvCxnSpPr>
      <xdr:spPr>
        <a:xfrm>
          <a:off x="15481300" y="142455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121920</xdr:rowOff>
    </xdr:from>
    <xdr:to>
      <xdr:col>76</xdr:col>
      <xdr:colOff>165100</xdr:colOff>
      <xdr:row>83</xdr:row>
      <xdr:rowOff>52070</xdr:rowOff>
    </xdr:to>
    <xdr:sp macro="" textlink="">
      <xdr:nvSpPr>
        <xdr:cNvPr id="666" name="楕円 665"/>
        <xdr:cNvSpPr/>
      </xdr:nvSpPr>
      <xdr:spPr>
        <a:xfrm>
          <a:off x="14541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1270</xdr:rowOff>
    </xdr:from>
    <xdr:to>
      <xdr:col>81</xdr:col>
      <xdr:colOff>50800</xdr:colOff>
      <xdr:row>83</xdr:row>
      <xdr:rowOff>15239</xdr:rowOff>
    </xdr:to>
    <xdr:cxnSp macro="">
      <xdr:nvCxnSpPr>
        <xdr:cNvPr id="667" name="直線コネクタ 666"/>
        <xdr:cNvCxnSpPr/>
      </xdr:nvCxnSpPr>
      <xdr:spPr>
        <a:xfrm>
          <a:off x="14592300" y="142316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127000</xdr:rowOff>
    </xdr:from>
    <xdr:to>
      <xdr:col>72</xdr:col>
      <xdr:colOff>38100</xdr:colOff>
      <xdr:row>83</xdr:row>
      <xdr:rowOff>57150</xdr:rowOff>
    </xdr:to>
    <xdr:sp macro="" textlink="">
      <xdr:nvSpPr>
        <xdr:cNvPr id="668" name="楕円 667"/>
        <xdr:cNvSpPr/>
      </xdr:nvSpPr>
      <xdr:spPr>
        <a:xfrm>
          <a:off x="1365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1270</xdr:rowOff>
    </xdr:from>
    <xdr:to>
      <xdr:col>76</xdr:col>
      <xdr:colOff>114300</xdr:colOff>
      <xdr:row>83</xdr:row>
      <xdr:rowOff>6350</xdr:rowOff>
    </xdr:to>
    <xdr:cxnSp macro="">
      <xdr:nvCxnSpPr>
        <xdr:cNvPr id="669" name="直線コネクタ 668"/>
        <xdr:cNvCxnSpPr/>
      </xdr:nvCxnSpPr>
      <xdr:spPr>
        <a:xfrm flipV="1">
          <a:off x="13703300" y="142316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153670</xdr:rowOff>
    </xdr:from>
    <xdr:to>
      <xdr:col>67</xdr:col>
      <xdr:colOff>101600</xdr:colOff>
      <xdr:row>84</xdr:row>
      <xdr:rowOff>83820</xdr:rowOff>
    </xdr:to>
    <xdr:sp macro="" textlink="">
      <xdr:nvSpPr>
        <xdr:cNvPr id="670" name="楕円 669"/>
        <xdr:cNvSpPr/>
      </xdr:nvSpPr>
      <xdr:spPr>
        <a:xfrm>
          <a:off x="12763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6350</xdr:rowOff>
    </xdr:from>
    <xdr:to>
      <xdr:col>71</xdr:col>
      <xdr:colOff>177800</xdr:colOff>
      <xdr:row>84</xdr:row>
      <xdr:rowOff>33020</xdr:rowOff>
    </xdr:to>
    <xdr:cxnSp macro="">
      <xdr:nvCxnSpPr>
        <xdr:cNvPr id="671" name="直線コネクタ 670"/>
        <xdr:cNvCxnSpPr/>
      </xdr:nvCxnSpPr>
      <xdr:spPr>
        <a:xfrm flipV="1">
          <a:off x="12814300" y="14236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2" name="n_1aveValue【児童館】&#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3" name="n_2ave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4" name="n_3aveValue【児童館】&#10;有形固定資産減価償却率"/>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5" name="n_4aveValue【児童館】&#10;有形固定資産減価償却率"/>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76"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43197</xdr:rowOff>
    </xdr:from>
    <xdr:ext cx="405111" cy="259045"/>
    <xdr:sp macro="" textlink="">
      <xdr:nvSpPr>
        <xdr:cNvPr id="677" name="n_2mainValue【児童館】&#10;有形固定資産減価償却率"/>
        <xdr:cNvSpPr txBox="1"/>
      </xdr:nvSpPr>
      <xdr:spPr>
        <a:xfrm>
          <a:off x="1438974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73677</xdr:rowOff>
    </xdr:from>
    <xdr:ext cx="405111" cy="259045"/>
    <xdr:sp macro="" textlink="">
      <xdr:nvSpPr>
        <xdr:cNvPr id="678" name="n_3mainValue【児童館】&#10;有形固定資産減価償却率"/>
        <xdr:cNvSpPr txBox="1"/>
      </xdr:nvSpPr>
      <xdr:spPr>
        <a:xfrm>
          <a:off x="135007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74947</xdr:rowOff>
    </xdr:from>
    <xdr:ext cx="405111" cy="259045"/>
    <xdr:sp macro="" textlink="">
      <xdr:nvSpPr>
        <xdr:cNvPr id="679" name="n_4mainValue【児童館】&#10;有形固定資産減価償却率"/>
        <xdr:cNvSpPr txBox="1"/>
      </xdr:nvSpPr>
      <xdr:spPr>
        <a:xfrm>
          <a:off x="12611744" y="1447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1" name="楕円 720"/>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22"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136979</xdr:rowOff>
    </xdr:from>
    <xdr:to>
      <xdr:col>112</xdr:col>
      <xdr:colOff>38100</xdr:colOff>
      <xdr:row>82</xdr:row>
      <xdr:rowOff>67129</xdr:rowOff>
    </xdr:to>
    <xdr:sp macro="" textlink="">
      <xdr:nvSpPr>
        <xdr:cNvPr id="723" name="楕円 722"/>
        <xdr:cNvSpPr/>
      </xdr:nvSpPr>
      <xdr:spPr>
        <a:xfrm>
          <a:off x="21272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16329</xdr:rowOff>
    </xdr:to>
    <xdr:cxnSp macro="">
      <xdr:nvCxnSpPr>
        <xdr:cNvPr id="724" name="直線コネクタ 723"/>
        <xdr:cNvCxnSpPr/>
      </xdr:nvCxnSpPr>
      <xdr:spPr>
        <a:xfrm flipV="1">
          <a:off x="21323300" y="140643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5" name="楕円 724"/>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16329</xdr:rowOff>
    </xdr:from>
    <xdr:to>
      <xdr:col>111</xdr:col>
      <xdr:colOff>177800</xdr:colOff>
      <xdr:row>82</xdr:row>
      <xdr:rowOff>38100</xdr:rowOff>
    </xdr:to>
    <xdr:cxnSp macro="">
      <xdr:nvCxnSpPr>
        <xdr:cNvPr id="726" name="直線コネクタ 725"/>
        <xdr:cNvCxnSpPr/>
      </xdr:nvCxnSpPr>
      <xdr:spPr>
        <a:xfrm flipV="1">
          <a:off x="20434300" y="140752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727" name="楕円 726"/>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168729</xdr:rowOff>
    </xdr:to>
    <xdr:cxnSp macro="">
      <xdr:nvCxnSpPr>
        <xdr:cNvPr id="728" name="直線コネクタ 727"/>
        <xdr:cNvCxnSpPr/>
      </xdr:nvCxnSpPr>
      <xdr:spPr>
        <a:xfrm flipV="1">
          <a:off x="19545300" y="140970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9" name="楕円 728"/>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168729</xdr:rowOff>
    </xdr:to>
    <xdr:cxnSp macro="">
      <xdr:nvCxnSpPr>
        <xdr:cNvPr id="730" name="直線コネクタ 729"/>
        <xdr:cNvCxnSpPr/>
      </xdr:nvCxnSpPr>
      <xdr:spPr>
        <a:xfrm>
          <a:off x="18656300" y="141732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1" name="n_1aveValue【児童館】&#10;一人当たり面積"/>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2" name="n_2aveValue【児童館】&#10;一人当たり面積"/>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3" name="n_3aveValue【児童館】&#10;一人当たり面積"/>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4"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83656</xdr:rowOff>
    </xdr:from>
    <xdr:ext cx="469744" cy="259045"/>
    <xdr:sp macro="" textlink="">
      <xdr:nvSpPr>
        <xdr:cNvPr id="735" name="n_1mainValue【児童館】&#10;一人当たり面積"/>
        <xdr:cNvSpPr txBox="1"/>
      </xdr:nvSpPr>
      <xdr:spPr>
        <a:xfrm>
          <a:off x="21075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6"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737" name="n_3mainValue【児童館】&#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38" name="n_4mainValue【児童館】&#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9" name="フローチャート: 判断 768"/>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0" name="フローチャート: 判断 769"/>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1" name="フローチャート: 判断 770"/>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2" name="フローチャート: 判断 771"/>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78" name="楕円 777"/>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779"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73661</xdr:rowOff>
    </xdr:from>
    <xdr:to>
      <xdr:col>81</xdr:col>
      <xdr:colOff>101600</xdr:colOff>
      <xdr:row>105</xdr:row>
      <xdr:rowOff>3811</xdr:rowOff>
    </xdr:to>
    <xdr:sp macro="" textlink="">
      <xdr:nvSpPr>
        <xdr:cNvPr id="780" name="楕円 779"/>
        <xdr:cNvSpPr/>
      </xdr:nvSpPr>
      <xdr:spPr>
        <a:xfrm>
          <a:off x="15430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124461</xdr:rowOff>
    </xdr:from>
    <xdr:to>
      <xdr:col>85</xdr:col>
      <xdr:colOff>127000</xdr:colOff>
      <xdr:row>104</xdr:row>
      <xdr:rowOff>167639</xdr:rowOff>
    </xdr:to>
    <xdr:cxnSp macro="">
      <xdr:nvCxnSpPr>
        <xdr:cNvPr id="781" name="直線コネクタ 780"/>
        <xdr:cNvCxnSpPr/>
      </xdr:nvCxnSpPr>
      <xdr:spPr>
        <a:xfrm>
          <a:off x="15481300" y="17955261"/>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26670</xdr:rowOff>
    </xdr:from>
    <xdr:to>
      <xdr:col>76</xdr:col>
      <xdr:colOff>165100</xdr:colOff>
      <xdr:row>104</xdr:row>
      <xdr:rowOff>128270</xdr:rowOff>
    </xdr:to>
    <xdr:sp macro="" textlink="">
      <xdr:nvSpPr>
        <xdr:cNvPr id="782" name="楕円 781"/>
        <xdr:cNvSpPr/>
      </xdr:nvSpPr>
      <xdr:spPr>
        <a:xfrm>
          <a:off x="14541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77470</xdr:rowOff>
    </xdr:from>
    <xdr:to>
      <xdr:col>81</xdr:col>
      <xdr:colOff>50800</xdr:colOff>
      <xdr:row>104</xdr:row>
      <xdr:rowOff>124461</xdr:rowOff>
    </xdr:to>
    <xdr:cxnSp macro="">
      <xdr:nvCxnSpPr>
        <xdr:cNvPr id="783" name="直線コネクタ 782"/>
        <xdr:cNvCxnSpPr/>
      </xdr:nvCxnSpPr>
      <xdr:spPr>
        <a:xfrm>
          <a:off x="14592300" y="1790827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81280</xdr:rowOff>
    </xdr:from>
    <xdr:to>
      <xdr:col>72</xdr:col>
      <xdr:colOff>38100</xdr:colOff>
      <xdr:row>105</xdr:row>
      <xdr:rowOff>11430</xdr:rowOff>
    </xdr:to>
    <xdr:sp macro="" textlink="">
      <xdr:nvSpPr>
        <xdr:cNvPr id="784" name="楕円 783"/>
        <xdr:cNvSpPr/>
      </xdr:nvSpPr>
      <xdr:spPr>
        <a:xfrm>
          <a:off x="13652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77470</xdr:rowOff>
    </xdr:from>
    <xdr:to>
      <xdr:col>76</xdr:col>
      <xdr:colOff>114300</xdr:colOff>
      <xdr:row>104</xdr:row>
      <xdr:rowOff>132080</xdr:rowOff>
    </xdr:to>
    <xdr:cxnSp macro="">
      <xdr:nvCxnSpPr>
        <xdr:cNvPr id="785" name="直線コネクタ 784"/>
        <xdr:cNvCxnSpPr/>
      </xdr:nvCxnSpPr>
      <xdr:spPr>
        <a:xfrm flipV="1">
          <a:off x="13703300" y="1790827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157480</xdr:rowOff>
    </xdr:from>
    <xdr:to>
      <xdr:col>67</xdr:col>
      <xdr:colOff>101600</xdr:colOff>
      <xdr:row>104</xdr:row>
      <xdr:rowOff>87630</xdr:rowOff>
    </xdr:to>
    <xdr:sp macro="" textlink="">
      <xdr:nvSpPr>
        <xdr:cNvPr id="786" name="楕円 785"/>
        <xdr:cNvSpPr/>
      </xdr:nvSpPr>
      <xdr:spPr>
        <a:xfrm>
          <a:off x="12763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36830</xdr:rowOff>
    </xdr:from>
    <xdr:to>
      <xdr:col>71</xdr:col>
      <xdr:colOff>177800</xdr:colOff>
      <xdr:row>104</xdr:row>
      <xdr:rowOff>132080</xdr:rowOff>
    </xdr:to>
    <xdr:cxnSp macro="">
      <xdr:nvCxnSpPr>
        <xdr:cNvPr id="787" name="直線コネクタ 786"/>
        <xdr:cNvCxnSpPr/>
      </xdr:nvCxnSpPr>
      <xdr:spPr>
        <a:xfrm>
          <a:off x="12814300" y="17867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8" name="n_1aveValue【公民館】&#10;有形固定資産減価償却率"/>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9" name="n_2aveValue【公民館】&#10;有形固定資産減価償却率"/>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90" name="n_3aveValue【公民館】&#10;有形固定資産減価償却率"/>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91" name="n_4aveValue【公民館】&#10;有形固定資産減価償却率"/>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20338</xdr:rowOff>
    </xdr:from>
    <xdr:ext cx="405111" cy="259045"/>
    <xdr:sp macro="" textlink="">
      <xdr:nvSpPr>
        <xdr:cNvPr id="792" name="n_1mainValue【公民館】&#10;有形固定資産減価償却率"/>
        <xdr:cNvSpPr txBox="1"/>
      </xdr:nvSpPr>
      <xdr:spPr>
        <a:xfrm>
          <a:off x="152660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144797</xdr:rowOff>
    </xdr:from>
    <xdr:ext cx="405111" cy="259045"/>
    <xdr:sp macro="" textlink="">
      <xdr:nvSpPr>
        <xdr:cNvPr id="793" name="n_2mainValue【公民館】&#10;有形固定資産減価償却率"/>
        <xdr:cNvSpPr txBox="1"/>
      </xdr:nvSpPr>
      <xdr:spPr>
        <a:xfrm>
          <a:off x="14389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27957</xdr:rowOff>
    </xdr:from>
    <xdr:ext cx="405111" cy="259045"/>
    <xdr:sp macro="" textlink="">
      <xdr:nvSpPr>
        <xdr:cNvPr id="794" name="n_3mainValue【公民館】&#10;有形固定資産減価償却率"/>
        <xdr:cNvSpPr txBox="1"/>
      </xdr:nvSpPr>
      <xdr:spPr>
        <a:xfrm>
          <a:off x="13500744"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104157</xdr:rowOff>
    </xdr:from>
    <xdr:ext cx="405111" cy="259045"/>
    <xdr:sp macro="" textlink="">
      <xdr:nvSpPr>
        <xdr:cNvPr id="795" name="n_4mainValue【公民館】&#10;有形固定資産減価償却率"/>
        <xdr:cNvSpPr txBox="1"/>
      </xdr:nvSpPr>
      <xdr:spPr>
        <a:xfrm>
          <a:off x="12611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6" name="フローチャート: 判断 825"/>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7" name="フローチャート: 判断 826"/>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8" name="フローチャート: 判断 827"/>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9" name="フローチャート: 判断 828"/>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835" name="楕円 834"/>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836" name="【公民館】&#10;一人当たり面積該当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73661</xdr:rowOff>
    </xdr:from>
    <xdr:to>
      <xdr:col>112</xdr:col>
      <xdr:colOff>38100</xdr:colOff>
      <xdr:row>108</xdr:row>
      <xdr:rowOff>3811</xdr:rowOff>
    </xdr:to>
    <xdr:sp macro="" textlink="">
      <xdr:nvSpPr>
        <xdr:cNvPr id="837" name="楕円 836"/>
        <xdr:cNvSpPr/>
      </xdr:nvSpPr>
      <xdr:spPr>
        <a:xfrm>
          <a:off x="21272500" y="18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124461</xdr:rowOff>
    </xdr:from>
    <xdr:to>
      <xdr:col>116</xdr:col>
      <xdr:colOff>63500</xdr:colOff>
      <xdr:row>107</xdr:row>
      <xdr:rowOff>152400</xdr:rowOff>
    </xdr:to>
    <xdr:cxnSp macro="">
      <xdr:nvCxnSpPr>
        <xdr:cNvPr id="838" name="直線コネクタ 837"/>
        <xdr:cNvCxnSpPr/>
      </xdr:nvCxnSpPr>
      <xdr:spPr>
        <a:xfrm>
          <a:off x="21323300" y="184696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64770</xdr:rowOff>
    </xdr:from>
    <xdr:to>
      <xdr:col>107</xdr:col>
      <xdr:colOff>101600</xdr:colOff>
      <xdr:row>107</xdr:row>
      <xdr:rowOff>166370</xdr:rowOff>
    </xdr:to>
    <xdr:sp macro="" textlink="">
      <xdr:nvSpPr>
        <xdr:cNvPr id="839" name="楕円 838"/>
        <xdr:cNvSpPr/>
      </xdr:nvSpPr>
      <xdr:spPr>
        <a:xfrm>
          <a:off x="20383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115570</xdr:rowOff>
    </xdr:from>
    <xdr:to>
      <xdr:col>111</xdr:col>
      <xdr:colOff>177800</xdr:colOff>
      <xdr:row>107</xdr:row>
      <xdr:rowOff>124461</xdr:rowOff>
    </xdr:to>
    <xdr:cxnSp macro="">
      <xdr:nvCxnSpPr>
        <xdr:cNvPr id="840" name="直線コネクタ 839"/>
        <xdr:cNvCxnSpPr/>
      </xdr:nvCxnSpPr>
      <xdr:spPr>
        <a:xfrm>
          <a:off x="20434300" y="184607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80011</xdr:rowOff>
    </xdr:from>
    <xdr:to>
      <xdr:col>102</xdr:col>
      <xdr:colOff>165100</xdr:colOff>
      <xdr:row>108</xdr:row>
      <xdr:rowOff>10161</xdr:rowOff>
    </xdr:to>
    <xdr:sp macro="" textlink="">
      <xdr:nvSpPr>
        <xdr:cNvPr id="841" name="楕円 840"/>
        <xdr:cNvSpPr/>
      </xdr:nvSpPr>
      <xdr:spPr>
        <a:xfrm>
          <a:off x="194945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115570</xdr:rowOff>
    </xdr:from>
    <xdr:to>
      <xdr:col>107</xdr:col>
      <xdr:colOff>50800</xdr:colOff>
      <xdr:row>107</xdr:row>
      <xdr:rowOff>130811</xdr:rowOff>
    </xdr:to>
    <xdr:cxnSp macro="">
      <xdr:nvCxnSpPr>
        <xdr:cNvPr id="842" name="直線コネクタ 841"/>
        <xdr:cNvCxnSpPr/>
      </xdr:nvCxnSpPr>
      <xdr:spPr>
        <a:xfrm flipV="1">
          <a:off x="19545300" y="18460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68580</xdr:rowOff>
    </xdr:from>
    <xdr:to>
      <xdr:col>98</xdr:col>
      <xdr:colOff>38100</xdr:colOff>
      <xdr:row>107</xdr:row>
      <xdr:rowOff>170180</xdr:rowOff>
    </xdr:to>
    <xdr:sp macro="" textlink="">
      <xdr:nvSpPr>
        <xdr:cNvPr id="843" name="楕円 842"/>
        <xdr:cNvSpPr/>
      </xdr:nvSpPr>
      <xdr:spPr>
        <a:xfrm>
          <a:off x="18605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119380</xdr:rowOff>
    </xdr:from>
    <xdr:to>
      <xdr:col>102</xdr:col>
      <xdr:colOff>114300</xdr:colOff>
      <xdr:row>107</xdr:row>
      <xdr:rowOff>130811</xdr:rowOff>
    </xdr:to>
    <xdr:cxnSp macro="">
      <xdr:nvCxnSpPr>
        <xdr:cNvPr id="844" name="直線コネクタ 843"/>
        <xdr:cNvCxnSpPr/>
      </xdr:nvCxnSpPr>
      <xdr:spPr>
        <a:xfrm>
          <a:off x="18656300" y="18464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5" name="n_1aveValue【公民館】&#10;一人当たり面積"/>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6" name="n_2aveValue【公民館】&#10;一人当たり面積"/>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7"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8" name="n_4aveValue【公民館】&#10;一人当たり面積"/>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166388</xdr:rowOff>
    </xdr:from>
    <xdr:ext cx="469744" cy="259045"/>
    <xdr:sp macro="" textlink="">
      <xdr:nvSpPr>
        <xdr:cNvPr id="849" name="n_1mainValue【公民館】&#10;一人当たり面積"/>
        <xdr:cNvSpPr txBox="1"/>
      </xdr:nvSpPr>
      <xdr:spPr>
        <a:xfrm>
          <a:off x="21075727" y="185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157497</xdr:rowOff>
    </xdr:from>
    <xdr:ext cx="469744" cy="259045"/>
    <xdr:sp macro="" textlink="">
      <xdr:nvSpPr>
        <xdr:cNvPr id="850" name="n_2mainValue【公民館】&#10;一人当たり面積"/>
        <xdr:cNvSpPr txBox="1"/>
      </xdr:nvSpPr>
      <xdr:spPr>
        <a:xfrm>
          <a:off x="20199427"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1288</xdr:rowOff>
    </xdr:from>
    <xdr:ext cx="469744" cy="259045"/>
    <xdr:sp macro="" textlink="">
      <xdr:nvSpPr>
        <xdr:cNvPr id="851" name="n_3mainValue【公民館】&#10;一人当たり面積"/>
        <xdr:cNvSpPr txBox="1"/>
      </xdr:nvSpPr>
      <xdr:spPr>
        <a:xfrm>
          <a:off x="19310427"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161307</xdr:rowOff>
    </xdr:from>
    <xdr:ext cx="469744" cy="259045"/>
    <xdr:sp macro="" textlink="">
      <xdr:nvSpPr>
        <xdr:cNvPr id="852" name="n_4mainValue【公民館】&#10;一人当たり面積"/>
        <xdr:cNvSpPr txBox="1"/>
      </xdr:nvSpPr>
      <xdr:spPr>
        <a:xfrm>
          <a:off x="18421427"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類似団体と比較して、有形固定資産減価償却率が高くなっている施設は、道路、橋りょう・トンネル、学校施設、児童館、公民館である。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これらの有形固定資産減価償却率が高い施設は、相当程度施設が経年していることを踏まえ、長寿命化対策等の今後の管理方針等を検討し、計画的な施設の老朽化対策が必要となる。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学校施設については、有形固定資産減価償却率</a:t>
          </a:r>
          <a:r>
            <a:rPr kumimoji="1" lang="en-US" altLang="ja-JP" sz="1300" baseline="0">
              <a:latin typeface="ＭＳ Ｐゴシック" panose="020B0600070205080204" pitchFamily="50" charset="-128"/>
              <a:ea typeface="ＭＳ Ｐゴシック" panose="020B0600070205080204" pitchFamily="50" charset="-128"/>
            </a:rPr>
            <a:t>88.6</a:t>
          </a:r>
          <a:r>
            <a:rPr kumimoji="1" lang="ja-JP" altLang="en-US" sz="1300" baseline="0">
              <a:latin typeface="ＭＳ Ｐゴシック" panose="020B0600070205080204" pitchFamily="50" charset="-128"/>
              <a:ea typeface="ＭＳ Ｐゴシック" panose="020B0600070205080204" pitchFamily="50" charset="-128"/>
            </a:rPr>
            <a:t>％、一人あたり面積については類似団体平均比</a:t>
          </a:r>
          <a:r>
            <a:rPr kumimoji="1" lang="en-US" altLang="ja-JP" sz="1300" baseline="0">
              <a:latin typeface="ＭＳ Ｐゴシック" panose="020B0600070205080204" pitchFamily="50" charset="-128"/>
              <a:ea typeface="ＭＳ Ｐゴシック" panose="020B0600070205080204" pitchFamily="50" charset="-128"/>
            </a:rPr>
            <a:t>134</a:t>
          </a:r>
          <a:r>
            <a:rPr kumimoji="1" lang="ja-JP" altLang="en-US" sz="1300" baseline="0">
              <a:latin typeface="ＭＳ Ｐゴシック" panose="020B0600070205080204" pitchFamily="50" charset="-128"/>
              <a:ea typeface="ＭＳ Ｐゴシック" panose="020B0600070205080204" pitchFamily="50" charset="-128"/>
            </a:rPr>
            <a:t>％と老朽化が進んでいる施設を多く所有していることがわかる。老朽化の進行により維持管理費用の増加も見込まれるため、公共施設等総合管理計画に基づき対策に取り組むとともに、統廃合を含めた検討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71120</xdr:rowOff>
    </xdr:to>
    <xdr:cxnSp macro="">
      <xdr:nvCxnSpPr>
        <xdr:cNvPr id="56" name="直線コネクタ 55"/>
        <xdr:cNvCxnSpPr/>
      </xdr:nvCxnSpPr>
      <xdr:spPr>
        <a:xfrm flipV="1">
          <a:off x="4634865" y="5715000"/>
          <a:ext cx="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74947</xdr:rowOff>
    </xdr:from>
    <xdr:ext cx="405111" cy="259045"/>
    <xdr:sp macro="" textlink="">
      <xdr:nvSpPr>
        <xdr:cNvPr id="57" name="【図書館】&#10;有形固定資産減価償却率最小値テキスト"/>
        <xdr:cNvSpPr txBox="1"/>
      </xdr:nvSpPr>
      <xdr:spPr>
        <a:xfrm>
          <a:off x="4673600" y="693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71120</xdr:rowOff>
    </xdr:from>
    <xdr:to>
      <xdr:col>24</xdr:col>
      <xdr:colOff>152400</xdr:colOff>
      <xdr:row>40</xdr:row>
      <xdr:rowOff>71120</xdr:rowOff>
    </xdr:to>
    <xdr:cxnSp macro="">
      <xdr:nvCxnSpPr>
        <xdr:cNvPr id="58" name="直線コネクタ 57"/>
        <xdr:cNvCxnSpPr/>
      </xdr:nvCxnSpPr>
      <xdr:spPr>
        <a:xfrm>
          <a:off x="4546600" y="692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47007</xdr:rowOff>
    </xdr:from>
    <xdr:ext cx="405111" cy="259045"/>
    <xdr:sp macro="" textlink="">
      <xdr:nvSpPr>
        <xdr:cNvPr id="61" name="【図書館】&#10;有形固定資産減価償却率平均値テキスト"/>
        <xdr:cNvSpPr txBox="1"/>
      </xdr:nvSpPr>
      <xdr:spPr>
        <a:xfrm>
          <a:off x="4673600" y="621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62" name="フローチャート: 判断 61"/>
        <xdr:cNvSpPr/>
      </xdr:nvSpPr>
      <xdr:spPr>
        <a:xfrm>
          <a:off x="458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3" name="フローチャート: 判断 62"/>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69850</xdr:rowOff>
    </xdr:from>
    <xdr:to>
      <xdr:col>15</xdr:col>
      <xdr:colOff>101600</xdr:colOff>
      <xdr:row>37</xdr:row>
      <xdr:rowOff>0</xdr:rowOff>
    </xdr:to>
    <xdr:sp macro="" textlink="">
      <xdr:nvSpPr>
        <xdr:cNvPr id="64" name="フローチャート: 判断 63"/>
        <xdr:cNvSpPr/>
      </xdr:nvSpPr>
      <xdr:spPr>
        <a:xfrm>
          <a:off x="2857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49530</xdr:rowOff>
    </xdr:from>
    <xdr:to>
      <xdr:col>10</xdr:col>
      <xdr:colOff>165100</xdr:colOff>
      <xdr:row>36</xdr:row>
      <xdr:rowOff>151130</xdr:rowOff>
    </xdr:to>
    <xdr:sp macro="" textlink="">
      <xdr:nvSpPr>
        <xdr:cNvPr id="65" name="フローチャート: 判断 64"/>
        <xdr:cNvSpPr/>
      </xdr:nvSpPr>
      <xdr:spPr>
        <a:xfrm>
          <a:off x="196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45720</xdr:rowOff>
    </xdr:from>
    <xdr:to>
      <xdr:col>6</xdr:col>
      <xdr:colOff>38100</xdr:colOff>
      <xdr:row>36</xdr:row>
      <xdr:rowOff>147320</xdr:rowOff>
    </xdr:to>
    <xdr:sp macro="" textlink="">
      <xdr:nvSpPr>
        <xdr:cNvPr id="66" name="フローチャート: 判断 65"/>
        <xdr:cNvSpPr/>
      </xdr:nvSpPr>
      <xdr:spPr>
        <a:xfrm>
          <a:off x="107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69850</xdr:rowOff>
    </xdr:from>
    <xdr:to>
      <xdr:col>24</xdr:col>
      <xdr:colOff>114300</xdr:colOff>
      <xdr:row>34</xdr:row>
      <xdr:rowOff>0</xdr:rowOff>
    </xdr:to>
    <xdr:sp macro="" textlink="">
      <xdr:nvSpPr>
        <xdr:cNvPr id="72" name="楕円 71"/>
        <xdr:cNvSpPr/>
      </xdr:nvSpPr>
      <xdr:spPr>
        <a:xfrm>
          <a:off x="45847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156227</xdr:rowOff>
    </xdr:from>
    <xdr:ext cx="340478" cy="259045"/>
    <xdr:sp macro="" textlink="">
      <xdr:nvSpPr>
        <xdr:cNvPr id="73" name="【図書館】&#10;有形固定資産減価償却率該当値テキスト"/>
        <xdr:cNvSpPr txBox="1"/>
      </xdr:nvSpPr>
      <xdr:spPr>
        <a:xfrm>
          <a:off x="4673600" y="564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30480</xdr:rowOff>
    </xdr:from>
    <xdr:to>
      <xdr:col>20</xdr:col>
      <xdr:colOff>38100</xdr:colOff>
      <xdr:row>33</xdr:row>
      <xdr:rowOff>132080</xdr:rowOff>
    </xdr:to>
    <xdr:sp macro="" textlink="">
      <xdr:nvSpPr>
        <xdr:cNvPr id="74" name="楕円 73"/>
        <xdr:cNvSpPr/>
      </xdr:nvSpPr>
      <xdr:spPr>
        <a:xfrm>
          <a:off x="3746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81280</xdr:rowOff>
    </xdr:from>
    <xdr:to>
      <xdr:col>24</xdr:col>
      <xdr:colOff>63500</xdr:colOff>
      <xdr:row>33</xdr:row>
      <xdr:rowOff>120650</xdr:rowOff>
    </xdr:to>
    <xdr:cxnSp macro="">
      <xdr:nvCxnSpPr>
        <xdr:cNvPr id="75" name="直線コネクタ 74"/>
        <xdr:cNvCxnSpPr/>
      </xdr:nvCxnSpPr>
      <xdr:spPr>
        <a:xfrm>
          <a:off x="3797300" y="57391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81280</xdr:rowOff>
    </xdr:from>
    <xdr:to>
      <xdr:col>19</xdr:col>
      <xdr:colOff>177800</xdr:colOff>
      <xdr:row>40</xdr:row>
      <xdr:rowOff>127000</xdr:rowOff>
    </xdr:to>
    <xdr:cxnSp macro="">
      <xdr:nvCxnSpPr>
        <xdr:cNvPr id="77" name="直線コネクタ 76"/>
        <xdr:cNvCxnSpPr/>
      </xdr:nvCxnSpPr>
      <xdr:spPr>
        <a:xfrm flipV="1">
          <a:off x="2908300" y="5739130"/>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62230</xdr:rowOff>
    </xdr:from>
    <xdr:to>
      <xdr:col>10</xdr:col>
      <xdr:colOff>165100</xdr:colOff>
      <xdr:row>39</xdr:row>
      <xdr:rowOff>163830</xdr:rowOff>
    </xdr:to>
    <xdr:sp macro="" textlink="">
      <xdr:nvSpPr>
        <xdr:cNvPr id="78" name="楕円 77"/>
        <xdr:cNvSpPr/>
      </xdr:nvSpPr>
      <xdr:spPr>
        <a:xfrm>
          <a:off x="1968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113030</xdr:rowOff>
    </xdr:from>
    <xdr:to>
      <xdr:col>15</xdr:col>
      <xdr:colOff>50800</xdr:colOff>
      <xdr:row>40</xdr:row>
      <xdr:rowOff>127000</xdr:rowOff>
    </xdr:to>
    <xdr:cxnSp macro="">
      <xdr:nvCxnSpPr>
        <xdr:cNvPr id="79" name="直線コネクタ 78"/>
        <xdr:cNvCxnSpPr/>
      </xdr:nvCxnSpPr>
      <xdr:spPr>
        <a:xfrm>
          <a:off x="2019300" y="679958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49530</xdr:rowOff>
    </xdr:from>
    <xdr:to>
      <xdr:col>6</xdr:col>
      <xdr:colOff>38100</xdr:colOff>
      <xdr:row>38</xdr:row>
      <xdr:rowOff>151130</xdr:rowOff>
    </xdr:to>
    <xdr:sp macro="" textlink="">
      <xdr:nvSpPr>
        <xdr:cNvPr id="80" name="楕円 79"/>
        <xdr:cNvSpPr/>
      </xdr:nvSpPr>
      <xdr:spPr>
        <a:xfrm>
          <a:off x="1079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100330</xdr:rowOff>
    </xdr:from>
    <xdr:to>
      <xdr:col>10</xdr:col>
      <xdr:colOff>114300</xdr:colOff>
      <xdr:row>39</xdr:row>
      <xdr:rowOff>113030</xdr:rowOff>
    </xdr:to>
    <xdr:cxnSp macro="">
      <xdr:nvCxnSpPr>
        <xdr:cNvPr id="81" name="直線コネクタ 80"/>
        <xdr:cNvCxnSpPr/>
      </xdr:nvCxnSpPr>
      <xdr:spPr>
        <a:xfrm>
          <a:off x="1130300" y="661543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154957</xdr:rowOff>
    </xdr:from>
    <xdr:ext cx="405111" cy="259045"/>
    <xdr:sp macro="" textlink="">
      <xdr:nvSpPr>
        <xdr:cNvPr id="82" name="n_1aveValue【図書館】&#10;有形固定資産減価償却率"/>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16527</xdr:rowOff>
    </xdr:from>
    <xdr:ext cx="405111" cy="259045"/>
    <xdr:sp macro="" textlink="">
      <xdr:nvSpPr>
        <xdr:cNvPr id="83" name="n_2aveValue【図書館】&#10;有形固定資産減価償却率"/>
        <xdr:cNvSpPr txBox="1"/>
      </xdr:nvSpPr>
      <xdr:spPr>
        <a:xfrm>
          <a:off x="27057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167657</xdr:rowOff>
    </xdr:from>
    <xdr:ext cx="405111" cy="259045"/>
    <xdr:sp macro="" textlink="">
      <xdr:nvSpPr>
        <xdr:cNvPr id="84" name="n_3aveValue【図書館】&#10;有形固定資産減価償却率"/>
        <xdr:cNvSpPr txBox="1"/>
      </xdr:nvSpPr>
      <xdr:spPr>
        <a:xfrm>
          <a:off x="1816744"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163847</xdr:rowOff>
    </xdr:from>
    <xdr:ext cx="405111" cy="259045"/>
    <xdr:sp macro="" textlink="">
      <xdr:nvSpPr>
        <xdr:cNvPr id="85" name="n_4aveValue【図書館】&#10;有形固定資産減価償却率"/>
        <xdr:cNvSpPr txBox="1"/>
      </xdr:nvSpPr>
      <xdr:spPr>
        <a:xfrm>
          <a:off x="927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148607</xdr:rowOff>
    </xdr:from>
    <xdr:ext cx="340478" cy="259045"/>
    <xdr:sp macro="" textlink="">
      <xdr:nvSpPr>
        <xdr:cNvPr id="86" name="n_1mainValue【図書館】&#10;有形固定資産減価償却率"/>
        <xdr:cNvSpPr txBox="1"/>
      </xdr:nvSpPr>
      <xdr:spPr>
        <a:xfrm>
          <a:off x="3614361" y="546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154957</xdr:rowOff>
    </xdr:from>
    <xdr:ext cx="405111" cy="259045"/>
    <xdr:sp macro="" textlink="">
      <xdr:nvSpPr>
        <xdr:cNvPr id="88" name="n_3mainValue【図書館】&#10;有形固定資産減価償却率"/>
        <xdr:cNvSpPr txBox="1"/>
      </xdr:nvSpPr>
      <xdr:spPr>
        <a:xfrm>
          <a:off x="1816744"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142257</xdr:rowOff>
    </xdr:from>
    <xdr:ext cx="405111" cy="259045"/>
    <xdr:sp macro="" textlink="">
      <xdr:nvSpPr>
        <xdr:cNvPr id="89" name="n_4mainValue【図書館】&#10;有形固定資産減価償却率"/>
        <xdr:cNvSpPr txBox="1"/>
      </xdr:nvSpPr>
      <xdr:spPr>
        <a:xfrm>
          <a:off x="927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3" name="直線コネクタ 112"/>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6"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7" name="直線コネクタ 116"/>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18"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9" name="フローチャート: 判断 118"/>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0" name="フローチャート: 判断 119"/>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1" name="フローチャート: 判断 120"/>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2" name="フローチャート: 判断 121"/>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3" name="フローチャート: 判断 122"/>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9" name="楕円 128"/>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0"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1" name="楕円 130"/>
        <xdr:cNvSpPr/>
      </xdr:nvSpPr>
      <xdr:spPr>
        <a:xfrm>
          <a:off x="9588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3810</xdr:rowOff>
    </xdr:to>
    <xdr:cxnSp macro="">
      <xdr:nvCxnSpPr>
        <xdr:cNvPr id="132" name="直線コネクタ 131"/>
        <xdr:cNvCxnSpPr/>
      </xdr:nvCxnSpPr>
      <xdr:spPr>
        <a:xfrm flipV="1">
          <a:off x="9639300" y="6858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147320</xdr:rowOff>
    </xdr:from>
    <xdr:to>
      <xdr:col>46</xdr:col>
      <xdr:colOff>38100</xdr:colOff>
      <xdr:row>42</xdr:row>
      <xdr:rowOff>77470</xdr:rowOff>
    </xdr:to>
    <xdr:sp macro="" textlink="">
      <xdr:nvSpPr>
        <xdr:cNvPr id="133" name="楕円 132"/>
        <xdr:cNvSpPr/>
      </xdr:nvSpPr>
      <xdr:spPr>
        <a:xfrm>
          <a:off x="869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42</xdr:row>
      <xdr:rowOff>26670</xdr:rowOff>
    </xdr:to>
    <xdr:cxnSp macro="">
      <xdr:nvCxnSpPr>
        <xdr:cNvPr id="134" name="直線コネクタ 133"/>
        <xdr:cNvCxnSpPr/>
      </xdr:nvCxnSpPr>
      <xdr:spPr>
        <a:xfrm flipV="1">
          <a:off x="8750300" y="686181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147320</xdr:rowOff>
    </xdr:from>
    <xdr:to>
      <xdr:col>41</xdr:col>
      <xdr:colOff>101600</xdr:colOff>
      <xdr:row>42</xdr:row>
      <xdr:rowOff>77470</xdr:rowOff>
    </xdr:to>
    <xdr:sp macro="" textlink="">
      <xdr:nvSpPr>
        <xdr:cNvPr id="135" name="楕円 134"/>
        <xdr:cNvSpPr/>
      </xdr:nvSpPr>
      <xdr:spPr>
        <a:xfrm>
          <a:off x="7810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26670</xdr:rowOff>
    </xdr:from>
    <xdr:to>
      <xdr:col>45</xdr:col>
      <xdr:colOff>177800</xdr:colOff>
      <xdr:row>42</xdr:row>
      <xdr:rowOff>26670</xdr:rowOff>
    </xdr:to>
    <xdr:cxnSp macro="">
      <xdr:nvCxnSpPr>
        <xdr:cNvPr id="136" name="直線コネクタ 135"/>
        <xdr:cNvCxnSpPr/>
      </xdr:nvCxnSpPr>
      <xdr:spPr>
        <a:xfrm>
          <a:off x="7861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147320</xdr:rowOff>
    </xdr:from>
    <xdr:to>
      <xdr:col>36</xdr:col>
      <xdr:colOff>165100</xdr:colOff>
      <xdr:row>42</xdr:row>
      <xdr:rowOff>77470</xdr:rowOff>
    </xdr:to>
    <xdr:sp macro="" textlink="">
      <xdr:nvSpPr>
        <xdr:cNvPr id="137" name="楕円 136"/>
        <xdr:cNvSpPr/>
      </xdr:nvSpPr>
      <xdr:spPr>
        <a:xfrm>
          <a:off x="6921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26670</xdr:rowOff>
    </xdr:from>
    <xdr:to>
      <xdr:col>41</xdr:col>
      <xdr:colOff>50800</xdr:colOff>
      <xdr:row>42</xdr:row>
      <xdr:rowOff>26670</xdr:rowOff>
    </xdr:to>
    <xdr:cxnSp macro="">
      <xdr:nvCxnSpPr>
        <xdr:cNvPr id="138" name="直線コネクタ 137"/>
        <xdr:cNvCxnSpPr/>
      </xdr:nvCxnSpPr>
      <xdr:spPr>
        <a:xfrm>
          <a:off x="6972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39" name="n_1ave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0" name="n_2aveValue【図書館】&#10;一人当たり面積"/>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41" name="n_3aveValue【図書館】&#10;一人当たり面積"/>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2" name="n_4aveValue【図書館】&#10;一人当たり面積"/>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71137</xdr:rowOff>
    </xdr:from>
    <xdr:ext cx="469744" cy="259045"/>
    <xdr:sp macro="" textlink="">
      <xdr:nvSpPr>
        <xdr:cNvPr id="143" name="n_1mainValue【図書館】&#10;一人当たり面積"/>
        <xdr:cNvSpPr txBox="1"/>
      </xdr:nvSpPr>
      <xdr:spPr>
        <a:xfrm>
          <a:off x="93917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68597</xdr:rowOff>
    </xdr:from>
    <xdr:ext cx="469744" cy="259045"/>
    <xdr:sp macro="" textlink="">
      <xdr:nvSpPr>
        <xdr:cNvPr id="144" name="n_2mainValue【図書館】&#10;一人当たり面積"/>
        <xdr:cNvSpPr txBox="1"/>
      </xdr:nvSpPr>
      <xdr:spPr>
        <a:xfrm>
          <a:off x="8515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68597</xdr:rowOff>
    </xdr:from>
    <xdr:ext cx="469744" cy="259045"/>
    <xdr:sp macro="" textlink="">
      <xdr:nvSpPr>
        <xdr:cNvPr id="145" name="n_3mainValue【図書館】&#10;一人当たり面積"/>
        <xdr:cNvSpPr txBox="1"/>
      </xdr:nvSpPr>
      <xdr:spPr>
        <a:xfrm>
          <a:off x="7626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68597</xdr:rowOff>
    </xdr:from>
    <xdr:ext cx="469744" cy="259045"/>
    <xdr:sp macro="" textlink="">
      <xdr:nvSpPr>
        <xdr:cNvPr id="146" name="n_4mainValue【図書館】&#10;一人当たり面積"/>
        <xdr:cNvSpPr txBox="1"/>
      </xdr:nvSpPr>
      <xdr:spPr>
        <a:xfrm>
          <a:off x="6737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2" name="直線コネクタ 171"/>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5"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6" name="直線コネクタ 175"/>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7"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78" name="フローチャート: 判断 177"/>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0" name="フローチャート: 判断 179"/>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1" name="フローチャート: 判断 180"/>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88" name="楕円 187"/>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189" name="【体育館・プール】&#10;有形固定資産減価償却率該当値テキスト"/>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190" name="楕円 189"/>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58</xdr:row>
      <xdr:rowOff>3266</xdr:rowOff>
    </xdr:to>
    <xdr:cxnSp macro="">
      <xdr:nvCxnSpPr>
        <xdr:cNvPr id="191" name="直線コネクタ 190"/>
        <xdr:cNvCxnSpPr/>
      </xdr:nvCxnSpPr>
      <xdr:spPr>
        <a:xfrm>
          <a:off x="3797300" y="9532620"/>
          <a:ext cx="838200" cy="4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64</xdr:row>
      <xdr:rowOff>130628</xdr:rowOff>
    </xdr:to>
    <xdr:cxnSp macro="">
      <xdr:nvCxnSpPr>
        <xdr:cNvPr id="193" name="直線コネクタ 192"/>
        <xdr:cNvCxnSpPr/>
      </xdr:nvCxnSpPr>
      <xdr:spPr>
        <a:xfrm flipV="1">
          <a:off x="2908300" y="9532620"/>
          <a:ext cx="889000" cy="15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6" name="楕円 195"/>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64</xdr:row>
      <xdr:rowOff>130628</xdr:rowOff>
    </xdr:to>
    <xdr:cxnSp macro="">
      <xdr:nvCxnSpPr>
        <xdr:cNvPr id="197" name="直線コネクタ 196"/>
        <xdr:cNvCxnSpPr/>
      </xdr:nvCxnSpPr>
      <xdr:spPr>
        <a:xfrm>
          <a:off x="1130300" y="10789920"/>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9"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0"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170197</xdr:rowOff>
    </xdr:from>
    <xdr:ext cx="340478" cy="259045"/>
    <xdr:sp macro="" textlink="">
      <xdr:nvSpPr>
        <xdr:cNvPr id="202" name="n_1mainValue【体育館・プール】&#10;有形固定資産減価償却率"/>
        <xdr:cNvSpPr txBox="1"/>
      </xdr:nvSpPr>
      <xdr:spPr>
        <a:xfrm>
          <a:off x="3614361" y="925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5" name="n_4mainValue【体育館・プー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1" name="直線コネクタ 230"/>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2"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3" name="直線コネクタ 232"/>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4"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5" name="直線コネクタ 234"/>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6"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7" name="フローチャート: 判断 236"/>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38" name="フローチャート: 判断 237"/>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39" name="フローチャート: 判断 238"/>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0" name="フローチャート: 判断 239"/>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1" name="フローチャート: 判断 240"/>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7" name="楕円 246"/>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133367</xdr:rowOff>
    </xdr:from>
    <xdr:ext cx="469744" cy="259045"/>
    <xdr:sp macro="" textlink="">
      <xdr:nvSpPr>
        <xdr:cNvPr id="248" name="【体育館・プール】&#10;一人当たり面積該当値テキスト"/>
        <xdr:cNvSpPr txBox="1"/>
      </xdr:nvSpPr>
      <xdr:spPr>
        <a:xfrm>
          <a:off x="105156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159838</xdr:rowOff>
    </xdr:from>
    <xdr:to>
      <xdr:col>50</xdr:col>
      <xdr:colOff>165100</xdr:colOff>
      <xdr:row>62</xdr:row>
      <xdr:rowOff>89988</xdr:rowOff>
    </xdr:to>
    <xdr:sp macro="" textlink="">
      <xdr:nvSpPr>
        <xdr:cNvPr id="249" name="楕円 248"/>
        <xdr:cNvSpPr/>
      </xdr:nvSpPr>
      <xdr:spPr>
        <a:xfrm>
          <a:off x="9588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39188</xdr:rowOff>
    </xdr:to>
    <xdr:cxnSp macro="">
      <xdr:nvCxnSpPr>
        <xdr:cNvPr id="250" name="直線コネクタ 249"/>
        <xdr:cNvCxnSpPr/>
      </xdr:nvCxnSpPr>
      <xdr:spPr>
        <a:xfrm flipV="1">
          <a:off x="9639300" y="1066419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92891</xdr:rowOff>
    </xdr:from>
    <xdr:to>
      <xdr:col>46</xdr:col>
      <xdr:colOff>38100</xdr:colOff>
      <xdr:row>64</xdr:row>
      <xdr:rowOff>23041</xdr:rowOff>
    </xdr:to>
    <xdr:sp macro="" textlink="">
      <xdr:nvSpPr>
        <xdr:cNvPr id="251" name="楕円 250"/>
        <xdr:cNvSpPr/>
      </xdr:nvSpPr>
      <xdr:spPr>
        <a:xfrm>
          <a:off x="8699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39188</xdr:rowOff>
    </xdr:from>
    <xdr:to>
      <xdr:col>50</xdr:col>
      <xdr:colOff>114300</xdr:colOff>
      <xdr:row>63</xdr:row>
      <xdr:rowOff>143691</xdr:rowOff>
    </xdr:to>
    <xdr:cxnSp macro="">
      <xdr:nvCxnSpPr>
        <xdr:cNvPr id="252" name="直線コネクタ 251"/>
        <xdr:cNvCxnSpPr/>
      </xdr:nvCxnSpPr>
      <xdr:spPr>
        <a:xfrm flipV="1">
          <a:off x="8750300" y="10669088"/>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94524</xdr:rowOff>
    </xdr:from>
    <xdr:to>
      <xdr:col>41</xdr:col>
      <xdr:colOff>101600</xdr:colOff>
      <xdr:row>64</xdr:row>
      <xdr:rowOff>24674</xdr:rowOff>
    </xdr:to>
    <xdr:sp macro="" textlink="">
      <xdr:nvSpPr>
        <xdr:cNvPr id="253" name="楕円 252"/>
        <xdr:cNvSpPr/>
      </xdr:nvSpPr>
      <xdr:spPr>
        <a:xfrm>
          <a:off x="781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143691</xdr:rowOff>
    </xdr:from>
    <xdr:to>
      <xdr:col>45</xdr:col>
      <xdr:colOff>177800</xdr:colOff>
      <xdr:row>63</xdr:row>
      <xdr:rowOff>145324</xdr:rowOff>
    </xdr:to>
    <xdr:cxnSp macro="">
      <xdr:nvCxnSpPr>
        <xdr:cNvPr id="254" name="直線コネクタ 253"/>
        <xdr:cNvCxnSpPr/>
      </xdr:nvCxnSpPr>
      <xdr:spPr>
        <a:xfrm flipV="1">
          <a:off x="7861300" y="109450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164737</xdr:rowOff>
    </xdr:from>
    <xdr:to>
      <xdr:col>36</xdr:col>
      <xdr:colOff>165100</xdr:colOff>
      <xdr:row>63</xdr:row>
      <xdr:rowOff>94887</xdr:rowOff>
    </xdr:to>
    <xdr:sp macro="" textlink="">
      <xdr:nvSpPr>
        <xdr:cNvPr id="255" name="楕円 254"/>
        <xdr:cNvSpPr/>
      </xdr:nvSpPr>
      <xdr:spPr>
        <a:xfrm>
          <a:off x="6921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44087</xdr:rowOff>
    </xdr:from>
    <xdr:to>
      <xdr:col>41</xdr:col>
      <xdr:colOff>50800</xdr:colOff>
      <xdr:row>63</xdr:row>
      <xdr:rowOff>145324</xdr:rowOff>
    </xdr:to>
    <xdr:cxnSp macro="">
      <xdr:nvCxnSpPr>
        <xdr:cNvPr id="256" name="直線コネクタ 255"/>
        <xdr:cNvCxnSpPr/>
      </xdr:nvCxnSpPr>
      <xdr:spPr>
        <a:xfrm>
          <a:off x="6972300" y="108454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257" name="n_1aveValue【体育館・プール】&#10;一人当たり面積"/>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258" name="n_2aveValue【体育館・プール】&#10;一人当たり面積"/>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59" name="n_3aveValue【体育館・プール】&#10;一人当たり面積"/>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260" name="n_4aveValue【体育館・プール】&#10;一人当たり面積"/>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81115</xdr:rowOff>
    </xdr:from>
    <xdr:ext cx="469744" cy="259045"/>
    <xdr:sp macro="" textlink="">
      <xdr:nvSpPr>
        <xdr:cNvPr id="261" name="n_1main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14168</xdr:rowOff>
    </xdr:from>
    <xdr:ext cx="469744" cy="259045"/>
    <xdr:sp macro="" textlink="">
      <xdr:nvSpPr>
        <xdr:cNvPr id="262" name="n_2mainValue【体育館・プール】&#10;一人当たり面積"/>
        <xdr:cNvSpPr txBox="1"/>
      </xdr:nvSpPr>
      <xdr:spPr>
        <a:xfrm>
          <a:off x="8515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15801</xdr:rowOff>
    </xdr:from>
    <xdr:ext cx="469744" cy="259045"/>
    <xdr:sp macro="" textlink="">
      <xdr:nvSpPr>
        <xdr:cNvPr id="263" name="n_3mainValue【体育館・プール】&#10;一人当たり面積"/>
        <xdr:cNvSpPr txBox="1"/>
      </xdr:nvSpPr>
      <xdr:spPr>
        <a:xfrm>
          <a:off x="7626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86014</xdr:rowOff>
    </xdr:from>
    <xdr:ext cx="469744" cy="259045"/>
    <xdr:sp macro="" textlink="">
      <xdr:nvSpPr>
        <xdr:cNvPr id="264" name="n_4mainValue【体育館・プール】&#10;一人当たり面積"/>
        <xdr:cNvSpPr txBox="1"/>
      </xdr:nvSpPr>
      <xdr:spPr>
        <a:xfrm>
          <a:off x="6737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5" name="直線コネクタ 304"/>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8"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09" name="直線コネクタ 308"/>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10"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1" name="フローチャート: 判断 310"/>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2" name="フローチャート: 判断 311"/>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13" name="フローチャート: 判断 312"/>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14" name="フローチャート: 判断 313"/>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5" name="フローチャート: 判断 314"/>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90170</xdr:rowOff>
    </xdr:from>
    <xdr:to>
      <xdr:col>24</xdr:col>
      <xdr:colOff>114300</xdr:colOff>
      <xdr:row>100</xdr:row>
      <xdr:rowOff>20320</xdr:rowOff>
    </xdr:to>
    <xdr:sp macro="" textlink="">
      <xdr:nvSpPr>
        <xdr:cNvPr id="321" name="楕円 320"/>
        <xdr:cNvSpPr/>
      </xdr:nvSpPr>
      <xdr:spPr>
        <a:xfrm>
          <a:off x="45847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43197</xdr:rowOff>
    </xdr:from>
    <xdr:ext cx="405111" cy="259045"/>
    <xdr:sp macro="" textlink="">
      <xdr:nvSpPr>
        <xdr:cNvPr id="322" name="【市民会館】&#10;有形固定資産減価償却率該当値テキスト"/>
        <xdr:cNvSpPr txBox="1"/>
      </xdr:nvSpPr>
      <xdr:spPr>
        <a:xfrm>
          <a:off x="4673600" y="1701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34925</xdr:rowOff>
    </xdr:from>
    <xdr:to>
      <xdr:col>20</xdr:col>
      <xdr:colOff>38100</xdr:colOff>
      <xdr:row>99</xdr:row>
      <xdr:rowOff>136525</xdr:rowOff>
    </xdr:to>
    <xdr:sp macro="" textlink="">
      <xdr:nvSpPr>
        <xdr:cNvPr id="323" name="楕円 322"/>
        <xdr:cNvSpPr/>
      </xdr:nvSpPr>
      <xdr:spPr>
        <a:xfrm>
          <a:off x="3746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85725</xdr:rowOff>
    </xdr:from>
    <xdr:to>
      <xdr:col>24</xdr:col>
      <xdr:colOff>63500</xdr:colOff>
      <xdr:row>99</xdr:row>
      <xdr:rowOff>140970</xdr:rowOff>
    </xdr:to>
    <xdr:cxnSp macro="">
      <xdr:nvCxnSpPr>
        <xdr:cNvPr id="324" name="直線コネクタ 323"/>
        <xdr:cNvCxnSpPr/>
      </xdr:nvCxnSpPr>
      <xdr:spPr>
        <a:xfrm>
          <a:off x="3797300" y="170592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95886</xdr:rowOff>
    </xdr:from>
    <xdr:to>
      <xdr:col>15</xdr:col>
      <xdr:colOff>101600</xdr:colOff>
      <xdr:row>109</xdr:row>
      <xdr:rowOff>26036</xdr:rowOff>
    </xdr:to>
    <xdr:sp macro="" textlink="">
      <xdr:nvSpPr>
        <xdr:cNvPr id="325" name="楕円 324"/>
        <xdr:cNvSpPr/>
      </xdr:nvSpPr>
      <xdr:spPr>
        <a:xfrm>
          <a:off x="2857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85725</xdr:rowOff>
    </xdr:from>
    <xdr:to>
      <xdr:col>19</xdr:col>
      <xdr:colOff>177800</xdr:colOff>
      <xdr:row>108</xdr:row>
      <xdr:rowOff>146686</xdr:rowOff>
    </xdr:to>
    <xdr:cxnSp macro="">
      <xdr:nvCxnSpPr>
        <xdr:cNvPr id="326" name="直線コネクタ 325"/>
        <xdr:cNvCxnSpPr/>
      </xdr:nvCxnSpPr>
      <xdr:spPr>
        <a:xfrm flipV="1">
          <a:off x="2908300" y="17059275"/>
          <a:ext cx="889000" cy="160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93980</xdr:rowOff>
    </xdr:from>
    <xdr:to>
      <xdr:col>10</xdr:col>
      <xdr:colOff>165100</xdr:colOff>
      <xdr:row>109</xdr:row>
      <xdr:rowOff>24130</xdr:rowOff>
    </xdr:to>
    <xdr:sp macro="" textlink="">
      <xdr:nvSpPr>
        <xdr:cNvPr id="327" name="楕円 326"/>
        <xdr:cNvSpPr/>
      </xdr:nvSpPr>
      <xdr:spPr>
        <a:xfrm>
          <a:off x="1968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144780</xdr:rowOff>
    </xdr:from>
    <xdr:to>
      <xdr:col>15</xdr:col>
      <xdr:colOff>50800</xdr:colOff>
      <xdr:row>108</xdr:row>
      <xdr:rowOff>146686</xdr:rowOff>
    </xdr:to>
    <xdr:cxnSp macro="">
      <xdr:nvCxnSpPr>
        <xdr:cNvPr id="328" name="直線コネクタ 327"/>
        <xdr:cNvCxnSpPr/>
      </xdr:nvCxnSpPr>
      <xdr:spPr>
        <a:xfrm>
          <a:off x="2019300" y="1866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29" name="n_1aveValue【市民会館】&#10;有形固定資産減価償却率"/>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30" name="n_2aveValue【市民会館】&#10;有形固定資産減価償却率"/>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1" name="n_3aveValue【市民会館】&#10;有形固定資産減価償却率"/>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2"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153052</xdr:rowOff>
    </xdr:from>
    <xdr:ext cx="405111" cy="259045"/>
    <xdr:sp macro="" textlink="">
      <xdr:nvSpPr>
        <xdr:cNvPr id="333" name="n_1mainValue【市民会館】&#10;有形固定資産減価償却率"/>
        <xdr:cNvSpPr txBox="1"/>
      </xdr:nvSpPr>
      <xdr:spPr>
        <a:xfrm>
          <a:off x="3582044"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17163</xdr:rowOff>
    </xdr:from>
    <xdr:ext cx="405111" cy="259045"/>
    <xdr:sp macro="" textlink="">
      <xdr:nvSpPr>
        <xdr:cNvPr id="334" name="n_2mainValue【市民会館】&#10;有形固定資産減価償却率"/>
        <xdr:cNvSpPr txBox="1"/>
      </xdr:nvSpPr>
      <xdr:spPr>
        <a:xfrm>
          <a:off x="2705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15257</xdr:rowOff>
    </xdr:from>
    <xdr:ext cx="405111" cy="259045"/>
    <xdr:sp macro="" textlink="">
      <xdr:nvSpPr>
        <xdr:cNvPr id="335" name="n_3mainValue【市民会館】&#10;有形固定資産減価償却率"/>
        <xdr:cNvSpPr txBox="1"/>
      </xdr:nvSpPr>
      <xdr:spPr>
        <a:xfrm>
          <a:off x="1816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1" name="直線コネクタ 360"/>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3" name="直線コネクタ 36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5" name="直線コネクタ 3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66"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67" name="フローチャート: 判断 366"/>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68" name="フローチャート: 判断 367"/>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69" name="フローチャート: 判断 368"/>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70" name="フローチャート: 判断 369"/>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71" name="フローチャート: 判断 370"/>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77" name="楕円 376"/>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378"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121738</xdr:rowOff>
    </xdr:from>
    <xdr:to>
      <xdr:col>50</xdr:col>
      <xdr:colOff>165100</xdr:colOff>
      <xdr:row>107</xdr:row>
      <xdr:rowOff>51888</xdr:rowOff>
    </xdr:to>
    <xdr:sp macro="" textlink="">
      <xdr:nvSpPr>
        <xdr:cNvPr id="379" name="楕円 378"/>
        <xdr:cNvSpPr/>
      </xdr:nvSpPr>
      <xdr:spPr>
        <a:xfrm>
          <a:off x="9588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1088</xdr:rowOff>
    </xdr:to>
    <xdr:cxnSp macro="">
      <xdr:nvCxnSpPr>
        <xdr:cNvPr id="380" name="直線コネクタ 379"/>
        <xdr:cNvCxnSpPr/>
      </xdr:nvCxnSpPr>
      <xdr:spPr>
        <a:xfrm flipV="1">
          <a:off x="9639300" y="183413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381" name="楕円 380"/>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1088</xdr:rowOff>
    </xdr:from>
    <xdr:to>
      <xdr:col>50</xdr:col>
      <xdr:colOff>114300</xdr:colOff>
      <xdr:row>108</xdr:row>
      <xdr:rowOff>76200</xdr:rowOff>
    </xdr:to>
    <xdr:cxnSp macro="">
      <xdr:nvCxnSpPr>
        <xdr:cNvPr id="382" name="直線コネクタ 381"/>
        <xdr:cNvCxnSpPr/>
      </xdr:nvCxnSpPr>
      <xdr:spPr>
        <a:xfrm flipV="1">
          <a:off x="8750300" y="18346238"/>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383" name="楕円 382"/>
        <xdr:cNvSpPr/>
      </xdr:nvSpPr>
      <xdr:spPr>
        <a:xfrm>
          <a:off x="781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76200</xdr:rowOff>
    </xdr:from>
    <xdr:to>
      <xdr:col>45</xdr:col>
      <xdr:colOff>177800</xdr:colOff>
      <xdr:row>108</xdr:row>
      <xdr:rowOff>76200</xdr:rowOff>
    </xdr:to>
    <xdr:cxnSp macro="">
      <xdr:nvCxnSpPr>
        <xdr:cNvPr id="384" name="直線コネクタ 383"/>
        <xdr:cNvCxnSpPr/>
      </xdr:nvCxnSpPr>
      <xdr:spPr>
        <a:xfrm>
          <a:off x="7861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78939</xdr:rowOff>
    </xdr:from>
    <xdr:ext cx="469744" cy="259045"/>
    <xdr:sp macro="" textlink="">
      <xdr:nvSpPr>
        <xdr:cNvPr id="385" name="n_1aveValue【市民会館】&#10;一人当たり面積"/>
        <xdr:cNvSpPr txBox="1"/>
      </xdr:nvSpPr>
      <xdr:spPr>
        <a:xfrm>
          <a:off x="9391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86" name="n_2aveValue【市民会館】&#10;一人当たり面積"/>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387" name="n_3ave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88" name="n_4aveValue【市民会館】&#10;一人当たり面積"/>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68415</xdr:rowOff>
    </xdr:from>
    <xdr:ext cx="469744" cy="259045"/>
    <xdr:sp macro="" textlink="">
      <xdr:nvSpPr>
        <xdr:cNvPr id="389" name="n_1mainValue【市民会館】&#10;一人当たり面積"/>
        <xdr:cNvSpPr txBox="1"/>
      </xdr:nvSpPr>
      <xdr:spPr>
        <a:xfrm>
          <a:off x="93917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390" name="n_2mainValue【市民会館】&#10;一人当たり面積"/>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391" name="n_3mainValue【市民会館】&#10;一人当たり面積"/>
        <xdr:cNvSpPr txBox="1"/>
      </xdr:nvSpPr>
      <xdr:spPr>
        <a:xfrm>
          <a:off x="7626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16" name="直線コネクタ 415"/>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19"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0" name="直線コネクタ 419"/>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1"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2" name="フローチャート: 判断 421"/>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3" name="フローチャート: 判断 422"/>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4" name="フローチャート: 判断 423"/>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5" name="フローチャート: 判断 424"/>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6" name="フローチャート: 判断 425"/>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32" name="楕円 431"/>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84472</xdr:rowOff>
    </xdr:from>
    <xdr:ext cx="405111" cy="259045"/>
    <xdr:sp macro="" textlink="">
      <xdr:nvSpPr>
        <xdr:cNvPr id="433" name="【一般廃棄物処理施設】&#10;有形固定資産減価償却率該当値テキスト"/>
        <xdr:cNvSpPr txBox="1"/>
      </xdr:nvSpPr>
      <xdr:spPr>
        <a:xfrm>
          <a:off x="16357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434" name="楕円 433"/>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38</xdr:row>
      <xdr:rowOff>57150</xdr:rowOff>
    </xdr:to>
    <xdr:cxnSp macro="">
      <xdr:nvCxnSpPr>
        <xdr:cNvPr id="435" name="直線コネクタ 434"/>
        <xdr:cNvCxnSpPr/>
      </xdr:nvCxnSpPr>
      <xdr:spPr>
        <a:xfrm flipV="1">
          <a:off x="15481300" y="645604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36" name="楕円 435"/>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38</xdr:row>
      <xdr:rowOff>57150</xdr:rowOff>
    </xdr:to>
    <xdr:cxnSp macro="">
      <xdr:nvCxnSpPr>
        <xdr:cNvPr id="437" name="直線コネクタ 436"/>
        <xdr:cNvCxnSpPr/>
      </xdr:nvCxnSpPr>
      <xdr:spPr>
        <a:xfrm>
          <a:off x="14592300" y="64236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8" name="楕円 437"/>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110490</xdr:rowOff>
    </xdr:to>
    <xdr:cxnSp macro="">
      <xdr:nvCxnSpPr>
        <xdr:cNvPr id="439" name="直線コネクタ 438"/>
        <xdr:cNvCxnSpPr/>
      </xdr:nvCxnSpPr>
      <xdr:spPr>
        <a:xfrm flipV="1">
          <a:off x="13703300" y="6423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0" name="n_1ave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1" name="n_2aveValue【一般廃棄物処理施設】&#10;有形固定資産減価償却率"/>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2"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43"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444" name="n_1main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5" name="n_2mainValue【一般廃棄物処理施設】&#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46" name="n_3mainValue【一般廃棄物処理施設】&#10;有形固定資産減価償却率"/>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68" name="直線コネクタ 467"/>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69"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0" name="直線コネクタ 469"/>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71"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72" name="直線コネクタ 471"/>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73"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74" name="フローチャート: 判断 473"/>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75" name="フローチャート: 判断 474"/>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76" name="フローチャート: 判断 475"/>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77" name="フローチャート: 判断 476"/>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78" name="フローチャート: 判断 477"/>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168492</xdr:rowOff>
    </xdr:from>
    <xdr:to>
      <xdr:col>116</xdr:col>
      <xdr:colOff>114300</xdr:colOff>
      <xdr:row>41</xdr:row>
      <xdr:rowOff>98642</xdr:rowOff>
    </xdr:to>
    <xdr:sp macro="" textlink="">
      <xdr:nvSpPr>
        <xdr:cNvPr id="484" name="楕円 483"/>
        <xdr:cNvSpPr/>
      </xdr:nvSpPr>
      <xdr:spPr>
        <a:xfrm>
          <a:off x="22110700" y="70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83419</xdr:rowOff>
    </xdr:from>
    <xdr:ext cx="534377" cy="259045"/>
    <xdr:sp macro="" textlink="">
      <xdr:nvSpPr>
        <xdr:cNvPr id="485" name="【一般廃棄物処理施設】&#10;一人当たり有形固定資産（償却資産）額該当値テキスト"/>
        <xdr:cNvSpPr txBox="1"/>
      </xdr:nvSpPr>
      <xdr:spPr>
        <a:xfrm>
          <a:off x="22199600" y="6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1255</xdr:rowOff>
    </xdr:from>
    <xdr:to>
      <xdr:col>112</xdr:col>
      <xdr:colOff>38100</xdr:colOff>
      <xdr:row>41</xdr:row>
      <xdr:rowOff>102855</xdr:rowOff>
    </xdr:to>
    <xdr:sp macro="" textlink="">
      <xdr:nvSpPr>
        <xdr:cNvPr id="486" name="楕円 485"/>
        <xdr:cNvSpPr/>
      </xdr:nvSpPr>
      <xdr:spPr>
        <a:xfrm>
          <a:off x="21272500" y="70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47842</xdr:rowOff>
    </xdr:from>
    <xdr:to>
      <xdr:col>116</xdr:col>
      <xdr:colOff>63500</xdr:colOff>
      <xdr:row>41</xdr:row>
      <xdr:rowOff>52055</xdr:rowOff>
    </xdr:to>
    <xdr:cxnSp macro="">
      <xdr:nvCxnSpPr>
        <xdr:cNvPr id="487" name="直線コネクタ 486"/>
        <xdr:cNvCxnSpPr/>
      </xdr:nvCxnSpPr>
      <xdr:spPr>
        <a:xfrm flipV="1">
          <a:off x="21323300" y="7077292"/>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44945</xdr:rowOff>
    </xdr:from>
    <xdr:to>
      <xdr:col>107</xdr:col>
      <xdr:colOff>101600</xdr:colOff>
      <xdr:row>41</xdr:row>
      <xdr:rowOff>146545</xdr:rowOff>
    </xdr:to>
    <xdr:sp macro="" textlink="">
      <xdr:nvSpPr>
        <xdr:cNvPr id="488" name="楕円 487"/>
        <xdr:cNvSpPr/>
      </xdr:nvSpPr>
      <xdr:spPr>
        <a:xfrm>
          <a:off x="20383500" y="70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52055</xdr:rowOff>
    </xdr:from>
    <xdr:to>
      <xdr:col>111</xdr:col>
      <xdr:colOff>177800</xdr:colOff>
      <xdr:row>41</xdr:row>
      <xdr:rowOff>95745</xdr:rowOff>
    </xdr:to>
    <xdr:cxnSp macro="">
      <xdr:nvCxnSpPr>
        <xdr:cNvPr id="489" name="直線コネクタ 488"/>
        <xdr:cNvCxnSpPr/>
      </xdr:nvCxnSpPr>
      <xdr:spPr>
        <a:xfrm flipV="1">
          <a:off x="20434300" y="708150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30836</xdr:rowOff>
    </xdr:from>
    <xdr:to>
      <xdr:col>102</xdr:col>
      <xdr:colOff>165100</xdr:colOff>
      <xdr:row>41</xdr:row>
      <xdr:rowOff>132436</xdr:rowOff>
    </xdr:to>
    <xdr:sp macro="" textlink="">
      <xdr:nvSpPr>
        <xdr:cNvPr id="490" name="楕円 489"/>
        <xdr:cNvSpPr/>
      </xdr:nvSpPr>
      <xdr:spPr>
        <a:xfrm>
          <a:off x="19494500" y="70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81636</xdr:rowOff>
    </xdr:from>
    <xdr:to>
      <xdr:col>107</xdr:col>
      <xdr:colOff>50800</xdr:colOff>
      <xdr:row>41</xdr:row>
      <xdr:rowOff>95745</xdr:rowOff>
    </xdr:to>
    <xdr:cxnSp macro="">
      <xdr:nvCxnSpPr>
        <xdr:cNvPr id="491" name="直線コネクタ 490"/>
        <xdr:cNvCxnSpPr/>
      </xdr:nvCxnSpPr>
      <xdr:spPr>
        <a:xfrm>
          <a:off x="19545300" y="7111086"/>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492" name="n_1aveValue【一般廃棄物処理施設】&#10;一人当たり有形固定資産（償却資産）額"/>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493" name="n_2aveValue【一般廃棄物処理施設】&#10;一人当たり有形固定資産（償却資産）額"/>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494" name="n_3aveValue【一般廃棄物処理施設】&#10;一人当たり有形固定資産（償却資産）額"/>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495" name="n_4aveValue【一般廃棄物処理施設】&#10;一人当たり有形固定資産（償却資産）額"/>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93982</xdr:rowOff>
    </xdr:from>
    <xdr:ext cx="534377" cy="259045"/>
    <xdr:sp macro="" textlink="">
      <xdr:nvSpPr>
        <xdr:cNvPr id="496" name="n_1mainValue【一般廃棄物処理施設】&#10;一人当たり有形固定資産（償却資産）額"/>
        <xdr:cNvSpPr txBox="1"/>
      </xdr:nvSpPr>
      <xdr:spPr>
        <a:xfrm>
          <a:off x="21043411" y="712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137672</xdr:rowOff>
    </xdr:from>
    <xdr:ext cx="534377" cy="259045"/>
    <xdr:sp macro="" textlink="">
      <xdr:nvSpPr>
        <xdr:cNvPr id="497" name="n_2mainValue【一般廃棄物処理施設】&#10;一人当たり有形固定資産（償却資産）額"/>
        <xdr:cNvSpPr txBox="1"/>
      </xdr:nvSpPr>
      <xdr:spPr>
        <a:xfrm>
          <a:off x="20167111" y="71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123563</xdr:rowOff>
    </xdr:from>
    <xdr:ext cx="534377" cy="259045"/>
    <xdr:sp macro="" textlink="">
      <xdr:nvSpPr>
        <xdr:cNvPr id="498" name="n_3mainValue【一般廃棄物処理施設】&#10;一人当たり有形固定資産（償却資産）額"/>
        <xdr:cNvSpPr txBox="1"/>
      </xdr:nvSpPr>
      <xdr:spPr>
        <a:xfrm>
          <a:off x="19278111" y="71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1" name="テキスト ボックス 5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9" name="テキスト ボックス 5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1" name="テキスト ボックス 5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23" name="直線コネクタ 522"/>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24"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25" name="直線コネクタ 524"/>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26"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7" name="直線コネクタ 526"/>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28"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29" name="フローチャート: 判断 528"/>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0" name="フローチャート: 判断 52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31" name="フローチャート: 判断 530"/>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32" name="フローチャート: 判断 531"/>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533" name="フローチャート: 判断 532"/>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141605</xdr:rowOff>
    </xdr:from>
    <xdr:to>
      <xdr:col>85</xdr:col>
      <xdr:colOff>177800</xdr:colOff>
      <xdr:row>59</xdr:row>
      <xdr:rowOff>71755</xdr:rowOff>
    </xdr:to>
    <xdr:sp macro="" textlink="">
      <xdr:nvSpPr>
        <xdr:cNvPr id="539" name="楕円 538"/>
        <xdr:cNvSpPr/>
      </xdr:nvSpPr>
      <xdr:spPr>
        <a:xfrm>
          <a:off x="16268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164482</xdr:rowOff>
    </xdr:from>
    <xdr:ext cx="405111" cy="259045"/>
    <xdr:sp macro="" textlink="">
      <xdr:nvSpPr>
        <xdr:cNvPr id="540" name="【保健センター・保健所】&#10;有形固定資産減価償却率該当値テキスト"/>
        <xdr:cNvSpPr txBox="1"/>
      </xdr:nvSpPr>
      <xdr:spPr>
        <a:xfrm>
          <a:off x="16357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541" name="楕円 540"/>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59</xdr:row>
      <xdr:rowOff>20955</xdr:rowOff>
    </xdr:to>
    <xdr:cxnSp macro="">
      <xdr:nvCxnSpPr>
        <xdr:cNvPr id="542" name="直線コネクタ 541"/>
        <xdr:cNvCxnSpPr/>
      </xdr:nvCxnSpPr>
      <xdr:spPr>
        <a:xfrm>
          <a:off x="15481300" y="1009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543" name="楕円 542"/>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154305</xdr:rowOff>
    </xdr:to>
    <xdr:cxnSp macro="">
      <xdr:nvCxnSpPr>
        <xdr:cNvPr id="544" name="直線コネクタ 543"/>
        <xdr:cNvCxnSpPr/>
      </xdr:nvCxnSpPr>
      <xdr:spPr>
        <a:xfrm>
          <a:off x="14592300" y="10056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545" name="楕円 544"/>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112395</xdr:rowOff>
    </xdr:to>
    <xdr:cxnSp macro="">
      <xdr:nvCxnSpPr>
        <xdr:cNvPr id="546" name="直線コネクタ 545"/>
        <xdr:cNvCxnSpPr/>
      </xdr:nvCxnSpPr>
      <xdr:spPr>
        <a:xfrm>
          <a:off x="13703300" y="10018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547" name="楕円 546"/>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74295</xdr:rowOff>
    </xdr:to>
    <xdr:cxnSp macro="">
      <xdr:nvCxnSpPr>
        <xdr:cNvPr id="548" name="直線コネクタ 547"/>
        <xdr:cNvCxnSpPr/>
      </xdr:nvCxnSpPr>
      <xdr:spPr>
        <a:xfrm>
          <a:off x="12814300" y="99783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49" name="n_1aveValue【保健センター・保健所】&#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550" name="n_2aveValue【保健センター・保健所】&#10;有形固定資産減価償却率"/>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551" name="n_3aveValue【保健センター・保健所】&#10;有形固定資産減価償却率"/>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135272</xdr:rowOff>
    </xdr:from>
    <xdr:ext cx="405111" cy="259045"/>
    <xdr:sp macro="" textlink="">
      <xdr:nvSpPr>
        <xdr:cNvPr id="552" name="n_4aveValue【保健センター・保健所】&#10;有形固定資産減価償却率"/>
        <xdr:cNvSpPr txBox="1"/>
      </xdr:nvSpPr>
      <xdr:spPr>
        <a:xfrm>
          <a:off x="12611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553" name="n_1mainValue【保健センター・保健所】&#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554" name="n_2mainValue【保健センター・保健所】&#10;有形固定資産減価償却率"/>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555" name="n_3mainValue【保健センター・保健所】&#10;有形固定資産減価償却率"/>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556" name="n_4mainValue【保健センター・保健所】&#10;有形固定資産減価償却率"/>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80" name="直線コネクタ 579"/>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82" name="直線コネクタ 58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83"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84" name="直線コネクタ 583"/>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5"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6" name="フローチャート: 判断 585"/>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587" name="フローチャート: 判断 586"/>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588" name="フローチャート: 判断 587"/>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89" name="フローチャート: 判断 588"/>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590" name="フローチャート: 判断 589"/>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96" name="楕円 595"/>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163847</xdr:rowOff>
    </xdr:from>
    <xdr:ext cx="469744" cy="259045"/>
    <xdr:sp macro="" textlink="">
      <xdr:nvSpPr>
        <xdr:cNvPr id="597" name="【保健センター・保健所】&#10;一人当たり面積該当値テキスト"/>
        <xdr:cNvSpPr txBox="1"/>
      </xdr:nvSpPr>
      <xdr:spPr>
        <a:xfrm>
          <a:off x="22199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98" name="楕円 597"/>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68580</xdr:rowOff>
    </xdr:to>
    <xdr:cxnSp macro="">
      <xdr:nvCxnSpPr>
        <xdr:cNvPr id="599" name="直線コネクタ 598"/>
        <xdr:cNvCxnSpPr/>
      </xdr:nvCxnSpPr>
      <xdr:spPr>
        <a:xfrm flipV="1">
          <a:off x="21323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00" name="楕円 599"/>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76200</xdr:rowOff>
    </xdr:to>
    <xdr:cxnSp macro="">
      <xdr:nvCxnSpPr>
        <xdr:cNvPr id="601" name="直線コネクタ 600"/>
        <xdr:cNvCxnSpPr/>
      </xdr:nvCxnSpPr>
      <xdr:spPr>
        <a:xfrm flipV="1">
          <a:off x="20434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02" name="楕円 601"/>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80010</xdr:rowOff>
    </xdr:to>
    <xdr:cxnSp macro="">
      <xdr:nvCxnSpPr>
        <xdr:cNvPr id="603" name="直線コネクタ 602"/>
        <xdr:cNvCxnSpPr/>
      </xdr:nvCxnSpPr>
      <xdr:spPr>
        <a:xfrm flipV="1">
          <a:off x="19545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33020</xdr:rowOff>
    </xdr:from>
    <xdr:to>
      <xdr:col>98</xdr:col>
      <xdr:colOff>38100</xdr:colOff>
      <xdr:row>62</xdr:row>
      <xdr:rowOff>134620</xdr:rowOff>
    </xdr:to>
    <xdr:sp macro="" textlink="">
      <xdr:nvSpPr>
        <xdr:cNvPr id="604" name="楕円 603"/>
        <xdr:cNvSpPr/>
      </xdr:nvSpPr>
      <xdr:spPr>
        <a:xfrm>
          <a:off x="18605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83820</xdr:rowOff>
    </xdr:to>
    <xdr:cxnSp macro="">
      <xdr:nvCxnSpPr>
        <xdr:cNvPr id="605" name="直線コネクタ 604"/>
        <xdr:cNvCxnSpPr/>
      </xdr:nvCxnSpPr>
      <xdr:spPr>
        <a:xfrm flipV="1">
          <a:off x="18656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606" name="n_1aveValue【保健センター・保健所】&#10;一人当たり面積"/>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07" name="n_2ave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08" name="n_3ave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609" name="n_4aveValue【保健センター・保健所】&#10;一人当たり面積"/>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610"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11" name="n_2main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147337</xdr:rowOff>
    </xdr:from>
    <xdr:ext cx="469744" cy="259045"/>
    <xdr:sp macro="" textlink="">
      <xdr:nvSpPr>
        <xdr:cNvPr id="612" name="n_3mainValue【保健センター・保健所】&#10;一人当たり面積"/>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613" name="n_4mainValue【保健センター・保健所】&#10;一人当たり面積"/>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39" name="直線コネクタ 638"/>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40"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41" name="直線コネクタ 640"/>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2"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3" name="直線コネクタ 642"/>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44"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45" name="フローチャート: 判断 644"/>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46" name="フローチャート: 判断 64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647" name="フローチャート: 判断 646"/>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48" name="フローチャート: 判断 647"/>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49" name="フローチャート: 判断 648"/>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46082</xdr:rowOff>
    </xdr:from>
    <xdr:to>
      <xdr:col>85</xdr:col>
      <xdr:colOff>177800</xdr:colOff>
      <xdr:row>85</xdr:row>
      <xdr:rowOff>147682</xdr:rowOff>
    </xdr:to>
    <xdr:sp macro="" textlink="">
      <xdr:nvSpPr>
        <xdr:cNvPr id="655" name="楕円 654"/>
        <xdr:cNvSpPr/>
      </xdr:nvSpPr>
      <xdr:spPr>
        <a:xfrm>
          <a:off x="16268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24509</xdr:rowOff>
    </xdr:from>
    <xdr:ext cx="405111" cy="259045"/>
    <xdr:sp macro="" textlink="">
      <xdr:nvSpPr>
        <xdr:cNvPr id="656" name="【消防施設】&#10;有形固定資産減価償却率該当値テキスト"/>
        <xdr:cNvSpPr txBox="1"/>
      </xdr:nvSpPr>
      <xdr:spPr>
        <a:xfrm>
          <a:off x="16357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19957</xdr:rowOff>
    </xdr:from>
    <xdr:to>
      <xdr:col>81</xdr:col>
      <xdr:colOff>101600</xdr:colOff>
      <xdr:row>85</xdr:row>
      <xdr:rowOff>121557</xdr:rowOff>
    </xdr:to>
    <xdr:sp macro="" textlink="">
      <xdr:nvSpPr>
        <xdr:cNvPr id="657" name="楕円 656"/>
        <xdr:cNvSpPr/>
      </xdr:nvSpPr>
      <xdr:spPr>
        <a:xfrm>
          <a:off x="15430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70757</xdr:rowOff>
    </xdr:from>
    <xdr:to>
      <xdr:col>85</xdr:col>
      <xdr:colOff>127000</xdr:colOff>
      <xdr:row>85</xdr:row>
      <xdr:rowOff>96882</xdr:rowOff>
    </xdr:to>
    <xdr:cxnSp macro="">
      <xdr:nvCxnSpPr>
        <xdr:cNvPr id="658" name="直線コネクタ 657"/>
        <xdr:cNvCxnSpPr/>
      </xdr:nvCxnSpPr>
      <xdr:spPr>
        <a:xfrm>
          <a:off x="15481300" y="1464400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659" name="楕円 658"/>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54429</xdr:rowOff>
    </xdr:from>
    <xdr:to>
      <xdr:col>81</xdr:col>
      <xdr:colOff>50800</xdr:colOff>
      <xdr:row>85</xdr:row>
      <xdr:rowOff>70757</xdr:rowOff>
    </xdr:to>
    <xdr:cxnSp macro="">
      <xdr:nvCxnSpPr>
        <xdr:cNvPr id="660" name="直線コネクタ 659"/>
        <xdr:cNvCxnSpPr/>
      </xdr:nvCxnSpPr>
      <xdr:spPr>
        <a:xfrm>
          <a:off x="14592300" y="146276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661" name="楕円 660"/>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129539</xdr:rowOff>
    </xdr:to>
    <xdr:cxnSp macro="">
      <xdr:nvCxnSpPr>
        <xdr:cNvPr id="662" name="直線コネクタ 661"/>
        <xdr:cNvCxnSpPr/>
      </xdr:nvCxnSpPr>
      <xdr:spPr>
        <a:xfrm flipV="1">
          <a:off x="13703300" y="1462767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60779</xdr:rowOff>
    </xdr:from>
    <xdr:to>
      <xdr:col>67</xdr:col>
      <xdr:colOff>101600</xdr:colOff>
      <xdr:row>85</xdr:row>
      <xdr:rowOff>162379</xdr:rowOff>
    </xdr:to>
    <xdr:sp macro="" textlink="">
      <xdr:nvSpPr>
        <xdr:cNvPr id="663" name="楕円 662"/>
        <xdr:cNvSpPr/>
      </xdr:nvSpPr>
      <xdr:spPr>
        <a:xfrm>
          <a:off x="1276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111579</xdr:rowOff>
    </xdr:from>
    <xdr:to>
      <xdr:col>71</xdr:col>
      <xdr:colOff>177800</xdr:colOff>
      <xdr:row>85</xdr:row>
      <xdr:rowOff>129539</xdr:rowOff>
    </xdr:to>
    <xdr:cxnSp macro="">
      <xdr:nvCxnSpPr>
        <xdr:cNvPr id="664" name="直線コネクタ 663"/>
        <xdr:cNvCxnSpPr/>
      </xdr:nvCxnSpPr>
      <xdr:spPr>
        <a:xfrm>
          <a:off x="12814300" y="146848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65" name="n_1ave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66" name="n_2aveValue【消防施設】&#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67" name="n_3ave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668" name="n_4ave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112684</xdr:rowOff>
    </xdr:from>
    <xdr:ext cx="405111" cy="259045"/>
    <xdr:sp macro="" textlink="">
      <xdr:nvSpPr>
        <xdr:cNvPr id="669" name="n_1mainValue【消防施設】&#10;有形固定資産減価償却率"/>
        <xdr:cNvSpPr txBox="1"/>
      </xdr:nvSpPr>
      <xdr:spPr>
        <a:xfrm>
          <a:off x="15266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670" name="n_2mainValue【消防施設】&#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671" name="n_3mainValue【消防施設】&#10;有形固定資産減価償却率"/>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153506</xdr:rowOff>
    </xdr:from>
    <xdr:ext cx="405111" cy="259045"/>
    <xdr:sp macro="" textlink="">
      <xdr:nvSpPr>
        <xdr:cNvPr id="672" name="n_4mainValue【消防施設】&#10;有形固定資産減価償却率"/>
        <xdr:cNvSpPr txBox="1"/>
      </xdr:nvSpPr>
      <xdr:spPr>
        <a:xfrm>
          <a:off x="12611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96" name="直線コネクタ 695"/>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97"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98" name="直線コネクタ 697"/>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99"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00" name="直線コネクタ 699"/>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01"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02" name="フローチャート: 判断 701"/>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03" name="フローチャート: 判断 702"/>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04" name="フローチャート: 判断 703"/>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5" name="フローチャート: 判断 70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06" name="フローチャート: 判断 705"/>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12" name="楕円 711"/>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713" name="【消防施設】&#10;一人当たり面積該当値テキスト"/>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714" name="楕円 713"/>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715" name="直線コネクタ 714"/>
        <xdr:cNvCxnSpPr/>
      </xdr:nvCxnSpPr>
      <xdr:spPr>
        <a:xfrm flipV="1">
          <a:off x="21323300" y="1461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6" name="楕円 715"/>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49530</xdr:rowOff>
    </xdr:to>
    <xdr:cxnSp macro="">
      <xdr:nvCxnSpPr>
        <xdr:cNvPr id="717" name="直線コネクタ 716"/>
        <xdr:cNvCxnSpPr/>
      </xdr:nvCxnSpPr>
      <xdr:spPr>
        <a:xfrm flipV="1">
          <a:off x="20434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18" name="楕円 717"/>
        <xdr:cNvSpPr/>
      </xdr:nvSpPr>
      <xdr:spPr>
        <a:xfrm>
          <a:off x="19494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51436</xdr:rowOff>
    </xdr:to>
    <xdr:cxnSp macro="">
      <xdr:nvCxnSpPr>
        <xdr:cNvPr id="719" name="直線コネクタ 718"/>
        <xdr:cNvCxnSpPr/>
      </xdr:nvCxnSpPr>
      <xdr:spPr>
        <a:xfrm flipV="1">
          <a:off x="19545300" y="146227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xdr:rowOff>
    </xdr:from>
    <xdr:to>
      <xdr:col>98</xdr:col>
      <xdr:colOff>38100</xdr:colOff>
      <xdr:row>85</xdr:row>
      <xdr:rowOff>106045</xdr:rowOff>
    </xdr:to>
    <xdr:sp macro="" textlink="">
      <xdr:nvSpPr>
        <xdr:cNvPr id="720" name="楕円 719"/>
        <xdr:cNvSpPr/>
      </xdr:nvSpPr>
      <xdr:spPr>
        <a:xfrm>
          <a:off x="18605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51436</xdr:rowOff>
    </xdr:from>
    <xdr:to>
      <xdr:col>102</xdr:col>
      <xdr:colOff>114300</xdr:colOff>
      <xdr:row>85</xdr:row>
      <xdr:rowOff>55245</xdr:rowOff>
    </xdr:to>
    <xdr:cxnSp macro="">
      <xdr:nvCxnSpPr>
        <xdr:cNvPr id="721" name="直線コネクタ 720"/>
        <xdr:cNvCxnSpPr/>
      </xdr:nvCxnSpPr>
      <xdr:spPr>
        <a:xfrm flipV="1">
          <a:off x="18656300" y="146246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92091</xdr:rowOff>
    </xdr:from>
    <xdr:ext cx="469744" cy="259045"/>
    <xdr:sp macro="" textlink="">
      <xdr:nvSpPr>
        <xdr:cNvPr id="722" name="n_1aveValue【消防施設】&#10;一人当たり面積"/>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723" name="n_2aveValue【消防施設】&#10;一人当たり面積"/>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24"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25"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726" name="n_1main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27" name="n_2main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728" name="n_3mainValue【消防施設】&#10;一人当たり面積"/>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122572</xdr:rowOff>
    </xdr:from>
    <xdr:ext cx="469744" cy="259045"/>
    <xdr:sp macro="" textlink="">
      <xdr:nvSpPr>
        <xdr:cNvPr id="729" name="n_4mainValue【消防施設】&#10;一人当たり面積"/>
        <xdr:cNvSpPr txBox="1"/>
      </xdr:nvSpPr>
      <xdr:spPr>
        <a:xfrm>
          <a:off x="18421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55" name="直線コネクタ 754"/>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56"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57" name="直線コネクタ 756"/>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58"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59" name="直線コネクタ 758"/>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60"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61" name="フローチャート: 判断 760"/>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62" name="フローチャート: 判断 761"/>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63" name="フローチャート: 判断 76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64" name="フローチャート: 判断 763"/>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65" name="フローチャート: 判断 764"/>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771" name="楕円 770"/>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15620</xdr:rowOff>
    </xdr:from>
    <xdr:ext cx="405111" cy="259045"/>
    <xdr:sp macro="" textlink="">
      <xdr:nvSpPr>
        <xdr:cNvPr id="772" name="【庁舎】&#10;有形固定資産減価償却率該当値テキスト"/>
        <xdr:cNvSpPr txBox="1"/>
      </xdr:nvSpPr>
      <xdr:spPr>
        <a:xfrm>
          <a:off x="16357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773" name="楕円 772"/>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43543</xdr:rowOff>
    </xdr:to>
    <xdr:cxnSp macro="">
      <xdr:nvCxnSpPr>
        <xdr:cNvPr id="774" name="直線コネクタ 773"/>
        <xdr:cNvCxnSpPr/>
      </xdr:nvCxnSpPr>
      <xdr:spPr>
        <a:xfrm>
          <a:off x="15481300" y="178465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775" name="楕円 774"/>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15784</xdr:rowOff>
    </xdr:to>
    <xdr:cxnSp macro="">
      <xdr:nvCxnSpPr>
        <xdr:cNvPr id="776" name="直線コネクタ 775"/>
        <xdr:cNvCxnSpPr/>
      </xdr:nvCxnSpPr>
      <xdr:spPr>
        <a:xfrm>
          <a:off x="14592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77" name="楕円 776"/>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154577</xdr:rowOff>
    </xdr:to>
    <xdr:cxnSp macro="">
      <xdr:nvCxnSpPr>
        <xdr:cNvPr id="778" name="直線コネクタ 777"/>
        <xdr:cNvCxnSpPr/>
      </xdr:nvCxnSpPr>
      <xdr:spPr>
        <a:xfrm>
          <a:off x="13703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38463</xdr:rowOff>
    </xdr:from>
    <xdr:to>
      <xdr:col>67</xdr:col>
      <xdr:colOff>101600</xdr:colOff>
      <xdr:row>103</xdr:row>
      <xdr:rowOff>140063</xdr:rowOff>
    </xdr:to>
    <xdr:sp macro="" textlink="">
      <xdr:nvSpPr>
        <xdr:cNvPr id="779" name="楕円 778"/>
        <xdr:cNvSpPr/>
      </xdr:nvSpPr>
      <xdr:spPr>
        <a:xfrm>
          <a:off x="12763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89263</xdr:rowOff>
    </xdr:from>
    <xdr:to>
      <xdr:col>71</xdr:col>
      <xdr:colOff>177800</xdr:colOff>
      <xdr:row>103</xdr:row>
      <xdr:rowOff>121920</xdr:rowOff>
    </xdr:to>
    <xdr:cxnSp macro="">
      <xdr:nvCxnSpPr>
        <xdr:cNvPr id="780" name="直線コネクタ 779"/>
        <xdr:cNvCxnSpPr/>
      </xdr:nvCxnSpPr>
      <xdr:spPr>
        <a:xfrm>
          <a:off x="12814300" y="1774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81"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8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83"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84"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785" name="n_1mainValue【庁舎】&#10;有形固定資産減価償却率"/>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50454</xdr:rowOff>
    </xdr:from>
    <xdr:ext cx="405111" cy="259045"/>
    <xdr:sp macro="" textlink="">
      <xdr:nvSpPr>
        <xdr:cNvPr id="786" name="n_2mainValue【庁舎】&#10;有形固定資産減価償却率"/>
        <xdr:cNvSpPr txBox="1"/>
      </xdr:nvSpPr>
      <xdr:spPr>
        <a:xfrm>
          <a:off x="14389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787" name="n_3mainValue【庁舎】&#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156590</xdr:rowOff>
    </xdr:from>
    <xdr:ext cx="405111" cy="259045"/>
    <xdr:sp macro="" textlink="">
      <xdr:nvSpPr>
        <xdr:cNvPr id="788" name="n_4mainValue【庁舎】&#10;有形固定資産減価償却率"/>
        <xdr:cNvSpPr txBox="1"/>
      </xdr:nvSpPr>
      <xdr:spPr>
        <a:xfrm>
          <a:off x="12611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10" name="直線コネクタ 809"/>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11"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12" name="直線コネクタ 811"/>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13"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14" name="直線コネクタ 813"/>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15"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16" name="フローチャート: 判断 815"/>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817" name="フローチャート: 判断 816"/>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818" name="フローチャート: 判断 817"/>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19" name="フローチャート: 判断 818"/>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20" name="フローチャート: 判断 819"/>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96265</xdr:rowOff>
    </xdr:from>
    <xdr:to>
      <xdr:col>116</xdr:col>
      <xdr:colOff>114300</xdr:colOff>
      <xdr:row>107</xdr:row>
      <xdr:rowOff>26415</xdr:rowOff>
    </xdr:to>
    <xdr:sp macro="" textlink="">
      <xdr:nvSpPr>
        <xdr:cNvPr id="826" name="楕円 825"/>
        <xdr:cNvSpPr/>
      </xdr:nvSpPr>
      <xdr:spPr>
        <a:xfrm>
          <a:off x="221107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119142</xdr:rowOff>
    </xdr:from>
    <xdr:ext cx="469744" cy="259045"/>
    <xdr:sp macro="" textlink="">
      <xdr:nvSpPr>
        <xdr:cNvPr id="827" name="【庁舎】&#10;一人当たり面積該当値テキスト"/>
        <xdr:cNvSpPr txBox="1"/>
      </xdr:nvSpPr>
      <xdr:spPr>
        <a:xfrm>
          <a:off x="22199600"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99467</xdr:rowOff>
    </xdr:from>
    <xdr:to>
      <xdr:col>112</xdr:col>
      <xdr:colOff>38100</xdr:colOff>
      <xdr:row>107</xdr:row>
      <xdr:rowOff>29617</xdr:rowOff>
    </xdr:to>
    <xdr:sp macro="" textlink="">
      <xdr:nvSpPr>
        <xdr:cNvPr id="828" name="楕円 827"/>
        <xdr:cNvSpPr/>
      </xdr:nvSpPr>
      <xdr:spPr>
        <a:xfrm>
          <a:off x="21272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147065</xdr:rowOff>
    </xdr:from>
    <xdr:to>
      <xdr:col>116</xdr:col>
      <xdr:colOff>63500</xdr:colOff>
      <xdr:row>106</xdr:row>
      <xdr:rowOff>150267</xdr:rowOff>
    </xdr:to>
    <xdr:cxnSp macro="">
      <xdr:nvCxnSpPr>
        <xdr:cNvPr id="829" name="直線コネクタ 828"/>
        <xdr:cNvCxnSpPr/>
      </xdr:nvCxnSpPr>
      <xdr:spPr>
        <a:xfrm flipV="1">
          <a:off x="21323300" y="18320765"/>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103581</xdr:rowOff>
    </xdr:from>
    <xdr:to>
      <xdr:col>107</xdr:col>
      <xdr:colOff>101600</xdr:colOff>
      <xdr:row>107</xdr:row>
      <xdr:rowOff>33731</xdr:rowOff>
    </xdr:to>
    <xdr:sp macro="" textlink="">
      <xdr:nvSpPr>
        <xdr:cNvPr id="830" name="楕円 829"/>
        <xdr:cNvSpPr/>
      </xdr:nvSpPr>
      <xdr:spPr>
        <a:xfrm>
          <a:off x="20383500" y="182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150267</xdr:rowOff>
    </xdr:from>
    <xdr:to>
      <xdr:col>111</xdr:col>
      <xdr:colOff>177800</xdr:colOff>
      <xdr:row>106</xdr:row>
      <xdr:rowOff>154381</xdr:rowOff>
    </xdr:to>
    <xdr:cxnSp macro="">
      <xdr:nvCxnSpPr>
        <xdr:cNvPr id="831" name="直線コネクタ 830"/>
        <xdr:cNvCxnSpPr/>
      </xdr:nvCxnSpPr>
      <xdr:spPr>
        <a:xfrm flipV="1">
          <a:off x="20434300" y="1832396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106324</xdr:rowOff>
    </xdr:from>
    <xdr:to>
      <xdr:col>102</xdr:col>
      <xdr:colOff>165100</xdr:colOff>
      <xdr:row>107</xdr:row>
      <xdr:rowOff>36474</xdr:rowOff>
    </xdr:to>
    <xdr:sp macro="" textlink="">
      <xdr:nvSpPr>
        <xdr:cNvPr id="832" name="楕円 831"/>
        <xdr:cNvSpPr/>
      </xdr:nvSpPr>
      <xdr:spPr>
        <a:xfrm>
          <a:off x="19494500" y="18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154381</xdr:rowOff>
    </xdr:from>
    <xdr:to>
      <xdr:col>107</xdr:col>
      <xdr:colOff>50800</xdr:colOff>
      <xdr:row>106</xdr:row>
      <xdr:rowOff>157124</xdr:rowOff>
    </xdr:to>
    <xdr:cxnSp macro="">
      <xdr:nvCxnSpPr>
        <xdr:cNvPr id="833" name="直線コネクタ 832"/>
        <xdr:cNvCxnSpPr/>
      </xdr:nvCxnSpPr>
      <xdr:spPr>
        <a:xfrm flipV="1">
          <a:off x="19545300" y="1832808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110440</xdr:rowOff>
    </xdr:from>
    <xdr:to>
      <xdr:col>98</xdr:col>
      <xdr:colOff>38100</xdr:colOff>
      <xdr:row>107</xdr:row>
      <xdr:rowOff>40590</xdr:rowOff>
    </xdr:to>
    <xdr:sp macro="" textlink="">
      <xdr:nvSpPr>
        <xdr:cNvPr id="834" name="楕円 833"/>
        <xdr:cNvSpPr/>
      </xdr:nvSpPr>
      <xdr:spPr>
        <a:xfrm>
          <a:off x="18605500" y="182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157124</xdr:rowOff>
    </xdr:from>
    <xdr:to>
      <xdr:col>102</xdr:col>
      <xdr:colOff>114300</xdr:colOff>
      <xdr:row>106</xdr:row>
      <xdr:rowOff>161240</xdr:rowOff>
    </xdr:to>
    <xdr:cxnSp macro="">
      <xdr:nvCxnSpPr>
        <xdr:cNvPr id="835" name="直線コネクタ 834"/>
        <xdr:cNvCxnSpPr/>
      </xdr:nvCxnSpPr>
      <xdr:spPr>
        <a:xfrm flipV="1">
          <a:off x="18656300" y="1833082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836" name="n_1aveValue【庁舎】&#10;一人当たり面積"/>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837" name="n_2aveValue【庁舎】&#10;一人当たり面積"/>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838" name="n_3aveValue【庁舎】&#10;一人当たり面積"/>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839" name="n_4aveValue【庁舎】&#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46144</xdr:rowOff>
    </xdr:from>
    <xdr:ext cx="469744" cy="259045"/>
    <xdr:sp macro="" textlink="">
      <xdr:nvSpPr>
        <xdr:cNvPr id="840" name="n_1mainValue【庁舎】&#10;一人当たり面積"/>
        <xdr:cNvSpPr txBox="1"/>
      </xdr:nvSpPr>
      <xdr:spPr>
        <a:xfrm>
          <a:off x="21075727" y="180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50258</xdr:rowOff>
    </xdr:from>
    <xdr:ext cx="469744" cy="259045"/>
    <xdr:sp macro="" textlink="">
      <xdr:nvSpPr>
        <xdr:cNvPr id="841" name="n_2mainValue【庁舎】&#10;一人当たり面積"/>
        <xdr:cNvSpPr txBox="1"/>
      </xdr:nvSpPr>
      <xdr:spPr>
        <a:xfrm>
          <a:off x="20199427" y="1805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53001</xdr:rowOff>
    </xdr:from>
    <xdr:ext cx="469744" cy="259045"/>
    <xdr:sp macro="" textlink="">
      <xdr:nvSpPr>
        <xdr:cNvPr id="842" name="n_3mainValue【庁舎】&#10;一人当たり面積"/>
        <xdr:cNvSpPr txBox="1"/>
      </xdr:nvSpPr>
      <xdr:spPr>
        <a:xfrm>
          <a:off x="19310427" y="180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57117</xdr:rowOff>
    </xdr:from>
    <xdr:ext cx="469744" cy="259045"/>
    <xdr:sp macro="" textlink="">
      <xdr:nvSpPr>
        <xdr:cNvPr id="843" name="n_4mainValue【庁舎】&#10;一人当たり面積"/>
        <xdr:cNvSpPr txBox="1"/>
      </xdr:nvSpPr>
      <xdr:spPr>
        <a:xfrm>
          <a:off x="18421427" y="180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類似団体と比較して特に有形固定資産減価償却率が高くなっている施設は、消防施設であり、特に低くなっている施設は、図書館、体育館・プール、市民会館である。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図書館、体育館・プール、市民会館については昭和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年代に建設した町民会館・図書館と町民体育館を統合し、生涯学習センターの整備が令和元年に完了したため、有形固定資産減価償却率が低下した。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涯学習センター建設により、図書館、体育館・プール、市民会館の一人当たり面積については全国平均及び県平均と比較して増加している。維持管理にかかる経費の増加に留意しつつ、公共施設等総合管理計画に基づき既存の施設の統廃合等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人口減少や全国平均を上回る高齢化率（</a:t>
          </a:r>
          <a:r>
            <a:rPr kumimoji="1" lang="en-US" altLang="ja-JP" sz="1400">
              <a:latin typeface="ＭＳ ゴシック" panose="020B0609070205080204" pitchFamily="49" charset="-128"/>
              <a:ea typeface="ＭＳ ゴシック" panose="020B0609070205080204" pitchFamily="49" charset="-128"/>
            </a:rPr>
            <a:t>R2</a:t>
          </a:r>
          <a:r>
            <a:rPr kumimoji="1" lang="ja-JP" altLang="en-US" sz="1400">
              <a:latin typeface="ＭＳ ゴシック" panose="020B0609070205080204" pitchFamily="49" charset="-128"/>
              <a:ea typeface="ＭＳ ゴシック" panose="020B0609070205080204" pitchFamily="49" charset="-128"/>
            </a:rPr>
            <a:t>年度</a:t>
          </a:r>
          <a:r>
            <a:rPr kumimoji="1" lang="en-US" altLang="ja-JP" sz="1400">
              <a:latin typeface="ＭＳ ゴシック" panose="020B0609070205080204" pitchFamily="49" charset="-128"/>
              <a:ea typeface="ＭＳ ゴシック" panose="020B0609070205080204" pitchFamily="49" charset="-128"/>
            </a:rPr>
            <a:t>37.3%</a:t>
          </a:r>
          <a:r>
            <a:rPr kumimoji="1" lang="ja-JP" altLang="en-US" sz="1400">
              <a:latin typeface="ＭＳ ゴシック" panose="020B0609070205080204" pitchFamily="49" charset="-128"/>
              <a:ea typeface="ＭＳ ゴシック" panose="020B0609070205080204" pitchFamily="49" charset="-128"/>
            </a:rPr>
            <a:t>）に加え、町内に中心となる産業がないこと等により財政基盤が弱いため、地方交付税等の財源に依存している状況である。</a:t>
          </a:r>
        </a:p>
        <a:p>
          <a:r>
            <a:rPr kumimoji="1" lang="ja-JP" altLang="en-US" sz="1400">
              <a:latin typeface="ＭＳ ゴシック" panose="020B0609070205080204" pitchFamily="49" charset="-128"/>
              <a:ea typeface="ＭＳ ゴシック" panose="020B0609070205080204" pitchFamily="49" charset="-128"/>
            </a:rPr>
            <a:t>　財政力指数は、経年比較すると横ばいの状態ではあるが、類似団体、全国平均及び県平均を下回っているため、短期的には税収の徴収率の向上等、中長期的には税源の涵養等を図り、財政基盤を強化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人件費及び物件費の経常経費充当一般財源の増加により</a:t>
          </a:r>
          <a:r>
            <a:rPr kumimoji="1" lang="en-US" altLang="ja-JP" sz="1400">
              <a:latin typeface="ＭＳ ゴシック" panose="020B0609070205080204" pitchFamily="49" charset="-128"/>
              <a:ea typeface="ＭＳ ゴシック" panose="020B0609070205080204" pitchFamily="49" charset="-128"/>
            </a:rPr>
            <a:t>97.3</a:t>
          </a:r>
          <a:r>
            <a:rPr kumimoji="1" lang="ja-JP" altLang="en-US" sz="1400">
              <a:latin typeface="ＭＳ ゴシック" panose="020B0609070205080204" pitchFamily="49" charset="-128"/>
              <a:ea typeface="ＭＳ ゴシック" panose="020B0609070205080204" pitchFamily="49" charset="-128"/>
            </a:rPr>
            <a:t>％と類似団体平均を上回っている。経常経費充当一般財源は、扶助費、補助費、繰出金が減少した一方、人件費、物件費、公債費において増加し、前年度比で</a:t>
          </a:r>
          <a:r>
            <a:rPr kumimoji="1" lang="en-US" altLang="ja-JP" sz="1400">
              <a:latin typeface="ＭＳ ゴシック" panose="020B0609070205080204" pitchFamily="49" charset="-128"/>
              <a:ea typeface="ＭＳ ゴシック" panose="020B0609070205080204" pitchFamily="49" charset="-128"/>
            </a:rPr>
            <a:t>372,984</a:t>
          </a:r>
          <a:r>
            <a:rPr kumimoji="1" lang="ja-JP" altLang="en-US" sz="1400">
              <a:latin typeface="ＭＳ ゴシック" panose="020B0609070205080204" pitchFamily="49" charset="-128"/>
              <a:ea typeface="ＭＳ ゴシック" panose="020B0609070205080204" pitchFamily="49" charset="-128"/>
            </a:rPr>
            <a:t>千円（</a:t>
          </a:r>
          <a:r>
            <a:rPr kumimoji="1" lang="en-US" altLang="ja-JP" sz="1400">
              <a:latin typeface="ＭＳ ゴシック" panose="020B0609070205080204" pitchFamily="49" charset="-128"/>
              <a:ea typeface="ＭＳ ゴシック" panose="020B0609070205080204" pitchFamily="49" charset="-128"/>
            </a:rPr>
            <a:t>7</a:t>
          </a:r>
          <a:r>
            <a:rPr kumimoji="1" lang="ja-JP" altLang="en-US" sz="1400">
              <a:latin typeface="ＭＳ ゴシック" panose="020B0609070205080204" pitchFamily="49" charset="-128"/>
              <a:ea typeface="ＭＳ ゴシック" panose="020B0609070205080204" pitchFamily="49" charset="-128"/>
            </a:rPr>
            <a:t>％）増加した。</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経常一般財源は、地方交付税の増などにより、前年度比で</a:t>
          </a:r>
          <a:r>
            <a:rPr kumimoji="1" lang="en-US" altLang="ja-JP" sz="1400">
              <a:latin typeface="ＭＳ ゴシック" panose="020B0609070205080204" pitchFamily="49" charset="-128"/>
              <a:ea typeface="ＭＳ ゴシック" panose="020B0609070205080204" pitchFamily="49" charset="-128"/>
            </a:rPr>
            <a:t>63,947</a:t>
          </a:r>
          <a:r>
            <a:rPr kumimoji="1" lang="ja-JP" altLang="en-US" sz="1400">
              <a:latin typeface="ＭＳ ゴシック" panose="020B0609070205080204" pitchFamily="49" charset="-128"/>
              <a:ea typeface="ＭＳ ゴシック" panose="020B0609070205080204" pitchFamily="49" charset="-128"/>
            </a:rPr>
            <a:t>千円（</a:t>
          </a:r>
          <a:r>
            <a:rPr kumimoji="1" lang="en-US" altLang="ja-JP" sz="1400">
              <a:latin typeface="ＭＳ ゴシック" panose="020B0609070205080204" pitchFamily="49" charset="-128"/>
              <a:ea typeface="ＭＳ ゴシック" panose="020B0609070205080204" pitchFamily="49" charset="-128"/>
            </a:rPr>
            <a:t>1</a:t>
          </a:r>
          <a:r>
            <a:rPr kumimoji="1" lang="ja-JP" altLang="en-US" sz="1400">
              <a:latin typeface="ＭＳ ゴシック" panose="020B0609070205080204" pitchFamily="49" charset="-128"/>
              <a:ea typeface="ＭＳ ゴシック" panose="020B0609070205080204" pitchFamily="49" charset="-128"/>
            </a:rPr>
            <a:t>％）の増加にとどまり、経常収支比率は</a:t>
          </a:r>
          <a:r>
            <a:rPr kumimoji="1" lang="en-US" altLang="ja-JP" sz="1400">
              <a:latin typeface="ＭＳ ゴシック" panose="020B0609070205080204" pitchFamily="49" charset="-128"/>
              <a:ea typeface="ＭＳ ゴシック" panose="020B0609070205080204" pitchFamily="49" charset="-128"/>
            </a:rPr>
            <a:t>5.4</a:t>
          </a:r>
          <a:r>
            <a:rPr kumimoji="1" lang="ja-JP" altLang="en-US" sz="1400">
              <a:latin typeface="ＭＳ ゴシック" panose="020B0609070205080204" pitchFamily="49" charset="-128"/>
              <a:ea typeface="ＭＳ ゴシック" panose="020B0609070205080204" pitchFamily="49" charset="-128"/>
            </a:rPr>
            <a:t>ポイント増加した。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64</xdr:row>
      <xdr:rowOff>115781</xdr:rowOff>
    </xdr:to>
    <xdr:cxnSp macro="">
      <xdr:nvCxnSpPr>
        <xdr:cNvPr id="133" name="直線コネクタ 132"/>
        <xdr:cNvCxnSpPr/>
      </xdr:nvCxnSpPr>
      <xdr:spPr>
        <a:xfrm>
          <a:off x="4114800" y="10871412"/>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70062</xdr:rowOff>
    </xdr:to>
    <xdr:cxnSp macro="">
      <xdr:nvCxnSpPr>
        <xdr:cNvPr id="136" name="直線コネクタ 135"/>
        <xdr:cNvCxnSpPr/>
      </xdr:nvCxnSpPr>
      <xdr:spPr>
        <a:xfrm>
          <a:off x="3225800" y="1068641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56515</xdr:rowOff>
    </xdr:to>
    <xdr:cxnSp macro="">
      <xdr:nvCxnSpPr>
        <xdr:cNvPr id="139" name="直線コネクタ 138"/>
        <xdr:cNvCxnSpPr/>
      </xdr:nvCxnSpPr>
      <xdr:spPr>
        <a:xfrm>
          <a:off x="2336800" y="105898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61</xdr:row>
      <xdr:rowOff>151554</xdr:rowOff>
    </xdr:to>
    <xdr:cxnSp macro="">
      <xdr:nvCxnSpPr>
        <xdr:cNvPr id="142" name="直線コネクタ 141"/>
        <xdr:cNvCxnSpPr/>
      </xdr:nvCxnSpPr>
      <xdr:spPr>
        <a:xfrm flipV="1">
          <a:off x="1447800" y="105898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64981</xdr:rowOff>
    </xdr:from>
    <xdr:to>
      <xdr:col>23</xdr:col>
      <xdr:colOff>184150</xdr:colOff>
      <xdr:row>64</xdr:row>
      <xdr:rowOff>166581</xdr:rowOff>
    </xdr:to>
    <xdr:sp macro="" textlink="">
      <xdr:nvSpPr>
        <xdr:cNvPr id="152" name="楕円 151"/>
        <xdr:cNvSpPr/>
      </xdr:nvSpPr>
      <xdr:spPr>
        <a:xfrm>
          <a:off x="4902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37058</xdr:rowOff>
    </xdr:from>
    <xdr:ext cx="762000" cy="259045"/>
    <xdr:sp macro="" textlink="">
      <xdr:nvSpPr>
        <xdr:cNvPr id="153" name="財政構造の弾力性該当値テキスト"/>
        <xdr:cNvSpPr txBox="1"/>
      </xdr:nvSpPr>
      <xdr:spPr>
        <a:xfrm>
          <a:off x="5041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5" name="テキスト ボックス 154"/>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6" name="楕円 155"/>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7" name="テキスト ボックス 156"/>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8" name="楕円 157"/>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9" name="テキスト ボックス 158"/>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0" name="楕円 159"/>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1" name="テキスト ボックス 160"/>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類似団体平均に比べ低くなっているが、会計年度任用職員報酬により人件費は増加した。</a:t>
          </a:r>
        </a:p>
        <a:p>
          <a:r>
            <a:rPr kumimoji="1" lang="ja-JP" altLang="en-US" sz="1300">
              <a:latin typeface="ＭＳ ゴシック" panose="020B0609070205080204" pitchFamily="49" charset="-128"/>
              <a:ea typeface="ＭＳ ゴシック" panose="020B0609070205080204" pitchFamily="49" charset="-128"/>
            </a:rPr>
            <a:t>　職員数は、平成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年度からの</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年間で</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名増加している。会計年度任用職員を含めた職員数の適正管理が必要である。</a:t>
          </a:r>
        </a:p>
        <a:p>
          <a:r>
            <a:rPr kumimoji="1" lang="ja-JP" altLang="en-US" sz="1300">
              <a:latin typeface="ＭＳ ゴシック" panose="020B0609070205080204" pitchFamily="49" charset="-128"/>
              <a:ea typeface="ＭＳ ゴシック" panose="020B0609070205080204" pitchFamily="49" charset="-128"/>
            </a:rPr>
            <a:t>　また、本町は中山間地域に位置し、集落が分散しているため、効率性の面で悪い部分がある。今後は適切な施設数の検討や、指定管理者制度の導入など、公共施設の管理について検討を進め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118574</xdr:rowOff>
    </xdr:from>
    <xdr:to>
      <xdr:col>23</xdr:col>
      <xdr:colOff>133350</xdr:colOff>
      <xdr:row>81</xdr:row>
      <xdr:rowOff>151405</xdr:rowOff>
    </xdr:to>
    <xdr:cxnSp macro="">
      <xdr:nvCxnSpPr>
        <xdr:cNvPr id="198" name="直線コネクタ 197"/>
        <xdr:cNvCxnSpPr/>
      </xdr:nvCxnSpPr>
      <xdr:spPr>
        <a:xfrm>
          <a:off x="4114800" y="14006024"/>
          <a:ext cx="838200" cy="3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83479</xdr:rowOff>
    </xdr:from>
    <xdr:to>
      <xdr:col>19</xdr:col>
      <xdr:colOff>133350</xdr:colOff>
      <xdr:row>81</xdr:row>
      <xdr:rowOff>118574</xdr:rowOff>
    </xdr:to>
    <xdr:cxnSp macro="">
      <xdr:nvCxnSpPr>
        <xdr:cNvPr id="201" name="直線コネクタ 200"/>
        <xdr:cNvCxnSpPr/>
      </xdr:nvCxnSpPr>
      <xdr:spPr>
        <a:xfrm>
          <a:off x="3225800" y="13970929"/>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83479</xdr:rowOff>
    </xdr:from>
    <xdr:to>
      <xdr:col>15</xdr:col>
      <xdr:colOff>82550</xdr:colOff>
      <xdr:row>81</xdr:row>
      <xdr:rowOff>90070</xdr:rowOff>
    </xdr:to>
    <xdr:cxnSp macro="">
      <xdr:nvCxnSpPr>
        <xdr:cNvPr id="204" name="直線コネクタ 203"/>
        <xdr:cNvCxnSpPr/>
      </xdr:nvCxnSpPr>
      <xdr:spPr>
        <a:xfrm flipV="1">
          <a:off x="2336800" y="139709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45932</xdr:rowOff>
    </xdr:from>
    <xdr:to>
      <xdr:col>11</xdr:col>
      <xdr:colOff>31750</xdr:colOff>
      <xdr:row>81</xdr:row>
      <xdr:rowOff>90070</xdr:rowOff>
    </xdr:to>
    <xdr:cxnSp macro="">
      <xdr:nvCxnSpPr>
        <xdr:cNvPr id="207" name="直線コネクタ 206"/>
        <xdr:cNvCxnSpPr/>
      </xdr:nvCxnSpPr>
      <xdr:spPr>
        <a:xfrm>
          <a:off x="1447800" y="13933382"/>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100605</xdr:rowOff>
    </xdr:from>
    <xdr:to>
      <xdr:col>23</xdr:col>
      <xdr:colOff>184150</xdr:colOff>
      <xdr:row>82</xdr:row>
      <xdr:rowOff>30755</xdr:rowOff>
    </xdr:to>
    <xdr:sp macro="" textlink="">
      <xdr:nvSpPr>
        <xdr:cNvPr id="217" name="楕円 216"/>
        <xdr:cNvSpPr/>
      </xdr:nvSpPr>
      <xdr:spPr>
        <a:xfrm>
          <a:off x="4902200" y="13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117132</xdr:rowOff>
    </xdr:from>
    <xdr:ext cx="762000" cy="259045"/>
    <xdr:sp macro="" textlink="">
      <xdr:nvSpPr>
        <xdr:cNvPr id="218" name="人件費・物件費等の状況該当値テキスト"/>
        <xdr:cNvSpPr txBox="1"/>
      </xdr:nvSpPr>
      <xdr:spPr>
        <a:xfrm>
          <a:off x="5041900" y="1383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67774</xdr:rowOff>
    </xdr:from>
    <xdr:to>
      <xdr:col>19</xdr:col>
      <xdr:colOff>184150</xdr:colOff>
      <xdr:row>81</xdr:row>
      <xdr:rowOff>169374</xdr:rowOff>
    </xdr:to>
    <xdr:sp macro="" textlink="">
      <xdr:nvSpPr>
        <xdr:cNvPr id="219" name="楕円 218"/>
        <xdr:cNvSpPr/>
      </xdr:nvSpPr>
      <xdr:spPr>
        <a:xfrm>
          <a:off x="4064000" y="13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154151</xdr:rowOff>
    </xdr:from>
    <xdr:ext cx="736600" cy="259045"/>
    <xdr:sp macro="" textlink="">
      <xdr:nvSpPr>
        <xdr:cNvPr id="220" name="テキスト ボックス 219"/>
        <xdr:cNvSpPr txBox="1"/>
      </xdr:nvSpPr>
      <xdr:spPr>
        <a:xfrm>
          <a:off x="3733800" y="1404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32679</xdr:rowOff>
    </xdr:from>
    <xdr:to>
      <xdr:col>15</xdr:col>
      <xdr:colOff>133350</xdr:colOff>
      <xdr:row>81</xdr:row>
      <xdr:rowOff>134279</xdr:rowOff>
    </xdr:to>
    <xdr:sp macro="" textlink="">
      <xdr:nvSpPr>
        <xdr:cNvPr id="221" name="楕円 220"/>
        <xdr:cNvSpPr/>
      </xdr:nvSpPr>
      <xdr:spPr>
        <a:xfrm>
          <a:off x="3175000" y="139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144456</xdr:rowOff>
    </xdr:from>
    <xdr:ext cx="762000" cy="259045"/>
    <xdr:sp macro="" textlink="">
      <xdr:nvSpPr>
        <xdr:cNvPr id="222" name="テキスト ボックス 221"/>
        <xdr:cNvSpPr txBox="1"/>
      </xdr:nvSpPr>
      <xdr:spPr>
        <a:xfrm>
          <a:off x="2844800" y="136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39270</xdr:rowOff>
    </xdr:from>
    <xdr:to>
      <xdr:col>11</xdr:col>
      <xdr:colOff>82550</xdr:colOff>
      <xdr:row>81</xdr:row>
      <xdr:rowOff>140870</xdr:rowOff>
    </xdr:to>
    <xdr:sp macro="" textlink="">
      <xdr:nvSpPr>
        <xdr:cNvPr id="223" name="楕円 222"/>
        <xdr:cNvSpPr/>
      </xdr:nvSpPr>
      <xdr:spPr>
        <a:xfrm>
          <a:off x="2286000" y="13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125647</xdr:rowOff>
    </xdr:from>
    <xdr:ext cx="762000" cy="259045"/>
    <xdr:sp macro="" textlink="">
      <xdr:nvSpPr>
        <xdr:cNvPr id="224" name="テキスト ボックス 223"/>
        <xdr:cNvSpPr txBox="1"/>
      </xdr:nvSpPr>
      <xdr:spPr>
        <a:xfrm>
          <a:off x="1955800" y="1401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166582</xdr:rowOff>
    </xdr:from>
    <xdr:to>
      <xdr:col>7</xdr:col>
      <xdr:colOff>31750</xdr:colOff>
      <xdr:row>81</xdr:row>
      <xdr:rowOff>96732</xdr:rowOff>
    </xdr:to>
    <xdr:sp macro="" textlink="">
      <xdr:nvSpPr>
        <xdr:cNvPr id="225" name="楕円 224"/>
        <xdr:cNvSpPr/>
      </xdr:nvSpPr>
      <xdr:spPr>
        <a:xfrm>
          <a:off x="1397000" y="138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106909</xdr:rowOff>
    </xdr:from>
    <xdr:ext cx="762000" cy="259045"/>
    <xdr:sp macro="" textlink="">
      <xdr:nvSpPr>
        <xdr:cNvPr id="226" name="テキスト ボックス 225"/>
        <xdr:cNvSpPr txBox="1"/>
      </xdr:nvSpPr>
      <xdr:spPr>
        <a:xfrm>
          <a:off x="1066800" y="1365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類似団体を下回っており、今後も適正な給与水準になるように努める。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55638</xdr:rowOff>
    </xdr:to>
    <xdr:cxnSp macro="">
      <xdr:nvCxnSpPr>
        <xdr:cNvPr id="262" name="直線コネクタ 261"/>
        <xdr:cNvCxnSpPr/>
      </xdr:nvCxnSpPr>
      <xdr:spPr>
        <a:xfrm flipV="1">
          <a:off x="16179800" y="147543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113091</xdr:rowOff>
    </xdr:to>
    <xdr:cxnSp macro="">
      <xdr:nvCxnSpPr>
        <xdr:cNvPr id="265" name="直線コネクタ 264"/>
        <xdr:cNvCxnSpPr/>
      </xdr:nvCxnSpPr>
      <xdr:spPr>
        <a:xfrm flipV="1">
          <a:off x="15290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113091</xdr:rowOff>
    </xdr:to>
    <xdr:cxnSp macro="">
      <xdr:nvCxnSpPr>
        <xdr:cNvPr id="268" name="直線コネクタ 267"/>
        <xdr:cNvCxnSpPr/>
      </xdr:nvCxnSpPr>
      <xdr:spPr>
        <a:xfrm>
          <a:off x="14401800" y="147428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78618</xdr:rowOff>
    </xdr:to>
    <xdr:cxnSp macro="">
      <xdr:nvCxnSpPr>
        <xdr:cNvPr id="271" name="直線コネクタ 270"/>
        <xdr:cNvCxnSpPr/>
      </xdr:nvCxnSpPr>
      <xdr:spPr>
        <a:xfrm flipV="1">
          <a:off x="13512800" y="147428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1" name="楕円 280"/>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2"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3" name="楕円 282"/>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4" name="テキスト ボックス 283"/>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5" name="楕円 284"/>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6" name="テキスト ボックス 285"/>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7" name="楕円 286"/>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8" name="テキスト ボックス 28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9" name="楕円 288"/>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90" name="テキスト ボックス 289"/>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人口千人当たりの職員数は前年度と比較して</a:t>
          </a:r>
          <a:r>
            <a:rPr kumimoji="1" lang="en-US" altLang="ja-JP" sz="1400">
              <a:latin typeface="ＭＳ ゴシック" panose="020B0609070205080204" pitchFamily="49" charset="-128"/>
              <a:ea typeface="ＭＳ ゴシック" panose="020B0609070205080204" pitchFamily="49" charset="-128"/>
            </a:rPr>
            <a:t>0.07</a:t>
          </a:r>
          <a:r>
            <a:rPr kumimoji="1" lang="ja-JP" altLang="en-US" sz="1400">
              <a:latin typeface="ＭＳ ゴシック" panose="020B0609070205080204" pitchFamily="49" charset="-128"/>
              <a:ea typeface="ＭＳ ゴシック" panose="020B0609070205080204" pitchFamily="49" charset="-128"/>
            </a:rPr>
            <a:t>人増加したが、高校新設に伴う新施設整備事業など新規事業の実施のため、近年、採用数を増加させており、類似団体、全国平均及び県平均を上回る状況となっている。</a:t>
          </a:r>
        </a:p>
        <a:p>
          <a:r>
            <a:rPr kumimoji="1" lang="ja-JP" altLang="en-US" sz="1400">
              <a:latin typeface="ＭＳ ゴシック" panose="020B0609070205080204" pitchFamily="49" charset="-128"/>
              <a:ea typeface="ＭＳ ゴシック" panose="020B0609070205080204" pitchFamily="49" charset="-128"/>
            </a:rPr>
            <a:t>　経常収支比率も悪化している状況であるため、今後は新規職員の採用抑制を行うなど、より一層の定数管理の適正化を図らなければならない</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126136</xdr:rowOff>
    </xdr:from>
    <xdr:to>
      <xdr:col>81</xdr:col>
      <xdr:colOff>44450</xdr:colOff>
      <xdr:row>61</xdr:row>
      <xdr:rowOff>129515</xdr:rowOff>
    </xdr:to>
    <xdr:cxnSp macro="">
      <xdr:nvCxnSpPr>
        <xdr:cNvPr id="322" name="直線コネクタ 321"/>
        <xdr:cNvCxnSpPr/>
      </xdr:nvCxnSpPr>
      <xdr:spPr>
        <a:xfrm>
          <a:off x="16179800" y="10584586"/>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126136</xdr:rowOff>
    </xdr:from>
    <xdr:to>
      <xdr:col>77</xdr:col>
      <xdr:colOff>44450</xdr:colOff>
      <xdr:row>61</xdr:row>
      <xdr:rowOff>139167</xdr:rowOff>
    </xdr:to>
    <xdr:cxnSp macro="">
      <xdr:nvCxnSpPr>
        <xdr:cNvPr id="325" name="直線コネクタ 324"/>
        <xdr:cNvCxnSpPr/>
      </xdr:nvCxnSpPr>
      <xdr:spPr>
        <a:xfrm flipV="1">
          <a:off x="15290800" y="10584586"/>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134341</xdr:rowOff>
    </xdr:from>
    <xdr:to>
      <xdr:col>72</xdr:col>
      <xdr:colOff>203200</xdr:colOff>
      <xdr:row>61</xdr:row>
      <xdr:rowOff>139167</xdr:rowOff>
    </xdr:to>
    <xdr:cxnSp macro="">
      <xdr:nvCxnSpPr>
        <xdr:cNvPr id="328" name="直線コネクタ 327"/>
        <xdr:cNvCxnSpPr/>
      </xdr:nvCxnSpPr>
      <xdr:spPr>
        <a:xfrm>
          <a:off x="14401800" y="105927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134341</xdr:rowOff>
    </xdr:to>
    <xdr:cxnSp macro="">
      <xdr:nvCxnSpPr>
        <xdr:cNvPr id="331" name="直線コネクタ 330"/>
        <xdr:cNvCxnSpPr/>
      </xdr:nvCxnSpPr>
      <xdr:spPr>
        <a:xfrm>
          <a:off x="13512800" y="1056335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78715</xdr:rowOff>
    </xdr:from>
    <xdr:to>
      <xdr:col>81</xdr:col>
      <xdr:colOff>95250</xdr:colOff>
      <xdr:row>62</xdr:row>
      <xdr:rowOff>8865</xdr:rowOff>
    </xdr:to>
    <xdr:sp macro="" textlink="">
      <xdr:nvSpPr>
        <xdr:cNvPr id="341" name="楕円 340"/>
        <xdr:cNvSpPr/>
      </xdr:nvSpPr>
      <xdr:spPr>
        <a:xfrm>
          <a:off x="16967200" y="10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50792</xdr:rowOff>
    </xdr:from>
    <xdr:ext cx="762000" cy="259045"/>
    <xdr:sp macro="" textlink="">
      <xdr:nvSpPr>
        <xdr:cNvPr id="342" name="定員管理の状況該当値テキスト"/>
        <xdr:cNvSpPr txBox="1"/>
      </xdr:nvSpPr>
      <xdr:spPr>
        <a:xfrm>
          <a:off x="17106900" y="1050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75336</xdr:rowOff>
    </xdr:from>
    <xdr:to>
      <xdr:col>77</xdr:col>
      <xdr:colOff>95250</xdr:colOff>
      <xdr:row>62</xdr:row>
      <xdr:rowOff>5486</xdr:rowOff>
    </xdr:to>
    <xdr:sp macro="" textlink="">
      <xdr:nvSpPr>
        <xdr:cNvPr id="343" name="楕円 342"/>
        <xdr:cNvSpPr/>
      </xdr:nvSpPr>
      <xdr:spPr>
        <a:xfrm>
          <a:off x="16129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161713</xdr:rowOff>
    </xdr:from>
    <xdr:ext cx="736600" cy="259045"/>
    <xdr:sp macro="" textlink="">
      <xdr:nvSpPr>
        <xdr:cNvPr id="344" name="テキスト ボックス 343"/>
        <xdr:cNvSpPr txBox="1"/>
      </xdr:nvSpPr>
      <xdr:spPr>
        <a:xfrm>
          <a:off x="15798800" y="1062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88367</xdr:rowOff>
    </xdr:from>
    <xdr:to>
      <xdr:col>73</xdr:col>
      <xdr:colOff>44450</xdr:colOff>
      <xdr:row>62</xdr:row>
      <xdr:rowOff>18517</xdr:rowOff>
    </xdr:to>
    <xdr:sp macro="" textlink="">
      <xdr:nvSpPr>
        <xdr:cNvPr id="345" name="楕円 344"/>
        <xdr:cNvSpPr/>
      </xdr:nvSpPr>
      <xdr:spPr>
        <a:xfrm>
          <a:off x="15240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3294</xdr:rowOff>
    </xdr:from>
    <xdr:ext cx="762000" cy="259045"/>
    <xdr:sp macro="" textlink="">
      <xdr:nvSpPr>
        <xdr:cNvPr id="346" name="テキスト ボックス 345"/>
        <xdr:cNvSpPr txBox="1"/>
      </xdr:nvSpPr>
      <xdr:spPr>
        <a:xfrm>
          <a:off x="14909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83541</xdr:rowOff>
    </xdr:from>
    <xdr:to>
      <xdr:col>68</xdr:col>
      <xdr:colOff>203200</xdr:colOff>
      <xdr:row>62</xdr:row>
      <xdr:rowOff>13691</xdr:rowOff>
    </xdr:to>
    <xdr:sp macro="" textlink="">
      <xdr:nvSpPr>
        <xdr:cNvPr id="347" name="楕円 346"/>
        <xdr:cNvSpPr/>
      </xdr:nvSpPr>
      <xdr:spPr>
        <a:xfrm>
          <a:off x="14351000" y="105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169918</xdr:rowOff>
    </xdr:from>
    <xdr:ext cx="762000" cy="259045"/>
    <xdr:sp macro="" textlink="">
      <xdr:nvSpPr>
        <xdr:cNvPr id="348" name="テキスト ボックス 347"/>
        <xdr:cNvSpPr txBox="1"/>
      </xdr:nvSpPr>
      <xdr:spPr>
        <a:xfrm>
          <a:off x="14020800" y="1062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54102</xdr:rowOff>
    </xdr:from>
    <xdr:to>
      <xdr:col>64</xdr:col>
      <xdr:colOff>152400</xdr:colOff>
      <xdr:row>61</xdr:row>
      <xdr:rowOff>155702</xdr:rowOff>
    </xdr:to>
    <xdr:sp macro="" textlink="">
      <xdr:nvSpPr>
        <xdr:cNvPr id="349" name="楕円 348"/>
        <xdr:cNvSpPr/>
      </xdr:nvSpPr>
      <xdr:spPr>
        <a:xfrm>
          <a:off x="13462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140479</xdr:rowOff>
    </xdr:from>
    <xdr:ext cx="762000" cy="259045"/>
    <xdr:sp macro="" textlink="">
      <xdr:nvSpPr>
        <xdr:cNvPr id="350" name="テキスト ボックス 349"/>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近年の普通建設事業費の増加に伴い償還額が増加しているため、平成</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年度以降は類似団体平均を上回る数値まで悪化している。</a:t>
          </a:r>
        </a:p>
        <a:p>
          <a:r>
            <a:rPr kumimoji="1" lang="ja-JP" altLang="en-US" sz="1400">
              <a:latin typeface="ＭＳ ゴシック" panose="020B0609070205080204" pitchFamily="49" charset="-128"/>
              <a:ea typeface="ＭＳ ゴシック" panose="020B0609070205080204" pitchFamily="49" charset="-128"/>
            </a:rPr>
            <a:t>　今後、施設整備事業の地方債償還の開始を控えており、さらなる数値の悪化が見込まれる。公債費負担適正化計画に則り、適正化に努める。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49530</xdr:rowOff>
    </xdr:to>
    <xdr:cxnSp macro="">
      <xdr:nvCxnSpPr>
        <xdr:cNvPr id="381" name="直線コネクタ 380"/>
        <xdr:cNvCxnSpPr/>
      </xdr:nvCxnSpPr>
      <xdr:spPr>
        <a:xfrm>
          <a:off x="16179800" y="72214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20574</xdr:rowOff>
    </xdr:to>
    <xdr:cxnSp macro="">
      <xdr:nvCxnSpPr>
        <xdr:cNvPr id="384" name="直線コネクタ 383"/>
        <xdr:cNvCxnSpPr/>
      </xdr:nvCxnSpPr>
      <xdr:spPr>
        <a:xfrm>
          <a:off x="15290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153416</xdr:rowOff>
    </xdr:to>
    <xdr:cxnSp macro="">
      <xdr:nvCxnSpPr>
        <xdr:cNvPr id="387" name="直線コネクタ 386"/>
        <xdr:cNvCxnSpPr/>
      </xdr:nvCxnSpPr>
      <xdr:spPr>
        <a:xfrm>
          <a:off x="14401800" y="71201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90678</xdr:rowOff>
    </xdr:to>
    <xdr:cxnSp macro="">
      <xdr:nvCxnSpPr>
        <xdr:cNvPr id="390" name="直線コネクタ 389"/>
        <xdr:cNvCxnSpPr/>
      </xdr:nvCxnSpPr>
      <xdr:spPr>
        <a:xfrm>
          <a:off x="13512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2" name="楕円 401"/>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3" name="テキスト ボックス 402"/>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4" name="楕円 403"/>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5" name="テキスト ボックス 404"/>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407" name="テキスト ボックス 406"/>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類似団体と比較すると、将来負担比率は高くなっている。これは、令和元年度まで実施された新施設整備事業等に係る地方債現在高の増加によるものである。</a:t>
          </a:r>
        </a:p>
        <a:p>
          <a:r>
            <a:rPr kumimoji="1" lang="ja-JP" altLang="en-US" sz="1400">
              <a:latin typeface="ＭＳ ゴシック" panose="020B0609070205080204" pitchFamily="49" charset="-128"/>
              <a:ea typeface="ＭＳ ゴシック" panose="020B0609070205080204" pitchFamily="49" charset="-128"/>
            </a:rPr>
            <a:t>　令和元年度で地方債残高はピークを迎えたが、将来負担比率のこれ以上の悪化を防ぐよう地方債の発行を抑制し計画的な事業実施を図る必要がある。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17865</xdr:rowOff>
    </xdr:from>
    <xdr:to>
      <xdr:col>81</xdr:col>
      <xdr:colOff>44450</xdr:colOff>
      <xdr:row>20</xdr:row>
      <xdr:rowOff>73364</xdr:rowOff>
    </xdr:to>
    <xdr:cxnSp macro="">
      <xdr:nvCxnSpPr>
        <xdr:cNvPr id="443" name="直線コネクタ 442"/>
        <xdr:cNvCxnSpPr/>
      </xdr:nvCxnSpPr>
      <xdr:spPr>
        <a:xfrm flipV="1">
          <a:off x="16179800" y="344686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144272</xdr:rowOff>
    </xdr:from>
    <xdr:to>
      <xdr:col>77</xdr:col>
      <xdr:colOff>44450</xdr:colOff>
      <xdr:row>20</xdr:row>
      <xdr:rowOff>73364</xdr:rowOff>
    </xdr:to>
    <xdr:cxnSp macro="">
      <xdr:nvCxnSpPr>
        <xdr:cNvPr id="446" name="直線コネクタ 445"/>
        <xdr:cNvCxnSpPr/>
      </xdr:nvCxnSpPr>
      <xdr:spPr>
        <a:xfrm>
          <a:off x="15290800" y="340182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170138</xdr:rowOff>
    </xdr:from>
    <xdr:to>
      <xdr:col>72</xdr:col>
      <xdr:colOff>203200</xdr:colOff>
      <xdr:row>19</xdr:row>
      <xdr:rowOff>144272</xdr:rowOff>
    </xdr:to>
    <xdr:cxnSp macro="">
      <xdr:nvCxnSpPr>
        <xdr:cNvPr id="449" name="直線コネクタ 448"/>
        <xdr:cNvCxnSpPr/>
      </xdr:nvCxnSpPr>
      <xdr:spPr>
        <a:xfrm>
          <a:off x="14401800" y="3256238"/>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102574</xdr:rowOff>
    </xdr:from>
    <xdr:to>
      <xdr:col>68</xdr:col>
      <xdr:colOff>152400</xdr:colOff>
      <xdr:row>18</xdr:row>
      <xdr:rowOff>170138</xdr:rowOff>
    </xdr:to>
    <xdr:cxnSp macro="">
      <xdr:nvCxnSpPr>
        <xdr:cNvPr id="452" name="直線コネクタ 451"/>
        <xdr:cNvCxnSpPr/>
      </xdr:nvCxnSpPr>
      <xdr:spPr>
        <a:xfrm>
          <a:off x="13512800" y="31886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138515</xdr:rowOff>
    </xdr:from>
    <xdr:to>
      <xdr:col>81</xdr:col>
      <xdr:colOff>95250</xdr:colOff>
      <xdr:row>20</xdr:row>
      <xdr:rowOff>68665</xdr:rowOff>
    </xdr:to>
    <xdr:sp macro="" textlink="">
      <xdr:nvSpPr>
        <xdr:cNvPr id="462" name="楕円 461"/>
        <xdr:cNvSpPr/>
      </xdr:nvSpPr>
      <xdr:spPr>
        <a:xfrm>
          <a:off x="16967200" y="3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110592</xdr:rowOff>
    </xdr:from>
    <xdr:ext cx="762000" cy="259045"/>
    <xdr:sp macro="" textlink="">
      <xdr:nvSpPr>
        <xdr:cNvPr id="463" name="将来負担の状況該当値テキスト"/>
        <xdr:cNvSpPr txBox="1"/>
      </xdr:nvSpPr>
      <xdr:spPr>
        <a:xfrm>
          <a:off x="17106900" y="336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22564</xdr:rowOff>
    </xdr:from>
    <xdr:to>
      <xdr:col>77</xdr:col>
      <xdr:colOff>95250</xdr:colOff>
      <xdr:row>20</xdr:row>
      <xdr:rowOff>124164</xdr:rowOff>
    </xdr:to>
    <xdr:sp macro="" textlink="">
      <xdr:nvSpPr>
        <xdr:cNvPr id="464" name="楕円 463"/>
        <xdr:cNvSpPr/>
      </xdr:nvSpPr>
      <xdr:spPr>
        <a:xfrm>
          <a:off x="16129000" y="34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108941</xdr:rowOff>
    </xdr:from>
    <xdr:ext cx="736600" cy="259045"/>
    <xdr:sp macro="" textlink="">
      <xdr:nvSpPr>
        <xdr:cNvPr id="465" name="テキスト ボックス 464"/>
        <xdr:cNvSpPr txBox="1"/>
      </xdr:nvSpPr>
      <xdr:spPr>
        <a:xfrm>
          <a:off x="15798800" y="353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93472</xdr:rowOff>
    </xdr:from>
    <xdr:to>
      <xdr:col>73</xdr:col>
      <xdr:colOff>44450</xdr:colOff>
      <xdr:row>20</xdr:row>
      <xdr:rowOff>23622</xdr:rowOff>
    </xdr:to>
    <xdr:sp macro="" textlink="">
      <xdr:nvSpPr>
        <xdr:cNvPr id="466" name="楕円 465"/>
        <xdr:cNvSpPr/>
      </xdr:nvSpPr>
      <xdr:spPr>
        <a:xfrm>
          <a:off x="15240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8399</xdr:rowOff>
    </xdr:from>
    <xdr:ext cx="762000" cy="259045"/>
    <xdr:sp macro="" textlink="">
      <xdr:nvSpPr>
        <xdr:cNvPr id="467" name="テキスト ボックス 466"/>
        <xdr:cNvSpPr txBox="1"/>
      </xdr:nvSpPr>
      <xdr:spPr>
        <a:xfrm>
          <a:off x="14909800" y="34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119338</xdr:rowOff>
    </xdr:from>
    <xdr:to>
      <xdr:col>68</xdr:col>
      <xdr:colOff>203200</xdr:colOff>
      <xdr:row>19</xdr:row>
      <xdr:rowOff>49488</xdr:rowOff>
    </xdr:to>
    <xdr:sp macro="" textlink="">
      <xdr:nvSpPr>
        <xdr:cNvPr id="468" name="楕円 467"/>
        <xdr:cNvSpPr/>
      </xdr:nvSpPr>
      <xdr:spPr>
        <a:xfrm>
          <a:off x="14351000" y="32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34265</xdr:rowOff>
    </xdr:from>
    <xdr:ext cx="762000" cy="259045"/>
    <xdr:sp macro="" textlink="">
      <xdr:nvSpPr>
        <xdr:cNvPr id="469" name="テキスト ボックス 468"/>
        <xdr:cNvSpPr txBox="1"/>
      </xdr:nvSpPr>
      <xdr:spPr>
        <a:xfrm>
          <a:off x="14020800" y="32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51774</xdr:rowOff>
    </xdr:from>
    <xdr:to>
      <xdr:col>64</xdr:col>
      <xdr:colOff>152400</xdr:colOff>
      <xdr:row>18</xdr:row>
      <xdr:rowOff>153374</xdr:rowOff>
    </xdr:to>
    <xdr:sp macro="" textlink="">
      <xdr:nvSpPr>
        <xdr:cNvPr id="470" name="楕円 469"/>
        <xdr:cNvSpPr/>
      </xdr:nvSpPr>
      <xdr:spPr>
        <a:xfrm>
          <a:off x="13462000" y="31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138151</xdr:rowOff>
    </xdr:from>
    <xdr:ext cx="762000" cy="259045"/>
    <xdr:sp macro="" textlink="">
      <xdr:nvSpPr>
        <xdr:cNvPr id="471" name="テキスト ボックス 470"/>
        <xdr:cNvSpPr txBox="1"/>
      </xdr:nvSpPr>
      <xdr:spPr>
        <a:xfrm>
          <a:off x="13131800" y="322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類似団体、全国平均を下回っているが、会計年度任用職員報酬の増のため人件費に係る経常経費充当一般財源が増加しており、改善を図っていく。</a:t>
          </a:r>
        </a:p>
        <a:p>
          <a:r>
            <a:rPr kumimoji="1" lang="ja-JP" altLang="en-US" sz="1400">
              <a:latin typeface="ＭＳ ゴシック" panose="020B0609070205080204" pitchFamily="49" charset="-128"/>
              <a:ea typeface="ＭＳ ゴシック" panose="020B0609070205080204" pitchFamily="49" charset="-128"/>
            </a:rPr>
            <a:t>　職員数は平成</a:t>
          </a:r>
          <a:r>
            <a:rPr kumimoji="1" lang="en-US" altLang="ja-JP" sz="1400">
              <a:latin typeface="ＭＳ ゴシック" panose="020B0609070205080204" pitchFamily="49" charset="-128"/>
              <a:ea typeface="ＭＳ ゴシック" panose="020B0609070205080204" pitchFamily="49" charset="-128"/>
            </a:rPr>
            <a:t>28</a:t>
          </a:r>
          <a:r>
            <a:rPr kumimoji="1" lang="ja-JP" altLang="en-US" sz="1400">
              <a:latin typeface="ＭＳ ゴシック" panose="020B0609070205080204" pitchFamily="49" charset="-128"/>
              <a:ea typeface="ＭＳ ゴシック" panose="020B0609070205080204" pitchFamily="49" charset="-128"/>
            </a:rPr>
            <a:t>年度からの</a:t>
          </a:r>
          <a:r>
            <a:rPr kumimoji="1" lang="en-US" altLang="ja-JP" sz="1400">
              <a:latin typeface="ＭＳ ゴシック" panose="020B0609070205080204" pitchFamily="49" charset="-128"/>
              <a:ea typeface="ＭＳ ゴシック" panose="020B0609070205080204" pitchFamily="49" charset="-128"/>
            </a:rPr>
            <a:t>5</a:t>
          </a:r>
          <a:r>
            <a:rPr kumimoji="1" lang="ja-JP" altLang="en-US" sz="1400">
              <a:latin typeface="ＭＳ ゴシック" panose="020B0609070205080204" pitchFamily="49" charset="-128"/>
              <a:ea typeface="ＭＳ ゴシック" panose="020B0609070205080204" pitchFamily="49" charset="-128"/>
            </a:rPr>
            <a:t>年間で</a:t>
          </a:r>
          <a:r>
            <a:rPr kumimoji="1" lang="en-US" altLang="ja-JP" sz="1400">
              <a:latin typeface="ＭＳ ゴシック" panose="020B0609070205080204" pitchFamily="49" charset="-128"/>
              <a:ea typeface="ＭＳ ゴシック" panose="020B0609070205080204" pitchFamily="49" charset="-128"/>
            </a:rPr>
            <a:t>3</a:t>
          </a:r>
          <a:r>
            <a:rPr kumimoji="1" lang="ja-JP" altLang="en-US" sz="1400">
              <a:latin typeface="ＭＳ ゴシック" panose="020B0609070205080204" pitchFamily="49" charset="-128"/>
              <a:ea typeface="ＭＳ ゴシック" panose="020B0609070205080204" pitchFamily="49" charset="-128"/>
            </a:rPr>
            <a:t>名増加している。会計年度任用職員を含めた職員数の適正管理につとめ、人件費の削減に努める。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34</xdr:row>
      <xdr:rowOff>85852</xdr:rowOff>
    </xdr:to>
    <xdr:cxnSp macro="">
      <xdr:nvCxnSpPr>
        <xdr:cNvPr id="64" name="直線コネクタ 63"/>
        <xdr:cNvCxnSpPr/>
      </xdr:nvCxnSpPr>
      <xdr:spPr>
        <a:xfrm>
          <a:off x="3987800" y="568198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xdr:rowOff>
    </xdr:from>
    <xdr:to>
      <xdr:col>19</xdr:col>
      <xdr:colOff>187325</xdr:colOff>
      <xdr:row>33</xdr:row>
      <xdr:rowOff>24130</xdr:rowOff>
    </xdr:to>
    <xdr:cxnSp macro="">
      <xdr:nvCxnSpPr>
        <xdr:cNvPr id="67" name="直線コネクタ 66"/>
        <xdr:cNvCxnSpPr/>
      </xdr:nvCxnSpPr>
      <xdr:spPr>
        <a:xfrm>
          <a:off x="3098800" y="5672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14986</xdr:rowOff>
    </xdr:to>
    <xdr:cxnSp macro="">
      <xdr:nvCxnSpPr>
        <xdr:cNvPr id="70" name="直線コネクタ 69"/>
        <xdr:cNvCxnSpPr/>
      </xdr:nvCxnSpPr>
      <xdr:spPr>
        <a:xfrm>
          <a:off x="2209800" y="5659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108712</xdr:rowOff>
    </xdr:from>
    <xdr:to>
      <xdr:col>11</xdr:col>
      <xdr:colOff>9525</xdr:colOff>
      <xdr:row>33</xdr:row>
      <xdr:rowOff>1270</xdr:rowOff>
    </xdr:to>
    <xdr:cxnSp macro="">
      <xdr:nvCxnSpPr>
        <xdr:cNvPr id="73" name="直線コネクタ 72"/>
        <xdr:cNvCxnSpPr/>
      </xdr:nvCxnSpPr>
      <xdr:spPr>
        <a:xfrm>
          <a:off x="1320800" y="55951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77" name="テキスト ボックス 76"/>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35052</xdr:rowOff>
    </xdr:from>
    <xdr:to>
      <xdr:col>24</xdr:col>
      <xdr:colOff>76200</xdr:colOff>
      <xdr:row>34</xdr:row>
      <xdr:rowOff>136652</xdr:rowOff>
    </xdr:to>
    <xdr:sp macro="" textlink="">
      <xdr:nvSpPr>
        <xdr:cNvPr id="83" name="楕円 82"/>
        <xdr:cNvSpPr/>
      </xdr:nvSpPr>
      <xdr:spPr>
        <a:xfrm>
          <a:off x="4775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51579</xdr:rowOff>
    </xdr:from>
    <xdr:ext cx="762000" cy="259045"/>
    <xdr:sp macro="" textlink="">
      <xdr:nvSpPr>
        <xdr:cNvPr id="84" name="人件費該当値テキスト"/>
        <xdr:cNvSpPr txBox="1"/>
      </xdr:nvSpPr>
      <xdr:spPr>
        <a:xfrm>
          <a:off x="4914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144780</xdr:rowOff>
    </xdr:from>
    <xdr:to>
      <xdr:col>20</xdr:col>
      <xdr:colOff>38100</xdr:colOff>
      <xdr:row>33</xdr:row>
      <xdr:rowOff>74930</xdr:rowOff>
    </xdr:to>
    <xdr:sp macro="" textlink="">
      <xdr:nvSpPr>
        <xdr:cNvPr id="85" name="楕円 84"/>
        <xdr:cNvSpPr/>
      </xdr:nvSpPr>
      <xdr:spPr>
        <a:xfrm>
          <a:off x="3937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85107</xdr:rowOff>
    </xdr:from>
    <xdr:ext cx="736600" cy="259045"/>
    <xdr:sp macro="" textlink="">
      <xdr:nvSpPr>
        <xdr:cNvPr id="86" name="テキスト ボックス 85"/>
        <xdr:cNvSpPr txBox="1"/>
      </xdr:nvSpPr>
      <xdr:spPr>
        <a:xfrm>
          <a:off x="3606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135636</xdr:rowOff>
    </xdr:from>
    <xdr:to>
      <xdr:col>15</xdr:col>
      <xdr:colOff>149225</xdr:colOff>
      <xdr:row>33</xdr:row>
      <xdr:rowOff>65786</xdr:rowOff>
    </xdr:to>
    <xdr:sp macro="" textlink="">
      <xdr:nvSpPr>
        <xdr:cNvPr id="87" name="楕円 86"/>
        <xdr:cNvSpPr/>
      </xdr:nvSpPr>
      <xdr:spPr>
        <a:xfrm>
          <a:off x="3048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75963</xdr:rowOff>
    </xdr:from>
    <xdr:ext cx="762000" cy="259045"/>
    <xdr:sp macro="" textlink="">
      <xdr:nvSpPr>
        <xdr:cNvPr id="88" name="テキスト ボックス 87"/>
        <xdr:cNvSpPr txBox="1"/>
      </xdr:nvSpPr>
      <xdr:spPr>
        <a:xfrm>
          <a:off x="2717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89" name="楕円 88"/>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0" name="テキスト ボックス 89"/>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57912</xdr:rowOff>
    </xdr:from>
    <xdr:to>
      <xdr:col>6</xdr:col>
      <xdr:colOff>171450</xdr:colOff>
      <xdr:row>32</xdr:row>
      <xdr:rowOff>159512</xdr:rowOff>
    </xdr:to>
    <xdr:sp macro="" textlink="">
      <xdr:nvSpPr>
        <xdr:cNvPr id="91" name="楕円 90"/>
        <xdr:cNvSpPr/>
      </xdr:nvSpPr>
      <xdr:spPr>
        <a:xfrm>
          <a:off x="1270000" y="5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169689</xdr:rowOff>
    </xdr:from>
    <xdr:ext cx="762000" cy="259045"/>
    <xdr:sp macro="" textlink="">
      <xdr:nvSpPr>
        <xdr:cNvPr id="92" name="テキスト ボックス 91"/>
        <xdr:cNvSpPr txBox="1"/>
      </xdr:nvSpPr>
      <xdr:spPr>
        <a:xfrm>
          <a:off x="939800" y="53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類似団体平均、県内平均を上回る結果となっており増加傾向にある。</a:t>
          </a:r>
        </a:p>
        <a:p>
          <a:r>
            <a:rPr kumimoji="1" lang="ja-JP" altLang="en-US" sz="1400">
              <a:latin typeface="ＭＳ ゴシック" panose="020B0609070205080204" pitchFamily="49" charset="-128"/>
              <a:ea typeface="ＭＳ ゴシック" panose="020B0609070205080204" pitchFamily="49" charset="-128"/>
            </a:rPr>
            <a:t>　増加の要因は、ふるさと納税事業広告料、生涯学習センター稼働開始による施設管理料の増によるものである。</a:t>
          </a:r>
        </a:p>
        <a:p>
          <a:r>
            <a:rPr kumimoji="1" lang="ja-JP" altLang="en-US" sz="1400">
              <a:latin typeface="ＭＳ ゴシック" panose="020B0609070205080204" pitchFamily="49" charset="-128"/>
              <a:ea typeface="ＭＳ ゴシック" panose="020B0609070205080204" pitchFamily="49" charset="-128"/>
            </a:rPr>
            <a:t>　今後は、保有施設の統廃合を進め、物件費の削減を進めていく。</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117475</xdr:rowOff>
    </xdr:from>
    <xdr:to>
      <xdr:col>82</xdr:col>
      <xdr:colOff>107950</xdr:colOff>
      <xdr:row>16</xdr:row>
      <xdr:rowOff>155575</xdr:rowOff>
    </xdr:to>
    <xdr:cxnSp macro="">
      <xdr:nvCxnSpPr>
        <xdr:cNvPr id="129" name="直線コネクタ 128"/>
        <xdr:cNvCxnSpPr/>
      </xdr:nvCxnSpPr>
      <xdr:spPr>
        <a:xfrm>
          <a:off x="15671800" y="268922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15</xdr:row>
      <xdr:rowOff>117475</xdr:rowOff>
    </xdr:to>
    <xdr:cxnSp macro="">
      <xdr:nvCxnSpPr>
        <xdr:cNvPr id="132" name="直線コネクタ 131"/>
        <xdr:cNvCxnSpPr/>
      </xdr:nvCxnSpPr>
      <xdr:spPr>
        <a:xfrm>
          <a:off x="14782800" y="2489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88900</xdr:rowOff>
    </xdr:to>
    <xdr:cxnSp macro="">
      <xdr:nvCxnSpPr>
        <xdr:cNvPr id="135" name="直線コネクタ 134"/>
        <xdr:cNvCxnSpPr/>
      </xdr:nvCxnSpPr>
      <xdr:spPr>
        <a:xfrm>
          <a:off x="13893800" y="23844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7" name="テキスト ボックス 13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16</xdr:row>
      <xdr:rowOff>60325</xdr:rowOff>
    </xdr:to>
    <xdr:cxnSp macro="">
      <xdr:nvCxnSpPr>
        <xdr:cNvPr id="138" name="直線コネクタ 137"/>
        <xdr:cNvCxnSpPr/>
      </xdr:nvCxnSpPr>
      <xdr:spPr>
        <a:xfrm flipV="1">
          <a:off x="13004800" y="238442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48" name="楕円 147"/>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76852</xdr:rowOff>
    </xdr:from>
    <xdr:ext cx="762000" cy="259045"/>
    <xdr:sp macro="" textlink="">
      <xdr:nvSpPr>
        <xdr:cNvPr id="149" name="物件費該当値テキスト"/>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66675</xdr:rowOff>
    </xdr:from>
    <xdr:to>
      <xdr:col>78</xdr:col>
      <xdr:colOff>120650</xdr:colOff>
      <xdr:row>15</xdr:row>
      <xdr:rowOff>168275</xdr:rowOff>
    </xdr:to>
    <xdr:sp macro="" textlink="">
      <xdr:nvSpPr>
        <xdr:cNvPr id="150" name="楕円 149"/>
        <xdr:cNvSpPr/>
      </xdr:nvSpPr>
      <xdr:spPr>
        <a:xfrm>
          <a:off x="15621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7002</xdr:rowOff>
    </xdr:from>
    <xdr:ext cx="736600" cy="259045"/>
    <xdr:sp macro="" textlink="">
      <xdr:nvSpPr>
        <xdr:cNvPr id="151" name="テキスト ボックス 150"/>
        <xdr:cNvSpPr txBox="1"/>
      </xdr:nvSpPr>
      <xdr:spPr>
        <a:xfrm>
          <a:off x="15290800" y="240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2" name="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54" name="楕円 153"/>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55" name="テキスト ボックス 154"/>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57" name="テキスト ボックス 156"/>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類似団体、全国平均及び県平均は下回っている。</a:t>
          </a:r>
        </a:p>
        <a:p>
          <a:r>
            <a:rPr kumimoji="1" lang="ja-JP" altLang="en-US" sz="1400">
              <a:latin typeface="ＭＳ ゴシック" panose="020B0609070205080204" pitchFamily="49" charset="-128"/>
              <a:ea typeface="ＭＳ ゴシック" panose="020B0609070205080204" pitchFamily="49" charset="-128"/>
            </a:rPr>
            <a:t>　引き続き、適正な審査及び給付等の実施、町単独施策については、財政力と比較し、過重となっていないか等の検討をしていく。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93" name="直線コネクタ 192"/>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6" name="直線コネクタ 195"/>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9" name="直線コネクタ 198"/>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117475</xdr:rowOff>
    </xdr:from>
    <xdr:to>
      <xdr:col>11</xdr:col>
      <xdr:colOff>9525</xdr:colOff>
      <xdr:row>55</xdr:row>
      <xdr:rowOff>127000</xdr:rowOff>
    </xdr:to>
    <xdr:cxnSp macro="">
      <xdr:nvCxnSpPr>
        <xdr:cNvPr id="202" name="直線コネクタ 201"/>
        <xdr:cNvCxnSpPr/>
      </xdr:nvCxnSpPr>
      <xdr:spPr>
        <a:xfrm>
          <a:off x="1320800" y="9547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12" name="楕円 211"/>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3"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4" name="楕円 213"/>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5" name="テキスト ボックス 214"/>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6" name="楕円 21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7" name="テキスト ボックス 21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8" name="楕円 217"/>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9" name="テキスト ボックス 218"/>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66675</xdr:rowOff>
    </xdr:from>
    <xdr:to>
      <xdr:col>6</xdr:col>
      <xdr:colOff>171450</xdr:colOff>
      <xdr:row>55</xdr:row>
      <xdr:rowOff>168275</xdr:rowOff>
    </xdr:to>
    <xdr:sp macro="" textlink="">
      <xdr:nvSpPr>
        <xdr:cNvPr id="220" name="楕円 219"/>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7002</xdr:rowOff>
    </xdr:from>
    <xdr:ext cx="762000" cy="259045"/>
    <xdr:sp macro="" textlink="">
      <xdr:nvSpPr>
        <xdr:cNvPr id="221" name="テキスト ボックス 220"/>
        <xdr:cNvSpPr txBox="1"/>
      </xdr:nvSpPr>
      <xdr:spPr>
        <a:xfrm>
          <a:off x="939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ゴシック" panose="020B0609070205080204" pitchFamily="49" charset="-128"/>
              <a:ea typeface="ＭＳ ゴシック" panose="020B0609070205080204" pitchFamily="49" charset="-128"/>
            </a:rPr>
            <a:t>　類似団体の平均と比較すると、上回っている状況であるが、これは繰出金が類似団体と比較して多いためである。</a:t>
          </a:r>
        </a:p>
        <a:p>
          <a:r>
            <a:rPr kumimoji="1" lang="ja-JP" altLang="en-US" sz="1400" baseline="0">
              <a:latin typeface="ＭＳ ゴシック" panose="020B0609070205080204" pitchFamily="49" charset="-128"/>
              <a:ea typeface="ＭＳ ゴシック" panose="020B0609070205080204" pitchFamily="49" charset="-128"/>
            </a:rPr>
            <a:t>　下水道使用料の改定等、公営企業会計等の健全化・適正化により、普通会計の負担額を減らしていくように努める。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66584</xdr:rowOff>
    </xdr:from>
    <xdr:to>
      <xdr:col>82</xdr:col>
      <xdr:colOff>107950</xdr:colOff>
      <xdr:row>59</xdr:row>
      <xdr:rowOff>144962</xdr:rowOff>
    </xdr:to>
    <xdr:cxnSp macro="">
      <xdr:nvCxnSpPr>
        <xdr:cNvPr id="255" name="直線コネクタ 254"/>
        <xdr:cNvCxnSpPr/>
      </xdr:nvCxnSpPr>
      <xdr:spPr>
        <a:xfrm flipV="1">
          <a:off x="15671800" y="101821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73116</xdr:rowOff>
    </xdr:from>
    <xdr:to>
      <xdr:col>78</xdr:col>
      <xdr:colOff>69850</xdr:colOff>
      <xdr:row>59</xdr:row>
      <xdr:rowOff>144962</xdr:rowOff>
    </xdr:to>
    <xdr:cxnSp macro="">
      <xdr:nvCxnSpPr>
        <xdr:cNvPr id="258" name="直線コネクタ 257"/>
        <xdr:cNvCxnSpPr/>
      </xdr:nvCxnSpPr>
      <xdr:spPr>
        <a:xfrm>
          <a:off x="14782800" y="101886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105773</xdr:rowOff>
    </xdr:to>
    <xdr:cxnSp macro="">
      <xdr:nvCxnSpPr>
        <xdr:cNvPr id="261" name="直線コネクタ 260"/>
        <xdr:cNvCxnSpPr/>
      </xdr:nvCxnSpPr>
      <xdr:spPr>
        <a:xfrm flipV="1">
          <a:off x="13893800" y="10188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3" name="テキスト ボックス 262"/>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105773</xdr:rowOff>
    </xdr:to>
    <xdr:cxnSp macro="">
      <xdr:nvCxnSpPr>
        <xdr:cNvPr id="264" name="直線コネクタ 263"/>
        <xdr:cNvCxnSpPr/>
      </xdr:nvCxnSpPr>
      <xdr:spPr>
        <a:xfrm>
          <a:off x="13004800" y="102017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116131</xdr:rowOff>
    </xdr:from>
    <xdr:ext cx="762000" cy="259045"/>
    <xdr:sp macro="" textlink="">
      <xdr:nvSpPr>
        <xdr:cNvPr id="266" name="テキスト ボックス 265"/>
        <xdr:cNvSpPr txBox="1"/>
      </xdr:nvSpPr>
      <xdr:spPr>
        <a:xfrm>
          <a:off x="13512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68" name="テキスト ボックス 267"/>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15784</xdr:rowOff>
    </xdr:from>
    <xdr:to>
      <xdr:col>82</xdr:col>
      <xdr:colOff>158750</xdr:colOff>
      <xdr:row>59</xdr:row>
      <xdr:rowOff>117384</xdr:rowOff>
    </xdr:to>
    <xdr:sp macro="" textlink="">
      <xdr:nvSpPr>
        <xdr:cNvPr id="274" name="楕円 273"/>
        <xdr:cNvSpPr/>
      </xdr:nvSpPr>
      <xdr:spPr>
        <a:xfrm>
          <a:off x="164592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159311</xdr:rowOff>
    </xdr:from>
    <xdr:ext cx="762000" cy="259045"/>
    <xdr:sp macro="" textlink="">
      <xdr:nvSpPr>
        <xdr:cNvPr id="275" name="その他該当値テキスト"/>
        <xdr:cNvSpPr txBox="1"/>
      </xdr:nvSpPr>
      <xdr:spPr>
        <a:xfrm>
          <a:off x="16598900" y="101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94162</xdr:rowOff>
    </xdr:from>
    <xdr:to>
      <xdr:col>78</xdr:col>
      <xdr:colOff>120650</xdr:colOff>
      <xdr:row>60</xdr:row>
      <xdr:rowOff>24312</xdr:rowOff>
    </xdr:to>
    <xdr:sp macro="" textlink="">
      <xdr:nvSpPr>
        <xdr:cNvPr id="276" name="楕円 275"/>
        <xdr:cNvSpPr/>
      </xdr:nvSpPr>
      <xdr:spPr>
        <a:xfrm>
          <a:off x="15621000" y="102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9089</xdr:rowOff>
    </xdr:from>
    <xdr:ext cx="736600" cy="259045"/>
    <xdr:sp macro="" textlink="">
      <xdr:nvSpPr>
        <xdr:cNvPr id="277" name="テキスト ボックス 276"/>
        <xdr:cNvSpPr txBox="1"/>
      </xdr:nvSpPr>
      <xdr:spPr>
        <a:xfrm>
          <a:off x="15290800" y="1029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22316</xdr:rowOff>
    </xdr:from>
    <xdr:to>
      <xdr:col>74</xdr:col>
      <xdr:colOff>31750</xdr:colOff>
      <xdr:row>59</xdr:row>
      <xdr:rowOff>123916</xdr:rowOff>
    </xdr:to>
    <xdr:sp macro="" textlink="">
      <xdr:nvSpPr>
        <xdr:cNvPr id="278" name="楕円 277"/>
        <xdr:cNvSpPr/>
      </xdr:nvSpPr>
      <xdr:spPr>
        <a:xfrm>
          <a:off x="14732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108693</xdr:rowOff>
    </xdr:from>
    <xdr:ext cx="762000" cy="259045"/>
    <xdr:sp macro="" textlink="">
      <xdr:nvSpPr>
        <xdr:cNvPr id="279" name="テキスト ボックス 278"/>
        <xdr:cNvSpPr txBox="1"/>
      </xdr:nvSpPr>
      <xdr:spPr>
        <a:xfrm>
          <a:off x="14401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54973</xdr:rowOff>
    </xdr:from>
    <xdr:to>
      <xdr:col>69</xdr:col>
      <xdr:colOff>142875</xdr:colOff>
      <xdr:row>59</xdr:row>
      <xdr:rowOff>156573</xdr:rowOff>
    </xdr:to>
    <xdr:sp macro="" textlink="">
      <xdr:nvSpPr>
        <xdr:cNvPr id="280" name="楕円 279"/>
        <xdr:cNvSpPr/>
      </xdr:nvSpPr>
      <xdr:spPr>
        <a:xfrm>
          <a:off x="13843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141350</xdr:rowOff>
    </xdr:from>
    <xdr:ext cx="762000" cy="259045"/>
    <xdr:sp macro="" textlink="">
      <xdr:nvSpPr>
        <xdr:cNvPr id="281" name="テキスト ボックス 280"/>
        <xdr:cNvSpPr txBox="1"/>
      </xdr:nvSpPr>
      <xdr:spPr>
        <a:xfrm>
          <a:off x="13512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2" name="楕円 281"/>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83" name="テキスト ボックス 282"/>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ふるさと納税報償費減等の影響により減少（前年度比</a:t>
          </a:r>
          <a:r>
            <a:rPr kumimoji="1" lang="en-US" altLang="ja-JP" sz="1200">
              <a:latin typeface="ＭＳ ゴシック" panose="020B0609070205080204" pitchFamily="49" charset="-128"/>
              <a:ea typeface="ＭＳ ゴシック" panose="020B0609070205080204" pitchFamily="49" charset="-128"/>
            </a:rPr>
            <a:t>1.6</a:t>
          </a:r>
          <a:r>
            <a:rPr kumimoji="1" lang="ja-JP" altLang="en-US" sz="1200">
              <a:latin typeface="ＭＳ ゴシック" panose="020B0609070205080204" pitchFamily="49" charset="-128"/>
              <a:ea typeface="ＭＳ ゴシック" panose="020B0609070205080204" pitchFamily="49" charset="-128"/>
            </a:rPr>
            <a:t>ポイント）しているが、一部事務組合に対する負担金が類似団体と比較して上回っていること等から、類似団体平均、全国市町村平均、県内平均をいずれも上回る結果となっており。</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峡南医療センター企業団への負担金をはじめとした、一組への負担金ついても繰出基準の検証に努めるとともに、各種補助金については補助金等審査委員会による審査の上、適正な執行を図る。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117856</xdr:rowOff>
    </xdr:to>
    <xdr:cxnSp macro="">
      <xdr:nvCxnSpPr>
        <xdr:cNvPr id="313" name="直線コネクタ 312"/>
        <xdr:cNvCxnSpPr/>
      </xdr:nvCxnSpPr>
      <xdr:spPr>
        <a:xfrm flipV="1">
          <a:off x="15671800" y="6559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117856</xdr:rowOff>
    </xdr:to>
    <xdr:cxnSp macro="">
      <xdr:nvCxnSpPr>
        <xdr:cNvPr id="316" name="直線コネクタ 315"/>
        <xdr:cNvCxnSpPr/>
      </xdr:nvCxnSpPr>
      <xdr:spPr>
        <a:xfrm>
          <a:off x="14782800" y="6523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8128</xdr:rowOff>
    </xdr:to>
    <xdr:cxnSp macro="">
      <xdr:nvCxnSpPr>
        <xdr:cNvPr id="319" name="直線コネクタ 318"/>
        <xdr:cNvCxnSpPr/>
      </xdr:nvCxnSpPr>
      <xdr:spPr>
        <a:xfrm>
          <a:off x="13893800" y="6482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138430</xdr:rowOff>
    </xdr:to>
    <xdr:cxnSp macro="">
      <xdr:nvCxnSpPr>
        <xdr:cNvPr id="322" name="直線コネクタ 321"/>
        <xdr:cNvCxnSpPr/>
      </xdr:nvCxnSpPr>
      <xdr:spPr>
        <a:xfrm>
          <a:off x="13004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32" name="楕円 331"/>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33"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4" name="楕円 333"/>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5" name="テキスト ボックス 334"/>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6" name="楕円 33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7" name="テキスト ボックス 33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8" name="楕円 33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9" name="テキスト ボックス 338"/>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近年大型の整備事業の集中により地方債現在高が増加した影響で、地方債の元利償還金が膨らんでおり、公債費に係る経常収支比率は類似団体平均を</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ポイント上回っている。さらに下水道事業などの公営企業債の元利償還金に係るものなど公債費に類似の経費を合わせると、人口１人当たりの決算額は約</a:t>
          </a:r>
          <a:r>
            <a:rPr kumimoji="1" lang="en-US" altLang="ja-JP" sz="1100">
              <a:latin typeface="ＭＳ ゴシック" panose="020B0609070205080204" pitchFamily="49" charset="-128"/>
              <a:ea typeface="ＭＳ ゴシック" panose="020B0609070205080204" pitchFamily="49" charset="-128"/>
            </a:rPr>
            <a:t>1.4</a:t>
          </a:r>
          <a:r>
            <a:rPr kumimoji="1" lang="ja-JP" altLang="en-US" sz="1100">
              <a:latin typeface="ＭＳ ゴシック" panose="020B0609070205080204" pitchFamily="49" charset="-128"/>
              <a:ea typeface="ＭＳ ゴシック" panose="020B0609070205080204" pitchFamily="49" charset="-128"/>
            </a:rPr>
            <a:t>倍となっており、公債費の負担は非常に重い。公債費のピークは令和</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年度になると見込まれるが、生涯学習センターなどの大型事業の償還年数は</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年と長期にわたるため、地方債の新規発行抑制をする必要がある。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53848</xdr:rowOff>
    </xdr:to>
    <xdr:cxnSp macro="">
      <xdr:nvCxnSpPr>
        <xdr:cNvPr id="371" name="直線コネクタ 370"/>
        <xdr:cNvCxnSpPr/>
      </xdr:nvCxnSpPr>
      <xdr:spPr>
        <a:xfrm>
          <a:off x="3987800" y="133675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40132</xdr:rowOff>
    </xdr:to>
    <xdr:cxnSp macro="">
      <xdr:nvCxnSpPr>
        <xdr:cNvPr id="374" name="直線コネクタ 373"/>
        <xdr:cNvCxnSpPr/>
      </xdr:nvCxnSpPr>
      <xdr:spPr>
        <a:xfrm flipV="1">
          <a:off x="3098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40132</xdr:rowOff>
    </xdr:to>
    <xdr:cxnSp macro="">
      <xdr:nvCxnSpPr>
        <xdr:cNvPr id="377" name="直線コネクタ 376"/>
        <xdr:cNvCxnSpPr/>
      </xdr:nvCxnSpPr>
      <xdr:spPr>
        <a:xfrm>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156718</xdr:rowOff>
    </xdr:to>
    <xdr:cxnSp macro="">
      <xdr:nvCxnSpPr>
        <xdr:cNvPr id="380" name="直線コネクタ 379"/>
        <xdr:cNvCxnSpPr/>
      </xdr:nvCxnSpPr>
      <xdr:spPr>
        <a:xfrm>
          <a:off x="1320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0" name="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92" name="楕円 391"/>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93" name="テキスト ボックス 392"/>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4" name="楕円 39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5" name="テキスト ボックス 39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7" name="テキスト ボックス 39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9" name="テキスト ボックス 39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経常経費充当一般財源は、扶助費、補助費、繰出金が減少した一方、人件費、物件費において増加した。</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会計年度任用職員報酬の増のため人件費に係る経常経費充当一般財源の増などにより、前年度を</a:t>
          </a:r>
          <a:r>
            <a:rPr kumimoji="1" lang="en-US" altLang="ja-JP" sz="1400">
              <a:latin typeface="ＭＳ ゴシック" panose="020B0609070205080204" pitchFamily="49" charset="-128"/>
              <a:ea typeface="ＭＳ ゴシック" panose="020B0609070205080204" pitchFamily="49" charset="-128"/>
            </a:rPr>
            <a:t>4.1</a:t>
          </a:r>
          <a:r>
            <a:rPr kumimoji="1" lang="ja-JP" altLang="en-US" sz="1400">
              <a:latin typeface="ＭＳ ゴシック" panose="020B0609070205080204" pitchFamily="49" charset="-128"/>
              <a:ea typeface="ＭＳ ゴシック" panose="020B0609070205080204" pitchFamily="49" charset="-128"/>
            </a:rPr>
            <a:t>ポイント上回る</a:t>
          </a:r>
          <a:r>
            <a:rPr kumimoji="1" lang="en-US" altLang="ja-JP" sz="1400">
              <a:latin typeface="ＭＳ ゴシック" panose="020B0609070205080204" pitchFamily="49" charset="-128"/>
              <a:ea typeface="ＭＳ ゴシック" panose="020B0609070205080204" pitchFamily="49" charset="-128"/>
            </a:rPr>
            <a:t>78.9</a:t>
          </a:r>
          <a:r>
            <a:rPr kumimoji="1" lang="ja-JP" altLang="en-US" sz="1400">
              <a:latin typeface="ＭＳ ゴシック" panose="020B0609070205080204" pitchFamily="49" charset="-128"/>
              <a:ea typeface="ＭＳ ゴシック" panose="020B0609070205080204" pitchFamily="49" charset="-128"/>
            </a:rPr>
            <a:t>％となった。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76708</xdr:rowOff>
    </xdr:to>
    <xdr:cxnSp macro="">
      <xdr:nvCxnSpPr>
        <xdr:cNvPr id="430" name="直線コネクタ 429"/>
        <xdr:cNvCxnSpPr/>
      </xdr:nvCxnSpPr>
      <xdr:spPr>
        <a:xfrm>
          <a:off x="15671800" y="1326235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77</xdr:row>
      <xdr:rowOff>60706</xdr:rowOff>
    </xdr:to>
    <xdr:cxnSp macro="">
      <xdr:nvCxnSpPr>
        <xdr:cNvPr id="433" name="直線コネクタ 432"/>
        <xdr:cNvCxnSpPr/>
      </xdr:nvCxnSpPr>
      <xdr:spPr>
        <a:xfrm>
          <a:off x="14782800" y="130063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147574</xdr:rowOff>
    </xdr:to>
    <xdr:cxnSp macro="">
      <xdr:nvCxnSpPr>
        <xdr:cNvPr id="436" name="直線コネクタ 435"/>
        <xdr:cNvCxnSpPr/>
      </xdr:nvCxnSpPr>
      <xdr:spPr>
        <a:xfrm>
          <a:off x="13893800" y="12951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156718</xdr:rowOff>
    </xdr:to>
    <xdr:cxnSp macro="">
      <xdr:nvCxnSpPr>
        <xdr:cNvPr id="439" name="直線コネクタ 438"/>
        <xdr:cNvCxnSpPr/>
      </xdr:nvCxnSpPr>
      <xdr:spPr>
        <a:xfrm flipV="1">
          <a:off x="13004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9" name="楕円 448"/>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0"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2" name="テキスト ボックス 451"/>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3" name="楕円 452"/>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4" name="テキスト ボックス 453"/>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7" name="楕円 456"/>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8" name="テキスト ボックス 45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19855</xdr:rowOff>
    </xdr:from>
    <xdr:to>
      <xdr:col>29</xdr:col>
      <xdr:colOff>127000</xdr:colOff>
      <xdr:row>17</xdr:row>
      <xdr:rowOff>65278</xdr:rowOff>
    </xdr:to>
    <xdr:cxnSp macro="">
      <xdr:nvCxnSpPr>
        <xdr:cNvPr id="50" name="直線コネクタ 49"/>
        <xdr:cNvCxnSpPr/>
      </xdr:nvCxnSpPr>
      <xdr:spPr bwMode="auto">
        <a:xfrm flipV="1">
          <a:off x="5003800" y="2982130"/>
          <a:ext cx="6477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4632</xdr:rowOff>
    </xdr:from>
    <xdr:ext cx="762000" cy="259045"/>
    <xdr:sp macro="" textlink="">
      <xdr:nvSpPr>
        <xdr:cNvPr id="51" name="人口1人当たり決算額の推移平均値テキスト130"/>
        <xdr:cNvSpPr txBox="1"/>
      </xdr:nvSpPr>
      <xdr:spPr>
        <a:xfrm>
          <a:off x="5740400" y="296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65278</xdr:rowOff>
    </xdr:from>
    <xdr:to>
      <xdr:col>26</xdr:col>
      <xdr:colOff>50800</xdr:colOff>
      <xdr:row>17</xdr:row>
      <xdr:rowOff>79428</xdr:rowOff>
    </xdr:to>
    <xdr:cxnSp macro="">
      <xdr:nvCxnSpPr>
        <xdr:cNvPr id="53" name="直線コネクタ 52"/>
        <xdr:cNvCxnSpPr/>
      </xdr:nvCxnSpPr>
      <xdr:spPr bwMode="auto">
        <a:xfrm flipV="1">
          <a:off x="4305300" y="3027553"/>
          <a:ext cx="6985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79428</xdr:rowOff>
    </xdr:from>
    <xdr:to>
      <xdr:col>22</xdr:col>
      <xdr:colOff>114300</xdr:colOff>
      <xdr:row>17</xdr:row>
      <xdr:rowOff>93099</xdr:rowOff>
    </xdr:to>
    <xdr:cxnSp macro="">
      <xdr:nvCxnSpPr>
        <xdr:cNvPr id="56" name="直線コネクタ 55"/>
        <xdr:cNvCxnSpPr/>
      </xdr:nvCxnSpPr>
      <xdr:spPr bwMode="auto">
        <a:xfrm flipV="1">
          <a:off x="3606800" y="3041703"/>
          <a:ext cx="698500" cy="13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93099</xdr:rowOff>
    </xdr:from>
    <xdr:to>
      <xdr:col>18</xdr:col>
      <xdr:colOff>177800</xdr:colOff>
      <xdr:row>18</xdr:row>
      <xdr:rowOff>11145</xdr:rowOff>
    </xdr:to>
    <xdr:cxnSp macro="">
      <xdr:nvCxnSpPr>
        <xdr:cNvPr id="59" name="直線コネクタ 58"/>
        <xdr:cNvCxnSpPr/>
      </xdr:nvCxnSpPr>
      <xdr:spPr bwMode="auto">
        <a:xfrm flipV="1">
          <a:off x="2908300" y="3055374"/>
          <a:ext cx="698500" cy="8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140505</xdr:rowOff>
    </xdr:from>
    <xdr:to>
      <xdr:col>29</xdr:col>
      <xdr:colOff>177800</xdr:colOff>
      <xdr:row>17</xdr:row>
      <xdr:rowOff>70655</xdr:rowOff>
    </xdr:to>
    <xdr:sp macro="" textlink="">
      <xdr:nvSpPr>
        <xdr:cNvPr id="69" name="楕円 68"/>
        <xdr:cNvSpPr/>
      </xdr:nvSpPr>
      <xdr:spPr bwMode="auto">
        <a:xfrm>
          <a:off x="5600700" y="29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157032</xdr:rowOff>
    </xdr:from>
    <xdr:ext cx="762000" cy="259045"/>
    <xdr:sp macro="" textlink="">
      <xdr:nvSpPr>
        <xdr:cNvPr id="70" name="人口1人当たり決算額の推移該当値テキスト130"/>
        <xdr:cNvSpPr txBox="1"/>
      </xdr:nvSpPr>
      <xdr:spPr>
        <a:xfrm>
          <a:off x="5740400" y="27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14478</xdr:rowOff>
    </xdr:from>
    <xdr:to>
      <xdr:col>26</xdr:col>
      <xdr:colOff>101600</xdr:colOff>
      <xdr:row>17</xdr:row>
      <xdr:rowOff>116078</xdr:rowOff>
    </xdr:to>
    <xdr:sp macro="" textlink="">
      <xdr:nvSpPr>
        <xdr:cNvPr id="71" name="楕円 70"/>
        <xdr:cNvSpPr/>
      </xdr:nvSpPr>
      <xdr:spPr bwMode="auto">
        <a:xfrm>
          <a:off x="4953000" y="297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126255</xdr:rowOff>
    </xdr:from>
    <xdr:ext cx="736600" cy="259045"/>
    <xdr:sp macro="" textlink="">
      <xdr:nvSpPr>
        <xdr:cNvPr id="72" name="テキスト ボックス 71"/>
        <xdr:cNvSpPr txBox="1"/>
      </xdr:nvSpPr>
      <xdr:spPr>
        <a:xfrm>
          <a:off x="4622800" y="274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28628</xdr:rowOff>
    </xdr:from>
    <xdr:to>
      <xdr:col>22</xdr:col>
      <xdr:colOff>165100</xdr:colOff>
      <xdr:row>17</xdr:row>
      <xdr:rowOff>130228</xdr:rowOff>
    </xdr:to>
    <xdr:sp macro="" textlink="">
      <xdr:nvSpPr>
        <xdr:cNvPr id="73" name="楕円 72"/>
        <xdr:cNvSpPr/>
      </xdr:nvSpPr>
      <xdr:spPr bwMode="auto">
        <a:xfrm>
          <a:off x="4254500" y="299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140405</xdr:rowOff>
    </xdr:from>
    <xdr:ext cx="762000" cy="259045"/>
    <xdr:sp macro="" textlink="">
      <xdr:nvSpPr>
        <xdr:cNvPr id="74" name="テキスト ボックス 73"/>
        <xdr:cNvSpPr txBox="1"/>
      </xdr:nvSpPr>
      <xdr:spPr>
        <a:xfrm>
          <a:off x="3924300" y="275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42299</xdr:rowOff>
    </xdr:from>
    <xdr:to>
      <xdr:col>19</xdr:col>
      <xdr:colOff>38100</xdr:colOff>
      <xdr:row>17</xdr:row>
      <xdr:rowOff>143899</xdr:rowOff>
    </xdr:to>
    <xdr:sp macro="" textlink="">
      <xdr:nvSpPr>
        <xdr:cNvPr id="75" name="楕円 74"/>
        <xdr:cNvSpPr/>
      </xdr:nvSpPr>
      <xdr:spPr bwMode="auto">
        <a:xfrm>
          <a:off x="3556000" y="300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154076</xdr:rowOff>
    </xdr:from>
    <xdr:ext cx="762000" cy="259045"/>
    <xdr:sp macro="" textlink="">
      <xdr:nvSpPr>
        <xdr:cNvPr id="76" name="テキスト ボックス 75"/>
        <xdr:cNvSpPr txBox="1"/>
      </xdr:nvSpPr>
      <xdr:spPr>
        <a:xfrm>
          <a:off x="3225800" y="27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131795</xdr:rowOff>
    </xdr:from>
    <xdr:to>
      <xdr:col>15</xdr:col>
      <xdr:colOff>101600</xdr:colOff>
      <xdr:row>18</xdr:row>
      <xdr:rowOff>61945</xdr:rowOff>
    </xdr:to>
    <xdr:sp macro="" textlink="">
      <xdr:nvSpPr>
        <xdr:cNvPr id="77" name="楕円 76"/>
        <xdr:cNvSpPr/>
      </xdr:nvSpPr>
      <xdr:spPr bwMode="auto">
        <a:xfrm>
          <a:off x="2857500" y="309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72122</xdr:rowOff>
    </xdr:from>
    <xdr:ext cx="762000" cy="259045"/>
    <xdr:sp macro="" textlink="">
      <xdr:nvSpPr>
        <xdr:cNvPr id="78" name="テキスト ボックス 77"/>
        <xdr:cNvSpPr txBox="1"/>
      </xdr:nvSpPr>
      <xdr:spPr>
        <a:xfrm>
          <a:off x="2527300" y="28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292792</xdr:rowOff>
    </xdr:from>
    <xdr:to>
      <xdr:col>29</xdr:col>
      <xdr:colOff>127000</xdr:colOff>
      <xdr:row>34</xdr:row>
      <xdr:rowOff>335769</xdr:rowOff>
    </xdr:to>
    <xdr:cxnSp macro="">
      <xdr:nvCxnSpPr>
        <xdr:cNvPr id="111" name="直線コネクタ 110"/>
        <xdr:cNvCxnSpPr/>
      </xdr:nvCxnSpPr>
      <xdr:spPr bwMode="auto">
        <a:xfrm flipV="1">
          <a:off x="5003800" y="6560242"/>
          <a:ext cx="6477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332721</xdr:rowOff>
    </xdr:from>
    <xdr:to>
      <xdr:col>26</xdr:col>
      <xdr:colOff>50800</xdr:colOff>
      <xdr:row>34</xdr:row>
      <xdr:rowOff>335769</xdr:rowOff>
    </xdr:to>
    <xdr:cxnSp macro="">
      <xdr:nvCxnSpPr>
        <xdr:cNvPr id="114" name="直線コネクタ 113"/>
        <xdr:cNvCxnSpPr/>
      </xdr:nvCxnSpPr>
      <xdr:spPr bwMode="auto">
        <a:xfrm>
          <a:off x="4305300" y="6600171"/>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332721</xdr:rowOff>
    </xdr:from>
    <xdr:to>
      <xdr:col>22</xdr:col>
      <xdr:colOff>114300</xdr:colOff>
      <xdr:row>35</xdr:row>
      <xdr:rowOff>71717</xdr:rowOff>
    </xdr:to>
    <xdr:cxnSp macro="">
      <xdr:nvCxnSpPr>
        <xdr:cNvPr id="117" name="直線コネクタ 116"/>
        <xdr:cNvCxnSpPr/>
      </xdr:nvCxnSpPr>
      <xdr:spPr bwMode="auto">
        <a:xfrm flipV="1">
          <a:off x="3606800" y="6600171"/>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71717</xdr:rowOff>
    </xdr:from>
    <xdr:to>
      <xdr:col>18</xdr:col>
      <xdr:colOff>177800</xdr:colOff>
      <xdr:row>35</xdr:row>
      <xdr:rowOff>120180</xdr:rowOff>
    </xdr:to>
    <xdr:cxnSp macro="">
      <xdr:nvCxnSpPr>
        <xdr:cNvPr id="120" name="直線コネクタ 119"/>
        <xdr:cNvCxnSpPr/>
      </xdr:nvCxnSpPr>
      <xdr:spPr bwMode="auto">
        <a:xfrm flipV="1">
          <a:off x="2908300" y="6682067"/>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241992</xdr:rowOff>
    </xdr:from>
    <xdr:to>
      <xdr:col>29</xdr:col>
      <xdr:colOff>177800</xdr:colOff>
      <xdr:row>35</xdr:row>
      <xdr:rowOff>692</xdr:rowOff>
    </xdr:to>
    <xdr:sp macro="" textlink="">
      <xdr:nvSpPr>
        <xdr:cNvPr id="130" name="楕円 129"/>
        <xdr:cNvSpPr/>
      </xdr:nvSpPr>
      <xdr:spPr bwMode="auto">
        <a:xfrm>
          <a:off x="5600700" y="65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87069</xdr:rowOff>
    </xdr:from>
    <xdr:ext cx="762000" cy="259045"/>
    <xdr:sp macro="" textlink="">
      <xdr:nvSpPr>
        <xdr:cNvPr id="131" name="人口1人当たり決算額の推移該当値テキスト445"/>
        <xdr:cNvSpPr txBox="1"/>
      </xdr:nvSpPr>
      <xdr:spPr>
        <a:xfrm>
          <a:off x="5740400" y="63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284969</xdr:rowOff>
    </xdr:from>
    <xdr:to>
      <xdr:col>26</xdr:col>
      <xdr:colOff>101600</xdr:colOff>
      <xdr:row>35</xdr:row>
      <xdr:rowOff>43669</xdr:rowOff>
    </xdr:to>
    <xdr:sp macro="" textlink="">
      <xdr:nvSpPr>
        <xdr:cNvPr id="132" name="楕円 131"/>
        <xdr:cNvSpPr/>
      </xdr:nvSpPr>
      <xdr:spPr bwMode="auto">
        <a:xfrm>
          <a:off x="4953000" y="655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53846</xdr:rowOff>
    </xdr:from>
    <xdr:ext cx="736600" cy="259045"/>
    <xdr:sp macro="" textlink="">
      <xdr:nvSpPr>
        <xdr:cNvPr id="133" name="テキスト ボックス 132"/>
        <xdr:cNvSpPr txBox="1"/>
      </xdr:nvSpPr>
      <xdr:spPr>
        <a:xfrm>
          <a:off x="4622800" y="632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281921</xdr:rowOff>
    </xdr:from>
    <xdr:to>
      <xdr:col>22</xdr:col>
      <xdr:colOff>165100</xdr:colOff>
      <xdr:row>35</xdr:row>
      <xdr:rowOff>40621</xdr:rowOff>
    </xdr:to>
    <xdr:sp macro="" textlink="">
      <xdr:nvSpPr>
        <xdr:cNvPr id="134" name="楕円 133"/>
        <xdr:cNvSpPr/>
      </xdr:nvSpPr>
      <xdr:spPr bwMode="auto">
        <a:xfrm>
          <a:off x="4254500" y="654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50798</xdr:rowOff>
    </xdr:from>
    <xdr:ext cx="762000" cy="259045"/>
    <xdr:sp macro="" textlink="">
      <xdr:nvSpPr>
        <xdr:cNvPr id="135" name="テキスト ボックス 134"/>
        <xdr:cNvSpPr txBox="1"/>
      </xdr:nvSpPr>
      <xdr:spPr>
        <a:xfrm>
          <a:off x="3924300" y="63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20917</xdr:rowOff>
    </xdr:from>
    <xdr:to>
      <xdr:col>19</xdr:col>
      <xdr:colOff>38100</xdr:colOff>
      <xdr:row>35</xdr:row>
      <xdr:rowOff>122517</xdr:rowOff>
    </xdr:to>
    <xdr:sp macro="" textlink="">
      <xdr:nvSpPr>
        <xdr:cNvPr id="136" name="楕円 135"/>
        <xdr:cNvSpPr/>
      </xdr:nvSpPr>
      <xdr:spPr bwMode="auto">
        <a:xfrm>
          <a:off x="3556000" y="663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132694</xdr:rowOff>
    </xdr:from>
    <xdr:ext cx="762000" cy="259045"/>
    <xdr:sp macro="" textlink="">
      <xdr:nvSpPr>
        <xdr:cNvPr id="137" name="テキスト ボックス 136"/>
        <xdr:cNvSpPr txBox="1"/>
      </xdr:nvSpPr>
      <xdr:spPr>
        <a:xfrm>
          <a:off x="3225800" y="640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69380</xdr:rowOff>
    </xdr:from>
    <xdr:to>
      <xdr:col>15</xdr:col>
      <xdr:colOff>101600</xdr:colOff>
      <xdr:row>35</xdr:row>
      <xdr:rowOff>170980</xdr:rowOff>
    </xdr:to>
    <xdr:sp macro="" textlink="">
      <xdr:nvSpPr>
        <xdr:cNvPr id="138" name="楕円 137"/>
        <xdr:cNvSpPr/>
      </xdr:nvSpPr>
      <xdr:spPr bwMode="auto">
        <a:xfrm>
          <a:off x="2857500" y="66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181157</xdr:rowOff>
    </xdr:from>
    <xdr:ext cx="762000" cy="259045"/>
    <xdr:sp macro="" textlink="">
      <xdr:nvSpPr>
        <xdr:cNvPr id="139" name="テキスト ボックス 138"/>
        <xdr:cNvSpPr txBox="1"/>
      </xdr:nvSpPr>
      <xdr:spPr>
        <a:xfrm>
          <a:off x="2527300" y="64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1036</xdr:rowOff>
    </xdr:from>
    <xdr:to>
      <xdr:col>24</xdr:col>
      <xdr:colOff>63500</xdr:colOff>
      <xdr:row>36</xdr:row>
      <xdr:rowOff>118088</xdr:rowOff>
    </xdr:to>
    <xdr:cxnSp macro="">
      <xdr:nvCxnSpPr>
        <xdr:cNvPr id="58" name="直線コネクタ 57"/>
        <xdr:cNvCxnSpPr/>
      </xdr:nvCxnSpPr>
      <xdr:spPr>
        <a:xfrm flipV="1">
          <a:off x="3797300" y="6173236"/>
          <a:ext cx="838200" cy="1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118088</xdr:rowOff>
    </xdr:from>
    <xdr:to>
      <xdr:col>19</xdr:col>
      <xdr:colOff>177800</xdr:colOff>
      <xdr:row>36</xdr:row>
      <xdr:rowOff>120397</xdr:rowOff>
    </xdr:to>
    <xdr:cxnSp macro="">
      <xdr:nvCxnSpPr>
        <xdr:cNvPr id="61" name="直線コネクタ 60"/>
        <xdr:cNvCxnSpPr/>
      </xdr:nvCxnSpPr>
      <xdr:spPr>
        <a:xfrm flipV="1">
          <a:off x="2908300" y="629028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5370</xdr:rowOff>
    </xdr:from>
    <xdr:ext cx="534377" cy="259045"/>
    <xdr:sp macro="" textlink="">
      <xdr:nvSpPr>
        <xdr:cNvPr id="63" name="テキスト ボックス 62"/>
        <xdr:cNvSpPr txBox="1"/>
      </xdr:nvSpPr>
      <xdr:spPr>
        <a:xfrm>
          <a:off x="3530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120274</xdr:rowOff>
    </xdr:from>
    <xdr:to>
      <xdr:col>15</xdr:col>
      <xdr:colOff>50800</xdr:colOff>
      <xdr:row>36</xdr:row>
      <xdr:rowOff>120397</xdr:rowOff>
    </xdr:to>
    <xdr:cxnSp macro="">
      <xdr:nvCxnSpPr>
        <xdr:cNvPr id="64" name="直線コネクタ 63"/>
        <xdr:cNvCxnSpPr/>
      </xdr:nvCxnSpPr>
      <xdr:spPr>
        <a:xfrm>
          <a:off x="2019300" y="629247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10349</xdr:rowOff>
    </xdr:from>
    <xdr:ext cx="534377" cy="259045"/>
    <xdr:sp macro="" textlink="">
      <xdr:nvSpPr>
        <xdr:cNvPr id="66" name="テキスト ボックス 65"/>
        <xdr:cNvSpPr txBox="1"/>
      </xdr:nvSpPr>
      <xdr:spPr>
        <a:xfrm>
          <a:off x="2641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120274</xdr:rowOff>
    </xdr:from>
    <xdr:to>
      <xdr:col>10</xdr:col>
      <xdr:colOff>114300</xdr:colOff>
      <xdr:row>36</xdr:row>
      <xdr:rowOff>156813</xdr:rowOff>
    </xdr:to>
    <xdr:cxnSp macro="">
      <xdr:nvCxnSpPr>
        <xdr:cNvPr id="67" name="直線コネクタ 66"/>
        <xdr:cNvCxnSpPr/>
      </xdr:nvCxnSpPr>
      <xdr:spPr>
        <a:xfrm flipV="1">
          <a:off x="1130300" y="6292474"/>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13224</xdr:rowOff>
    </xdr:from>
    <xdr:ext cx="534377" cy="259045"/>
    <xdr:sp macro="" textlink="">
      <xdr:nvSpPr>
        <xdr:cNvPr id="69" name="テキスト ボックス 68"/>
        <xdr:cNvSpPr txBox="1"/>
      </xdr:nvSpPr>
      <xdr:spPr>
        <a:xfrm>
          <a:off x="1752111" y="6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14724</xdr:rowOff>
    </xdr:from>
    <xdr:ext cx="534377" cy="259045"/>
    <xdr:sp macro="" textlink="">
      <xdr:nvSpPr>
        <xdr:cNvPr id="71" name="テキスト ボックス 70"/>
        <xdr:cNvSpPr txBox="1"/>
      </xdr:nvSpPr>
      <xdr:spPr>
        <a:xfrm>
          <a:off x="863111" y="6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121686</xdr:rowOff>
    </xdr:from>
    <xdr:to>
      <xdr:col>24</xdr:col>
      <xdr:colOff>114300</xdr:colOff>
      <xdr:row>36</xdr:row>
      <xdr:rowOff>51836</xdr:rowOff>
    </xdr:to>
    <xdr:sp macro="" textlink="">
      <xdr:nvSpPr>
        <xdr:cNvPr id="77" name="楕円 76"/>
        <xdr:cNvSpPr/>
      </xdr:nvSpPr>
      <xdr:spPr>
        <a:xfrm>
          <a:off x="4584700" y="61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100113</xdr:rowOff>
    </xdr:from>
    <xdr:ext cx="599010" cy="259045"/>
    <xdr:sp macro="" textlink="">
      <xdr:nvSpPr>
        <xdr:cNvPr id="78" name="人件費該当値テキスト"/>
        <xdr:cNvSpPr txBox="1"/>
      </xdr:nvSpPr>
      <xdr:spPr>
        <a:xfrm>
          <a:off x="4686300" y="610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67288</xdr:rowOff>
    </xdr:from>
    <xdr:to>
      <xdr:col>20</xdr:col>
      <xdr:colOff>38100</xdr:colOff>
      <xdr:row>36</xdr:row>
      <xdr:rowOff>168888</xdr:rowOff>
    </xdr:to>
    <xdr:sp macro="" textlink="">
      <xdr:nvSpPr>
        <xdr:cNvPr id="79" name="楕円 78"/>
        <xdr:cNvSpPr/>
      </xdr:nvSpPr>
      <xdr:spPr>
        <a:xfrm>
          <a:off x="3746500" y="6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160015</xdr:rowOff>
    </xdr:from>
    <xdr:ext cx="534377" cy="259045"/>
    <xdr:sp macro="" textlink="">
      <xdr:nvSpPr>
        <xdr:cNvPr id="80" name="テキスト ボックス 79"/>
        <xdr:cNvSpPr txBox="1"/>
      </xdr:nvSpPr>
      <xdr:spPr>
        <a:xfrm>
          <a:off x="3530111" y="63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69597</xdr:rowOff>
    </xdr:from>
    <xdr:to>
      <xdr:col>15</xdr:col>
      <xdr:colOff>101600</xdr:colOff>
      <xdr:row>36</xdr:row>
      <xdr:rowOff>171197</xdr:rowOff>
    </xdr:to>
    <xdr:sp macro="" textlink="">
      <xdr:nvSpPr>
        <xdr:cNvPr id="81" name="楕円 80"/>
        <xdr:cNvSpPr/>
      </xdr:nvSpPr>
      <xdr:spPr>
        <a:xfrm>
          <a:off x="2857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162324</xdr:rowOff>
    </xdr:from>
    <xdr:ext cx="534377" cy="259045"/>
    <xdr:sp macro="" textlink="">
      <xdr:nvSpPr>
        <xdr:cNvPr id="82" name="テキスト ボックス 81"/>
        <xdr:cNvSpPr txBox="1"/>
      </xdr:nvSpPr>
      <xdr:spPr>
        <a:xfrm>
          <a:off x="2641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69474</xdr:rowOff>
    </xdr:from>
    <xdr:to>
      <xdr:col>10</xdr:col>
      <xdr:colOff>165100</xdr:colOff>
      <xdr:row>36</xdr:row>
      <xdr:rowOff>171074</xdr:rowOff>
    </xdr:to>
    <xdr:sp macro="" textlink="">
      <xdr:nvSpPr>
        <xdr:cNvPr id="83" name="楕円 82"/>
        <xdr:cNvSpPr/>
      </xdr:nvSpPr>
      <xdr:spPr>
        <a:xfrm>
          <a:off x="1968500" y="62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162201</xdr:rowOff>
    </xdr:from>
    <xdr:ext cx="534377" cy="259045"/>
    <xdr:sp macro="" textlink="">
      <xdr:nvSpPr>
        <xdr:cNvPr id="84" name="テキスト ボックス 83"/>
        <xdr:cNvSpPr txBox="1"/>
      </xdr:nvSpPr>
      <xdr:spPr>
        <a:xfrm>
          <a:off x="1752111" y="63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106013</xdr:rowOff>
    </xdr:from>
    <xdr:to>
      <xdr:col>6</xdr:col>
      <xdr:colOff>38100</xdr:colOff>
      <xdr:row>37</xdr:row>
      <xdr:rowOff>36163</xdr:rowOff>
    </xdr:to>
    <xdr:sp macro="" textlink="">
      <xdr:nvSpPr>
        <xdr:cNvPr id="85" name="楕円 84"/>
        <xdr:cNvSpPr/>
      </xdr:nvSpPr>
      <xdr:spPr>
        <a:xfrm>
          <a:off x="1079500" y="62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27290</xdr:rowOff>
    </xdr:from>
    <xdr:ext cx="534377" cy="259045"/>
    <xdr:sp macro="" textlink="">
      <xdr:nvSpPr>
        <xdr:cNvPr id="86" name="テキスト ボックス 85"/>
        <xdr:cNvSpPr txBox="1"/>
      </xdr:nvSpPr>
      <xdr:spPr>
        <a:xfrm>
          <a:off x="863111" y="63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49266</xdr:rowOff>
    </xdr:from>
    <xdr:to>
      <xdr:col>24</xdr:col>
      <xdr:colOff>63500</xdr:colOff>
      <xdr:row>56</xdr:row>
      <xdr:rowOff>108820</xdr:rowOff>
    </xdr:to>
    <xdr:cxnSp macro="">
      <xdr:nvCxnSpPr>
        <xdr:cNvPr id="113" name="直線コネクタ 112"/>
        <xdr:cNvCxnSpPr/>
      </xdr:nvCxnSpPr>
      <xdr:spPr>
        <a:xfrm>
          <a:off x="3797300" y="9650466"/>
          <a:ext cx="838200" cy="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49266</xdr:rowOff>
    </xdr:from>
    <xdr:to>
      <xdr:col>19</xdr:col>
      <xdr:colOff>177800</xdr:colOff>
      <xdr:row>56</xdr:row>
      <xdr:rowOff>92567</xdr:rowOff>
    </xdr:to>
    <xdr:cxnSp macro="">
      <xdr:nvCxnSpPr>
        <xdr:cNvPr id="116" name="直線コネクタ 115"/>
        <xdr:cNvCxnSpPr/>
      </xdr:nvCxnSpPr>
      <xdr:spPr>
        <a:xfrm flipV="1">
          <a:off x="2908300" y="9650466"/>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74979</xdr:rowOff>
    </xdr:from>
    <xdr:to>
      <xdr:col>15</xdr:col>
      <xdr:colOff>50800</xdr:colOff>
      <xdr:row>56</xdr:row>
      <xdr:rowOff>92567</xdr:rowOff>
    </xdr:to>
    <xdr:cxnSp macro="">
      <xdr:nvCxnSpPr>
        <xdr:cNvPr id="119" name="直線コネクタ 118"/>
        <xdr:cNvCxnSpPr/>
      </xdr:nvCxnSpPr>
      <xdr:spPr>
        <a:xfrm>
          <a:off x="2019300" y="9676179"/>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74979</xdr:rowOff>
    </xdr:from>
    <xdr:to>
      <xdr:col>10</xdr:col>
      <xdr:colOff>114300</xdr:colOff>
      <xdr:row>56</xdr:row>
      <xdr:rowOff>97848</xdr:rowOff>
    </xdr:to>
    <xdr:cxnSp macro="">
      <xdr:nvCxnSpPr>
        <xdr:cNvPr id="122" name="直線コネクタ 121"/>
        <xdr:cNvCxnSpPr/>
      </xdr:nvCxnSpPr>
      <xdr:spPr>
        <a:xfrm flipV="1">
          <a:off x="1130300" y="9676179"/>
          <a:ext cx="8890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58020</xdr:rowOff>
    </xdr:from>
    <xdr:to>
      <xdr:col>24</xdr:col>
      <xdr:colOff>114300</xdr:colOff>
      <xdr:row>56</xdr:row>
      <xdr:rowOff>159620</xdr:rowOff>
    </xdr:to>
    <xdr:sp macro="" textlink="">
      <xdr:nvSpPr>
        <xdr:cNvPr id="132" name="楕円 131"/>
        <xdr:cNvSpPr/>
      </xdr:nvSpPr>
      <xdr:spPr>
        <a:xfrm>
          <a:off x="4584700" y="96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36447</xdr:rowOff>
    </xdr:from>
    <xdr:ext cx="534377" cy="259045"/>
    <xdr:sp macro="" textlink="">
      <xdr:nvSpPr>
        <xdr:cNvPr id="133" name="物件費該当値テキスト"/>
        <xdr:cNvSpPr txBox="1"/>
      </xdr:nvSpPr>
      <xdr:spPr>
        <a:xfrm>
          <a:off x="4686300" y="96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169916</xdr:rowOff>
    </xdr:from>
    <xdr:to>
      <xdr:col>20</xdr:col>
      <xdr:colOff>38100</xdr:colOff>
      <xdr:row>56</xdr:row>
      <xdr:rowOff>100066</xdr:rowOff>
    </xdr:to>
    <xdr:sp macro="" textlink="">
      <xdr:nvSpPr>
        <xdr:cNvPr id="134" name="楕円 133"/>
        <xdr:cNvSpPr/>
      </xdr:nvSpPr>
      <xdr:spPr>
        <a:xfrm>
          <a:off x="3746500" y="95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116593</xdr:rowOff>
    </xdr:from>
    <xdr:ext cx="534377" cy="259045"/>
    <xdr:sp macro="" textlink="">
      <xdr:nvSpPr>
        <xdr:cNvPr id="135" name="テキスト ボックス 134"/>
        <xdr:cNvSpPr txBox="1"/>
      </xdr:nvSpPr>
      <xdr:spPr>
        <a:xfrm>
          <a:off x="3530111" y="93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41767</xdr:rowOff>
    </xdr:from>
    <xdr:to>
      <xdr:col>15</xdr:col>
      <xdr:colOff>101600</xdr:colOff>
      <xdr:row>56</xdr:row>
      <xdr:rowOff>143367</xdr:rowOff>
    </xdr:to>
    <xdr:sp macro="" textlink="">
      <xdr:nvSpPr>
        <xdr:cNvPr id="136" name="楕円 135"/>
        <xdr:cNvSpPr/>
      </xdr:nvSpPr>
      <xdr:spPr>
        <a:xfrm>
          <a:off x="2857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134494</xdr:rowOff>
    </xdr:from>
    <xdr:ext cx="534377" cy="259045"/>
    <xdr:sp macro="" textlink="">
      <xdr:nvSpPr>
        <xdr:cNvPr id="137" name="テキスト ボックス 136"/>
        <xdr:cNvSpPr txBox="1"/>
      </xdr:nvSpPr>
      <xdr:spPr>
        <a:xfrm>
          <a:off x="2641111" y="97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24179</xdr:rowOff>
    </xdr:from>
    <xdr:to>
      <xdr:col>10</xdr:col>
      <xdr:colOff>165100</xdr:colOff>
      <xdr:row>56</xdr:row>
      <xdr:rowOff>125779</xdr:rowOff>
    </xdr:to>
    <xdr:sp macro="" textlink="">
      <xdr:nvSpPr>
        <xdr:cNvPr id="138" name="楕円 137"/>
        <xdr:cNvSpPr/>
      </xdr:nvSpPr>
      <xdr:spPr>
        <a:xfrm>
          <a:off x="1968500" y="96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142306</xdr:rowOff>
    </xdr:from>
    <xdr:ext cx="534377" cy="259045"/>
    <xdr:sp macro="" textlink="">
      <xdr:nvSpPr>
        <xdr:cNvPr id="139" name="テキスト ボックス 138"/>
        <xdr:cNvSpPr txBox="1"/>
      </xdr:nvSpPr>
      <xdr:spPr>
        <a:xfrm>
          <a:off x="1752111" y="94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47048</xdr:rowOff>
    </xdr:from>
    <xdr:to>
      <xdr:col>6</xdr:col>
      <xdr:colOff>38100</xdr:colOff>
      <xdr:row>56</xdr:row>
      <xdr:rowOff>148648</xdr:rowOff>
    </xdr:to>
    <xdr:sp macro="" textlink="">
      <xdr:nvSpPr>
        <xdr:cNvPr id="140" name="楕円 139"/>
        <xdr:cNvSpPr/>
      </xdr:nvSpPr>
      <xdr:spPr>
        <a:xfrm>
          <a:off x="1079500" y="96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165175</xdr:rowOff>
    </xdr:from>
    <xdr:ext cx="534377" cy="259045"/>
    <xdr:sp macro="" textlink="">
      <xdr:nvSpPr>
        <xdr:cNvPr id="141" name="テキスト ボックス 140"/>
        <xdr:cNvSpPr txBox="1"/>
      </xdr:nvSpPr>
      <xdr:spPr>
        <a:xfrm>
          <a:off x="863111" y="94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18580</xdr:rowOff>
    </xdr:from>
    <xdr:to>
      <xdr:col>24</xdr:col>
      <xdr:colOff>63500</xdr:colOff>
      <xdr:row>78</xdr:row>
      <xdr:rowOff>36640</xdr:rowOff>
    </xdr:to>
    <xdr:cxnSp macro="">
      <xdr:nvCxnSpPr>
        <xdr:cNvPr id="170" name="直線コネクタ 169"/>
        <xdr:cNvCxnSpPr/>
      </xdr:nvCxnSpPr>
      <xdr:spPr>
        <a:xfrm flipV="1">
          <a:off x="3797300" y="13391680"/>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36640</xdr:rowOff>
    </xdr:from>
    <xdr:to>
      <xdr:col>19</xdr:col>
      <xdr:colOff>177800</xdr:colOff>
      <xdr:row>78</xdr:row>
      <xdr:rowOff>48146</xdr:rowOff>
    </xdr:to>
    <xdr:cxnSp macro="">
      <xdr:nvCxnSpPr>
        <xdr:cNvPr id="173" name="直線コネクタ 172"/>
        <xdr:cNvCxnSpPr/>
      </xdr:nvCxnSpPr>
      <xdr:spPr>
        <a:xfrm flipV="1">
          <a:off x="2908300" y="1340974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48146</xdr:rowOff>
    </xdr:from>
    <xdr:to>
      <xdr:col>15</xdr:col>
      <xdr:colOff>50800</xdr:colOff>
      <xdr:row>78</xdr:row>
      <xdr:rowOff>73330</xdr:rowOff>
    </xdr:to>
    <xdr:cxnSp macro="">
      <xdr:nvCxnSpPr>
        <xdr:cNvPr id="176" name="直線コネクタ 175"/>
        <xdr:cNvCxnSpPr/>
      </xdr:nvCxnSpPr>
      <xdr:spPr>
        <a:xfrm flipV="1">
          <a:off x="2019300" y="13421246"/>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48794</xdr:rowOff>
    </xdr:from>
    <xdr:to>
      <xdr:col>10</xdr:col>
      <xdr:colOff>114300</xdr:colOff>
      <xdr:row>78</xdr:row>
      <xdr:rowOff>73330</xdr:rowOff>
    </xdr:to>
    <xdr:cxnSp macro="">
      <xdr:nvCxnSpPr>
        <xdr:cNvPr id="179" name="直線コネクタ 178"/>
        <xdr:cNvCxnSpPr/>
      </xdr:nvCxnSpPr>
      <xdr:spPr>
        <a:xfrm>
          <a:off x="1130300" y="13421894"/>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139230</xdr:rowOff>
    </xdr:from>
    <xdr:to>
      <xdr:col>24</xdr:col>
      <xdr:colOff>114300</xdr:colOff>
      <xdr:row>78</xdr:row>
      <xdr:rowOff>69380</xdr:rowOff>
    </xdr:to>
    <xdr:sp macro="" textlink="">
      <xdr:nvSpPr>
        <xdr:cNvPr id="189" name="楕円 188"/>
        <xdr:cNvSpPr/>
      </xdr:nvSpPr>
      <xdr:spPr>
        <a:xfrm>
          <a:off x="4584700" y="133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117657</xdr:rowOff>
    </xdr:from>
    <xdr:ext cx="469744" cy="259045"/>
    <xdr:sp macro="" textlink="">
      <xdr:nvSpPr>
        <xdr:cNvPr id="190" name="維持補修費該当値テキスト"/>
        <xdr:cNvSpPr txBox="1"/>
      </xdr:nvSpPr>
      <xdr:spPr>
        <a:xfrm>
          <a:off x="4686300" y="133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157290</xdr:rowOff>
    </xdr:from>
    <xdr:to>
      <xdr:col>20</xdr:col>
      <xdr:colOff>38100</xdr:colOff>
      <xdr:row>78</xdr:row>
      <xdr:rowOff>87440</xdr:rowOff>
    </xdr:to>
    <xdr:sp macro="" textlink="">
      <xdr:nvSpPr>
        <xdr:cNvPr id="191" name="楕円 190"/>
        <xdr:cNvSpPr/>
      </xdr:nvSpPr>
      <xdr:spPr>
        <a:xfrm>
          <a:off x="3746500" y="133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78567</xdr:rowOff>
    </xdr:from>
    <xdr:ext cx="469744" cy="259045"/>
    <xdr:sp macro="" textlink="">
      <xdr:nvSpPr>
        <xdr:cNvPr id="192" name="テキスト ボックス 191"/>
        <xdr:cNvSpPr txBox="1"/>
      </xdr:nvSpPr>
      <xdr:spPr>
        <a:xfrm>
          <a:off x="3562428" y="134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168796</xdr:rowOff>
    </xdr:from>
    <xdr:to>
      <xdr:col>15</xdr:col>
      <xdr:colOff>101600</xdr:colOff>
      <xdr:row>78</xdr:row>
      <xdr:rowOff>98946</xdr:rowOff>
    </xdr:to>
    <xdr:sp macro="" textlink="">
      <xdr:nvSpPr>
        <xdr:cNvPr id="193" name="楕円 192"/>
        <xdr:cNvSpPr/>
      </xdr:nvSpPr>
      <xdr:spPr>
        <a:xfrm>
          <a:off x="2857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90073</xdr:rowOff>
    </xdr:from>
    <xdr:ext cx="469744" cy="259045"/>
    <xdr:sp macro="" textlink="">
      <xdr:nvSpPr>
        <xdr:cNvPr id="194" name="テキスト ボックス 193"/>
        <xdr:cNvSpPr txBox="1"/>
      </xdr:nvSpPr>
      <xdr:spPr>
        <a:xfrm>
          <a:off x="2673428" y="134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22530</xdr:rowOff>
    </xdr:from>
    <xdr:to>
      <xdr:col>10</xdr:col>
      <xdr:colOff>165100</xdr:colOff>
      <xdr:row>78</xdr:row>
      <xdr:rowOff>124130</xdr:rowOff>
    </xdr:to>
    <xdr:sp macro="" textlink="">
      <xdr:nvSpPr>
        <xdr:cNvPr id="195" name="楕円 194"/>
        <xdr:cNvSpPr/>
      </xdr:nvSpPr>
      <xdr:spPr>
        <a:xfrm>
          <a:off x="1968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115257</xdr:rowOff>
    </xdr:from>
    <xdr:ext cx="469744" cy="259045"/>
    <xdr:sp macro="" textlink="">
      <xdr:nvSpPr>
        <xdr:cNvPr id="196" name="テキスト ボックス 195"/>
        <xdr:cNvSpPr txBox="1"/>
      </xdr:nvSpPr>
      <xdr:spPr>
        <a:xfrm>
          <a:off x="1784428" y="134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169444</xdr:rowOff>
    </xdr:from>
    <xdr:to>
      <xdr:col>6</xdr:col>
      <xdr:colOff>38100</xdr:colOff>
      <xdr:row>78</xdr:row>
      <xdr:rowOff>99594</xdr:rowOff>
    </xdr:to>
    <xdr:sp macro="" textlink="">
      <xdr:nvSpPr>
        <xdr:cNvPr id="197" name="楕円 196"/>
        <xdr:cNvSpPr/>
      </xdr:nvSpPr>
      <xdr:spPr>
        <a:xfrm>
          <a:off x="1079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90721</xdr:rowOff>
    </xdr:from>
    <xdr:ext cx="469744" cy="259045"/>
    <xdr:sp macro="" textlink="">
      <xdr:nvSpPr>
        <xdr:cNvPr id="198" name="テキスト ボックス 197"/>
        <xdr:cNvSpPr txBox="1"/>
      </xdr:nvSpPr>
      <xdr:spPr>
        <a:xfrm>
          <a:off x="895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77191</xdr:rowOff>
    </xdr:from>
    <xdr:to>
      <xdr:col>24</xdr:col>
      <xdr:colOff>63500</xdr:colOff>
      <xdr:row>96</xdr:row>
      <xdr:rowOff>97689</xdr:rowOff>
    </xdr:to>
    <xdr:cxnSp macro="">
      <xdr:nvCxnSpPr>
        <xdr:cNvPr id="228" name="直線コネクタ 227"/>
        <xdr:cNvCxnSpPr/>
      </xdr:nvCxnSpPr>
      <xdr:spPr>
        <a:xfrm flipV="1">
          <a:off x="3797300" y="16536391"/>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97689</xdr:rowOff>
    </xdr:from>
    <xdr:to>
      <xdr:col>19</xdr:col>
      <xdr:colOff>177800</xdr:colOff>
      <xdr:row>96</xdr:row>
      <xdr:rowOff>129515</xdr:rowOff>
    </xdr:to>
    <xdr:cxnSp macro="">
      <xdr:nvCxnSpPr>
        <xdr:cNvPr id="231" name="直線コネクタ 230"/>
        <xdr:cNvCxnSpPr/>
      </xdr:nvCxnSpPr>
      <xdr:spPr>
        <a:xfrm flipV="1">
          <a:off x="2908300" y="16556889"/>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129515</xdr:rowOff>
    </xdr:from>
    <xdr:to>
      <xdr:col>15</xdr:col>
      <xdr:colOff>50800</xdr:colOff>
      <xdr:row>96</xdr:row>
      <xdr:rowOff>155003</xdr:rowOff>
    </xdr:to>
    <xdr:cxnSp macro="">
      <xdr:nvCxnSpPr>
        <xdr:cNvPr id="234" name="直線コネクタ 233"/>
        <xdr:cNvCxnSpPr/>
      </xdr:nvCxnSpPr>
      <xdr:spPr>
        <a:xfrm flipV="1">
          <a:off x="2019300" y="16588715"/>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126567</xdr:rowOff>
    </xdr:from>
    <xdr:to>
      <xdr:col>10</xdr:col>
      <xdr:colOff>114300</xdr:colOff>
      <xdr:row>96</xdr:row>
      <xdr:rowOff>155003</xdr:rowOff>
    </xdr:to>
    <xdr:cxnSp macro="">
      <xdr:nvCxnSpPr>
        <xdr:cNvPr id="237" name="直線コネクタ 236"/>
        <xdr:cNvCxnSpPr/>
      </xdr:nvCxnSpPr>
      <xdr:spPr>
        <a:xfrm>
          <a:off x="1130300" y="16585767"/>
          <a:ext cx="889000" cy="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26391</xdr:rowOff>
    </xdr:from>
    <xdr:to>
      <xdr:col>24</xdr:col>
      <xdr:colOff>114300</xdr:colOff>
      <xdr:row>96</xdr:row>
      <xdr:rowOff>127991</xdr:rowOff>
    </xdr:to>
    <xdr:sp macro="" textlink="">
      <xdr:nvSpPr>
        <xdr:cNvPr id="247" name="楕円 246"/>
        <xdr:cNvSpPr/>
      </xdr:nvSpPr>
      <xdr:spPr>
        <a:xfrm>
          <a:off x="4584700" y="164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4818</xdr:rowOff>
    </xdr:from>
    <xdr:ext cx="534377" cy="259045"/>
    <xdr:sp macro="" textlink="">
      <xdr:nvSpPr>
        <xdr:cNvPr id="248" name="扶助費該当値テキスト"/>
        <xdr:cNvSpPr txBox="1"/>
      </xdr:nvSpPr>
      <xdr:spPr>
        <a:xfrm>
          <a:off x="4686300" y="164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46889</xdr:rowOff>
    </xdr:from>
    <xdr:to>
      <xdr:col>20</xdr:col>
      <xdr:colOff>38100</xdr:colOff>
      <xdr:row>96</xdr:row>
      <xdr:rowOff>148489</xdr:rowOff>
    </xdr:to>
    <xdr:sp macro="" textlink="">
      <xdr:nvSpPr>
        <xdr:cNvPr id="249" name="楕円 248"/>
        <xdr:cNvSpPr/>
      </xdr:nvSpPr>
      <xdr:spPr>
        <a:xfrm>
          <a:off x="3746500" y="165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139616</xdr:rowOff>
    </xdr:from>
    <xdr:ext cx="534377" cy="259045"/>
    <xdr:sp macro="" textlink="">
      <xdr:nvSpPr>
        <xdr:cNvPr id="250" name="テキスト ボックス 249"/>
        <xdr:cNvSpPr txBox="1"/>
      </xdr:nvSpPr>
      <xdr:spPr>
        <a:xfrm>
          <a:off x="3530111" y="165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78715</xdr:rowOff>
    </xdr:from>
    <xdr:to>
      <xdr:col>15</xdr:col>
      <xdr:colOff>101600</xdr:colOff>
      <xdr:row>97</xdr:row>
      <xdr:rowOff>8865</xdr:rowOff>
    </xdr:to>
    <xdr:sp macro="" textlink="">
      <xdr:nvSpPr>
        <xdr:cNvPr id="251" name="楕円 250"/>
        <xdr:cNvSpPr/>
      </xdr:nvSpPr>
      <xdr:spPr>
        <a:xfrm>
          <a:off x="2857500" y="1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171442</xdr:rowOff>
    </xdr:from>
    <xdr:ext cx="534377" cy="259045"/>
    <xdr:sp macro="" textlink="">
      <xdr:nvSpPr>
        <xdr:cNvPr id="252" name="テキスト ボックス 251"/>
        <xdr:cNvSpPr txBox="1"/>
      </xdr:nvSpPr>
      <xdr:spPr>
        <a:xfrm>
          <a:off x="2641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104203</xdr:rowOff>
    </xdr:from>
    <xdr:to>
      <xdr:col>10</xdr:col>
      <xdr:colOff>165100</xdr:colOff>
      <xdr:row>97</xdr:row>
      <xdr:rowOff>34353</xdr:rowOff>
    </xdr:to>
    <xdr:sp macro="" textlink="">
      <xdr:nvSpPr>
        <xdr:cNvPr id="253" name="楕円 252"/>
        <xdr:cNvSpPr/>
      </xdr:nvSpPr>
      <xdr:spPr>
        <a:xfrm>
          <a:off x="1968500" y="165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25480</xdr:rowOff>
    </xdr:from>
    <xdr:ext cx="534377" cy="259045"/>
    <xdr:sp macro="" textlink="">
      <xdr:nvSpPr>
        <xdr:cNvPr id="254" name="テキスト ボックス 253"/>
        <xdr:cNvSpPr txBox="1"/>
      </xdr:nvSpPr>
      <xdr:spPr>
        <a:xfrm>
          <a:off x="1752111" y="166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75767</xdr:rowOff>
    </xdr:from>
    <xdr:to>
      <xdr:col>6</xdr:col>
      <xdr:colOff>38100</xdr:colOff>
      <xdr:row>97</xdr:row>
      <xdr:rowOff>5917</xdr:rowOff>
    </xdr:to>
    <xdr:sp macro="" textlink="">
      <xdr:nvSpPr>
        <xdr:cNvPr id="255" name="楕円 254"/>
        <xdr:cNvSpPr/>
      </xdr:nvSpPr>
      <xdr:spPr>
        <a:xfrm>
          <a:off x="1079500" y="165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168494</xdr:rowOff>
    </xdr:from>
    <xdr:ext cx="534377" cy="259045"/>
    <xdr:sp macro="" textlink="">
      <xdr:nvSpPr>
        <xdr:cNvPr id="256" name="テキスト ボックス 255"/>
        <xdr:cNvSpPr txBox="1"/>
      </xdr:nvSpPr>
      <xdr:spPr>
        <a:xfrm>
          <a:off x="863111" y="1662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115697</xdr:rowOff>
    </xdr:from>
    <xdr:to>
      <xdr:col>55</xdr:col>
      <xdr:colOff>0</xdr:colOff>
      <xdr:row>37</xdr:row>
      <xdr:rowOff>63870</xdr:rowOff>
    </xdr:to>
    <xdr:cxnSp macro="">
      <xdr:nvCxnSpPr>
        <xdr:cNvPr id="285" name="直線コネクタ 284"/>
        <xdr:cNvCxnSpPr/>
      </xdr:nvCxnSpPr>
      <xdr:spPr>
        <a:xfrm flipV="1">
          <a:off x="9639300" y="5944997"/>
          <a:ext cx="838200" cy="4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63870</xdr:rowOff>
    </xdr:from>
    <xdr:to>
      <xdr:col>50</xdr:col>
      <xdr:colOff>114300</xdr:colOff>
      <xdr:row>37</xdr:row>
      <xdr:rowOff>93047</xdr:rowOff>
    </xdr:to>
    <xdr:cxnSp macro="">
      <xdr:nvCxnSpPr>
        <xdr:cNvPr id="288" name="直線コネクタ 287"/>
        <xdr:cNvCxnSpPr/>
      </xdr:nvCxnSpPr>
      <xdr:spPr>
        <a:xfrm flipV="1">
          <a:off x="8750300" y="6407520"/>
          <a:ext cx="889000" cy="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93047</xdr:rowOff>
    </xdr:from>
    <xdr:to>
      <xdr:col>45</xdr:col>
      <xdr:colOff>177800</xdr:colOff>
      <xdr:row>37</xdr:row>
      <xdr:rowOff>96266</xdr:rowOff>
    </xdr:to>
    <xdr:cxnSp macro="">
      <xdr:nvCxnSpPr>
        <xdr:cNvPr id="291" name="直線コネクタ 290"/>
        <xdr:cNvCxnSpPr/>
      </xdr:nvCxnSpPr>
      <xdr:spPr>
        <a:xfrm flipV="1">
          <a:off x="7861300" y="643669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96266</xdr:rowOff>
    </xdr:from>
    <xdr:to>
      <xdr:col>41</xdr:col>
      <xdr:colOff>50800</xdr:colOff>
      <xdr:row>37</xdr:row>
      <xdr:rowOff>137966</xdr:rowOff>
    </xdr:to>
    <xdr:cxnSp macro="">
      <xdr:nvCxnSpPr>
        <xdr:cNvPr id="294" name="直線コネクタ 293"/>
        <xdr:cNvCxnSpPr/>
      </xdr:nvCxnSpPr>
      <xdr:spPr>
        <a:xfrm flipV="1">
          <a:off x="6972300" y="6439916"/>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64897</xdr:rowOff>
    </xdr:from>
    <xdr:to>
      <xdr:col>55</xdr:col>
      <xdr:colOff>50800</xdr:colOff>
      <xdr:row>34</xdr:row>
      <xdr:rowOff>166497</xdr:rowOff>
    </xdr:to>
    <xdr:sp macro="" textlink="">
      <xdr:nvSpPr>
        <xdr:cNvPr id="304" name="楕円 303"/>
        <xdr:cNvSpPr/>
      </xdr:nvSpPr>
      <xdr:spPr>
        <a:xfrm>
          <a:off x="10426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43324</xdr:rowOff>
    </xdr:from>
    <xdr:ext cx="599010" cy="259045"/>
    <xdr:sp macro="" textlink="">
      <xdr:nvSpPr>
        <xdr:cNvPr id="305" name="補助費等該当値テキスト"/>
        <xdr:cNvSpPr txBox="1"/>
      </xdr:nvSpPr>
      <xdr:spPr>
        <a:xfrm>
          <a:off x="10528300" y="58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13070</xdr:rowOff>
    </xdr:from>
    <xdr:to>
      <xdr:col>50</xdr:col>
      <xdr:colOff>165100</xdr:colOff>
      <xdr:row>37</xdr:row>
      <xdr:rowOff>114670</xdr:rowOff>
    </xdr:to>
    <xdr:sp macro="" textlink="">
      <xdr:nvSpPr>
        <xdr:cNvPr id="306" name="楕円 305"/>
        <xdr:cNvSpPr/>
      </xdr:nvSpPr>
      <xdr:spPr>
        <a:xfrm>
          <a:off x="9588500" y="63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131197</xdr:rowOff>
    </xdr:from>
    <xdr:ext cx="534377" cy="259045"/>
    <xdr:sp macro="" textlink="">
      <xdr:nvSpPr>
        <xdr:cNvPr id="307" name="テキスト ボックス 306"/>
        <xdr:cNvSpPr txBox="1"/>
      </xdr:nvSpPr>
      <xdr:spPr>
        <a:xfrm>
          <a:off x="9372111" y="61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42247</xdr:rowOff>
    </xdr:from>
    <xdr:to>
      <xdr:col>46</xdr:col>
      <xdr:colOff>38100</xdr:colOff>
      <xdr:row>37</xdr:row>
      <xdr:rowOff>143847</xdr:rowOff>
    </xdr:to>
    <xdr:sp macro="" textlink="">
      <xdr:nvSpPr>
        <xdr:cNvPr id="308" name="楕円 307"/>
        <xdr:cNvSpPr/>
      </xdr:nvSpPr>
      <xdr:spPr>
        <a:xfrm>
          <a:off x="8699500" y="63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160374</xdr:rowOff>
    </xdr:from>
    <xdr:ext cx="534377" cy="259045"/>
    <xdr:sp macro="" textlink="">
      <xdr:nvSpPr>
        <xdr:cNvPr id="309" name="テキスト ボックス 308"/>
        <xdr:cNvSpPr txBox="1"/>
      </xdr:nvSpPr>
      <xdr:spPr>
        <a:xfrm>
          <a:off x="8483111" y="61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45466</xdr:rowOff>
    </xdr:from>
    <xdr:to>
      <xdr:col>41</xdr:col>
      <xdr:colOff>101600</xdr:colOff>
      <xdr:row>37</xdr:row>
      <xdr:rowOff>147066</xdr:rowOff>
    </xdr:to>
    <xdr:sp macro="" textlink="">
      <xdr:nvSpPr>
        <xdr:cNvPr id="310" name="楕円 309"/>
        <xdr:cNvSpPr/>
      </xdr:nvSpPr>
      <xdr:spPr>
        <a:xfrm>
          <a:off x="7810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163593</xdr:rowOff>
    </xdr:from>
    <xdr:ext cx="534377" cy="259045"/>
    <xdr:sp macro="" textlink="">
      <xdr:nvSpPr>
        <xdr:cNvPr id="311" name="テキスト ボックス 310"/>
        <xdr:cNvSpPr txBox="1"/>
      </xdr:nvSpPr>
      <xdr:spPr>
        <a:xfrm>
          <a:off x="7594111" y="61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87166</xdr:rowOff>
    </xdr:from>
    <xdr:to>
      <xdr:col>36</xdr:col>
      <xdr:colOff>165100</xdr:colOff>
      <xdr:row>38</xdr:row>
      <xdr:rowOff>17317</xdr:rowOff>
    </xdr:to>
    <xdr:sp macro="" textlink="">
      <xdr:nvSpPr>
        <xdr:cNvPr id="312" name="楕円 311"/>
        <xdr:cNvSpPr/>
      </xdr:nvSpPr>
      <xdr:spPr>
        <a:xfrm>
          <a:off x="6921500" y="6430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33843</xdr:rowOff>
    </xdr:from>
    <xdr:ext cx="534377" cy="259045"/>
    <xdr:sp macro="" textlink="">
      <xdr:nvSpPr>
        <xdr:cNvPr id="313" name="テキスト ボックス 312"/>
        <xdr:cNvSpPr txBox="1"/>
      </xdr:nvSpPr>
      <xdr:spPr>
        <a:xfrm>
          <a:off x="6705111" y="62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54981</xdr:rowOff>
    </xdr:from>
    <xdr:to>
      <xdr:col>55</xdr:col>
      <xdr:colOff>0</xdr:colOff>
      <xdr:row>58</xdr:row>
      <xdr:rowOff>46085</xdr:rowOff>
    </xdr:to>
    <xdr:cxnSp macro="">
      <xdr:nvCxnSpPr>
        <xdr:cNvPr id="342" name="直線コネクタ 341"/>
        <xdr:cNvCxnSpPr/>
      </xdr:nvCxnSpPr>
      <xdr:spPr>
        <a:xfrm>
          <a:off x="9639300" y="9484731"/>
          <a:ext cx="838200" cy="5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54981</xdr:rowOff>
    </xdr:from>
    <xdr:to>
      <xdr:col>50</xdr:col>
      <xdr:colOff>114300</xdr:colOff>
      <xdr:row>55</xdr:row>
      <xdr:rowOff>94293</xdr:rowOff>
    </xdr:to>
    <xdr:cxnSp macro="">
      <xdr:nvCxnSpPr>
        <xdr:cNvPr id="345" name="直線コネクタ 344"/>
        <xdr:cNvCxnSpPr/>
      </xdr:nvCxnSpPr>
      <xdr:spPr>
        <a:xfrm flipV="1">
          <a:off x="8750300" y="9484731"/>
          <a:ext cx="889000" cy="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94293</xdr:rowOff>
    </xdr:from>
    <xdr:to>
      <xdr:col>45</xdr:col>
      <xdr:colOff>177800</xdr:colOff>
      <xdr:row>57</xdr:row>
      <xdr:rowOff>89853</xdr:rowOff>
    </xdr:to>
    <xdr:cxnSp macro="">
      <xdr:nvCxnSpPr>
        <xdr:cNvPr id="348" name="直線コネクタ 347"/>
        <xdr:cNvCxnSpPr/>
      </xdr:nvCxnSpPr>
      <xdr:spPr>
        <a:xfrm flipV="1">
          <a:off x="7861300" y="9524043"/>
          <a:ext cx="889000" cy="3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61168</xdr:rowOff>
    </xdr:from>
    <xdr:to>
      <xdr:col>41</xdr:col>
      <xdr:colOff>50800</xdr:colOff>
      <xdr:row>57</xdr:row>
      <xdr:rowOff>89853</xdr:rowOff>
    </xdr:to>
    <xdr:cxnSp macro="">
      <xdr:nvCxnSpPr>
        <xdr:cNvPr id="351" name="直線コネクタ 350"/>
        <xdr:cNvCxnSpPr/>
      </xdr:nvCxnSpPr>
      <xdr:spPr>
        <a:xfrm>
          <a:off x="6972300" y="9833818"/>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166735</xdr:rowOff>
    </xdr:from>
    <xdr:to>
      <xdr:col>55</xdr:col>
      <xdr:colOff>50800</xdr:colOff>
      <xdr:row>58</xdr:row>
      <xdr:rowOff>96885</xdr:rowOff>
    </xdr:to>
    <xdr:sp macro="" textlink="">
      <xdr:nvSpPr>
        <xdr:cNvPr id="361" name="楕円 360"/>
        <xdr:cNvSpPr/>
      </xdr:nvSpPr>
      <xdr:spPr>
        <a:xfrm>
          <a:off x="10426700" y="99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81662</xdr:rowOff>
    </xdr:from>
    <xdr:ext cx="534377" cy="259045"/>
    <xdr:sp macro="" textlink="">
      <xdr:nvSpPr>
        <xdr:cNvPr id="362" name="普通建設事業費該当値テキスト"/>
        <xdr:cNvSpPr txBox="1"/>
      </xdr:nvSpPr>
      <xdr:spPr>
        <a:xfrm>
          <a:off x="10528300" y="98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4181</xdr:rowOff>
    </xdr:from>
    <xdr:to>
      <xdr:col>50</xdr:col>
      <xdr:colOff>165100</xdr:colOff>
      <xdr:row>55</xdr:row>
      <xdr:rowOff>105781</xdr:rowOff>
    </xdr:to>
    <xdr:sp macro="" textlink="">
      <xdr:nvSpPr>
        <xdr:cNvPr id="363" name="楕円 362"/>
        <xdr:cNvSpPr/>
      </xdr:nvSpPr>
      <xdr:spPr>
        <a:xfrm>
          <a:off x="9588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122308</xdr:rowOff>
    </xdr:from>
    <xdr:ext cx="599010" cy="259045"/>
    <xdr:sp macro="" textlink="">
      <xdr:nvSpPr>
        <xdr:cNvPr id="364" name="テキスト ボックス 363"/>
        <xdr:cNvSpPr txBox="1"/>
      </xdr:nvSpPr>
      <xdr:spPr>
        <a:xfrm>
          <a:off x="9339795" y="92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43493</xdr:rowOff>
    </xdr:from>
    <xdr:to>
      <xdr:col>46</xdr:col>
      <xdr:colOff>38100</xdr:colOff>
      <xdr:row>55</xdr:row>
      <xdr:rowOff>145093</xdr:rowOff>
    </xdr:to>
    <xdr:sp macro="" textlink="">
      <xdr:nvSpPr>
        <xdr:cNvPr id="365" name="楕円 364"/>
        <xdr:cNvSpPr/>
      </xdr:nvSpPr>
      <xdr:spPr>
        <a:xfrm>
          <a:off x="8699500" y="94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161620</xdr:rowOff>
    </xdr:from>
    <xdr:ext cx="599010" cy="259045"/>
    <xdr:sp macro="" textlink="">
      <xdr:nvSpPr>
        <xdr:cNvPr id="366" name="テキスト ボックス 365"/>
        <xdr:cNvSpPr txBox="1"/>
      </xdr:nvSpPr>
      <xdr:spPr>
        <a:xfrm>
          <a:off x="8450795" y="924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39053</xdr:rowOff>
    </xdr:from>
    <xdr:to>
      <xdr:col>41</xdr:col>
      <xdr:colOff>101600</xdr:colOff>
      <xdr:row>57</xdr:row>
      <xdr:rowOff>140653</xdr:rowOff>
    </xdr:to>
    <xdr:sp macro="" textlink="">
      <xdr:nvSpPr>
        <xdr:cNvPr id="367" name="楕円 366"/>
        <xdr:cNvSpPr/>
      </xdr:nvSpPr>
      <xdr:spPr>
        <a:xfrm>
          <a:off x="7810500" y="98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157180</xdr:rowOff>
    </xdr:from>
    <xdr:ext cx="534377" cy="259045"/>
    <xdr:sp macro="" textlink="">
      <xdr:nvSpPr>
        <xdr:cNvPr id="368" name="テキスト ボックス 367"/>
        <xdr:cNvSpPr txBox="1"/>
      </xdr:nvSpPr>
      <xdr:spPr>
        <a:xfrm>
          <a:off x="7594111" y="95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10368</xdr:rowOff>
    </xdr:from>
    <xdr:to>
      <xdr:col>36</xdr:col>
      <xdr:colOff>165100</xdr:colOff>
      <xdr:row>57</xdr:row>
      <xdr:rowOff>111968</xdr:rowOff>
    </xdr:to>
    <xdr:sp macro="" textlink="">
      <xdr:nvSpPr>
        <xdr:cNvPr id="369" name="楕円 368"/>
        <xdr:cNvSpPr/>
      </xdr:nvSpPr>
      <xdr:spPr>
        <a:xfrm>
          <a:off x="6921500" y="97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128495</xdr:rowOff>
    </xdr:from>
    <xdr:ext cx="534377" cy="259045"/>
    <xdr:sp macro="" textlink="">
      <xdr:nvSpPr>
        <xdr:cNvPr id="370" name="テキスト ボックス 369"/>
        <xdr:cNvSpPr txBox="1"/>
      </xdr:nvSpPr>
      <xdr:spPr>
        <a:xfrm>
          <a:off x="6705111" y="95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24285</xdr:rowOff>
    </xdr:from>
    <xdr:to>
      <xdr:col>55</xdr:col>
      <xdr:colOff>0</xdr:colOff>
      <xdr:row>78</xdr:row>
      <xdr:rowOff>114946</xdr:rowOff>
    </xdr:to>
    <xdr:cxnSp macro="">
      <xdr:nvCxnSpPr>
        <xdr:cNvPr id="397" name="直線コネクタ 396"/>
        <xdr:cNvCxnSpPr/>
      </xdr:nvCxnSpPr>
      <xdr:spPr>
        <a:xfrm>
          <a:off x="9639300" y="12883035"/>
          <a:ext cx="838200" cy="60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24285</xdr:rowOff>
    </xdr:from>
    <xdr:to>
      <xdr:col>50</xdr:col>
      <xdr:colOff>114300</xdr:colOff>
      <xdr:row>75</xdr:row>
      <xdr:rowOff>126468</xdr:rowOff>
    </xdr:to>
    <xdr:cxnSp macro="">
      <xdr:nvCxnSpPr>
        <xdr:cNvPr id="400" name="直線コネクタ 399"/>
        <xdr:cNvCxnSpPr/>
      </xdr:nvCxnSpPr>
      <xdr:spPr>
        <a:xfrm flipV="1">
          <a:off x="8750300" y="12883035"/>
          <a:ext cx="88900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126468</xdr:rowOff>
    </xdr:from>
    <xdr:to>
      <xdr:col>45</xdr:col>
      <xdr:colOff>177800</xdr:colOff>
      <xdr:row>77</xdr:row>
      <xdr:rowOff>139205</xdr:rowOff>
    </xdr:to>
    <xdr:cxnSp macro="">
      <xdr:nvCxnSpPr>
        <xdr:cNvPr id="403" name="直線コネクタ 402"/>
        <xdr:cNvCxnSpPr/>
      </xdr:nvCxnSpPr>
      <xdr:spPr>
        <a:xfrm flipV="1">
          <a:off x="7861300" y="12985218"/>
          <a:ext cx="889000" cy="3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139205</xdr:rowOff>
    </xdr:from>
    <xdr:to>
      <xdr:col>41</xdr:col>
      <xdr:colOff>50800</xdr:colOff>
      <xdr:row>77</xdr:row>
      <xdr:rowOff>154742</xdr:rowOff>
    </xdr:to>
    <xdr:cxnSp macro="">
      <xdr:nvCxnSpPr>
        <xdr:cNvPr id="406" name="直線コネクタ 405"/>
        <xdr:cNvCxnSpPr/>
      </xdr:nvCxnSpPr>
      <xdr:spPr>
        <a:xfrm flipV="1">
          <a:off x="6972300" y="13340855"/>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64146</xdr:rowOff>
    </xdr:from>
    <xdr:to>
      <xdr:col>55</xdr:col>
      <xdr:colOff>50800</xdr:colOff>
      <xdr:row>78</xdr:row>
      <xdr:rowOff>165746</xdr:rowOff>
    </xdr:to>
    <xdr:sp macro="" textlink="">
      <xdr:nvSpPr>
        <xdr:cNvPr id="416" name="楕円 415"/>
        <xdr:cNvSpPr/>
      </xdr:nvSpPr>
      <xdr:spPr>
        <a:xfrm>
          <a:off x="10426700" y="13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150523</xdr:rowOff>
    </xdr:from>
    <xdr:ext cx="469744" cy="259045"/>
    <xdr:sp macro="" textlink="">
      <xdr:nvSpPr>
        <xdr:cNvPr id="417" name="普通建設事業費 （ うち新規整備　）該当値テキスト"/>
        <xdr:cNvSpPr txBox="1"/>
      </xdr:nvSpPr>
      <xdr:spPr>
        <a:xfrm>
          <a:off x="10528300" y="1335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144935</xdr:rowOff>
    </xdr:from>
    <xdr:to>
      <xdr:col>50</xdr:col>
      <xdr:colOff>165100</xdr:colOff>
      <xdr:row>75</xdr:row>
      <xdr:rowOff>75085</xdr:rowOff>
    </xdr:to>
    <xdr:sp macro="" textlink="">
      <xdr:nvSpPr>
        <xdr:cNvPr id="418" name="楕円 417"/>
        <xdr:cNvSpPr/>
      </xdr:nvSpPr>
      <xdr:spPr>
        <a:xfrm>
          <a:off x="9588500" y="128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91612</xdr:rowOff>
    </xdr:from>
    <xdr:ext cx="599010" cy="259045"/>
    <xdr:sp macro="" textlink="">
      <xdr:nvSpPr>
        <xdr:cNvPr id="419" name="テキスト ボックス 418"/>
        <xdr:cNvSpPr txBox="1"/>
      </xdr:nvSpPr>
      <xdr:spPr>
        <a:xfrm>
          <a:off x="9339795" y="1260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75668</xdr:rowOff>
    </xdr:from>
    <xdr:to>
      <xdr:col>46</xdr:col>
      <xdr:colOff>38100</xdr:colOff>
      <xdr:row>76</xdr:row>
      <xdr:rowOff>5818</xdr:rowOff>
    </xdr:to>
    <xdr:sp macro="" textlink="">
      <xdr:nvSpPr>
        <xdr:cNvPr id="420" name="楕円 419"/>
        <xdr:cNvSpPr/>
      </xdr:nvSpPr>
      <xdr:spPr>
        <a:xfrm>
          <a:off x="8699500" y="129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22345</xdr:rowOff>
    </xdr:from>
    <xdr:ext cx="599010" cy="259045"/>
    <xdr:sp macro="" textlink="">
      <xdr:nvSpPr>
        <xdr:cNvPr id="421" name="テキスト ボックス 420"/>
        <xdr:cNvSpPr txBox="1"/>
      </xdr:nvSpPr>
      <xdr:spPr>
        <a:xfrm>
          <a:off x="8450795" y="1270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88405</xdr:rowOff>
    </xdr:from>
    <xdr:to>
      <xdr:col>41</xdr:col>
      <xdr:colOff>101600</xdr:colOff>
      <xdr:row>78</xdr:row>
      <xdr:rowOff>18555</xdr:rowOff>
    </xdr:to>
    <xdr:sp macro="" textlink="">
      <xdr:nvSpPr>
        <xdr:cNvPr id="422" name="楕円 421"/>
        <xdr:cNvSpPr/>
      </xdr:nvSpPr>
      <xdr:spPr>
        <a:xfrm>
          <a:off x="7810500" y="132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35082</xdr:rowOff>
    </xdr:from>
    <xdr:ext cx="534377" cy="259045"/>
    <xdr:sp macro="" textlink="">
      <xdr:nvSpPr>
        <xdr:cNvPr id="423" name="テキスト ボックス 422"/>
        <xdr:cNvSpPr txBox="1"/>
      </xdr:nvSpPr>
      <xdr:spPr>
        <a:xfrm>
          <a:off x="7594111" y="130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103942</xdr:rowOff>
    </xdr:from>
    <xdr:to>
      <xdr:col>36</xdr:col>
      <xdr:colOff>165100</xdr:colOff>
      <xdr:row>78</xdr:row>
      <xdr:rowOff>34092</xdr:rowOff>
    </xdr:to>
    <xdr:sp macro="" textlink="">
      <xdr:nvSpPr>
        <xdr:cNvPr id="424" name="楕円 423"/>
        <xdr:cNvSpPr/>
      </xdr:nvSpPr>
      <xdr:spPr>
        <a:xfrm>
          <a:off x="6921500" y="133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50619</xdr:rowOff>
    </xdr:from>
    <xdr:ext cx="534377" cy="259045"/>
    <xdr:sp macro="" textlink="">
      <xdr:nvSpPr>
        <xdr:cNvPr id="425" name="テキスト ボックス 424"/>
        <xdr:cNvSpPr txBox="1"/>
      </xdr:nvSpPr>
      <xdr:spPr>
        <a:xfrm>
          <a:off x="6705111" y="1308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17774</xdr:rowOff>
    </xdr:from>
    <xdr:to>
      <xdr:col>55</xdr:col>
      <xdr:colOff>0</xdr:colOff>
      <xdr:row>98</xdr:row>
      <xdr:rowOff>28084</xdr:rowOff>
    </xdr:to>
    <xdr:cxnSp macro="">
      <xdr:nvCxnSpPr>
        <xdr:cNvPr id="452" name="直線コネクタ 451"/>
        <xdr:cNvCxnSpPr/>
      </xdr:nvCxnSpPr>
      <xdr:spPr>
        <a:xfrm flipV="1">
          <a:off x="9639300" y="16819874"/>
          <a:ext cx="8382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170918</xdr:rowOff>
    </xdr:from>
    <xdr:to>
      <xdr:col>50</xdr:col>
      <xdr:colOff>114300</xdr:colOff>
      <xdr:row>98</xdr:row>
      <xdr:rowOff>28084</xdr:rowOff>
    </xdr:to>
    <xdr:cxnSp macro="">
      <xdr:nvCxnSpPr>
        <xdr:cNvPr id="455" name="直線コネクタ 454"/>
        <xdr:cNvCxnSpPr/>
      </xdr:nvCxnSpPr>
      <xdr:spPr>
        <a:xfrm>
          <a:off x="8750300" y="16801568"/>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170918</xdr:rowOff>
    </xdr:from>
    <xdr:to>
      <xdr:col>45</xdr:col>
      <xdr:colOff>177800</xdr:colOff>
      <xdr:row>98</xdr:row>
      <xdr:rowOff>79418</xdr:rowOff>
    </xdr:to>
    <xdr:cxnSp macro="">
      <xdr:nvCxnSpPr>
        <xdr:cNvPr id="458" name="直線コネクタ 457"/>
        <xdr:cNvCxnSpPr/>
      </xdr:nvCxnSpPr>
      <xdr:spPr>
        <a:xfrm flipV="1">
          <a:off x="7861300" y="16801568"/>
          <a:ext cx="889000" cy="7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140061</xdr:rowOff>
    </xdr:from>
    <xdr:to>
      <xdr:col>41</xdr:col>
      <xdr:colOff>50800</xdr:colOff>
      <xdr:row>98</xdr:row>
      <xdr:rowOff>79418</xdr:rowOff>
    </xdr:to>
    <xdr:cxnSp macro="">
      <xdr:nvCxnSpPr>
        <xdr:cNvPr id="461" name="直線コネクタ 460"/>
        <xdr:cNvCxnSpPr/>
      </xdr:nvCxnSpPr>
      <xdr:spPr>
        <a:xfrm>
          <a:off x="6972300" y="16770711"/>
          <a:ext cx="889000" cy="1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138424</xdr:rowOff>
    </xdr:from>
    <xdr:to>
      <xdr:col>55</xdr:col>
      <xdr:colOff>50800</xdr:colOff>
      <xdr:row>98</xdr:row>
      <xdr:rowOff>68574</xdr:rowOff>
    </xdr:to>
    <xdr:sp macro="" textlink="">
      <xdr:nvSpPr>
        <xdr:cNvPr id="471" name="楕円 470"/>
        <xdr:cNvSpPr/>
      </xdr:nvSpPr>
      <xdr:spPr>
        <a:xfrm>
          <a:off x="104267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53351</xdr:rowOff>
    </xdr:from>
    <xdr:ext cx="534377" cy="259045"/>
    <xdr:sp macro="" textlink="">
      <xdr:nvSpPr>
        <xdr:cNvPr id="472" name="普通建設事業費 （ うち更新整備　）該当値テキスト"/>
        <xdr:cNvSpPr txBox="1"/>
      </xdr:nvSpPr>
      <xdr:spPr>
        <a:xfrm>
          <a:off x="10528300" y="166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148734</xdr:rowOff>
    </xdr:from>
    <xdr:to>
      <xdr:col>50</xdr:col>
      <xdr:colOff>165100</xdr:colOff>
      <xdr:row>98</xdr:row>
      <xdr:rowOff>78884</xdr:rowOff>
    </xdr:to>
    <xdr:sp macro="" textlink="">
      <xdr:nvSpPr>
        <xdr:cNvPr id="473" name="楕円 472"/>
        <xdr:cNvSpPr/>
      </xdr:nvSpPr>
      <xdr:spPr>
        <a:xfrm>
          <a:off x="9588500" y="167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70011</xdr:rowOff>
    </xdr:from>
    <xdr:ext cx="534377" cy="259045"/>
    <xdr:sp macro="" textlink="">
      <xdr:nvSpPr>
        <xdr:cNvPr id="474" name="テキスト ボックス 473"/>
        <xdr:cNvSpPr txBox="1"/>
      </xdr:nvSpPr>
      <xdr:spPr>
        <a:xfrm>
          <a:off x="9372111" y="16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120118</xdr:rowOff>
    </xdr:from>
    <xdr:to>
      <xdr:col>46</xdr:col>
      <xdr:colOff>38100</xdr:colOff>
      <xdr:row>98</xdr:row>
      <xdr:rowOff>50268</xdr:rowOff>
    </xdr:to>
    <xdr:sp macro="" textlink="">
      <xdr:nvSpPr>
        <xdr:cNvPr id="475" name="楕円 474"/>
        <xdr:cNvSpPr/>
      </xdr:nvSpPr>
      <xdr:spPr>
        <a:xfrm>
          <a:off x="8699500" y="167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41395</xdr:rowOff>
    </xdr:from>
    <xdr:ext cx="534377" cy="259045"/>
    <xdr:sp macro="" textlink="">
      <xdr:nvSpPr>
        <xdr:cNvPr id="476" name="テキスト ボックス 475"/>
        <xdr:cNvSpPr txBox="1"/>
      </xdr:nvSpPr>
      <xdr:spPr>
        <a:xfrm>
          <a:off x="8483111" y="16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28618</xdr:rowOff>
    </xdr:from>
    <xdr:to>
      <xdr:col>41</xdr:col>
      <xdr:colOff>101600</xdr:colOff>
      <xdr:row>98</xdr:row>
      <xdr:rowOff>130218</xdr:rowOff>
    </xdr:to>
    <xdr:sp macro="" textlink="">
      <xdr:nvSpPr>
        <xdr:cNvPr id="477" name="楕円 476"/>
        <xdr:cNvSpPr/>
      </xdr:nvSpPr>
      <xdr:spPr>
        <a:xfrm>
          <a:off x="7810500" y="168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121345</xdr:rowOff>
    </xdr:from>
    <xdr:ext cx="534377" cy="259045"/>
    <xdr:sp macro="" textlink="">
      <xdr:nvSpPr>
        <xdr:cNvPr id="478" name="テキスト ボックス 477"/>
        <xdr:cNvSpPr txBox="1"/>
      </xdr:nvSpPr>
      <xdr:spPr>
        <a:xfrm>
          <a:off x="7594111" y="169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89261</xdr:rowOff>
    </xdr:from>
    <xdr:to>
      <xdr:col>36</xdr:col>
      <xdr:colOff>165100</xdr:colOff>
      <xdr:row>98</xdr:row>
      <xdr:rowOff>19411</xdr:rowOff>
    </xdr:to>
    <xdr:sp macro="" textlink="">
      <xdr:nvSpPr>
        <xdr:cNvPr id="479" name="楕円 478"/>
        <xdr:cNvSpPr/>
      </xdr:nvSpPr>
      <xdr:spPr>
        <a:xfrm>
          <a:off x="6921500" y="167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35938</xdr:rowOff>
    </xdr:from>
    <xdr:ext cx="534377" cy="259045"/>
    <xdr:sp macro="" textlink="">
      <xdr:nvSpPr>
        <xdr:cNvPr id="480" name="テキスト ボックス 479"/>
        <xdr:cNvSpPr txBox="1"/>
      </xdr:nvSpPr>
      <xdr:spPr>
        <a:xfrm>
          <a:off x="6705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64857</xdr:rowOff>
    </xdr:from>
    <xdr:to>
      <xdr:col>85</xdr:col>
      <xdr:colOff>127000</xdr:colOff>
      <xdr:row>38</xdr:row>
      <xdr:rowOff>75189</xdr:rowOff>
    </xdr:to>
    <xdr:cxnSp macro="">
      <xdr:nvCxnSpPr>
        <xdr:cNvPr id="507" name="直線コネクタ 506"/>
        <xdr:cNvCxnSpPr/>
      </xdr:nvCxnSpPr>
      <xdr:spPr>
        <a:xfrm>
          <a:off x="15481300" y="6579957"/>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64857</xdr:rowOff>
    </xdr:from>
    <xdr:to>
      <xdr:col>81</xdr:col>
      <xdr:colOff>50800</xdr:colOff>
      <xdr:row>38</xdr:row>
      <xdr:rowOff>115012</xdr:rowOff>
    </xdr:to>
    <xdr:cxnSp macro="">
      <xdr:nvCxnSpPr>
        <xdr:cNvPr id="510" name="直線コネクタ 509"/>
        <xdr:cNvCxnSpPr/>
      </xdr:nvCxnSpPr>
      <xdr:spPr>
        <a:xfrm flipV="1">
          <a:off x="14592300" y="6579957"/>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115012</xdr:rowOff>
    </xdr:from>
    <xdr:to>
      <xdr:col>76</xdr:col>
      <xdr:colOff>114300</xdr:colOff>
      <xdr:row>38</xdr:row>
      <xdr:rowOff>131059</xdr:rowOff>
    </xdr:to>
    <xdr:cxnSp macro="">
      <xdr:nvCxnSpPr>
        <xdr:cNvPr id="513" name="直線コネクタ 512"/>
        <xdr:cNvCxnSpPr/>
      </xdr:nvCxnSpPr>
      <xdr:spPr>
        <a:xfrm flipV="1">
          <a:off x="13703300" y="6630112"/>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131059</xdr:rowOff>
    </xdr:from>
    <xdr:to>
      <xdr:col>71</xdr:col>
      <xdr:colOff>177800</xdr:colOff>
      <xdr:row>38</xdr:row>
      <xdr:rowOff>139700</xdr:rowOff>
    </xdr:to>
    <xdr:cxnSp macro="">
      <xdr:nvCxnSpPr>
        <xdr:cNvPr id="516" name="直線コネクタ 515"/>
        <xdr:cNvCxnSpPr/>
      </xdr:nvCxnSpPr>
      <xdr:spPr>
        <a:xfrm flipV="1">
          <a:off x="12814300" y="6646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24389</xdr:rowOff>
    </xdr:from>
    <xdr:to>
      <xdr:col>85</xdr:col>
      <xdr:colOff>177800</xdr:colOff>
      <xdr:row>38</xdr:row>
      <xdr:rowOff>125989</xdr:rowOff>
    </xdr:to>
    <xdr:sp macro="" textlink="">
      <xdr:nvSpPr>
        <xdr:cNvPr id="526" name="楕円 525"/>
        <xdr:cNvSpPr/>
      </xdr:nvSpPr>
      <xdr:spPr>
        <a:xfrm>
          <a:off x="162687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14057</xdr:rowOff>
    </xdr:from>
    <xdr:to>
      <xdr:col>81</xdr:col>
      <xdr:colOff>101600</xdr:colOff>
      <xdr:row>38</xdr:row>
      <xdr:rowOff>115657</xdr:rowOff>
    </xdr:to>
    <xdr:sp macro="" textlink="">
      <xdr:nvSpPr>
        <xdr:cNvPr id="528" name="楕円 527"/>
        <xdr:cNvSpPr/>
      </xdr:nvSpPr>
      <xdr:spPr>
        <a:xfrm>
          <a:off x="15430500" y="65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106784</xdr:rowOff>
    </xdr:from>
    <xdr:ext cx="469744" cy="259045"/>
    <xdr:sp macro="" textlink="">
      <xdr:nvSpPr>
        <xdr:cNvPr id="529" name="テキスト ボックス 528"/>
        <xdr:cNvSpPr txBox="1"/>
      </xdr:nvSpPr>
      <xdr:spPr>
        <a:xfrm>
          <a:off x="15246428" y="66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64212</xdr:rowOff>
    </xdr:from>
    <xdr:to>
      <xdr:col>76</xdr:col>
      <xdr:colOff>165100</xdr:colOff>
      <xdr:row>38</xdr:row>
      <xdr:rowOff>165812</xdr:rowOff>
    </xdr:to>
    <xdr:sp macro="" textlink="">
      <xdr:nvSpPr>
        <xdr:cNvPr id="530" name="楕円 529"/>
        <xdr:cNvSpPr/>
      </xdr:nvSpPr>
      <xdr:spPr>
        <a:xfrm>
          <a:off x="1454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156939</xdr:rowOff>
    </xdr:from>
    <xdr:ext cx="469744" cy="259045"/>
    <xdr:sp macro="" textlink="">
      <xdr:nvSpPr>
        <xdr:cNvPr id="531" name="テキスト ボックス 530"/>
        <xdr:cNvSpPr txBox="1"/>
      </xdr:nvSpPr>
      <xdr:spPr>
        <a:xfrm>
          <a:off x="14357428" y="66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80259</xdr:rowOff>
    </xdr:from>
    <xdr:to>
      <xdr:col>72</xdr:col>
      <xdr:colOff>38100</xdr:colOff>
      <xdr:row>39</xdr:row>
      <xdr:rowOff>10409</xdr:rowOff>
    </xdr:to>
    <xdr:sp macro="" textlink="">
      <xdr:nvSpPr>
        <xdr:cNvPr id="532" name="楕円 531"/>
        <xdr:cNvSpPr/>
      </xdr:nvSpPr>
      <xdr:spPr>
        <a:xfrm>
          <a:off x="13652500" y="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1536</xdr:rowOff>
    </xdr:from>
    <xdr:ext cx="378565" cy="259045"/>
    <xdr:sp macro="" textlink="">
      <xdr:nvSpPr>
        <xdr:cNvPr id="533" name="テキスト ボックス 532"/>
        <xdr:cNvSpPr txBox="1"/>
      </xdr:nvSpPr>
      <xdr:spPr>
        <a:xfrm>
          <a:off x="13514017" y="668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10747</xdr:rowOff>
    </xdr:from>
    <xdr:to>
      <xdr:col>85</xdr:col>
      <xdr:colOff>127000</xdr:colOff>
      <xdr:row>76</xdr:row>
      <xdr:rowOff>54501</xdr:rowOff>
    </xdr:to>
    <xdr:cxnSp macro="">
      <xdr:nvCxnSpPr>
        <xdr:cNvPr id="619" name="直線コネクタ 618"/>
        <xdr:cNvCxnSpPr/>
      </xdr:nvCxnSpPr>
      <xdr:spPr>
        <a:xfrm flipV="1">
          <a:off x="15481300" y="13040947"/>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26002</xdr:rowOff>
    </xdr:from>
    <xdr:to>
      <xdr:col>81</xdr:col>
      <xdr:colOff>50800</xdr:colOff>
      <xdr:row>76</xdr:row>
      <xdr:rowOff>54501</xdr:rowOff>
    </xdr:to>
    <xdr:cxnSp macro="">
      <xdr:nvCxnSpPr>
        <xdr:cNvPr id="622" name="直線コネクタ 621"/>
        <xdr:cNvCxnSpPr/>
      </xdr:nvCxnSpPr>
      <xdr:spPr>
        <a:xfrm>
          <a:off x="14592300" y="1305620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26002</xdr:rowOff>
    </xdr:from>
    <xdr:to>
      <xdr:col>76</xdr:col>
      <xdr:colOff>114300</xdr:colOff>
      <xdr:row>76</xdr:row>
      <xdr:rowOff>45799</xdr:rowOff>
    </xdr:to>
    <xdr:cxnSp macro="">
      <xdr:nvCxnSpPr>
        <xdr:cNvPr id="625" name="直線コネクタ 624"/>
        <xdr:cNvCxnSpPr/>
      </xdr:nvCxnSpPr>
      <xdr:spPr>
        <a:xfrm flipV="1">
          <a:off x="13703300" y="13056202"/>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45799</xdr:rowOff>
    </xdr:from>
    <xdr:to>
      <xdr:col>71</xdr:col>
      <xdr:colOff>177800</xdr:colOff>
      <xdr:row>76</xdr:row>
      <xdr:rowOff>91039</xdr:rowOff>
    </xdr:to>
    <xdr:cxnSp macro="">
      <xdr:nvCxnSpPr>
        <xdr:cNvPr id="628" name="直線コネクタ 627"/>
        <xdr:cNvCxnSpPr/>
      </xdr:nvCxnSpPr>
      <xdr:spPr>
        <a:xfrm flipV="1">
          <a:off x="12814300" y="13075999"/>
          <a:ext cx="8890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131397</xdr:rowOff>
    </xdr:from>
    <xdr:to>
      <xdr:col>85</xdr:col>
      <xdr:colOff>177800</xdr:colOff>
      <xdr:row>76</xdr:row>
      <xdr:rowOff>61547</xdr:rowOff>
    </xdr:to>
    <xdr:sp macro="" textlink="">
      <xdr:nvSpPr>
        <xdr:cNvPr id="638" name="楕円 637"/>
        <xdr:cNvSpPr/>
      </xdr:nvSpPr>
      <xdr:spPr>
        <a:xfrm>
          <a:off x="16268700" y="129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154274</xdr:rowOff>
    </xdr:from>
    <xdr:ext cx="534377" cy="259045"/>
    <xdr:sp macro="" textlink="">
      <xdr:nvSpPr>
        <xdr:cNvPr id="639" name="公債費該当値テキスト"/>
        <xdr:cNvSpPr txBox="1"/>
      </xdr:nvSpPr>
      <xdr:spPr>
        <a:xfrm>
          <a:off x="16370300" y="128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3701</xdr:rowOff>
    </xdr:from>
    <xdr:to>
      <xdr:col>81</xdr:col>
      <xdr:colOff>101600</xdr:colOff>
      <xdr:row>76</xdr:row>
      <xdr:rowOff>105301</xdr:rowOff>
    </xdr:to>
    <xdr:sp macro="" textlink="">
      <xdr:nvSpPr>
        <xdr:cNvPr id="640" name="楕円 639"/>
        <xdr:cNvSpPr/>
      </xdr:nvSpPr>
      <xdr:spPr>
        <a:xfrm>
          <a:off x="15430500" y="130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121828</xdr:rowOff>
    </xdr:from>
    <xdr:ext cx="534377" cy="259045"/>
    <xdr:sp macro="" textlink="">
      <xdr:nvSpPr>
        <xdr:cNvPr id="641" name="テキスト ボックス 640"/>
        <xdr:cNvSpPr txBox="1"/>
      </xdr:nvSpPr>
      <xdr:spPr>
        <a:xfrm>
          <a:off x="15214111" y="128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146652</xdr:rowOff>
    </xdr:from>
    <xdr:to>
      <xdr:col>76</xdr:col>
      <xdr:colOff>165100</xdr:colOff>
      <xdr:row>76</xdr:row>
      <xdr:rowOff>76802</xdr:rowOff>
    </xdr:to>
    <xdr:sp macro="" textlink="">
      <xdr:nvSpPr>
        <xdr:cNvPr id="642" name="楕円 641"/>
        <xdr:cNvSpPr/>
      </xdr:nvSpPr>
      <xdr:spPr>
        <a:xfrm>
          <a:off x="14541500" y="13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93329</xdr:rowOff>
    </xdr:from>
    <xdr:ext cx="534377" cy="259045"/>
    <xdr:sp macro="" textlink="">
      <xdr:nvSpPr>
        <xdr:cNvPr id="643" name="テキスト ボックス 642"/>
        <xdr:cNvSpPr txBox="1"/>
      </xdr:nvSpPr>
      <xdr:spPr>
        <a:xfrm>
          <a:off x="14325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166449</xdr:rowOff>
    </xdr:from>
    <xdr:to>
      <xdr:col>72</xdr:col>
      <xdr:colOff>38100</xdr:colOff>
      <xdr:row>76</xdr:row>
      <xdr:rowOff>96599</xdr:rowOff>
    </xdr:to>
    <xdr:sp macro="" textlink="">
      <xdr:nvSpPr>
        <xdr:cNvPr id="644" name="楕円 643"/>
        <xdr:cNvSpPr/>
      </xdr:nvSpPr>
      <xdr:spPr>
        <a:xfrm>
          <a:off x="13652500" y="130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113126</xdr:rowOff>
    </xdr:from>
    <xdr:ext cx="534377" cy="259045"/>
    <xdr:sp macro="" textlink="">
      <xdr:nvSpPr>
        <xdr:cNvPr id="645" name="テキスト ボックス 644"/>
        <xdr:cNvSpPr txBox="1"/>
      </xdr:nvSpPr>
      <xdr:spPr>
        <a:xfrm>
          <a:off x="13436111" y="128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40239</xdr:rowOff>
    </xdr:from>
    <xdr:to>
      <xdr:col>67</xdr:col>
      <xdr:colOff>101600</xdr:colOff>
      <xdr:row>76</xdr:row>
      <xdr:rowOff>141839</xdr:rowOff>
    </xdr:to>
    <xdr:sp macro="" textlink="">
      <xdr:nvSpPr>
        <xdr:cNvPr id="646" name="楕円 645"/>
        <xdr:cNvSpPr/>
      </xdr:nvSpPr>
      <xdr:spPr>
        <a:xfrm>
          <a:off x="12763500" y="130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158366</xdr:rowOff>
    </xdr:from>
    <xdr:ext cx="534377" cy="259045"/>
    <xdr:sp macro="" textlink="">
      <xdr:nvSpPr>
        <xdr:cNvPr id="647" name="テキスト ボックス 646"/>
        <xdr:cNvSpPr txBox="1"/>
      </xdr:nvSpPr>
      <xdr:spPr>
        <a:xfrm>
          <a:off x="12547111" y="128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89839</xdr:rowOff>
    </xdr:from>
    <xdr:to>
      <xdr:col>85</xdr:col>
      <xdr:colOff>127000</xdr:colOff>
      <xdr:row>99</xdr:row>
      <xdr:rowOff>11722</xdr:rowOff>
    </xdr:to>
    <xdr:cxnSp macro="">
      <xdr:nvCxnSpPr>
        <xdr:cNvPr id="676" name="直線コネクタ 675"/>
        <xdr:cNvCxnSpPr/>
      </xdr:nvCxnSpPr>
      <xdr:spPr>
        <a:xfrm>
          <a:off x="15481300" y="16891939"/>
          <a:ext cx="8382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55474</xdr:rowOff>
    </xdr:from>
    <xdr:to>
      <xdr:col>81</xdr:col>
      <xdr:colOff>50800</xdr:colOff>
      <xdr:row>98</xdr:row>
      <xdr:rowOff>89839</xdr:rowOff>
    </xdr:to>
    <xdr:cxnSp macro="">
      <xdr:nvCxnSpPr>
        <xdr:cNvPr id="679" name="直線コネクタ 678"/>
        <xdr:cNvCxnSpPr/>
      </xdr:nvCxnSpPr>
      <xdr:spPr>
        <a:xfrm>
          <a:off x="14592300" y="16857574"/>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155753</xdr:rowOff>
    </xdr:from>
    <xdr:to>
      <xdr:col>76</xdr:col>
      <xdr:colOff>114300</xdr:colOff>
      <xdr:row>98</xdr:row>
      <xdr:rowOff>55474</xdr:rowOff>
    </xdr:to>
    <xdr:cxnSp macro="">
      <xdr:nvCxnSpPr>
        <xdr:cNvPr id="682" name="直線コネクタ 681"/>
        <xdr:cNvCxnSpPr/>
      </xdr:nvCxnSpPr>
      <xdr:spPr>
        <a:xfrm>
          <a:off x="13703300" y="16786403"/>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146278</xdr:rowOff>
    </xdr:from>
    <xdr:to>
      <xdr:col>71</xdr:col>
      <xdr:colOff>177800</xdr:colOff>
      <xdr:row>97</xdr:row>
      <xdr:rowOff>155753</xdr:rowOff>
    </xdr:to>
    <xdr:cxnSp macro="">
      <xdr:nvCxnSpPr>
        <xdr:cNvPr id="685" name="直線コネクタ 684"/>
        <xdr:cNvCxnSpPr/>
      </xdr:nvCxnSpPr>
      <xdr:spPr>
        <a:xfrm>
          <a:off x="12814300" y="16434028"/>
          <a:ext cx="889000" cy="3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132372</xdr:rowOff>
    </xdr:from>
    <xdr:to>
      <xdr:col>85</xdr:col>
      <xdr:colOff>177800</xdr:colOff>
      <xdr:row>99</xdr:row>
      <xdr:rowOff>62522</xdr:rowOff>
    </xdr:to>
    <xdr:sp macro="" textlink="">
      <xdr:nvSpPr>
        <xdr:cNvPr id="695" name="楕円 694"/>
        <xdr:cNvSpPr/>
      </xdr:nvSpPr>
      <xdr:spPr>
        <a:xfrm>
          <a:off x="16268700" y="169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47299</xdr:rowOff>
    </xdr:from>
    <xdr:ext cx="469744" cy="259045"/>
    <xdr:sp macro="" textlink="">
      <xdr:nvSpPr>
        <xdr:cNvPr id="696" name="積立金該当値テキスト"/>
        <xdr:cNvSpPr txBox="1"/>
      </xdr:nvSpPr>
      <xdr:spPr>
        <a:xfrm>
          <a:off x="16370300" y="168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39039</xdr:rowOff>
    </xdr:from>
    <xdr:to>
      <xdr:col>81</xdr:col>
      <xdr:colOff>101600</xdr:colOff>
      <xdr:row>98</xdr:row>
      <xdr:rowOff>140639</xdr:rowOff>
    </xdr:to>
    <xdr:sp macro="" textlink="">
      <xdr:nvSpPr>
        <xdr:cNvPr id="697" name="楕円 696"/>
        <xdr:cNvSpPr/>
      </xdr:nvSpPr>
      <xdr:spPr>
        <a:xfrm>
          <a:off x="15430500" y="168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131766</xdr:rowOff>
    </xdr:from>
    <xdr:ext cx="469744" cy="259045"/>
    <xdr:sp macro="" textlink="">
      <xdr:nvSpPr>
        <xdr:cNvPr id="698" name="テキスト ボックス 697"/>
        <xdr:cNvSpPr txBox="1"/>
      </xdr:nvSpPr>
      <xdr:spPr>
        <a:xfrm>
          <a:off x="15246428" y="169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4674</xdr:rowOff>
    </xdr:from>
    <xdr:to>
      <xdr:col>76</xdr:col>
      <xdr:colOff>165100</xdr:colOff>
      <xdr:row>98</xdr:row>
      <xdr:rowOff>106274</xdr:rowOff>
    </xdr:to>
    <xdr:sp macro="" textlink="">
      <xdr:nvSpPr>
        <xdr:cNvPr id="699" name="楕円 698"/>
        <xdr:cNvSpPr/>
      </xdr:nvSpPr>
      <xdr:spPr>
        <a:xfrm>
          <a:off x="14541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97401</xdr:rowOff>
    </xdr:from>
    <xdr:ext cx="534377" cy="259045"/>
    <xdr:sp macro="" textlink="">
      <xdr:nvSpPr>
        <xdr:cNvPr id="700" name="テキスト ボックス 699"/>
        <xdr:cNvSpPr txBox="1"/>
      </xdr:nvSpPr>
      <xdr:spPr>
        <a:xfrm>
          <a:off x="14325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104953</xdr:rowOff>
    </xdr:from>
    <xdr:to>
      <xdr:col>72</xdr:col>
      <xdr:colOff>38100</xdr:colOff>
      <xdr:row>98</xdr:row>
      <xdr:rowOff>35103</xdr:rowOff>
    </xdr:to>
    <xdr:sp macro="" textlink="">
      <xdr:nvSpPr>
        <xdr:cNvPr id="701" name="楕円 700"/>
        <xdr:cNvSpPr/>
      </xdr:nvSpPr>
      <xdr:spPr>
        <a:xfrm>
          <a:off x="13652500" y="167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26230</xdr:rowOff>
    </xdr:from>
    <xdr:ext cx="534377" cy="259045"/>
    <xdr:sp macro="" textlink="">
      <xdr:nvSpPr>
        <xdr:cNvPr id="702" name="テキスト ボックス 701"/>
        <xdr:cNvSpPr txBox="1"/>
      </xdr:nvSpPr>
      <xdr:spPr>
        <a:xfrm>
          <a:off x="13436111" y="168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95478</xdr:rowOff>
    </xdr:from>
    <xdr:to>
      <xdr:col>67</xdr:col>
      <xdr:colOff>101600</xdr:colOff>
      <xdr:row>96</xdr:row>
      <xdr:rowOff>25628</xdr:rowOff>
    </xdr:to>
    <xdr:sp macro="" textlink="">
      <xdr:nvSpPr>
        <xdr:cNvPr id="703" name="楕円 702"/>
        <xdr:cNvSpPr/>
      </xdr:nvSpPr>
      <xdr:spPr>
        <a:xfrm>
          <a:off x="12763500" y="16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42155</xdr:rowOff>
    </xdr:from>
    <xdr:ext cx="534377" cy="259045"/>
    <xdr:sp macro="" textlink="">
      <xdr:nvSpPr>
        <xdr:cNvPr id="704" name="テキスト ボックス 703"/>
        <xdr:cNvSpPr txBox="1"/>
      </xdr:nvSpPr>
      <xdr:spPr>
        <a:xfrm>
          <a:off x="12547111" y="161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69840</xdr:rowOff>
    </xdr:from>
    <xdr:to>
      <xdr:col>102</xdr:col>
      <xdr:colOff>114300</xdr:colOff>
      <xdr:row>38</xdr:row>
      <xdr:rowOff>139700</xdr:rowOff>
    </xdr:to>
    <xdr:cxnSp macro="">
      <xdr:nvCxnSpPr>
        <xdr:cNvPr id="740" name="直線コネクタ 739"/>
        <xdr:cNvCxnSpPr/>
      </xdr:nvCxnSpPr>
      <xdr:spPr>
        <a:xfrm>
          <a:off x="18656300" y="6584940"/>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141439</xdr:rowOff>
    </xdr:from>
    <xdr:ext cx="378565" cy="259045"/>
    <xdr:sp macro="" textlink="">
      <xdr:nvSpPr>
        <xdr:cNvPr id="744" name="テキスト ボックス 743"/>
        <xdr:cNvSpPr txBox="1"/>
      </xdr:nvSpPr>
      <xdr:spPr>
        <a:xfrm>
          <a:off x="18467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19040</xdr:rowOff>
    </xdr:from>
    <xdr:to>
      <xdr:col>98</xdr:col>
      <xdr:colOff>38100</xdr:colOff>
      <xdr:row>38</xdr:row>
      <xdr:rowOff>120640</xdr:rowOff>
    </xdr:to>
    <xdr:sp macro="" textlink="">
      <xdr:nvSpPr>
        <xdr:cNvPr id="758" name="楕円 757"/>
        <xdr:cNvSpPr/>
      </xdr:nvSpPr>
      <xdr:spPr>
        <a:xfrm>
          <a:off x="18605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137167</xdr:rowOff>
    </xdr:from>
    <xdr:ext cx="469744" cy="259045"/>
    <xdr:sp macro="" textlink="">
      <xdr:nvSpPr>
        <xdr:cNvPr id="759" name="テキスト ボックス 758"/>
        <xdr:cNvSpPr txBox="1"/>
      </xdr:nvSpPr>
      <xdr:spPr>
        <a:xfrm>
          <a:off x="18421428" y="63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62662</xdr:rowOff>
    </xdr:from>
    <xdr:to>
      <xdr:col>116</xdr:col>
      <xdr:colOff>63500</xdr:colOff>
      <xdr:row>55</xdr:row>
      <xdr:rowOff>115697</xdr:rowOff>
    </xdr:to>
    <xdr:cxnSp macro="">
      <xdr:nvCxnSpPr>
        <xdr:cNvPr id="788" name="直線コネクタ 787"/>
        <xdr:cNvCxnSpPr/>
      </xdr:nvCxnSpPr>
      <xdr:spPr>
        <a:xfrm>
          <a:off x="21323300" y="9492412"/>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9"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109525</xdr:rowOff>
    </xdr:from>
    <xdr:to>
      <xdr:col>111</xdr:col>
      <xdr:colOff>177800</xdr:colOff>
      <xdr:row>55</xdr:row>
      <xdr:rowOff>62662</xdr:rowOff>
    </xdr:to>
    <xdr:cxnSp macro="">
      <xdr:nvCxnSpPr>
        <xdr:cNvPr id="791" name="直線コネクタ 790"/>
        <xdr:cNvCxnSpPr/>
      </xdr:nvCxnSpPr>
      <xdr:spPr>
        <a:xfrm>
          <a:off x="20434300" y="9024925"/>
          <a:ext cx="889000" cy="4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61290</xdr:rowOff>
    </xdr:from>
    <xdr:to>
      <xdr:col>107</xdr:col>
      <xdr:colOff>50800</xdr:colOff>
      <xdr:row>52</xdr:row>
      <xdr:rowOff>109525</xdr:rowOff>
    </xdr:to>
    <xdr:cxnSp macro="">
      <xdr:nvCxnSpPr>
        <xdr:cNvPr id="794" name="直線コネクタ 793"/>
        <xdr:cNvCxnSpPr/>
      </xdr:nvCxnSpPr>
      <xdr:spPr>
        <a:xfrm>
          <a:off x="19545300" y="8976690"/>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61290</xdr:rowOff>
    </xdr:from>
    <xdr:to>
      <xdr:col>102</xdr:col>
      <xdr:colOff>114300</xdr:colOff>
      <xdr:row>53</xdr:row>
      <xdr:rowOff>141948</xdr:rowOff>
    </xdr:to>
    <xdr:cxnSp macro="">
      <xdr:nvCxnSpPr>
        <xdr:cNvPr id="797" name="直線コネクタ 796"/>
        <xdr:cNvCxnSpPr/>
      </xdr:nvCxnSpPr>
      <xdr:spPr>
        <a:xfrm flipV="1">
          <a:off x="18656300" y="8976690"/>
          <a:ext cx="889000" cy="2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162691</xdr:rowOff>
    </xdr:from>
    <xdr:ext cx="469744" cy="259045"/>
    <xdr:sp macro="" textlink="">
      <xdr:nvSpPr>
        <xdr:cNvPr id="799" name="テキスト ボックス 798"/>
        <xdr:cNvSpPr txBox="1"/>
      </xdr:nvSpPr>
      <xdr:spPr>
        <a:xfrm>
          <a:off x="19310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3586</xdr:rowOff>
    </xdr:from>
    <xdr:ext cx="469744" cy="259045"/>
    <xdr:sp macro="" textlink="">
      <xdr:nvSpPr>
        <xdr:cNvPr id="801" name="テキスト ボックス 800"/>
        <xdr:cNvSpPr txBox="1"/>
      </xdr:nvSpPr>
      <xdr:spPr>
        <a:xfrm>
          <a:off x="18421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64897</xdr:rowOff>
    </xdr:from>
    <xdr:to>
      <xdr:col>116</xdr:col>
      <xdr:colOff>114300</xdr:colOff>
      <xdr:row>55</xdr:row>
      <xdr:rowOff>166497</xdr:rowOff>
    </xdr:to>
    <xdr:sp macro="" textlink="">
      <xdr:nvSpPr>
        <xdr:cNvPr id="807" name="楕円 806"/>
        <xdr:cNvSpPr/>
      </xdr:nvSpPr>
      <xdr:spPr>
        <a:xfrm>
          <a:off x="22110700" y="94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87774</xdr:rowOff>
    </xdr:from>
    <xdr:ext cx="534377" cy="259045"/>
    <xdr:sp macro="" textlink="">
      <xdr:nvSpPr>
        <xdr:cNvPr id="808" name="貸付金該当値テキスト"/>
        <xdr:cNvSpPr txBox="1"/>
      </xdr:nvSpPr>
      <xdr:spPr>
        <a:xfrm>
          <a:off x="22212300"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11862</xdr:rowOff>
    </xdr:from>
    <xdr:to>
      <xdr:col>112</xdr:col>
      <xdr:colOff>38100</xdr:colOff>
      <xdr:row>55</xdr:row>
      <xdr:rowOff>113462</xdr:rowOff>
    </xdr:to>
    <xdr:sp macro="" textlink="">
      <xdr:nvSpPr>
        <xdr:cNvPr id="809" name="楕円 808"/>
        <xdr:cNvSpPr/>
      </xdr:nvSpPr>
      <xdr:spPr>
        <a:xfrm>
          <a:off x="212725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129989</xdr:rowOff>
    </xdr:from>
    <xdr:ext cx="534377" cy="259045"/>
    <xdr:sp macro="" textlink="">
      <xdr:nvSpPr>
        <xdr:cNvPr id="810" name="テキスト ボックス 809"/>
        <xdr:cNvSpPr txBox="1"/>
      </xdr:nvSpPr>
      <xdr:spPr>
        <a:xfrm>
          <a:off x="21056111" y="9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58725</xdr:rowOff>
    </xdr:from>
    <xdr:to>
      <xdr:col>107</xdr:col>
      <xdr:colOff>101600</xdr:colOff>
      <xdr:row>52</xdr:row>
      <xdr:rowOff>160325</xdr:rowOff>
    </xdr:to>
    <xdr:sp macro="" textlink="">
      <xdr:nvSpPr>
        <xdr:cNvPr id="811" name="楕円 810"/>
        <xdr:cNvSpPr/>
      </xdr:nvSpPr>
      <xdr:spPr>
        <a:xfrm>
          <a:off x="20383500" y="89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5402</xdr:rowOff>
    </xdr:from>
    <xdr:ext cx="534377" cy="259045"/>
    <xdr:sp macro="" textlink="">
      <xdr:nvSpPr>
        <xdr:cNvPr id="812" name="テキスト ボックス 811"/>
        <xdr:cNvSpPr txBox="1"/>
      </xdr:nvSpPr>
      <xdr:spPr>
        <a:xfrm>
          <a:off x="20167111" y="87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10490</xdr:rowOff>
    </xdr:from>
    <xdr:to>
      <xdr:col>102</xdr:col>
      <xdr:colOff>165100</xdr:colOff>
      <xdr:row>52</xdr:row>
      <xdr:rowOff>112090</xdr:rowOff>
    </xdr:to>
    <xdr:sp macro="" textlink="">
      <xdr:nvSpPr>
        <xdr:cNvPr id="813" name="楕円 812"/>
        <xdr:cNvSpPr/>
      </xdr:nvSpPr>
      <xdr:spPr>
        <a:xfrm>
          <a:off x="19494500" y="89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128617</xdr:rowOff>
    </xdr:from>
    <xdr:ext cx="534377" cy="259045"/>
    <xdr:sp macro="" textlink="">
      <xdr:nvSpPr>
        <xdr:cNvPr id="814" name="テキスト ボックス 813"/>
        <xdr:cNvSpPr txBox="1"/>
      </xdr:nvSpPr>
      <xdr:spPr>
        <a:xfrm>
          <a:off x="19278111" y="87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91148</xdr:rowOff>
    </xdr:from>
    <xdr:to>
      <xdr:col>98</xdr:col>
      <xdr:colOff>38100</xdr:colOff>
      <xdr:row>54</xdr:row>
      <xdr:rowOff>21298</xdr:rowOff>
    </xdr:to>
    <xdr:sp macro="" textlink="">
      <xdr:nvSpPr>
        <xdr:cNvPr id="815" name="楕円 814"/>
        <xdr:cNvSpPr/>
      </xdr:nvSpPr>
      <xdr:spPr>
        <a:xfrm>
          <a:off x="18605500" y="91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37825</xdr:rowOff>
    </xdr:from>
    <xdr:ext cx="534377" cy="259045"/>
    <xdr:sp macro="" textlink="">
      <xdr:nvSpPr>
        <xdr:cNvPr id="816" name="テキスト ボックス 815"/>
        <xdr:cNvSpPr txBox="1"/>
      </xdr:nvSpPr>
      <xdr:spPr>
        <a:xfrm>
          <a:off x="18389111" y="8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30103</xdr:rowOff>
    </xdr:from>
    <xdr:to>
      <xdr:col>116</xdr:col>
      <xdr:colOff>63500</xdr:colOff>
      <xdr:row>73</xdr:row>
      <xdr:rowOff>76399</xdr:rowOff>
    </xdr:to>
    <xdr:cxnSp macro="">
      <xdr:nvCxnSpPr>
        <xdr:cNvPr id="847" name="直線コネクタ 846"/>
        <xdr:cNvCxnSpPr/>
      </xdr:nvCxnSpPr>
      <xdr:spPr>
        <a:xfrm flipV="1">
          <a:off x="21323300" y="12545953"/>
          <a:ext cx="8382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76399</xdr:rowOff>
    </xdr:from>
    <xdr:to>
      <xdr:col>111</xdr:col>
      <xdr:colOff>177800</xdr:colOff>
      <xdr:row>73</xdr:row>
      <xdr:rowOff>111473</xdr:rowOff>
    </xdr:to>
    <xdr:cxnSp macro="">
      <xdr:nvCxnSpPr>
        <xdr:cNvPr id="850" name="直線コネクタ 849"/>
        <xdr:cNvCxnSpPr/>
      </xdr:nvCxnSpPr>
      <xdr:spPr>
        <a:xfrm flipV="1">
          <a:off x="20434300" y="12592249"/>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111473</xdr:rowOff>
    </xdr:from>
    <xdr:to>
      <xdr:col>107</xdr:col>
      <xdr:colOff>50800</xdr:colOff>
      <xdr:row>73</xdr:row>
      <xdr:rowOff>118342</xdr:rowOff>
    </xdr:to>
    <xdr:cxnSp macro="">
      <xdr:nvCxnSpPr>
        <xdr:cNvPr id="853" name="直線コネクタ 852"/>
        <xdr:cNvCxnSpPr/>
      </xdr:nvCxnSpPr>
      <xdr:spPr>
        <a:xfrm flipV="1">
          <a:off x="19545300" y="12627323"/>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118342</xdr:rowOff>
    </xdr:from>
    <xdr:to>
      <xdr:col>102</xdr:col>
      <xdr:colOff>114300</xdr:colOff>
      <xdr:row>73</xdr:row>
      <xdr:rowOff>167960</xdr:rowOff>
    </xdr:to>
    <xdr:cxnSp macro="">
      <xdr:nvCxnSpPr>
        <xdr:cNvPr id="856" name="直線コネクタ 855"/>
        <xdr:cNvCxnSpPr/>
      </xdr:nvCxnSpPr>
      <xdr:spPr>
        <a:xfrm flipV="1">
          <a:off x="18656300" y="12634192"/>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150753</xdr:rowOff>
    </xdr:from>
    <xdr:to>
      <xdr:col>116</xdr:col>
      <xdr:colOff>114300</xdr:colOff>
      <xdr:row>73</xdr:row>
      <xdr:rowOff>80903</xdr:rowOff>
    </xdr:to>
    <xdr:sp macro="" textlink="">
      <xdr:nvSpPr>
        <xdr:cNvPr id="866" name="楕円 865"/>
        <xdr:cNvSpPr/>
      </xdr:nvSpPr>
      <xdr:spPr>
        <a:xfrm>
          <a:off x="221107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2180</xdr:rowOff>
    </xdr:from>
    <xdr:ext cx="599010" cy="259045"/>
    <xdr:sp macro="" textlink="">
      <xdr:nvSpPr>
        <xdr:cNvPr id="867" name="繰出金該当値テキスト"/>
        <xdr:cNvSpPr txBox="1"/>
      </xdr:nvSpPr>
      <xdr:spPr>
        <a:xfrm>
          <a:off x="22212300" y="1234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25599</xdr:rowOff>
    </xdr:from>
    <xdr:to>
      <xdr:col>112</xdr:col>
      <xdr:colOff>38100</xdr:colOff>
      <xdr:row>73</xdr:row>
      <xdr:rowOff>127199</xdr:rowOff>
    </xdr:to>
    <xdr:sp macro="" textlink="">
      <xdr:nvSpPr>
        <xdr:cNvPr id="868" name="楕円 867"/>
        <xdr:cNvSpPr/>
      </xdr:nvSpPr>
      <xdr:spPr>
        <a:xfrm>
          <a:off x="21272500" y="125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143726</xdr:rowOff>
    </xdr:from>
    <xdr:ext cx="534377" cy="259045"/>
    <xdr:sp macro="" textlink="">
      <xdr:nvSpPr>
        <xdr:cNvPr id="869" name="テキスト ボックス 868"/>
        <xdr:cNvSpPr txBox="1"/>
      </xdr:nvSpPr>
      <xdr:spPr>
        <a:xfrm>
          <a:off x="21056111" y="123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60673</xdr:rowOff>
    </xdr:from>
    <xdr:to>
      <xdr:col>107</xdr:col>
      <xdr:colOff>101600</xdr:colOff>
      <xdr:row>73</xdr:row>
      <xdr:rowOff>162273</xdr:rowOff>
    </xdr:to>
    <xdr:sp macro="" textlink="">
      <xdr:nvSpPr>
        <xdr:cNvPr id="870" name="楕円 869"/>
        <xdr:cNvSpPr/>
      </xdr:nvSpPr>
      <xdr:spPr>
        <a:xfrm>
          <a:off x="20383500" y="12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7350</xdr:rowOff>
    </xdr:from>
    <xdr:ext cx="534377" cy="259045"/>
    <xdr:sp macro="" textlink="">
      <xdr:nvSpPr>
        <xdr:cNvPr id="871" name="テキスト ボックス 870"/>
        <xdr:cNvSpPr txBox="1"/>
      </xdr:nvSpPr>
      <xdr:spPr>
        <a:xfrm>
          <a:off x="20167111" y="123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67542</xdr:rowOff>
    </xdr:from>
    <xdr:to>
      <xdr:col>102</xdr:col>
      <xdr:colOff>165100</xdr:colOff>
      <xdr:row>73</xdr:row>
      <xdr:rowOff>169142</xdr:rowOff>
    </xdr:to>
    <xdr:sp macro="" textlink="">
      <xdr:nvSpPr>
        <xdr:cNvPr id="872" name="楕円 871"/>
        <xdr:cNvSpPr/>
      </xdr:nvSpPr>
      <xdr:spPr>
        <a:xfrm>
          <a:off x="19494500" y="125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14219</xdr:rowOff>
    </xdr:from>
    <xdr:ext cx="534377" cy="259045"/>
    <xdr:sp macro="" textlink="">
      <xdr:nvSpPr>
        <xdr:cNvPr id="873" name="テキスト ボックス 872"/>
        <xdr:cNvSpPr txBox="1"/>
      </xdr:nvSpPr>
      <xdr:spPr>
        <a:xfrm>
          <a:off x="19278111" y="123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117160</xdr:rowOff>
    </xdr:from>
    <xdr:to>
      <xdr:col>98</xdr:col>
      <xdr:colOff>38100</xdr:colOff>
      <xdr:row>74</xdr:row>
      <xdr:rowOff>47310</xdr:rowOff>
    </xdr:to>
    <xdr:sp macro="" textlink="">
      <xdr:nvSpPr>
        <xdr:cNvPr id="874" name="楕円 873"/>
        <xdr:cNvSpPr/>
      </xdr:nvSpPr>
      <xdr:spPr>
        <a:xfrm>
          <a:off x="18605500" y="126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63837</xdr:rowOff>
    </xdr:from>
    <xdr:ext cx="534377" cy="259045"/>
    <xdr:sp macro="" textlink="">
      <xdr:nvSpPr>
        <xdr:cNvPr id="875" name="テキスト ボックス 874"/>
        <xdr:cNvSpPr txBox="1"/>
      </xdr:nvSpPr>
      <xdr:spPr>
        <a:xfrm>
          <a:off x="18389111" y="124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貸付金については、類似団体の平均を大きく上回っている。これは峡南医療センター企業団への貸付金によるものである。</a:t>
          </a:r>
        </a:p>
        <a:p>
          <a:r>
            <a:rPr kumimoji="1" lang="ja-JP" altLang="en-US" sz="1400">
              <a:latin typeface="ＭＳ ゴシック" panose="020B0609070205080204" pitchFamily="49" charset="-128"/>
              <a:ea typeface="ＭＳ ゴシック" panose="020B0609070205080204" pitchFamily="49" charset="-128"/>
            </a:rPr>
            <a:t>　また、繰出金についても、類似団体の平均を大きく上回っている。下水道使用料の改定等、公営企業会計等の健全化・適正化により、普通会計の負担額の抑制に努める。</a:t>
          </a:r>
        </a:p>
        <a:p>
          <a:r>
            <a:rPr kumimoji="1" lang="ja-JP" altLang="en-US" sz="1400">
              <a:latin typeface="ＭＳ ゴシック" panose="020B0609070205080204" pitchFamily="49" charset="-128"/>
              <a:ea typeface="ＭＳ ゴシック" panose="020B0609070205080204" pitchFamily="49" charset="-128"/>
            </a:rPr>
            <a:t>　普通建設事業費については、住民一人当たり</a:t>
          </a:r>
          <a:r>
            <a:rPr kumimoji="1" lang="en-US" altLang="ja-JP" sz="1400">
              <a:latin typeface="ＭＳ ゴシック" panose="020B0609070205080204" pitchFamily="49" charset="-128"/>
              <a:ea typeface="ＭＳ ゴシック" panose="020B0609070205080204" pitchFamily="49" charset="-128"/>
            </a:rPr>
            <a:t>44,571</a:t>
          </a:r>
          <a:r>
            <a:rPr kumimoji="1" lang="ja-JP" altLang="en-US" sz="1400">
              <a:latin typeface="ＭＳ ゴシック" panose="020B0609070205080204" pitchFamily="49" charset="-128"/>
              <a:ea typeface="ＭＳ ゴシック" panose="020B0609070205080204" pitchFamily="49" charset="-128"/>
            </a:rPr>
            <a:t>円となっており、類似団体と比較して一人当たりのコストは低くなった。これは新施設整備事業等の大型事業終了による新規整備に係る普通建設事業費の減少が要因である。</a:t>
          </a:r>
        </a:p>
        <a:p>
          <a:r>
            <a:rPr kumimoji="1" lang="ja-JP" altLang="en-US" sz="1400">
              <a:latin typeface="ＭＳ ゴシック" panose="020B0609070205080204" pitchFamily="49" charset="-128"/>
              <a:ea typeface="ＭＳ ゴシック" panose="020B0609070205080204" pitchFamily="49" charset="-128"/>
            </a:rPr>
            <a:t>　公債費については類似団体の平均を上回っているが、さらに令和元年度までに実施してきた大型事業に係る公債費が増加していく見込みである。事業精査を行い、普通建設事業費・地方債発行の抑制などの経費削減と同時に計画的な事業実施に努める。</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15,499
15,220
75.18
11,218,096
10,931,837
256,987
5,821,922
14,438,205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51003</xdr:rowOff>
    </xdr:from>
    <xdr:to>
      <xdr:col>24</xdr:col>
      <xdr:colOff>63500</xdr:colOff>
      <xdr:row>38</xdr:row>
      <xdr:rowOff>62891</xdr:rowOff>
    </xdr:to>
    <xdr:cxnSp macro="">
      <xdr:nvCxnSpPr>
        <xdr:cNvPr id="59" name="直線コネクタ 58"/>
        <xdr:cNvCxnSpPr/>
      </xdr:nvCxnSpPr>
      <xdr:spPr>
        <a:xfrm>
          <a:off x="3797300" y="6566103"/>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4597</xdr:rowOff>
    </xdr:from>
    <xdr:to>
      <xdr:col>19</xdr:col>
      <xdr:colOff>177800</xdr:colOff>
      <xdr:row>38</xdr:row>
      <xdr:rowOff>51003</xdr:rowOff>
    </xdr:to>
    <xdr:cxnSp macro="">
      <xdr:nvCxnSpPr>
        <xdr:cNvPr id="62" name="直線コネクタ 61"/>
        <xdr:cNvCxnSpPr/>
      </xdr:nvCxnSpPr>
      <xdr:spPr>
        <a:xfrm>
          <a:off x="2908300" y="6519697"/>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135585</xdr:rowOff>
    </xdr:from>
    <xdr:to>
      <xdr:col>15</xdr:col>
      <xdr:colOff>50800</xdr:colOff>
      <xdr:row>38</xdr:row>
      <xdr:rowOff>4597</xdr:rowOff>
    </xdr:to>
    <xdr:cxnSp macro="">
      <xdr:nvCxnSpPr>
        <xdr:cNvPr id="65" name="直線コネクタ 64"/>
        <xdr:cNvCxnSpPr/>
      </xdr:nvCxnSpPr>
      <xdr:spPr>
        <a:xfrm>
          <a:off x="2019300" y="647923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135585</xdr:rowOff>
    </xdr:from>
    <xdr:to>
      <xdr:col>10</xdr:col>
      <xdr:colOff>114300</xdr:colOff>
      <xdr:row>37</xdr:row>
      <xdr:rowOff>147930</xdr:rowOff>
    </xdr:to>
    <xdr:cxnSp macro="">
      <xdr:nvCxnSpPr>
        <xdr:cNvPr id="68" name="直線コネクタ 67"/>
        <xdr:cNvCxnSpPr/>
      </xdr:nvCxnSpPr>
      <xdr:spPr>
        <a:xfrm flipV="1">
          <a:off x="1130300" y="647923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12091</xdr:rowOff>
    </xdr:from>
    <xdr:to>
      <xdr:col>24</xdr:col>
      <xdr:colOff>114300</xdr:colOff>
      <xdr:row>38</xdr:row>
      <xdr:rowOff>113691</xdr:rowOff>
    </xdr:to>
    <xdr:sp macro="" textlink="">
      <xdr:nvSpPr>
        <xdr:cNvPr id="78" name="楕円 77"/>
        <xdr:cNvSpPr/>
      </xdr:nvSpPr>
      <xdr:spPr>
        <a:xfrm>
          <a:off x="4584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98467</xdr:rowOff>
    </xdr:from>
    <xdr:ext cx="469744" cy="259045"/>
    <xdr:sp macro="" textlink="">
      <xdr:nvSpPr>
        <xdr:cNvPr id="79" name="議会費該当値テキスト"/>
        <xdr:cNvSpPr txBox="1"/>
      </xdr:nvSpPr>
      <xdr:spPr>
        <a:xfrm>
          <a:off x="4686300" y="64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xdr:rowOff>
    </xdr:from>
    <xdr:to>
      <xdr:col>20</xdr:col>
      <xdr:colOff>38100</xdr:colOff>
      <xdr:row>38</xdr:row>
      <xdr:rowOff>101803</xdr:rowOff>
    </xdr:to>
    <xdr:sp macro="" textlink="">
      <xdr:nvSpPr>
        <xdr:cNvPr id="80" name="楕円 79"/>
        <xdr:cNvSpPr/>
      </xdr:nvSpPr>
      <xdr:spPr>
        <a:xfrm>
          <a:off x="3746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92930</xdr:rowOff>
    </xdr:from>
    <xdr:ext cx="469744" cy="259045"/>
    <xdr:sp macro="" textlink="">
      <xdr:nvSpPr>
        <xdr:cNvPr id="81" name="テキスト ボックス 80"/>
        <xdr:cNvSpPr txBox="1"/>
      </xdr:nvSpPr>
      <xdr:spPr>
        <a:xfrm>
          <a:off x="3562428" y="66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125247</xdr:rowOff>
    </xdr:from>
    <xdr:to>
      <xdr:col>15</xdr:col>
      <xdr:colOff>101600</xdr:colOff>
      <xdr:row>38</xdr:row>
      <xdr:rowOff>55397</xdr:rowOff>
    </xdr:to>
    <xdr:sp macro="" textlink="">
      <xdr:nvSpPr>
        <xdr:cNvPr id="82" name="楕円 81"/>
        <xdr:cNvSpPr/>
      </xdr:nvSpPr>
      <xdr:spPr>
        <a:xfrm>
          <a:off x="28575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46524</xdr:rowOff>
    </xdr:from>
    <xdr:ext cx="469744" cy="259045"/>
    <xdr:sp macro="" textlink="">
      <xdr:nvSpPr>
        <xdr:cNvPr id="83" name="テキスト ボックス 82"/>
        <xdr:cNvSpPr txBox="1"/>
      </xdr:nvSpPr>
      <xdr:spPr>
        <a:xfrm>
          <a:off x="2673428" y="656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84785</xdr:rowOff>
    </xdr:from>
    <xdr:to>
      <xdr:col>10</xdr:col>
      <xdr:colOff>165100</xdr:colOff>
      <xdr:row>38</xdr:row>
      <xdr:rowOff>14936</xdr:rowOff>
    </xdr:to>
    <xdr:sp macro="" textlink="">
      <xdr:nvSpPr>
        <xdr:cNvPr id="84" name="楕円 83"/>
        <xdr:cNvSpPr/>
      </xdr:nvSpPr>
      <xdr:spPr>
        <a:xfrm>
          <a:off x="196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6063</xdr:rowOff>
    </xdr:from>
    <xdr:ext cx="469744" cy="259045"/>
    <xdr:sp macro="" textlink="">
      <xdr:nvSpPr>
        <xdr:cNvPr id="85" name="テキスト ボックス 84"/>
        <xdr:cNvSpPr txBox="1"/>
      </xdr:nvSpPr>
      <xdr:spPr>
        <a:xfrm>
          <a:off x="1784428" y="65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97130</xdr:rowOff>
    </xdr:from>
    <xdr:to>
      <xdr:col>6</xdr:col>
      <xdr:colOff>38100</xdr:colOff>
      <xdr:row>38</xdr:row>
      <xdr:rowOff>27280</xdr:rowOff>
    </xdr:to>
    <xdr:sp macro="" textlink="">
      <xdr:nvSpPr>
        <xdr:cNvPr id="86" name="楕円 85"/>
        <xdr:cNvSpPr/>
      </xdr:nvSpPr>
      <xdr:spPr>
        <a:xfrm>
          <a:off x="107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18407</xdr:rowOff>
    </xdr:from>
    <xdr:ext cx="469744" cy="259045"/>
    <xdr:sp macro="" textlink="">
      <xdr:nvSpPr>
        <xdr:cNvPr id="87" name="テキスト ボックス 86"/>
        <xdr:cNvSpPr txBox="1"/>
      </xdr:nvSpPr>
      <xdr:spPr>
        <a:xfrm>
          <a:off x="895428" y="65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77928</xdr:rowOff>
    </xdr:from>
    <xdr:to>
      <xdr:col>24</xdr:col>
      <xdr:colOff>63500</xdr:colOff>
      <xdr:row>57</xdr:row>
      <xdr:rowOff>123238</xdr:rowOff>
    </xdr:to>
    <xdr:cxnSp macro="">
      <xdr:nvCxnSpPr>
        <xdr:cNvPr id="114" name="直線コネクタ 113"/>
        <xdr:cNvCxnSpPr/>
      </xdr:nvCxnSpPr>
      <xdr:spPr>
        <a:xfrm flipV="1">
          <a:off x="3797300" y="9679128"/>
          <a:ext cx="838200" cy="2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121437</xdr:rowOff>
    </xdr:from>
    <xdr:to>
      <xdr:col>19</xdr:col>
      <xdr:colOff>177800</xdr:colOff>
      <xdr:row>57</xdr:row>
      <xdr:rowOff>123238</xdr:rowOff>
    </xdr:to>
    <xdr:cxnSp macro="">
      <xdr:nvCxnSpPr>
        <xdr:cNvPr id="117" name="直線コネクタ 116"/>
        <xdr:cNvCxnSpPr/>
      </xdr:nvCxnSpPr>
      <xdr:spPr>
        <a:xfrm>
          <a:off x="2908300" y="9894087"/>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121437</xdr:rowOff>
    </xdr:from>
    <xdr:to>
      <xdr:col>15</xdr:col>
      <xdr:colOff>50800</xdr:colOff>
      <xdr:row>57</xdr:row>
      <xdr:rowOff>136472</xdr:rowOff>
    </xdr:to>
    <xdr:cxnSp macro="">
      <xdr:nvCxnSpPr>
        <xdr:cNvPr id="120" name="直線コネクタ 119"/>
        <xdr:cNvCxnSpPr/>
      </xdr:nvCxnSpPr>
      <xdr:spPr>
        <a:xfrm flipV="1">
          <a:off x="2019300" y="9894087"/>
          <a:ext cx="8890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73692</xdr:rowOff>
    </xdr:from>
    <xdr:to>
      <xdr:col>10</xdr:col>
      <xdr:colOff>114300</xdr:colOff>
      <xdr:row>57</xdr:row>
      <xdr:rowOff>136472</xdr:rowOff>
    </xdr:to>
    <xdr:cxnSp macro="">
      <xdr:nvCxnSpPr>
        <xdr:cNvPr id="123" name="直線コネクタ 122"/>
        <xdr:cNvCxnSpPr/>
      </xdr:nvCxnSpPr>
      <xdr:spPr>
        <a:xfrm>
          <a:off x="1130300" y="9846342"/>
          <a:ext cx="889000" cy="6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27128</xdr:rowOff>
    </xdr:from>
    <xdr:to>
      <xdr:col>24</xdr:col>
      <xdr:colOff>114300</xdr:colOff>
      <xdr:row>56</xdr:row>
      <xdr:rowOff>128728</xdr:rowOff>
    </xdr:to>
    <xdr:sp macro="" textlink="">
      <xdr:nvSpPr>
        <xdr:cNvPr id="133" name="楕円 132"/>
        <xdr:cNvSpPr/>
      </xdr:nvSpPr>
      <xdr:spPr>
        <a:xfrm>
          <a:off x="4584700" y="9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113505</xdr:rowOff>
    </xdr:from>
    <xdr:ext cx="599010" cy="259045"/>
    <xdr:sp macro="" textlink="">
      <xdr:nvSpPr>
        <xdr:cNvPr id="134" name="総務費該当値テキスト"/>
        <xdr:cNvSpPr txBox="1"/>
      </xdr:nvSpPr>
      <xdr:spPr>
        <a:xfrm>
          <a:off x="4686300" y="95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72438</xdr:rowOff>
    </xdr:from>
    <xdr:to>
      <xdr:col>20</xdr:col>
      <xdr:colOff>38100</xdr:colOff>
      <xdr:row>58</xdr:row>
      <xdr:rowOff>2588</xdr:rowOff>
    </xdr:to>
    <xdr:sp macro="" textlink="">
      <xdr:nvSpPr>
        <xdr:cNvPr id="135" name="楕円 134"/>
        <xdr:cNvSpPr/>
      </xdr:nvSpPr>
      <xdr:spPr>
        <a:xfrm>
          <a:off x="3746500" y="98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165165</xdr:rowOff>
    </xdr:from>
    <xdr:ext cx="534377" cy="259045"/>
    <xdr:sp macro="" textlink="">
      <xdr:nvSpPr>
        <xdr:cNvPr id="136" name="テキスト ボックス 135"/>
        <xdr:cNvSpPr txBox="1"/>
      </xdr:nvSpPr>
      <xdr:spPr>
        <a:xfrm>
          <a:off x="3530111" y="99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70637</xdr:rowOff>
    </xdr:from>
    <xdr:to>
      <xdr:col>15</xdr:col>
      <xdr:colOff>101600</xdr:colOff>
      <xdr:row>58</xdr:row>
      <xdr:rowOff>787</xdr:rowOff>
    </xdr:to>
    <xdr:sp macro="" textlink="">
      <xdr:nvSpPr>
        <xdr:cNvPr id="137" name="楕円 136"/>
        <xdr:cNvSpPr/>
      </xdr:nvSpPr>
      <xdr:spPr>
        <a:xfrm>
          <a:off x="2857500" y="98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163364</xdr:rowOff>
    </xdr:from>
    <xdr:ext cx="534377" cy="259045"/>
    <xdr:sp macro="" textlink="">
      <xdr:nvSpPr>
        <xdr:cNvPr id="138" name="テキスト ボックス 137"/>
        <xdr:cNvSpPr txBox="1"/>
      </xdr:nvSpPr>
      <xdr:spPr>
        <a:xfrm>
          <a:off x="2641111" y="99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85672</xdr:rowOff>
    </xdr:from>
    <xdr:to>
      <xdr:col>10</xdr:col>
      <xdr:colOff>165100</xdr:colOff>
      <xdr:row>58</xdr:row>
      <xdr:rowOff>15822</xdr:rowOff>
    </xdr:to>
    <xdr:sp macro="" textlink="">
      <xdr:nvSpPr>
        <xdr:cNvPr id="139" name="楕円 138"/>
        <xdr:cNvSpPr/>
      </xdr:nvSpPr>
      <xdr:spPr>
        <a:xfrm>
          <a:off x="1968500" y="98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6949</xdr:rowOff>
    </xdr:from>
    <xdr:ext cx="534377" cy="259045"/>
    <xdr:sp macro="" textlink="">
      <xdr:nvSpPr>
        <xdr:cNvPr id="140" name="テキスト ボックス 139"/>
        <xdr:cNvSpPr txBox="1"/>
      </xdr:nvSpPr>
      <xdr:spPr>
        <a:xfrm>
          <a:off x="1752111" y="995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22892</xdr:rowOff>
    </xdr:from>
    <xdr:to>
      <xdr:col>6</xdr:col>
      <xdr:colOff>38100</xdr:colOff>
      <xdr:row>57</xdr:row>
      <xdr:rowOff>124492</xdr:rowOff>
    </xdr:to>
    <xdr:sp macro="" textlink="">
      <xdr:nvSpPr>
        <xdr:cNvPr id="141" name="楕円 140"/>
        <xdr:cNvSpPr/>
      </xdr:nvSpPr>
      <xdr:spPr>
        <a:xfrm>
          <a:off x="1079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141019</xdr:rowOff>
    </xdr:from>
    <xdr:ext cx="599010" cy="259045"/>
    <xdr:sp macro="" textlink="">
      <xdr:nvSpPr>
        <xdr:cNvPr id="142" name="テキスト ボックス 141"/>
        <xdr:cNvSpPr txBox="1"/>
      </xdr:nvSpPr>
      <xdr:spPr>
        <a:xfrm>
          <a:off x="830795" y="957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43224</xdr:rowOff>
    </xdr:from>
    <xdr:to>
      <xdr:col>24</xdr:col>
      <xdr:colOff>63500</xdr:colOff>
      <xdr:row>76</xdr:row>
      <xdr:rowOff>124124</xdr:rowOff>
    </xdr:to>
    <xdr:cxnSp macro="">
      <xdr:nvCxnSpPr>
        <xdr:cNvPr id="172" name="直線コネクタ 171"/>
        <xdr:cNvCxnSpPr/>
      </xdr:nvCxnSpPr>
      <xdr:spPr>
        <a:xfrm flipV="1">
          <a:off x="3797300" y="13073424"/>
          <a:ext cx="838200" cy="8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49449</xdr:rowOff>
    </xdr:from>
    <xdr:to>
      <xdr:col>19</xdr:col>
      <xdr:colOff>177800</xdr:colOff>
      <xdr:row>76</xdr:row>
      <xdr:rowOff>124124</xdr:rowOff>
    </xdr:to>
    <xdr:cxnSp macro="">
      <xdr:nvCxnSpPr>
        <xdr:cNvPr id="175" name="直線コネクタ 174"/>
        <xdr:cNvCxnSpPr/>
      </xdr:nvCxnSpPr>
      <xdr:spPr>
        <a:xfrm>
          <a:off x="2908300" y="12908199"/>
          <a:ext cx="889000" cy="2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49449</xdr:rowOff>
    </xdr:from>
    <xdr:to>
      <xdr:col>15</xdr:col>
      <xdr:colOff>50800</xdr:colOff>
      <xdr:row>76</xdr:row>
      <xdr:rowOff>39345</xdr:rowOff>
    </xdr:to>
    <xdr:cxnSp macro="">
      <xdr:nvCxnSpPr>
        <xdr:cNvPr id="178" name="直線コネクタ 177"/>
        <xdr:cNvCxnSpPr/>
      </xdr:nvCxnSpPr>
      <xdr:spPr>
        <a:xfrm flipV="1">
          <a:off x="2019300" y="12908199"/>
          <a:ext cx="889000" cy="1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39345</xdr:rowOff>
    </xdr:from>
    <xdr:to>
      <xdr:col>10</xdr:col>
      <xdr:colOff>114300</xdr:colOff>
      <xdr:row>76</xdr:row>
      <xdr:rowOff>136568</xdr:rowOff>
    </xdr:to>
    <xdr:cxnSp macro="">
      <xdr:nvCxnSpPr>
        <xdr:cNvPr id="181" name="直線コネクタ 180"/>
        <xdr:cNvCxnSpPr/>
      </xdr:nvCxnSpPr>
      <xdr:spPr>
        <a:xfrm flipV="1">
          <a:off x="1130300" y="13069545"/>
          <a:ext cx="8890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163874</xdr:rowOff>
    </xdr:from>
    <xdr:to>
      <xdr:col>24</xdr:col>
      <xdr:colOff>114300</xdr:colOff>
      <xdr:row>76</xdr:row>
      <xdr:rowOff>94024</xdr:rowOff>
    </xdr:to>
    <xdr:sp macro="" textlink="">
      <xdr:nvSpPr>
        <xdr:cNvPr id="191" name="楕円 190"/>
        <xdr:cNvSpPr/>
      </xdr:nvSpPr>
      <xdr:spPr>
        <a:xfrm>
          <a:off x="4584700" y="130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15300</xdr:rowOff>
    </xdr:from>
    <xdr:ext cx="599010" cy="259045"/>
    <xdr:sp macro="" textlink="">
      <xdr:nvSpPr>
        <xdr:cNvPr id="192" name="民生費該当値テキスト"/>
        <xdr:cNvSpPr txBox="1"/>
      </xdr:nvSpPr>
      <xdr:spPr>
        <a:xfrm>
          <a:off x="4686300" y="128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73324</xdr:rowOff>
    </xdr:from>
    <xdr:to>
      <xdr:col>20</xdr:col>
      <xdr:colOff>38100</xdr:colOff>
      <xdr:row>77</xdr:row>
      <xdr:rowOff>3474</xdr:rowOff>
    </xdr:to>
    <xdr:sp macro="" textlink="">
      <xdr:nvSpPr>
        <xdr:cNvPr id="193" name="楕円 192"/>
        <xdr:cNvSpPr/>
      </xdr:nvSpPr>
      <xdr:spPr>
        <a:xfrm>
          <a:off x="3746500" y="131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20002</xdr:rowOff>
    </xdr:from>
    <xdr:ext cx="599010" cy="259045"/>
    <xdr:sp macro="" textlink="">
      <xdr:nvSpPr>
        <xdr:cNvPr id="194" name="テキスト ボックス 193"/>
        <xdr:cNvSpPr txBox="1"/>
      </xdr:nvSpPr>
      <xdr:spPr>
        <a:xfrm>
          <a:off x="3497795" y="128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170099</xdr:rowOff>
    </xdr:from>
    <xdr:to>
      <xdr:col>15</xdr:col>
      <xdr:colOff>101600</xdr:colOff>
      <xdr:row>75</xdr:row>
      <xdr:rowOff>100249</xdr:rowOff>
    </xdr:to>
    <xdr:sp macro="" textlink="">
      <xdr:nvSpPr>
        <xdr:cNvPr id="195" name="楕円 194"/>
        <xdr:cNvSpPr/>
      </xdr:nvSpPr>
      <xdr:spPr>
        <a:xfrm>
          <a:off x="2857500" y="128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116776</xdr:rowOff>
    </xdr:from>
    <xdr:ext cx="599010" cy="259045"/>
    <xdr:sp macro="" textlink="">
      <xdr:nvSpPr>
        <xdr:cNvPr id="196" name="テキスト ボックス 195"/>
        <xdr:cNvSpPr txBox="1"/>
      </xdr:nvSpPr>
      <xdr:spPr>
        <a:xfrm>
          <a:off x="2608795" y="1263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159995</xdr:rowOff>
    </xdr:from>
    <xdr:to>
      <xdr:col>10</xdr:col>
      <xdr:colOff>165100</xdr:colOff>
      <xdr:row>76</xdr:row>
      <xdr:rowOff>90145</xdr:rowOff>
    </xdr:to>
    <xdr:sp macro="" textlink="">
      <xdr:nvSpPr>
        <xdr:cNvPr id="197" name="楕円 196"/>
        <xdr:cNvSpPr/>
      </xdr:nvSpPr>
      <xdr:spPr>
        <a:xfrm>
          <a:off x="1968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106672</xdr:rowOff>
    </xdr:from>
    <xdr:ext cx="599010" cy="259045"/>
    <xdr:sp macro="" textlink="">
      <xdr:nvSpPr>
        <xdr:cNvPr id="198" name="テキスト ボックス 197"/>
        <xdr:cNvSpPr txBox="1"/>
      </xdr:nvSpPr>
      <xdr:spPr>
        <a:xfrm>
          <a:off x="1719795" y="1279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85768</xdr:rowOff>
    </xdr:from>
    <xdr:to>
      <xdr:col>6</xdr:col>
      <xdr:colOff>38100</xdr:colOff>
      <xdr:row>77</xdr:row>
      <xdr:rowOff>15918</xdr:rowOff>
    </xdr:to>
    <xdr:sp macro="" textlink="">
      <xdr:nvSpPr>
        <xdr:cNvPr id="199" name="楕円 198"/>
        <xdr:cNvSpPr/>
      </xdr:nvSpPr>
      <xdr:spPr>
        <a:xfrm>
          <a:off x="1079500" y="131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32445</xdr:rowOff>
    </xdr:from>
    <xdr:ext cx="599010" cy="259045"/>
    <xdr:sp macro="" textlink="">
      <xdr:nvSpPr>
        <xdr:cNvPr id="200" name="テキスト ボックス 199"/>
        <xdr:cNvSpPr txBox="1"/>
      </xdr:nvSpPr>
      <xdr:spPr>
        <a:xfrm>
          <a:off x="830795" y="1289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100044</xdr:rowOff>
    </xdr:from>
    <xdr:to>
      <xdr:col>24</xdr:col>
      <xdr:colOff>63500</xdr:colOff>
      <xdr:row>94</xdr:row>
      <xdr:rowOff>116284</xdr:rowOff>
    </xdr:to>
    <xdr:cxnSp macro="">
      <xdr:nvCxnSpPr>
        <xdr:cNvPr id="231" name="直線コネクタ 230"/>
        <xdr:cNvCxnSpPr/>
      </xdr:nvCxnSpPr>
      <xdr:spPr>
        <a:xfrm>
          <a:off x="3797300" y="16216344"/>
          <a:ext cx="8382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1822</xdr:rowOff>
    </xdr:from>
    <xdr:to>
      <xdr:col>19</xdr:col>
      <xdr:colOff>177800</xdr:colOff>
      <xdr:row>94</xdr:row>
      <xdr:rowOff>100044</xdr:rowOff>
    </xdr:to>
    <xdr:cxnSp macro="">
      <xdr:nvCxnSpPr>
        <xdr:cNvPr id="234" name="直線コネクタ 233"/>
        <xdr:cNvCxnSpPr/>
      </xdr:nvCxnSpPr>
      <xdr:spPr>
        <a:xfrm>
          <a:off x="2908300" y="16118122"/>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156921</xdr:rowOff>
    </xdr:from>
    <xdr:to>
      <xdr:col>15</xdr:col>
      <xdr:colOff>50800</xdr:colOff>
      <xdr:row>94</xdr:row>
      <xdr:rowOff>1822</xdr:rowOff>
    </xdr:to>
    <xdr:cxnSp macro="">
      <xdr:nvCxnSpPr>
        <xdr:cNvPr id="237" name="直線コネクタ 236"/>
        <xdr:cNvCxnSpPr/>
      </xdr:nvCxnSpPr>
      <xdr:spPr>
        <a:xfrm>
          <a:off x="2019300" y="16101771"/>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156921</xdr:rowOff>
    </xdr:from>
    <xdr:to>
      <xdr:col>10</xdr:col>
      <xdr:colOff>114300</xdr:colOff>
      <xdr:row>94</xdr:row>
      <xdr:rowOff>149095</xdr:rowOff>
    </xdr:to>
    <xdr:cxnSp macro="">
      <xdr:nvCxnSpPr>
        <xdr:cNvPr id="240" name="直線コネクタ 239"/>
        <xdr:cNvCxnSpPr/>
      </xdr:nvCxnSpPr>
      <xdr:spPr>
        <a:xfrm flipV="1">
          <a:off x="1130300" y="16101771"/>
          <a:ext cx="889000" cy="16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65484</xdr:rowOff>
    </xdr:from>
    <xdr:to>
      <xdr:col>24</xdr:col>
      <xdr:colOff>114300</xdr:colOff>
      <xdr:row>94</xdr:row>
      <xdr:rowOff>167084</xdr:rowOff>
    </xdr:to>
    <xdr:sp macro="" textlink="">
      <xdr:nvSpPr>
        <xdr:cNvPr id="250" name="楕円 249"/>
        <xdr:cNvSpPr/>
      </xdr:nvSpPr>
      <xdr:spPr>
        <a:xfrm>
          <a:off x="4584700" y="161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88361</xdr:rowOff>
    </xdr:from>
    <xdr:ext cx="534377" cy="259045"/>
    <xdr:sp macro="" textlink="">
      <xdr:nvSpPr>
        <xdr:cNvPr id="251" name="衛生費該当値テキスト"/>
        <xdr:cNvSpPr txBox="1"/>
      </xdr:nvSpPr>
      <xdr:spPr>
        <a:xfrm>
          <a:off x="4686300" y="16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49244</xdr:rowOff>
    </xdr:from>
    <xdr:to>
      <xdr:col>20</xdr:col>
      <xdr:colOff>38100</xdr:colOff>
      <xdr:row>94</xdr:row>
      <xdr:rowOff>150844</xdr:rowOff>
    </xdr:to>
    <xdr:sp macro="" textlink="">
      <xdr:nvSpPr>
        <xdr:cNvPr id="252" name="楕円 251"/>
        <xdr:cNvSpPr/>
      </xdr:nvSpPr>
      <xdr:spPr>
        <a:xfrm>
          <a:off x="3746500" y="161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167371</xdr:rowOff>
    </xdr:from>
    <xdr:ext cx="534377" cy="259045"/>
    <xdr:sp macro="" textlink="">
      <xdr:nvSpPr>
        <xdr:cNvPr id="253" name="テキスト ボックス 252"/>
        <xdr:cNvSpPr txBox="1"/>
      </xdr:nvSpPr>
      <xdr:spPr>
        <a:xfrm>
          <a:off x="3530111" y="15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122472</xdr:rowOff>
    </xdr:from>
    <xdr:to>
      <xdr:col>15</xdr:col>
      <xdr:colOff>101600</xdr:colOff>
      <xdr:row>94</xdr:row>
      <xdr:rowOff>52622</xdr:rowOff>
    </xdr:to>
    <xdr:sp macro="" textlink="">
      <xdr:nvSpPr>
        <xdr:cNvPr id="254" name="楕円 253"/>
        <xdr:cNvSpPr/>
      </xdr:nvSpPr>
      <xdr:spPr>
        <a:xfrm>
          <a:off x="2857500" y="160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69149</xdr:rowOff>
    </xdr:from>
    <xdr:ext cx="534377" cy="259045"/>
    <xdr:sp macro="" textlink="">
      <xdr:nvSpPr>
        <xdr:cNvPr id="255" name="テキスト ボックス 254"/>
        <xdr:cNvSpPr txBox="1"/>
      </xdr:nvSpPr>
      <xdr:spPr>
        <a:xfrm>
          <a:off x="2641111" y="158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106121</xdr:rowOff>
    </xdr:from>
    <xdr:to>
      <xdr:col>10</xdr:col>
      <xdr:colOff>165100</xdr:colOff>
      <xdr:row>94</xdr:row>
      <xdr:rowOff>36271</xdr:rowOff>
    </xdr:to>
    <xdr:sp macro="" textlink="">
      <xdr:nvSpPr>
        <xdr:cNvPr id="256" name="楕円 255"/>
        <xdr:cNvSpPr/>
      </xdr:nvSpPr>
      <xdr:spPr>
        <a:xfrm>
          <a:off x="1968500" y="160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52798</xdr:rowOff>
    </xdr:from>
    <xdr:ext cx="534377" cy="259045"/>
    <xdr:sp macro="" textlink="">
      <xdr:nvSpPr>
        <xdr:cNvPr id="257" name="テキスト ボックス 256"/>
        <xdr:cNvSpPr txBox="1"/>
      </xdr:nvSpPr>
      <xdr:spPr>
        <a:xfrm>
          <a:off x="1752111" y="158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98295</xdr:rowOff>
    </xdr:from>
    <xdr:to>
      <xdr:col>6</xdr:col>
      <xdr:colOff>38100</xdr:colOff>
      <xdr:row>95</xdr:row>
      <xdr:rowOff>28445</xdr:rowOff>
    </xdr:to>
    <xdr:sp macro="" textlink="">
      <xdr:nvSpPr>
        <xdr:cNvPr id="258" name="楕円 257"/>
        <xdr:cNvSpPr/>
      </xdr:nvSpPr>
      <xdr:spPr>
        <a:xfrm>
          <a:off x="1079500" y="162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44972</xdr:rowOff>
    </xdr:from>
    <xdr:ext cx="534377" cy="259045"/>
    <xdr:sp macro="" textlink="">
      <xdr:nvSpPr>
        <xdr:cNvPr id="259" name="テキスト ボックス 258"/>
        <xdr:cNvSpPr txBox="1"/>
      </xdr:nvSpPr>
      <xdr:spPr>
        <a:xfrm>
          <a:off x="863111" y="159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89408</xdr:rowOff>
    </xdr:from>
    <xdr:to>
      <xdr:col>55</xdr:col>
      <xdr:colOff>0</xdr:colOff>
      <xdr:row>35</xdr:row>
      <xdr:rowOff>116459</xdr:rowOff>
    </xdr:to>
    <xdr:cxnSp macro="">
      <xdr:nvCxnSpPr>
        <xdr:cNvPr id="288" name="直線コネクタ 287"/>
        <xdr:cNvCxnSpPr/>
      </xdr:nvCxnSpPr>
      <xdr:spPr>
        <a:xfrm>
          <a:off x="9639300" y="6090158"/>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89408</xdr:rowOff>
    </xdr:from>
    <xdr:to>
      <xdr:col>50</xdr:col>
      <xdr:colOff>114300</xdr:colOff>
      <xdr:row>35</xdr:row>
      <xdr:rowOff>111506</xdr:rowOff>
    </xdr:to>
    <xdr:cxnSp macro="">
      <xdr:nvCxnSpPr>
        <xdr:cNvPr id="291" name="直線コネクタ 290"/>
        <xdr:cNvCxnSpPr/>
      </xdr:nvCxnSpPr>
      <xdr:spPr>
        <a:xfrm flipV="1">
          <a:off x="8750300" y="609015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71518</xdr:rowOff>
    </xdr:from>
    <xdr:ext cx="378565" cy="259045"/>
    <xdr:sp macro="" textlink="">
      <xdr:nvSpPr>
        <xdr:cNvPr id="293" name="テキスト ボックス 292"/>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111506</xdr:rowOff>
    </xdr:from>
    <xdr:to>
      <xdr:col>45</xdr:col>
      <xdr:colOff>177800</xdr:colOff>
      <xdr:row>35</xdr:row>
      <xdr:rowOff>170561</xdr:rowOff>
    </xdr:to>
    <xdr:cxnSp macro="">
      <xdr:nvCxnSpPr>
        <xdr:cNvPr id="294" name="直線コネクタ 293"/>
        <xdr:cNvCxnSpPr/>
      </xdr:nvCxnSpPr>
      <xdr:spPr>
        <a:xfrm flipV="1">
          <a:off x="7861300" y="611225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296" name="テキスト ボックス 295"/>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36</xdr:row>
      <xdr:rowOff>59690</xdr:rowOff>
    </xdr:to>
    <xdr:cxnSp macro="">
      <xdr:nvCxnSpPr>
        <xdr:cNvPr id="297" name="直線コネクタ 296"/>
        <xdr:cNvCxnSpPr/>
      </xdr:nvCxnSpPr>
      <xdr:spPr>
        <a:xfrm flipV="1">
          <a:off x="6972300" y="617131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299" name="テキスト ボックス 298"/>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01" name="テキスト ボックス 300"/>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65659</xdr:rowOff>
    </xdr:from>
    <xdr:to>
      <xdr:col>55</xdr:col>
      <xdr:colOff>50800</xdr:colOff>
      <xdr:row>35</xdr:row>
      <xdr:rowOff>167259</xdr:rowOff>
    </xdr:to>
    <xdr:sp macro="" textlink="">
      <xdr:nvSpPr>
        <xdr:cNvPr id="307" name="楕円 306"/>
        <xdr:cNvSpPr/>
      </xdr:nvSpPr>
      <xdr:spPr>
        <a:xfrm>
          <a:off x="104267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88536</xdr:rowOff>
    </xdr:from>
    <xdr:ext cx="469744" cy="259045"/>
    <xdr:sp macro="" textlink="">
      <xdr:nvSpPr>
        <xdr:cNvPr id="308" name="労働費該当値テキスト"/>
        <xdr:cNvSpPr txBox="1"/>
      </xdr:nvSpPr>
      <xdr:spPr>
        <a:xfrm>
          <a:off x="10528300" y="59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38608</xdr:rowOff>
    </xdr:from>
    <xdr:to>
      <xdr:col>50</xdr:col>
      <xdr:colOff>165100</xdr:colOff>
      <xdr:row>35</xdr:row>
      <xdr:rowOff>140208</xdr:rowOff>
    </xdr:to>
    <xdr:sp macro="" textlink="">
      <xdr:nvSpPr>
        <xdr:cNvPr id="309" name="楕円 308"/>
        <xdr:cNvSpPr/>
      </xdr:nvSpPr>
      <xdr:spPr>
        <a:xfrm>
          <a:off x="958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156735</xdr:rowOff>
    </xdr:from>
    <xdr:ext cx="469744" cy="259045"/>
    <xdr:sp macro="" textlink="">
      <xdr:nvSpPr>
        <xdr:cNvPr id="310" name="テキスト ボックス 309"/>
        <xdr:cNvSpPr txBox="1"/>
      </xdr:nvSpPr>
      <xdr:spPr>
        <a:xfrm>
          <a:off x="9404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60706</xdr:rowOff>
    </xdr:from>
    <xdr:to>
      <xdr:col>46</xdr:col>
      <xdr:colOff>38100</xdr:colOff>
      <xdr:row>35</xdr:row>
      <xdr:rowOff>162306</xdr:rowOff>
    </xdr:to>
    <xdr:sp macro="" textlink="">
      <xdr:nvSpPr>
        <xdr:cNvPr id="311" name="楕円 310"/>
        <xdr:cNvSpPr/>
      </xdr:nvSpPr>
      <xdr:spPr>
        <a:xfrm>
          <a:off x="869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7383</xdr:rowOff>
    </xdr:from>
    <xdr:ext cx="469744" cy="259045"/>
    <xdr:sp macro="" textlink="">
      <xdr:nvSpPr>
        <xdr:cNvPr id="312" name="テキスト ボックス 311"/>
        <xdr:cNvSpPr txBox="1"/>
      </xdr:nvSpPr>
      <xdr:spPr>
        <a:xfrm>
          <a:off x="8515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119761</xdr:rowOff>
    </xdr:from>
    <xdr:to>
      <xdr:col>41</xdr:col>
      <xdr:colOff>101600</xdr:colOff>
      <xdr:row>36</xdr:row>
      <xdr:rowOff>49911</xdr:rowOff>
    </xdr:to>
    <xdr:sp macro="" textlink="">
      <xdr:nvSpPr>
        <xdr:cNvPr id="313" name="楕円 312"/>
        <xdr:cNvSpPr/>
      </xdr:nvSpPr>
      <xdr:spPr>
        <a:xfrm>
          <a:off x="7810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66438</xdr:rowOff>
    </xdr:from>
    <xdr:ext cx="469744" cy="259045"/>
    <xdr:sp macro="" textlink="">
      <xdr:nvSpPr>
        <xdr:cNvPr id="314" name="テキスト ボックス 313"/>
        <xdr:cNvSpPr txBox="1"/>
      </xdr:nvSpPr>
      <xdr:spPr>
        <a:xfrm>
          <a:off x="7626428"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8890</xdr:rowOff>
    </xdr:from>
    <xdr:to>
      <xdr:col>36</xdr:col>
      <xdr:colOff>165100</xdr:colOff>
      <xdr:row>36</xdr:row>
      <xdr:rowOff>110490</xdr:rowOff>
    </xdr:to>
    <xdr:sp macro="" textlink="">
      <xdr:nvSpPr>
        <xdr:cNvPr id="315" name="楕円 314"/>
        <xdr:cNvSpPr/>
      </xdr:nvSpPr>
      <xdr:spPr>
        <a:xfrm>
          <a:off x="6921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127017</xdr:rowOff>
    </xdr:from>
    <xdr:ext cx="469744" cy="259045"/>
    <xdr:sp macro="" textlink="">
      <xdr:nvSpPr>
        <xdr:cNvPr id="316" name="テキスト ボックス 315"/>
        <xdr:cNvSpPr txBox="1"/>
      </xdr:nvSpPr>
      <xdr:spPr>
        <a:xfrm>
          <a:off x="6737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71806</xdr:rowOff>
    </xdr:from>
    <xdr:to>
      <xdr:col>55</xdr:col>
      <xdr:colOff>0</xdr:colOff>
      <xdr:row>57</xdr:row>
      <xdr:rowOff>82087</xdr:rowOff>
    </xdr:to>
    <xdr:cxnSp macro="">
      <xdr:nvCxnSpPr>
        <xdr:cNvPr id="341" name="直線コネクタ 340"/>
        <xdr:cNvCxnSpPr/>
      </xdr:nvCxnSpPr>
      <xdr:spPr>
        <a:xfrm flipV="1">
          <a:off x="9639300" y="9844456"/>
          <a:ext cx="8382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55152</xdr:rowOff>
    </xdr:from>
    <xdr:to>
      <xdr:col>50</xdr:col>
      <xdr:colOff>114300</xdr:colOff>
      <xdr:row>57</xdr:row>
      <xdr:rowOff>82087</xdr:rowOff>
    </xdr:to>
    <xdr:cxnSp macro="">
      <xdr:nvCxnSpPr>
        <xdr:cNvPr id="344" name="直線コネクタ 343"/>
        <xdr:cNvCxnSpPr/>
      </xdr:nvCxnSpPr>
      <xdr:spPr>
        <a:xfrm>
          <a:off x="8750300" y="9827802"/>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55152</xdr:rowOff>
    </xdr:from>
    <xdr:to>
      <xdr:col>45</xdr:col>
      <xdr:colOff>177800</xdr:colOff>
      <xdr:row>57</xdr:row>
      <xdr:rowOff>75926</xdr:rowOff>
    </xdr:to>
    <xdr:cxnSp macro="">
      <xdr:nvCxnSpPr>
        <xdr:cNvPr id="347" name="直線コネクタ 346"/>
        <xdr:cNvCxnSpPr/>
      </xdr:nvCxnSpPr>
      <xdr:spPr>
        <a:xfrm flipV="1">
          <a:off x="7861300" y="9827802"/>
          <a:ext cx="889000" cy="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74183</xdr:rowOff>
    </xdr:from>
    <xdr:to>
      <xdr:col>41</xdr:col>
      <xdr:colOff>50800</xdr:colOff>
      <xdr:row>57</xdr:row>
      <xdr:rowOff>75926</xdr:rowOff>
    </xdr:to>
    <xdr:cxnSp macro="">
      <xdr:nvCxnSpPr>
        <xdr:cNvPr id="350" name="直線コネクタ 349"/>
        <xdr:cNvCxnSpPr/>
      </xdr:nvCxnSpPr>
      <xdr:spPr>
        <a:xfrm>
          <a:off x="6972300" y="9846833"/>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21006</xdr:rowOff>
    </xdr:from>
    <xdr:to>
      <xdr:col>55</xdr:col>
      <xdr:colOff>50800</xdr:colOff>
      <xdr:row>57</xdr:row>
      <xdr:rowOff>122606</xdr:rowOff>
    </xdr:to>
    <xdr:sp macro="" textlink="">
      <xdr:nvSpPr>
        <xdr:cNvPr id="360" name="楕円 359"/>
        <xdr:cNvSpPr/>
      </xdr:nvSpPr>
      <xdr:spPr>
        <a:xfrm>
          <a:off x="104267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107383</xdr:rowOff>
    </xdr:from>
    <xdr:ext cx="534377" cy="259045"/>
    <xdr:sp macro="" textlink="">
      <xdr:nvSpPr>
        <xdr:cNvPr id="361" name="農林水産業費該当値テキスト"/>
        <xdr:cNvSpPr txBox="1"/>
      </xdr:nvSpPr>
      <xdr:spPr>
        <a:xfrm>
          <a:off x="10528300" y="97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31287</xdr:rowOff>
    </xdr:from>
    <xdr:to>
      <xdr:col>50</xdr:col>
      <xdr:colOff>165100</xdr:colOff>
      <xdr:row>57</xdr:row>
      <xdr:rowOff>132887</xdr:rowOff>
    </xdr:to>
    <xdr:sp macro="" textlink="">
      <xdr:nvSpPr>
        <xdr:cNvPr id="362" name="楕円 361"/>
        <xdr:cNvSpPr/>
      </xdr:nvSpPr>
      <xdr:spPr>
        <a:xfrm>
          <a:off x="9588500" y="9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124014</xdr:rowOff>
    </xdr:from>
    <xdr:ext cx="534377" cy="259045"/>
    <xdr:sp macro="" textlink="">
      <xdr:nvSpPr>
        <xdr:cNvPr id="363" name="テキスト ボックス 362"/>
        <xdr:cNvSpPr txBox="1"/>
      </xdr:nvSpPr>
      <xdr:spPr>
        <a:xfrm>
          <a:off x="9372111" y="98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4352</xdr:rowOff>
    </xdr:from>
    <xdr:to>
      <xdr:col>46</xdr:col>
      <xdr:colOff>38100</xdr:colOff>
      <xdr:row>57</xdr:row>
      <xdr:rowOff>105952</xdr:rowOff>
    </xdr:to>
    <xdr:sp macro="" textlink="">
      <xdr:nvSpPr>
        <xdr:cNvPr id="364" name="楕円 363"/>
        <xdr:cNvSpPr/>
      </xdr:nvSpPr>
      <xdr:spPr>
        <a:xfrm>
          <a:off x="8699500" y="97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122479</xdr:rowOff>
    </xdr:from>
    <xdr:ext cx="534377" cy="259045"/>
    <xdr:sp macro="" textlink="">
      <xdr:nvSpPr>
        <xdr:cNvPr id="365" name="テキスト ボックス 364"/>
        <xdr:cNvSpPr txBox="1"/>
      </xdr:nvSpPr>
      <xdr:spPr>
        <a:xfrm>
          <a:off x="8483111" y="9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25126</xdr:rowOff>
    </xdr:from>
    <xdr:to>
      <xdr:col>41</xdr:col>
      <xdr:colOff>101600</xdr:colOff>
      <xdr:row>57</xdr:row>
      <xdr:rowOff>126726</xdr:rowOff>
    </xdr:to>
    <xdr:sp macro="" textlink="">
      <xdr:nvSpPr>
        <xdr:cNvPr id="366" name="楕円 365"/>
        <xdr:cNvSpPr/>
      </xdr:nvSpPr>
      <xdr:spPr>
        <a:xfrm>
          <a:off x="7810500" y="97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143253</xdr:rowOff>
    </xdr:from>
    <xdr:ext cx="534377" cy="259045"/>
    <xdr:sp macro="" textlink="">
      <xdr:nvSpPr>
        <xdr:cNvPr id="367" name="テキスト ボックス 366"/>
        <xdr:cNvSpPr txBox="1"/>
      </xdr:nvSpPr>
      <xdr:spPr>
        <a:xfrm>
          <a:off x="7594111" y="95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23383</xdr:rowOff>
    </xdr:from>
    <xdr:to>
      <xdr:col>36</xdr:col>
      <xdr:colOff>165100</xdr:colOff>
      <xdr:row>57</xdr:row>
      <xdr:rowOff>124983</xdr:rowOff>
    </xdr:to>
    <xdr:sp macro="" textlink="">
      <xdr:nvSpPr>
        <xdr:cNvPr id="368" name="楕円 367"/>
        <xdr:cNvSpPr/>
      </xdr:nvSpPr>
      <xdr:spPr>
        <a:xfrm>
          <a:off x="6921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116110</xdr:rowOff>
    </xdr:from>
    <xdr:ext cx="534377" cy="259045"/>
    <xdr:sp macro="" textlink="">
      <xdr:nvSpPr>
        <xdr:cNvPr id="369" name="テキスト ボックス 368"/>
        <xdr:cNvSpPr txBox="1"/>
      </xdr:nvSpPr>
      <xdr:spPr>
        <a:xfrm>
          <a:off x="6705111" y="98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156096</xdr:rowOff>
    </xdr:from>
    <xdr:to>
      <xdr:col>55</xdr:col>
      <xdr:colOff>0</xdr:colOff>
      <xdr:row>78</xdr:row>
      <xdr:rowOff>82511</xdr:rowOff>
    </xdr:to>
    <xdr:cxnSp macro="">
      <xdr:nvCxnSpPr>
        <xdr:cNvPr id="398" name="直線コネクタ 397"/>
        <xdr:cNvCxnSpPr/>
      </xdr:nvCxnSpPr>
      <xdr:spPr>
        <a:xfrm flipV="1">
          <a:off x="9639300" y="13186296"/>
          <a:ext cx="838200" cy="2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82511</xdr:rowOff>
    </xdr:from>
    <xdr:to>
      <xdr:col>50</xdr:col>
      <xdr:colOff>114300</xdr:colOff>
      <xdr:row>78</xdr:row>
      <xdr:rowOff>103721</xdr:rowOff>
    </xdr:to>
    <xdr:cxnSp macro="">
      <xdr:nvCxnSpPr>
        <xdr:cNvPr id="401" name="直線コネクタ 400"/>
        <xdr:cNvCxnSpPr/>
      </xdr:nvCxnSpPr>
      <xdr:spPr>
        <a:xfrm flipV="1">
          <a:off x="8750300" y="13455611"/>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103721</xdr:rowOff>
    </xdr:from>
    <xdr:to>
      <xdr:col>45</xdr:col>
      <xdr:colOff>177800</xdr:colOff>
      <xdr:row>78</xdr:row>
      <xdr:rowOff>115963</xdr:rowOff>
    </xdr:to>
    <xdr:cxnSp macro="">
      <xdr:nvCxnSpPr>
        <xdr:cNvPr id="404" name="直線コネクタ 403"/>
        <xdr:cNvCxnSpPr/>
      </xdr:nvCxnSpPr>
      <xdr:spPr>
        <a:xfrm flipV="1">
          <a:off x="7861300" y="13476821"/>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107138</xdr:rowOff>
    </xdr:from>
    <xdr:to>
      <xdr:col>41</xdr:col>
      <xdr:colOff>50800</xdr:colOff>
      <xdr:row>78</xdr:row>
      <xdr:rowOff>115963</xdr:rowOff>
    </xdr:to>
    <xdr:cxnSp macro="">
      <xdr:nvCxnSpPr>
        <xdr:cNvPr id="407" name="直線コネクタ 406"/>
        <xdr:cNvCxnSpPr/>
      </xdr:nvCxnSpPr>
      <xdr:spPr>
        <a:xfrm>
          <a:off x="6972300" y="13480238"/>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105296</xdr:rowOff>
    </xdr:from>
    <xdr:to>
      <xdr:col>55</xdr:col>
      <xdr:colOff>50800</xdr:colOff>
      <xdr:row>77</xdr:row>
      <xdr:rowOff>35446</xdr:rowOff>
    </xdr:to>
    <xdr:sp macro="" textlink="">
      <xdr:nvSpPr>
        <xdr:cNvPr id="417" name="楕円 416"/>
        <xdr:cNvSpPr/>
      </xdr:nvSpPr>
      <xdr:spPr>
        <a:xfrm>
          <a:off x="10426700" y="131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128173</xdr:rowOff>
    </xdr:from>
    <xdr:ext cx="534377" cy="259045"/>
    <xdr:sp macro="" textlink="">
      <xdr:nvSpPr>
        <xdr:cNvPr id="418" name="商工費該当値テキスト"/>
        <xdr:cNvSpPr txBox="1"/>
      </xdr:nvSpPr>
      <xdr:spPr>
        <a:xfrm>
          <a:off x="10528300" y="129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31711</xdr:rowOff>
    </xdr:from>
    <xdr:to>
      <xdr:col>50</xdr:col>
      <xdr:colOff>165100</xdr:colOff>
      <xdr:row>78</xdr:row>
      <xdr:rowOff>133311</xdr:rowOff>
    </xdr:to>
    <xdr:sp macro="" textlink="">
      <xdr:nvSpPr>
        <xdr:cNvPr id="419" name="楕円 418"/>
        <xdr:cNvSpPr/>
      </xdr:nvSpPr>
      <xdr:spPr>
        <a:xfrm>
          <a:off x="9588500" y="134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124438</xdr:rowOff>
    </xdr:from>
    <xdr:ext cx="534377" cy="259045"/>
    <xdr:sp macro="" textlink="">
      <xdr:nvSpPr>
        <xdr:cNvPr id="420" name="テキスト ボックス 419"/>
        <xdr:cNvSpPr txBox="1"/>
      </xdr:nvSpPr>
      <xdr:spPr>
        <a:xfrm>
          <a:off x="9372111" y="1349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52921</xdr:rowOff>
    </xdr:from>
    <xdr:to>
      <xdr:col>46</xdr:col>
      <xdr:colOff>38100</xdr:colOff>
      <xdr:row>78</xdr:row>
      <xdr:rowOff>154521</xdr:rowOff>
    </xdr:to>
    <xdr:sp macro="" textlink="">
      <xdr:nvSpPr>
        <xdr:cNvPr id="421" name="楕円 420"/>
        <xdr:cNvSpPr/>
      </xdr:nvSpPr>
      <xdr:spPr>
        <a:xfrm>
          <a:off x="8699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145648</xdr:rowOff>
    </xdr:from>
    <xdr:ext cx="469744" cy="259045"/>
    <xdr:sp macro="" textlink="">
      <xdr:nvSpPr>
        <xdr:cNvPr id="422" name="テキスト ボックス 421"/>
        <xdr:cNvSpPr txBox="1"/>
      </xdr:nvSpPr>
      <xdr:spPr>
        <a:xfrm>
          <a:off x="8515428" y="135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65163</xdr:rowOff>
    </xdr:from>
    <xdr:to>
      <xdr:col>41</xdr:col>
      <xdr:colOff>101600</xdr:colOff>
      <xdr:row>78</xdr:row>
      <xdr:rowOff>166763</xdr:rowOff>
    </xdr:to>
    <xdr:sp macro="" textlink="">
      <xdr:nvSpPr>
        <xdr:cNvPr id="423" name="楕円 422"/>
        <xdr:cNvSpPr/>
      </xdr:nvSpPr>
      <xdr:spPr>
        <a:xfrm>
          <a:off x="7810500" y="13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157890</xdr:rowOff>
    </xdr:from>
    <xdr:ext cx="469744" cy="259045"/>
    <xdr:sp macro="" textlink="">
      <xdr:nvSpPr>
        <xdr:cNvPr id="424" name="テキスト ボックス 423"/>
        <xdr:cNvSpPr txBox="1"/>
      </xdr:nvSpPr>
      <xdr:spPr>
        <a:xfrm>
          <a:off x="7626428" y="1353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56338</xdr:rowOff>
    </xdr:from>
    <xdr:to>
      <xdr:col>36</xdr:col>
      <xdr:colOff>165100</xdr:colOff>
      <xdr:row>78</xdr:row>
      <xdr:rowOff>157938</xdr:rowOff>
    </xdr:to>
    <xdr:sp macro="" textlink="">
      <xdr:nvSpPr>
        <xdr:cNvPr id="425" name="楕円 424"/>
        <xdr:cNvSpPr/>
      </xdr:nvSpPr>
      <xdr:spPr>
        <a:xfrm>
          <a:off x="6921500" y="134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149065</xdr:rowOff>
    </xdr:from>
    <xdr:ext cx="469744" cy="259045"/>
    <xdr:sp macro="" textlink="">
      <xdr:nvSpPr>
        <xdr:cNvPr id="426" name="テキスト ボックス 425"/>
        <xdr:cNvSpPr txBox="1"/>
      </xdr:nvSpPr>
      <xdr:spPr>
        <a:xfrm>
          <a:off x="6737428" y="135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126510</xdr:rowOff>
    </xdr:from>
    <xdr:to>
      <xdr:col>55</xdr:col>
      <xdr:colOff>0</xdr:colOff>
      <xdr:row>96</xdr:row>
      <xdr:rowOff>6530</xdr:rowOff>
    </xdr:to>
    <xdr:cxnSp macro="">
      <xdr:nvCxnSpPr>
        <xdr:cNvPr id="451" name="直線コネクタ 450"/>
        <xdr:cNvCxnSpPr/>
      </xdr:nvCxnSpPr>
      <xdr:spPr>
        <a:xfrm>
          <a:off x="9639300" y="16414260"/>
          <a:ext cx="838200" cy="5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121926</xdr:rowOff>
    </xdr:from>
    <xdr:to>
      <xdr:col>50</xdr:col>
      <xdr:colOff>114300</xdr:colOff>
      <xdr:row>95</xdr:row>
      <xdr:rowOff>126510</xdr:rowOff>
    </xdr:to>
    <xdr:cxnSp macro="">
      <xdr:nvCxnSpPr>
        <xdr:cNvPr id="454" name="直線コネクタ 453"/>
        <xdr:cNvCxnSpPr/>
      </xdr:nvCxnSpPr>
      <xdr:spPr>
        <a:xfrm>
          <a:off x="8750300" y="1640967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121926</xdr:rowOff>
    </xdr:from>
    <xdr:to>
      <xdr:col>45</xdr:col>
      <xdr:colOff>177800</xdr:colOff>
      <xdr:row>95</xdr:row>
      <xdr:rowOff>152839</xdr:rowOff>
    </xdr:to>
    <xdr:cxnSp macro="">
      <xdr:nvCxnSpPr>
        <xdr:cNvPr id="457" name="直線コネクタ 456"/>
        <xdr:cNvCxnSpPr/>
      </xdr:nvCxnSpPr>
      <xdr:spPr>
        <a:xfrm flipV="1">
          <a:off x="7861300" y="16409676"/>
          <a:ext cx="889000" cy="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59" name="テキスト ボックス 458"/>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73623</xdr:rowOff>
    </xdr:from>
    <xdr:to>
      <xdr:col>41</xdr:col>
      <xdr:colOff>50800</xdr:colOff>
      <xdr:row>95</xdr:row>
      <xdr:rowOff>152839</xdr:rowOff>
    </xdr:to>
    <xdr:cxnSp macro="">
      <xdr:nvCxnSpPr>
        <xdr:cNvPr id="460" name="直線コネクタ 459"/>
        <xdr:cNvCxnSpPr/>
      </xdr:nvCxnSpPr>
      <xdr:spPr>
        <a:xfrm>
          <a:off x="6972300" y="16361373"/>
          <a:ext cx="889000" cy="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127180</xdr:rowOff>
    </xdr:from>
    <xdr:to>
      <xdr:col>55</xdr:col>
      <xdr:colOff>50800</xdr:colOff>
      <xdr:row>96</xdr:row>
      <xdr:rowOff>57330</xdr:rowOff>
    </xdr:to>
    <xdr:sp macro="" textlink="">
      <xdr:nvSpPr>
        <xdr:cNvPr id="470" name="楕円 469"/>
        <xdr:cNvSpPr/>
      </xdr:nvSpPr>
      <xdr:spPr>
        <a:xfrm>
          <a:off x="10426700" y="164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150057</xdr:rowOff>
    </xdr:from>
    <xdr:ext cx="534377" cy="259045"/>
    <xdr:sp macro="" textlink="">
      <xdr:nvSpPr>
        <xdr:cNvPr id="471" name="土木費該当値テキスト"/>
        <xdr:cNvSpPr txBox="1"/>
      </xdr:nvSpPr>
      <xdr:spPr>
        <a:xfrm>
          <a:off x="10528300" y="162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75710</xdr:rowOff>
    </xdr:from>
    <xdr:to>
      <xdr:col>50</xdr:col>
      <xdr:colOff>165100</xdr:colOff>
      <xdr:row>96</xdr:row>
      <xdr:rowOff>5860</xdr:rowOff>
    </xdr:to>
    <xdr:sp macro="" textlink="">
      <xdr:nvSpPr>
        <xdr:cNvPr id="472" name="楕円 471"/>
        <xdr:cNvSpPr/>
      </xdr:nvSpPr>
      <xdr:spPr>
        <a:xfrm>
          <a:off x="9588500" y="16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22387</xdr:rowOff>
    </xdr:from>
    <xdr:ext cx="534377" cy="259045"/>
    <xdr:sp macro="" textlink="">
      <xdr:nvSpPr>
        <xdr:cNvPr id="473" name="テキスト ボックス 472"/>
        <xdr:cNvSpPr txBox="1"/>
      </xdr:nvSpPr>
      <xdr:spPr>
        <a:xfrm>
          <a:off x="9372111" y="161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71126</xdr:rowOff>
    </xdr:from>
    <xdr:to>
      <xdr:col>46</xdr:col>
      <xdr:colOff>38100</xdr:colOff>
      <xdr:row>96</xdr:row>
      <xdr:rowOff>1276</xdr:rowOff>
    </xdr:to>
    <xdr:sp macro="" textlink="">
      <xdr:nvSpPr>
        <xdr:cNvPr id="474" name="楕円 473"/>
        <xdr:cNvSpPr/>
      </xdr:nvSpPr>
      <xdr:spPr>
        <a:xfrm>
          <a:off x="8699500" y="163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17803</xdr:rowOff>
    </xdr:from>
    <xdr:ext cx="534377" cy="259045"/>
    <xdr:sp macro="" textlink="">
      <xdr:nvSpPr>
        <xdr:cNvPr id="475" name="テキスト ボックス 474"/>
        <xdr:cNvSpPr txBox="1"/>
      </xdr:nvSpPr>
      <xdr:spPr>
        <a:xfrm>
          <a:off x="8483111" y="16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102039</xdr:rowOff>
    </xdr:from>
    <xdr:to>
      <xdr:col>41</xdr:col>
      <xdr:colOff>101600</xdr:colOff>
      <xdr:row>96</xdr:row>
      <xdr:rowOff>32189</xdr:rowOff>
    </xdr:to>
    <xdr:sp macro="" textlink="">
      <xdr:nvSpPr>
        <xdr:cNvPr id="476" name="楕円 475"/>
        <xdr:cNvSpPr/>
      </xdr:nvSpPr>
      <xdr:spPr>
        <a:xfrm>
          <a:off x="7810500" y="163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48716</xdr:rowOff>
    </xdr:from>
    <xdr:ext cx="534377" cy="259045"/>
    <xdr:sp macro="" textlink="">
      <xdr:nvSpPr>
        <xdr:cNvPr id="477" name="テキスト ボックス 476"/>
        <xdr:cNvSpPr txBox="1"/>
      </xdr:nvSpPr>
      <xdr:spPr>
        <a:xfrm>
          <a:off x="7594111" y="161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22823</xdr:rowOff>
    </xdr:from>
    <xdr:to>
      <xdr:col>36</xdr:col>
      <xdr:colOff>165100</xdr:colOff>
      <xdr:row>95</xdr:row>
      <xdr:rowOff>124423</xdr:rowOff>
    </xdr:to>
    <xdr:sp macro="" textlink="">
      <xdr:nvSpPr>
        <xdr:cNvPr id="478" name="楕円 477"/>
        <xdr:cNvSpPr/>
      </xdr:nvSpPr>
      <xdr:spPr>
        <a:xfrm>
          <a:off x="6921500" y="163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140950</xdr:rowOff>
    </xdr:from>
    <xdr:ext cx="534377" cy="259045"/>
    <xdr:sp macro="" textlink="">
      <xdr:nvSpPr>
        <xdr:cNvPr id="479" name="テキスト ボックス 478"/>
        <xdr:cNvSpPr txBox="1"/>
      </xdr:nvSpPr>
      <xdr:spPr>
        <a:xfrm>
          <a:off x="6705111" y="160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156475</xdr:rowOff>
    </xdr:from>
    <xdr:to>
      <xdr:col>85</xdr:col>
      <xdr:colOff>127000</xdr:colOff>
      <xdr:row>38</xdr:row>
      <xdr:rowOff>2747</xdr:rowOff>
    </xdr:to>
    <xdr:cxnSp macro="">
      <xdr:nvCxnSpPr>
        <xdr:cNvPr id="510" name="直線コネクタ 509"/>
        <xdr:cNvCxnSpPr/>
      </xdr:nvCxnSpPr>
      <xdr:spPr>
        <a:xfrm flipV="1">
          <a:off x="15481300" y="6500125"/>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129293</xdr:rowOff>
    </xdr:from>
    <xdr:to>
      <xdr:col>81</xdr:col>
      <xdr:colOff>50800</xdr:colOff>
      <xdr:row>38</xdr:row>
      <xdr:rowOff>2747</xdr:rowOff>
    </xdr:to>
    <xdr:cxnSp macro="">
      <xdr:nvCxnSpPr>
        <xdr:cNvPr id="513" name="直線コネクタ 512"/>
        <xdr:cNvCxnSpPr/>
      </xdr:nvCxnSpPr>
      <xdr:spPr>
        <a:xfrm>
          <a:off x="14592300" y="647294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129293</xdr:rowOff>
    </xdr:from>
    <xdr:to>
      <xdr:col>76</xdr:col>
      <xdr:colOff>114300</xdr:colOff>
      <xdr:row>38</xdr:row>
      <xdr:rowOff>12598</xdr:rowOff>
    </xdr:to>
    <xdr:cxnSp macro="">
      <xdr:nvCxnSpPr>
        <xdr:cNvPr id="516" name="直線コネクタ 515"/>
        <xdr:cNvCxnSpPr/>
      </xdr:nvCxnSpPr>
      <xdr:spPr>
        <a:xfrm flipV="1">
          <a:off x="13703300" y="6472943"/>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12598</xdr:rowOff>
    </xdr:from>
    <xdr:to>
      <xdr:col>71</xdr:col>
      <xdr:colOff>177800</xdr:colOff>
      <xdr:row>38</xdr:row>
      <xdr:rowOff>39812</xdr:rowOff>
    </xdr:to>
    <xdr:cxnSp macro="">
      <xdr:nvCxnSpPr>
        <xdr:cNvPr id="519" name="直線コネクタ 518"/>
        <xdr:cNvCxnSpPr/>
      </xdr:nvCxnSpPr>
      <xdr:spPr>
        <a:xfrm flipV="1">
          <a:off x="12814300" y="6527698"/>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105675</xdr:rowOff>
    </xdr:from>
    <xdr:to>
      <xdr:col>85</xdr:col>
      <xdr:colOff>177800</xdr:colOff>
      <xdr:row>38</xdr:row>
      <xdr:rowOff>35825</xdr:rowOff>
    </xdr:to>
    <xdr:sp macro="" textlink="">
      <xdr:nvSpPr>
        <xdr:cNvPr id="529" name="楕円 528"/>
        <xdr:cNvSpPr/>
      </xdr:nvSpPr>
      <xdr:spPr>
        <a:xfrm>
          <a:off x="16268700" y="64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84102</xdr:rowOff>
    </xdr:from>
    <xdr:ext cx="534377" cy="259045"/>
    <xdr:sp macro="" textlink="">
      <xdr:nvSpPr>
        <xdr:cNvPr id="530" name="消防費該当値テキスト"/>
        <xdr:cNvSpPr txBox="1"/>
      </xdr:nvSpPr>
      <xdr:spPr>
        <a:xfrm>
          <a:off x="16370300" y="64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123397</xdr:rowOff>
    </xdr:from>
    <xdr:to>
      <xdr:col>81</xdr:col>
      <xdr:colOff>101600</xdr:colOff>
      <xdr:row>38</xdr:row>
      <xdr:rowOff>53547</xdr:rowOff>
    </xdr:to>
    <xdr:sp macro="" textlink="">
      <xdr:nvSpPr>
        <xdr:cNvPr id="531" name="楕円 530"/>
        <xdr:cNvSpPr/>
      </xdr:nvSpPr>
      <xdr:spPr>
        <a:xfrm>
          <a:off x="15430500" y="64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44674</xdr:rowOff>
    </xdr:from>
    <xdr:ext cx="534377" cy="259045"/>
    <xdr:sp macro="" textlink="">
      <xdr:nvSpPr>
        <xdr:cNvPr id="532" name="テキスト ボックス 531"/>
        <xdr:cNvSpPr txBox="1"/>
      </xdr:nvSpPr>
      <xdr:spPr>
        <a:xfrm>
          <a:off x="15214111" y="65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78493</xdr:rowOff>
    </xdr:from>
    <xdr:to>
      <xdr:col>76</xdr:col>
      <xdr:colOff>165100</xdr:colOff>
      <xdr:row>38</xdr:row>
      <xdr:rowOff>8643</xdr:rowOff>
    </xdr:to>
    <xdr:sp macro="" textlink="">
      <xdr:nvSpPr>
        <xdr:cNvPr id="533" name="楕円 532"/>
        <xdr:cNvSpPr/>
      </xdr:nvSpPr>
      <xdr:spPr>
        <a:xfrm>
          <a:off x="14541500" y="64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25170</xdr:rowOff>
    </xdr:from>
    <xdr:ext cx="534377" cy="259045"/>
    <xdr:sp macro="" textlink="">
      <xdr:nvSpPr>
        <xdr:cNvPr id="534" name="テキスト ボックス 533"/>
        <xdr:cNvSpPr txBox="1"/>
      </xdr:nvSpPr>
      <xdr:spPr>
        <a:xfrm>
          <a:off x="14325111" y="61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133248</xdr:rowOff>
    </xdr:from>
    <xdr:to>
      <xdr:col>72</xdr:col>
      <xdr:colOff>38100</xdr:colOff>
      <xdr:row>38</xdr:row>
      <xdr:rowOff>63398</xdr:rowOff>
    </xdr:to>
    <xdr:sp macro="" textlink="">
      <xdr:nvSpPr>
        <xdr:cNvPr id="535" name="楕円 534"/>
        <xdr:cNvSpPr/>
      </xdr:nvSpPr>
      <xdr:spPr>
        <a:xfrm>
          <a:off x="13652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54525</xdr:rowOff>
    </xdr:from>
    <xdr:ext cx="534377" cy="259045"/>
    <xdr:sp macro="" textlink="">
      <xdr:nvSpPr>
        <xdr:cNvPr id="536" name="テキスト ボックス 535"/>
        <xdr:cNvSpPr txBox="1"/>
      </xdr:nvSpPr>
      <xdr:spPr>
        <a:xfrm>
          <a:off x="13436111" y="6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160462</xdr:rowOff>
    </xdr:from>
    <xdr:to>
      <xdr:col>67</xdr:col>
      <xdr:colOff>101600</xdr:colOff>
      <xdr:row>38</xdr:row>
      <xdr:rowOff>90612</xdr:rowOff>
    </xdr:to>
    <xdr:sp macro="" textlink="">
      <xdr:nvSpPr>
        <xdr:cNvPr id="537" name="楕円 536"/>
        <xdr:cNvSpPr/>
      </xdr:nvSpPr>
      <xdr:spPr>
        <a:xfrm>
          <a:off x="12763500" y="65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81739</xdr:rowOff>
    </xdr:from>
    <xdr:ext cx="534377" cy="259045"/>
    <xdr:sp macro="" textlink="">
      <xdr:nvSpPr>
        <xdr:cNvPr id="538" name="テキスト ボックス 537"/>
        <xdr:cNvSpPr txBox="1"/>
      </xdr:nvSpPr>
      <xdr:spPr>
        <a:xfrm>
          <a:off x="12547111" y="65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43531</xdr:rowOff>
    </xdr:from>
    <xdr:to>
      <xdr:col>85</xdr:col>
      <xdr:colOff>127000</xdr:colOff>
      <xdr:row>57</xdr:row>
      <xdr:rowOff>159900</xdr:rowOff>
    </xdr:to>
    <xdr:cxnSp macro="">
      <xdr:nvCxnSpPr>
        <xdr:cNvPr id="567" name="直線コネクタ 566"/>
        <xdr:cNvCxnSpPr/>
      </xdr:nvCxnSpPr>
      <xdr:spPr>
        <a:xfrm>
          <a:off x="15481300" y="9473281"/>
          <a:ext cx="838200" cy="45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43531</xdr:rowOff>
    </xdr:from>
    <xdr:to>
      <xdr:col>81</xdr:col>
      <xdr:colOff>50800</xdr:colOff>
      <xdr:row>56</xdr:row>
      <xdr:rowOff>135852</xdr:rowOff>
    </xdr:to>
    <xdr:cxnSp macro="">
      <xdr:nvCxnSpPr>
        <xdr:cNvPr id="570" name="直線コネクタ 569"/>
        <xdr:cNvCxnSpPr/>
      </xdr:nvCxnSpPr>
      <xdr:spPr>
        <a:xfrm flipV="1">
          <a:off x="14592300" y="9473281"/>
          <a:ext cx="889000" cy="2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135852</xdr:rowOff>
    </xdr:from>
    <xdr:to>
      <xdr:col>76</xdr:col>
      <xdr:colOff>114300</xdr:colOff>
      <xdr:row>57</xdr:row>
      <xdr:rowOff>120528</xdr:rowOff>
    </xdr:to>
    <xdr:cxnSp macro="">
      <xdr:nvCxnSpPr>
        <xdr:cNvPr id="573" name="直線コネクタ 572"/>
        <xdr:cNvCxnSpPr/>
      </xdr:nvCxnSpPr>
      <xdr:spPr>
        <a:xfrm flipV="1">
          <a:off x="13703300" y="9737052"/>
          <a:ext cx="889000" cy="15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120528</xdr:rowOff>
    </xdr:from>
    <xdr:to>
      <xdr:col>71</xdr:col>
      <xdr:colOff>177800</xdr:colOff>
      <xdr:row>57</xdr:row>
      <xdr:rowOff>148113</xdr:rowOff>
    </xdr:to>
    <xdr:cxnSp macro="">
      <xdr:nvCxnSpPr>
        <xdr:cNvPr id="576" name="直線コネクタ 575"/>
        <xdr:cNvCxnSpPr/>
      </xdr:nvCxnSpPr>
      <xdr:spPr>
        <a:xfrm flipV="1">
          <a:off x="12814300" y="9893178"/>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109100</xdr:rowOff>
    </xdr:from>
    <xdr:to>
      <xdr:col>85</xdr:col>
      <xdr:colOff>177800</xdr:colOff>
      <xdr:row>58</xdr:row>
      <xdr:rowOff>39250</xdr:rowOff>
    </xdr:to>
    <xdr:sp macro="" textlink="">
      <xdr:nvSpPr>
        <xdr:cNvPr id="586" name="楕円 585"/>
        <xdr:cNvSpPr/>
      </xdr:nvSpPr>
      <xdr:spPr>
        <a:xfrm>
          <a:off x="16268700" y="98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24027</xdr:rowOff>
    </xdr:from>
    <xdr:ext cx="534377" cy="259045"/>
    <xdr:sp macro="" textlink="">
      <xdr:nvSpPr>
        <xdr:cNvPr id="587" name="教育費該当値テキスト"/>
        <xdr:cNvSpPr txBox="1"/>
      </xdr:nvSpPr>
      <xdr:spPr>
        <a:xfrm>
          <a:off x="16370300" y="97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164181</xdr:rowOff>
    </xdr:from>
    <xdr:to>
      <xdr:col>81</xdr:col>
      <xdr:colOff>101600</xdr:colOff>
      <xdr:row>55</xdr:row>
      <xdr:rowOff>94331</xdr:rowOff>
    </xdr:to>
    <xdr:sp macro="" textlink="">
      <xdr:nvSpPr>
        <xdr:cNvPr id="588" name="楕円 587"/>
        <xdr:cNvSpPr/>
      </xdr:nvSpPr>
      <xdr:spPr>
        <a:xfrm>
          <a:off x="15430500" y="94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110858</xdr:rowOff>
    </xdr:from>
    <xdr:ext cx="599010" cy="259045"/>
    <xdr:sp macro="" textlink="">
      <xdr:nvSpPr>
        <xdr:cNvPr id="589" name="テキスト ボックス 588"/>
        <xdr:cNvSpPr txBox="1"/>
      </xdr:nvSpPr>
      <xdr:spPr>
        <a:xfrm>
          <a:off x="15181795" y="91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85052</xdr:rowOff>
    </xdr:from>
    <xdr:to>
      <xdr:col>76</xdr:col>
      <xdr:colOff>165100</xdr:colOff>
      <xdr:row>57</xdr:row>
      <xdr:rowOff>15202</xdr:rowOff>
    </xdr:to>
    <xdr:sp macro="" textlink="">
      <xdr:nvSpPr>
        <xdr:cNvPr id="590" name="楕円 589"/>
        <xdr:cNvSpPr/>
      </xdr:nvSpPr>
      <xdr:spPr>
        <a:xfrm>
          <a:off x="14541500" y="96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31729</xdr:rowOff>
    </xdr:from>
    <xdr:ext cx="599010" cy="259045"/>
    <xdr:sp macro="" textlink="">
      <xdr:nvSpPr>
        <xdr:cNvPr id="591" name="テキスト ボックス 590"/>
        <xdr:cNvSpPr txBox="1"/>
      </xdr:nvSpPr>
      <xdr:spPr>
        <a:xfrm>
          <a:off x="14292795" y="946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69728</xdr:rowOff>
    </xdr:from>
    <xdr:to>
      <xdr:col>72</xdr:col>
      <xdr:colOff>38100</xdr:colOff>
      <xdr:row>57</xdr:row>
      <xdr:rowOff>171328</xdr:rowOff>
    </xdr:to>
    <xdr:sp macro="" textlink="">
      <xdr:nvSpPr>
        <xdr:cNvPr id="592" name="楕円 591"/>
        <xdr:cNvSpPr/>
      </xdr:nvSpPr>
      <xdr:spPr>
        <a:xfrm>
          <a:off x="13652500" y="98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16405</xdr:rowOff>
    </xdr:from>
    <xdr:ext cx="534377" cy="259045"/>
    <xdr:sp macro="" textlink="">
      <xdr:nvSpPr>
        <xdr:cNvPr id="593" name="テキスト ボックス 592"/>
        <xdr:cNvSpPr txBox="1"/>
      </xdr:nvSpPr>
      <xdr:spPr>
        <a:xfrm>
          <a:off x="13436111" y="96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97313</xdr:rowOff>
    </xdr:from>
    <xdr:to>
      <xdr:col>67</xdr:col>
      <xdr:colOff>101600</xdr:colOff>
      <xdr:row>58</xdr:row>
      <xdr:rowOff>27463</xdr:rowOff>
    </xdr:to>
    <xdr:sp macro="" textlink="">
      <xdr:nvSpPr>
        <xdr:cNvPr id="594" name="楕円 593"/>
        <xdr:cNvSpPr/>
      </xdr:nvSpPr>
      <xdr:spPr>
        <a:xfrm>
          <a:off x="12763500" y="9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43990</xdr:rowOff>
    </xdr:from>
    <xdr:ext cx="534377" cy="259045"/>
    <xdr:sp macro="" textlink="">
      <xdr:nvSpPr>
        <xdr:cNvPr id="595" name="テキスト ボックス 594"/>
        <xdr:cNvSpPr txBox="1"/>
      </xdr:nvSpPr>
      <xdr:spPr>
        <a:xfrm>
          <a:off x="12547111" y="96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64857</xdr:rowOff>
    </xdr:from>
    <xdr:to>
      <xdr:col>85</xdr:col>
      <xdr:colOff>127000</xdr:colOff>
      <xdr:row>78</xdr:row>
      <xdr:rowOff>75189</xdr:rowOff>
    </xdr:to>
    <xdr:cxnSp macro="">
      <xdr:nvCxnSpPr>
        <xdr:cNvPr id="622" name="直線コネクタ 621"/>
        <xdr:cNvCxnSpPr/>
      </xdr:nvCxnSpPr>
      <xdr:spPr>
        <a:xfrm>
          <a:off x="15481300" y="13437957"/>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64857</xdr:rowOff>
    </xdr:from>
    <xdr:to>
      <xdr:col>81</xdr:col>
      <xdr:colOff>50800</xdr:colOff>
      <xdr:row>78</xdr:row>
      <xdr:rowOff>115012</xdr:rowOff>
    </xdr:to>
    <xdr:cxnSp macro="">
      <xdr:nvCxnSpPr>
        <xdr:cNvPr id="625" name="直線コネクタ 624"/>
        <xdr:cNvCxnSpPr/>
      </xdr:nvCxnSpPr>
      <xdr:spPr>
        <a:xfrm flipV="1">
          <a:off x="14592300" y="13437957"/>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115012</xdr:rowOff>
    </xdr:from>
    <xdr:to>
      <xdr:col>76</xdr:col>
      <xdr:colOff>114300</xdr:colOff>
      <xdr:row>78</xdr:row>
      <xdr:rowOff>131059</xdr:rowOff>
    </xdr:to>
    <xdr:cxnSp macro="">
      <xdr:nvCxnSpPr>
        <xdr:cNvPr id="628" name="直線コネクタ 627"/>
        <xdr:cNvCxnSpPr/>
      </xdr:nvCxnSpPr>
      <xdr:spPr>
        <a:xfrm flipV="1">
          <a:off x="13703300" y="13488112"/>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131059</xdr:rowOff>
    </xdr:from>
    <xdr:to>
      <xdr:col>71</xdr:col>
      <xdr:colOff>177800</xdr:colOff>
      <xdr:row>78</xdr:row>
      <xdr:rowOff>139700</xdr:rowOff>
    </xdr:to>
    <xdr:cxnSp macro="">
      <xdr:nvCxnSpPr>
        <xdr:cNvPr id="631" name="直線コネクタ 630"/>
        <xdr:cNvCxnSpPr/>
      </xdr:nvCxnSpPr>
      <xdr:spPr>
        <a:xfrm flipV="1">
          <a:off x="12814300" y="13504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24389</xdr:rowOff>
    </xdr:from>
    <xdr:to>
      <xdr:col>85</xdr:col>
      <xdr:colOff>177800</xdr:colOff>
      <xdr:row>78</xdr:row>
      <xdr:rowOff>125989</xdr:rowOff>
    </xdr:to>
    <xdr:sp macro="" textlink="">
      <xdr:nvSpPr>
        <xdr:cNvPr id="641" name="楕円 640"/>
        <xdr:cNvSpPr/>
      </xdr:nvSpPr>
      <xdr:spPr>
        <a:xfrm>
          <a:off x="162687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14057</xdr:rowOff>
    </xdr:from>
    <xdr:to>
      <xdr:col>81</xdr:col>
      <xdr:colOff>101600</xdr:colOff>
      <xdr:row>78</xdr:row>
      <xdr:rowOff>115657</xdr:rowOff>
    </xdr:to>
    <xdr:sp macro="" textlink="">
      <xdr:nvSpPr>
        <xdr:cNvPr id="643" name="楕円 642"/>
        <xdr:cNvSpPr/>
      </xdr:nvSpPr>
      <xdr:spPr>
        <a:xfrm>
          <a:off x="15430500" y="13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106784</xdr:rowOff>
    </xdr:from>
    <xdr:ext cx="469744" cy="259045"/>
    <xdr:sp macro="" textlink="">
      <xdr:nvSpPr>
        <xdr:cNvPr id="644" name="テキスト ボックス 643"/>
        <xdr:cNvSpPr txBox="1"/>
      </xdr:nvSpPr>
      <xdr:spPr>
        <a:xfrm>
          <a:off x="15246428" y="13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64212</xdr:rowOff>
    </xdr:from>
    <xdr:to>
      <xdr:col>76</xdr:col>
      <xdr:colOff>165100</xdr:colOff>
      <xdr:row>78</xdr:row>
      <xdr:rowOff>165812</xdr:rowOff>
    </xdr:to>
    <xdr:sp macro="" textlink="">
      <xdr:nvSpPr>
        <xdr:cNvPr id="645" name="楕円 644"/>
        <xdr:cNvSpPr/>
      </xdr:nvSpPr>
      <xdr:spPr>
        <a:xfrm>
          <a:off x="14541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156939</xdr:rowOff>
    </xdr:from>
    <xdr:ext cx="469744" cy="259045"/>
    <xdr:sp macro="" textlink="">
      <xdr:nvSpPr>
        <xdr:cNvPr id="646" name="テキスト ボックス 645"/>
        <xdr:cNvSpPr txBox="1"/>
      </xdr:nvSpPr>
      <xdr:spPr>
        <a:xfrm>
          <a:off x="14357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80259</xdr:rowOff>
    </xdr:from>
    <xdr:to>
      <xdr:col>72</xdr:col>
      <xdr:colOff>38100</xdr:colOff>
      <xdr:row>79</xdr:row>
      <xdr:rowOff>10409</xdr:rowOff>
    </xdr:to>
    <xdr:sp macro="" textlink="">
      <xdr:nvSpPr>
        <xdr:cNvPr id="647" name="楕円 646"/>
        <xdr:cNvSpPr/>
      </xdr:nvSpPr>
      <xdr:spPr>
        <a:xfrm>
          <a:off x="13652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1536</xdr:rowOff>
    </xdr:from>
    <xdr:ext cx="378565" cy="259045"/>
    <xdr:sp macro="" textlink="">
      <xdr:nvSpPr>
        <xdr:cNvPr id="648" name="テキスト ボックス 647"/>
        <xdr:cNvSpPr txBox="1"/>
      </xdr:nvSpPr>
      <xdr:spPr>
        <a:xfrm>
          <a:off x="13514017" y="1354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10747</xdr:rowOff>
    </xdr:from>
    <xdr:to>
      <xdr:col>85</xdr:col>
      <xdr:colOff>127000</xdr:colOff>
      <xdr:row>96</xdr:row>
      <xdr:rowOff>54501</xdr:rowOff>
    </xdr:to>
    <xdr:cxnSp macro="">
      <xdr:nvCxnSpPr>
        <xdr:cNvPr id="679" name="直線コネクタ 678"/>
        <xdr:cNvCxnSpPr/>
      </xdr:nvCxnSpPr>
      <xdr:spPr>
        <a:xfrm flipV="1">
          <a:off x="15481300" y="16469947"/>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26002</xdr:rowOff>
    </xdr:from>
    <xdr:to>
      <xdr:col>81</xdr:col>
      <xdr:colOff>50800</xdr:colOff>
      <xdr:row>96</xdr:row>
      <xdr:rowOff>54501</xdr:rowOff>
    </xdr:to>
    <xdr:cxnSp macro="">
      <xdr:nvCxnSpPr>
        <xdr:cNvPr id="682" name="直線コネクタ 681"/>
        <xdr:cNvCxnSpPr/>
      </xdr:nvCxnSpPr>
      <xdr:spPr>
        <a:xfrm>
          <a:off x="14592300" y="1648520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26002</xdr:rowOff>
    </xdr:from>
    <xdr:to>
      <xdr:col>76</xdr:col>
      <xdr:colOff>114300</xdr:colOff>
      <xdr:row>96</xdr:row>
      <xdr:rowOff>45746</xdr:rowOff>
    </xdr:to>
    <xdr:cxnSp macro="">
      <xdr:nvCxnSpPr>
        <xdr:cNvPr id="685" name="直線コネクタ 684"/>
        <xdr:cNvCxnSpPr/>
      </xdr:nvCxnSpPr>
      <xdr:spPr>
        <a:xfrm flipV="1">
          <a:off x="13703300" y="16485202"/>
          <a:ext cx="889000" cy="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45746</xdr:rowOff>
    </xdr:from>
    <xdr:to>
      <xdr:col>71</xdr:col>
      <xdr:colOff>177800</xdr:colOff>
      <xdr:row>96</xdr:row>
      <xdr:rowOff>91039</xdr:rowOff>
    </xdr:to>
    <xdr:cxnSp macro="">
      <xdr:nvCxnSpPr>
        <xdr:cNvPr id="688" name="直線コネクタ 687"/>
        <xdr:cNvCxnSpPr/>
      </xdr:nvCxnSpPr>
      <xdr:spPr>
        <a:xfrm flipV="1">
          <a:off x="12814300" y="16504946"/>
          <a:ext cx="889000" cy="4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131397</xdr:rowOff>
    </xdr:from>
    <xdr:to>
      <xdr:col>85</xdr:col>
      <xdr:colOff>177800</xdr:colOff>
      <xdr:row>96</xdr:row>
      <xdr:rowOff>61547</xdr:rowOff>
    </xdr:to>
    <xdr:sp macro="" textlink="">
      <xdr:nvSpPr>
        <xdr:cNvPr id="698" name="楕円 697"/>
        <xdr:cNvSpPr/>
      </xdr:nvSpPr>
      <xdr:spPr>
        <a:xfrm>
          <a:off x="16268700" y="164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154274</xdr:rowOff>
    </xdr:from>
    <xdr:ext cx="534377" cy="259045"/>
    <xdr:sp macro="" textlink="">
      <xdr:nvSpPr>
        <xdr:cNvPr id="699" name="公債費該当値テキスト"/>
        <xdr:cNvSpPr txBox="1"/>
      </xdr:nvSpPr>
      <xdr:spPr>
        <a:xfrm>
          <a:off x="16370300" y="162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3701</xdr:rowOff>
    </xdr:from>
    <xdr:to>
      <xdr:col>81</xdr:col>
      <xdr:colOff>101600</xdr:colOff>
      <xdr:row>96</xdr:row>
      <xdr:rowOff>105301</xdr:rowOff>
    </xdr:to>
    <xdr:sp macro="" textlink="">
      <xdr:nvSpPr>
        <xdr:cNvPr id="700" name="楕円 699"/>
        <xdr:cNvSpPr/>
      </xdr:nvSpPr>
      <xdr:spPr>
        <a:xfrm>
          <a:off x="15430500" y="164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121828</xdr:rowOff>
    </xdr:from>
    <xdr:ext cx="534377" cy="259045"/>
    <xdr:sp macro="" textlink="">
      <xdr:nvSpPr>
        <xdr:cNvPr id="701" name="テキスト ボックス 700"/>
        <xdr:cNvSpPr txBox="1"/>
      </xdr:nvSpPr>
      <xdr:spPr>
        <a:xfrm>
          <a:off x="15214111" y="162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146652</xdr:rowOff>
    </xdr:from>
    <xdr:to>
      <xdr:col>76</xdr:col>
      <xdr:colOff>165100</xdr:colOff>
      <xdr:row>96</xdr:row>
      <xdr:rowOff>76802</xdr:rowOff>
    </xdr:to>
    <xdr:sp macro="" textlink="">
      <xdr:nvSpPr>
        <xdr:cNvPr id="702" name="楕円 701"/>
        <xdr:cNvSpPr/>
      </xdr:nvSpPr>
      <xdr:spPr>
        <a:xfrm>
          <a:off x="14541500" y="164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93329</xdr:rowOff>
    </xdr:from>
    <xdr:ext cx="534377" cy="259045"/>
    <xdr:sp macro="" textlink="">
      <xdr:nvSpPr>
        <xdr:cNvPr id="703" name="テキスト ボックス 702"/>
        <xdr:cNvSpPr txBox="1"/>
      </xdr:nvSpPr>
      <xdr:spPr>
        <a:xfrm>
          <a:off x="14325111" y="16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166396</xdr:rowOff>
    </xdr:from>
    <xdr:to>
      <xdr:col>72</xdr:col>
      <xdr:colOff>38100</xdr:colOff>
      <xdr:row>96</xdr:row>
      <xdr:rowOff>96546</xdr:rowOff>
    </xdr:to>
    <xdr:sp macro="" textlink="">
      <xdr:nvSpPr>
        <xdr:cNvPr id="704" name="楕円 703"/>
        <xdr:cNvSpPr/>
      </xdr:nvSpPr>
      <xdr:spPr>
        <a:xfrm>
          <a:off x="13652500" y="164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113073</xdr:rowOff>
    </xdr:from>
    <xdr:ext cx="534377" cy="259045"/>
    <xdr:sp macro="" textlink="">
      <xdr:nvSpPr>
        <xdr:cNvPr id="705" name="テキスト ボックス 704"/>
        <xdr:cNvSpPr txBox="1"/>
      </xdr:nvSpPr>
      <xdr:spPr>
        <a:xfrm>
          <a:off x="13436111" y="162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40239</xdr:rowOff>
    </xdr:from>
    <xdr:to>
      <xdr:col>67</xdr:col>
      <xdr:colOff>101600</xdr:colOff>
      <xdr:row>96</xdr:row>
      <xdr:rowOff>141839</xdr:rowOff>
    </xdr:to>
    <xdr:sp macro="" textlink="">
      <xdr:nvSpPr>
        <xdr:cNvPr id="706" name="楕円 705"/>
        <xdr:cNvSpPr/>
      </xdr:nvSpPr>
      <xdr:spPr>
        <a:xfrm>
          <a:off x="12763500" y="1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158366</xdr:rowOff>
    </xdr:from>
    <xdr:ext cx="534377" cy="259045"/>
    <xdr:sp macro="" textlink="">
      <xdr:nvSpPr>
        <xdr:cNvPr id="707" name="テキスト ボックス 706"/>
        <xdr:cNvSpPr txBox="1"/>
      </xdr:nvSpPr>
      <xdr:spPr>
        <a:xfrm>
          <a:off x="12547111" y="162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類似団体と比較すると、民生費・衛生費・労働費・土木費・公債費の住民一人当たりのコストが高止まりしている。</a:t>
          </a:r>
        </a:p>
        <a:p>
          <a:r>
            <a:rPr kumimoji="1" lang="ja-JP" altLang="en-US" sz="1300">
              <a:latin typeface="ＭＳ ゴシック" panose="020B0609070205080204" pitchFamily="49" charset="-128"/>
              <a:ea typeface="ＭＳ ゴシック" panose="020B0609070205080204" pitchFamily="49" charset="-128"/>
            </a:rPr>
            <a:t>　教育費は生涯学習センター整備事業の終了による減少により類似団体平均を下回った一方、商工費は地域活性化商品券事業の増により、類似団体平均を上回った。</a:t>
          </a:r>
        </a:p>
        <a:p>
          <a:r>
            <a:rPr kumimoji="1" lang="ja-JP" altLang="en-US" sz="1300">
              <a:latin typeface="ＭＳ ゴシック" panose="020B0609070205080204" pitchFamily="49" charset="-128"/>
              <a:ea typeface="ＭＳ ゴシック" panose="020B0609070205080204" pitchFamily="49" charset="-128"/>
            </a:rPr>
            <a:t>　衛生費は、峡南医療センター企業団への負担金等が多額であることによるものである。</a:t>
          </a:r>
        </a:p>
        <a:p>
          <a:r>
            <a:rPr kumimoji="1" lang="ja-JP" altLang="en-US" sz="1300">
              <a:latin typeface="ＭＳ ゴシック" panose="020B0609070205080204" pitchFamily="49" charset="-128"/>
              <a:ea typeface="ＭＳ ゴシック" panose="020B0609070205080204" pitchFamily="49" charset="-128"/>
            </a:rPr>
            <a:t>　公債費については近年、大型の建設事業が継続していることにより増加傾向にある。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財政調整基金については令和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年度は</a:t>
          </a:r>
          <a:r>
            <a:rPr kumimoji="1" lang="en-US" altLang="ja-JP" sz="1200">
              <a:latin typeface="ＭＳ ゴシック" panose="020B0609070205080204" pitchFamily="49" charset="-128"/>
              <a:ea typeface="ＭＳ ゴシック" panose="020B0609070205080204" pitchFamily="49" charset="-128"/>
            </a:rPr>
            <a:t>19,725</a:t>
          </a:r>
          <a:r>
            <a:rPr kumimoji="1" lang="ja-JP" altLang="en-US" sz="1200">
              <a:latin typeface="ＭＳ ゴシック" panose="020B0609070205080204" pitchFamily="49" charset="-128"/>
              <a:ea typeface="ＭＳ ゴシック" panose="020B0609070205080204" pitchFamily="49" charset="-128"/>
            </a:rPr>
            <a:t>千円を取り崩した結果、基金現在高は減少し、標準財政規模は増加したため、標準財政規模比は</a:t>
          </a:r>
          <a:r>
            <a:rPr kumimoji="1" lang="en-US" altLang="ja-JP" sz="1200">
              <a:latin typeface="ＭＳ ゴシック" panose="020B0609070205080204" pitchFamily="49" charset="-128"/>
              <a:ea typeface="ＭＳ ゴシック" panose="020B0609070205080204" pitchFamily="49" charset="-128"/>
            </a:rPr>
            <a:t>1.21</a:t>
          </a:r>
          <a:r>
            <a:rPr kumimoji="1" lang="ja-JP" altLang="en-US" sz="1200">
              <a:latin typeface="ＭＳ ゴシック" panose="020B0609070205080204" pitchFamily="49" charset="-128"/>
              <a:ea typeface="ＭＳ ゴシック" panose="020B0609070205080204" pitchFamily="49" charset="-128"/>
            </a:rPr>
            <a:t>ポイント減少した。</a:t>
          </a:r>
        </a:p>
        <a:p>
          <a:r>
            <a:rPr kumimoji="1" lang="ja-JP" altLang="en-US" sz="1200">
              <a:latin typeface="ＭＳ ゴシック" panose="020B0609070205080204" pitchFamily="49" charset="-128"/>
              <a:ea typeface="ＭＳ ゴシック" panose="020B0609070205080204" pitchFamily="49" charset="-128"/>
            </a:rPr>
            <a:t>　実質収支額は歳入総額が</a:t>
          </a:r>
          <a:r>
            <a:rPr kumimoji="1" lang="en-US" altLang="ja-JP" sz="1200">
              <a:latin typeface="ＭＳ ゴシック" panose="020B0609070205080204" pitchFamily="49" charset="-128"/>
              <a:ea typeface="ＭＳ ゴシック" panose="020B0609070205080204" pitchFamily="49" charset="-128"/>
            </a:rPr>
            <a:t>126,384</a:t>
          </a:r>
          <a:r>
            <a:rPr kumimoji="1" lang="ja-JP" altLang="en-US" sz="1200">
              <a:latin typeface="ＭＳ ゴシック" panose="020B0609070205080204" pitchFamily="49" charset="-128"/>
              <a:ea typeface="ＭＳ ゴシック" panose="020B0609070205080204" pitchFamily="49" charset="-128"/>
            </a:rPr>
            <a:t>千円（</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％）及び歳出総額が</a:t>
          </a:r>
          <a:r>
            <a:rPr kumimoji="1" lang="en-US" altLang="ja-JP" sz="1200">
              <a:latin typeface="ＭＳ ゴシック" panose="020B0609070205080204" pitchFamily="49" charset="-128"/>
              <a:ea typeface="ＭＳ ゴシック" panose="020B0609070205080204" pitchFamily="49" charset="-128"/>
            </a:rPr>
            <a:t>72,344</a:t>
          </a:r>
          <a:r>
            <a:rPr kumimoji="1" lang="ja-JP" altLang="en-US" sz="1200">
              <a:latin typeface="ＭＳ ゴシック" panose="020B0609070205080204" pitchFamily="49" charset="-128"/>
              <a:ea typeface="ＭＳ ゴシック" panose="020B0609070205080204" pitchFamily="49" charset="-128"/>
            </a:rPr>
            <a:t>千円（</a:t>
          </a:r>
          <a:r>
            <a:rPr kumimoji="1" lang="en-US" altLang="ja-JP" sz="1200">
              <a:latin typeface="ＭＳ ゴシック" panose="020B0609070205080204" pitchFamily="49" charset="-128"/>
              <a:ea typeface="ＭＳ ゴシック" panose="020B0609070205080204" pitchFamily="49" charset="-128"/>
            </a:rPr>
            <a:t>0.7</a:t>
          </a:r>
          <a:r>
            <a:rPr kumimoji="1" lang="ja-JP" altLang="en-US" sz="1200">
              <a:latin typeface="ＭＳ ゴシック" panose="020B0609070205080204" pitchFamily="49" charset="-128"/>
              <a:ea typeface="ＭＳ ゴシック" panose="020B0609070205080204" pitchFamily="49" charset="-128"/>
            </a:rPr>
            <a:t>％）減少したことなどにより</a:t>
          </a:r>
          <a:r>
            <a:rPr kumimoji="1" lang="en-US" altLang="ja-JP" sz="1200">
              <a:latin typeface="ＭＳ ゴシック" panose="020B0609070205080204" pitchFamily="49" charset="-128"/>
              <a:ea typeface="ＭＳ ゴシック" panose="020B0609070205080204" pitchFamily="49" charset="-128"/>
            </a:rPr>
            <a:t>5,271</a:t>
          </a:r>
          <a:r>
            <a:rPr kumimoji="1" lang="ja-JP" altLang="en-US" sz="1200">
              <a:latin typeface="ＭＳ ゴシック" panose="020B0609070205080204" pitchFamily="49" charset="-128"/>
              <a:ea typeface="ＭＳ ゴシック" panose="020B0609070205080204" pitchFamily="49" charset="-128"/>
            </a:rPr>
            <a:t>千円増加したが、標準財政規模が増加したため標準財政規模比は</a:t>
          </a:r>
          <a:r>
            <a:rPr kumimoji="1" lang="en-US" altLang="ja-JP" sz="1200">
              <a:latin typeface="ＭＳ ゴシック" panose="020B0609070205080204" pitchFamily="49" charset="-128"/>
              <a:ea typeface="ＭＳ ゴシック" panose="020B0609070205080204" pitchFamily="49" charset="-128"/>
            </a:rPr>
            <a:t>0.03</a:t>
          </a:r>
          <a:r>
            <a:rPr kumimoji="1" lang="ja-JP" altLang="en-US" sz="1200">
              <a:latin typeface="ＭＳ ゴシック" panose="020B0609070205080204" pitchFamily="49" charset="-128"/>
              <a:ea typeface="ＭＳ ゴシック" panose="020B0609070205080204" pitchFamily="49" charset="-128"/>
            </a:rPr>
            <a:t>ポイント減少した。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実質単年度収支は平成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年度から引き続き赤字となっているが、赤字額が減少したことにより、標準財政規模比は</a:t>
          </a:r>
          <a:r>
            <a:rPr kumimoji="1" lang="en-US" altLang="ja-JP" sz="1200">
              <a:latin typeface="ＭＳ ゴシック" panose="020B0609070205080204" pitchFamily="49" charset="-128"/>
              <a:ea typeface="ＭＳ ゴシック" panose="020B0609070205080204" pitchFamily="49" charset="-128"/>
            </a:rPr>
            <a:t>2.71</a:t>
          </a:r>
          <a:r>
            <a:rPr kumimoji="1" lang="ja-JP" altLang="en-US" sz="1200">
              <a:latin typeface="ＭＳ ゴシック" panose="020B0609070205080204" pitchFamily="49" charset="-128"/>
              <a:ea typeface="ＭＳ ゴシック" panose="020B0609070205080204"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9.58</a:t>
          </a:r>
          <a:r>
            <a:rPr kumimoji="1" lang="ja-JP" altLang="en-US" sz="1400">
              <a:latin typeface="ＭＳ ゴシック" panose="020B0609070205080204" pitchFamily="49" charset="-128"/>
              <a:ea typeface="ＭＳ ゴシック" panose="020B0609070205080204" pitchFamily="49" charset="-128"/>
            </a:rPr>
            <a:t>％の黒字であるが、一般会計等の実質収支額の減により、対前年比</a:t>
          </a:r>
          <a:r>
            <a:rPr kumimoji="1" lang="en-US" altLang="ja-JP" sz="1400">
              <a:latin typeface="ＭＳ ゴシック" panose="020B0609070205080204" pitchFamily="49" charset="-128"/>
              <a:ea typeface="ＭＳ ゴシック" panose="020B0609070205080204" pitchFamily="49" charset="-128"/>
            </a:rPr>
            <a:t>0.11</a:t>
          </a:r>
          <a:r>
            <a:rPr kumimoji="1" lang="ja-JP" altLang="en-US" sz="1400">
              <a:latin typeface="ＭＳ ゴシック" panose="020B0609070205080204" pitchFamily="49" charset="-128"/>
              <a:ea typeface="ＭＳ ゴシック" panose="020B0609070205080204" pitchFamily="49" charset="-128"/>
            </a:rPr>
            <a:t>ポイントの増となった。介護保険特別会計が減少しているが一般会計及び標準財政規模の増加による影響が大きい。</a:t>
          </a:r>
        </a:p>
        <a:p>
          <a:r>
            <a:rPr kumimoji="1" lang="ja-JP" altLang="en-US" sz="1400">
              <a:latin typeface="ＭＳ ゴシック" panose="020B0609070205080204" pitchFamily="49" charset="-128"/>
              <a:ea typeface="ＭＳ ゴシック" panose="020B0609070205080204" pitchFamily="49" charset="-128"/>
            </a:rPr>
            <a:t>　要因としては、一般会計は普通建設事業の減（</a:t>
          </a:r>
          <a:r>
            <a:rPr kumimoji="1" lang="en-US" altLang="ja-JP" sz="1400">
              <a:latin typeface="ＭＳ ゴシック" panose="020B0609070205080204" pitchFamily="49" charset="-128"/>
              <a:ea typeface="ＭＳ ゴシック" panose="020B0609070205080204" pitchFamily="49" charset="-128"/>
            </a:rPr>
            <a:t>2,090,912</a:t>
          </a:r>
          <a:r>
            <a:rPr kumimoji="1" lang="ja-JP" altLang="en-US" sz="1400">
              <a:latin typeface="ＭＳ ゴシック" panose="020B0609070205080204" pitchFamily="49" charset="-128"/>
              <a:ea typeface="ＭＳ ゴシック" panose="020B0609070205080204" pitchFamily="49" charset="-128"/>
            </a:rPr>
            <a:t>千円減）、介護保険特別会計は保険料等歳入減、標準財政規模は普通交付税の増（</a:t>
          </a:r>
          <a:r>
            <a:rPr kumimoji="1" lang="en-US" altLang="ja-JP" sz="1400">
              <a:latin typeface="ＭＳ ゴシック" panose="020B0609070205080204" pitchFamily="49" charset="-128"/>
              <a:ea typeface="ＭＳ ゴシック" panose="020B0609070205080204" pitchFamily="49" charset="-128"/>
            </a:rPr>
            <a:t>73,863</a:t>
          </a:r>
          <a:r>
            <a:rPr kumimoji="1" lang="ja-JP" altLang="en-US" sz="1400">
              <a:latin typeface="ＭＳ ゴシック" panose="020B0609070205080204" pitchFamily="49" charset="-128"/>
              <a:ea typeface="ＭＳ ゴシック" panose="020B0609070205080204" pitchFamily="49" charset="-128"/>
            </a:rPr>
            <a:t>千円増）による。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11218096</v>
      </c>
      <c r="BO4" s="464"/>
      <c r="BP4" s="464"/>
      <c r="BQ4" s="464"/>
      <c r="BR4" s="464"/>
      <c r="BS4" s="464"/>
      <c r="BT4" s="464"/>
      <c r="BU4" s="465"/>
      <c r="BV4" s="463">
        <v>11344483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4.4000000000000004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10931837</v>
      </c>
      <c r="BO5" s="469"/>
      <c r="BP5" s="469"/>
      <c r="BQ5" s="469"/>
      <c r="BR5" s="469"/>
      <c r="BS5" s="469"/>
      <c r="BT5" s="469"/>
      <c r="BU5" s="470"/>
      <c r="BV5" s="468">
        <v>11004181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97.3</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286259</v>
      </c>
      <c r="BO6" s="469"/>
      <c r="BP6" s="469"/>
      <c r="BQ6" s="469"/>
      <c r="BR6" s="469"/>
      <c r="BS6" s="469"/>
      <c r="BT6" s="469"/>
      <c r="BU6" s="470"/>
      <c r="BV6" s="468">
        <v>340302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100.5</v>
      </c>
      <c r="CU6" s="622"/>
      <c r="CV6" s="622"/>
      <c r="CW6" s="622"/>
      <c r="CX6" s="622"/>
      <c r="CY6" s="622"/>
      <c r="CZ6" s="622"/>
      <c r="DA6" s="623"/>
      <c r="DB6" s="621">
        <v>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29272</v>
      </c>
      <c r="BO7" s="469"/>
      <c r="BP7" s="469"/>
      <c r="BQ7" s="469"/>
      <c r="BR7" s="469"/>
      <c r="BS7" s="469"/>
      <c r="BT7" s="469"/>
      <c r="BU7" s="470"/>
      <c r="BV7" s="468">
        <v>88586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5821922</v>
      </c>
      <c r="CU7" s="469"/>
      <c r="CV7" s="469"/>
      <c r="CW7" s="469"/>
      <c r="CX7" s="469"/>
      <c r="CY7" s="469"/>
      <c r="CZ7" s="469"/>
      <c r="DA7" s="470"/>
      <c r="DB7" s="468">
        <v>5663057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256987</v>
      </c>
      <c r="BO8" s="469"/>
      <c r="BP8" s="469"/>
      <c r="BQ8" s="469"/>
      <c r="BR8" s="469"/>
      <c r="BS8" s="469"/>
      <c r="BT8" s="469"/>
      <c r="BU8" s="470"/>
      <c r="BV8" s="468">
        <v>251716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14700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5271</v>
      </c>
      <c r="BO9" s="469"/>
      <c r="BP9" s="469"/>
      <c r="BQ9" s="469"/>
      <c r="BR9" s="469"/>
      <c r="BS9" s="469"/>
      <c r="BT9" s="469"/>
      <c r="BU9" s="470"/>
      <c r="BV9" s="468">
        <v>-167462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14.9</v>
      </c>
      <c r="CU9" s="439"/>
      <c r="CV9" s="439"/>
      <c r="CW9" s="439"/>
      <c r="CX9" s="439"/>
      <c r="CY9" s="439"/>
      <c r="CZ9" s="439"/>
      <c r="DA9" s="440"/>
      <c r="DB9" s="438">
        <v>13.5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15676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875</v>
      </c>
      <c r="BO10" s="469"/>
      <c r="BP10" s="469"/>
      <c r="BQ10" s="469"/>
      <c r="BR10" s="469"/>
      <c r="BS10" s="469"/>
      <c r="BT10" s="469"/>
      <c r="BU10" s="470"/>
      <c r="BV10" s="468">
        <v>723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15499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119</v>
      </c>
      <c r="AV12" s="526"/>
      <c r="AW12" s="526"/>
      <c r="AX12" s="526"/>
      <c r="AY12" s="448" t="s">
        <v>134</v>
      </c>
      <c r="AZ12" s="449"/>
      <c r="BA12" s="449"/>
      <c r="BB12" s="449"/>
      <c r="BC12" s="449"/>
      <c r="BD12" s="449"/>
      <c r="BE12" s="449"/>
      <c r="BF12" s="449"/>
      <c r="BG12" s="449"/>
      <c r="BH12" s="449"/>
      <c r="BI12" s="449"/>
      <c r="BJ12" s="449"/>
      <c r="BK12" s="449"/>
      <c r="BL12" s="449"/>
      <c r="BM12" s="450"/>
      <c r="BN12" s="468">
        <v>19725</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15220</v>
      </c>
      <c r="S13" s="572"/>
      <c r="T13" s="572"/>
      <c r="U13" s="572"/>
      <c r="V13" s="573"/>
      <c r="W13" s="559" t="s">
        <v>139</v>
      </c>
      <c r="X13" s="481"/>
      <c r="Y13" s="481"/>
      <c r="Z13" s="481"/>
      <c r="AA13" s="481"/>
      <c r="AB13" s="482"/>
      <c r="AC13" s="444">
        <v>358</v>
      </c>
      <c r="AD13" s="445"/>
      <c r="AE13" s="445"/>
      <c r="AF13" s="445"/>
      <c r="AG13" s="446"/>
      <c r="AH13" s="444">
        <v>378</v>
      </c>
      <c r="AI13" s="445"/>
      <c r="AJ13" s="445"/>
      <c r="AK13" s="445"/>
      <c r="AL13" s="447"/>
      <c r="AM13" s="537" t="s">
        <v>140</v>
      </c>
      <c r="AN13" s="442"/>
      <c r="AO13" s="442"/>
      <c r="AP13" s="442"/>
      <c r="AQ13" s="442"/>
      <c r="AR13" s="442"/>
      <c r="AS13" s="442"/>
      <c r="AT13" s="443"/>
      <c r="AU13" s="525" t="s">
        <v>119</v>
      </c>
      <c r="AV13" s="526"/>
      <c r="AW13" s="526"/>
      <c r="AX13" s="526"/>
      <c r="AY13" s="448" t="s">
        <v>141</v>
      </c>
      <c r="AZ13" s="449"/>
      <c r="BA13" s="449"/>
      <c r="BB13" s="449"/>
      <c r="BC13" s="449"/>
      <c r="BD13" s="449"/>
      <c r="BE13" s="449"/>
      <c r="BF13" s="449"/>
      <c r="BG13" s="449"/>
      <c r="BH13" s="449"/>
      <c r="BI13" s="449"/>
      <c r="BJ13" s="449"/>
      <c r="BK13" s="449"/>
      <c r="BL13" s="449"/>
      <c r="BM13" s="450"/>
      <c r="BN13" s="468">
        <v>-13579</v>
      </c>
      <c r="BO13" s="469"/>
      <c r="BP13" s="469"/>
      <c r="BQ13" s="469"/>
      <c r="BR13" s="469"/>
      <c r="BS13" s="469"/>
      <c r="BT13" s="469"/>
      <c r="BU13" s="470"/>
      <c r="BV13" s="468">
        <v>-166739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15695</v>
      </c>
      <c r="S14" s="572"/>
      <c r="T14" s="572"/>
      <c r="U14" s="572"/>
      <c r="V14" s="573"/>
      <c r="W14" s="574"/>
      <c r="X14" s="484"/>
      <c r="Y14" s="484"/>
      <c r="Z14" s="484"/>
      <c r="AA14" s="484"/>
      <c r="AB14" s="485"/>
      <c r="AC14" s="564">
        <v>4.8</v>
      </c>
      <c r="AD14" s="565"/>
      <c r="AE14" s="565"/>
      <c r="AF14" s="565"/>
      <c r="AG14" s="566"/>
      <c r="AH14" s="564">
        <v>4.8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133.80000000000001</v>
      </c>
      <c r="CU14" s="576"/>
      <c r="CV14" s="576"/>
      <c r="CW14" s="576"/>
      <c r="CX14" s="576"/>
      <c r="CY14" s="576"/>
      <c r="CZ14" s="576"/>
      <c r="DA14" s="577"/>
      <c r="DB14" s="575">
        <v>140.69999999999999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15424</v>
      </c>
      <c r="S15" s="572"/>
      <c r="T15" s="572"/>
      <c r="U15" s="572"/>
      <c r="V15" s="573"/>
      <c r="W15" s="559" t="s">
        <v>146</v>
      </c>
      <c r="X15" s="481"/>
      <c r="Y15" s="481"/>
      <c r="Z15" s="481"/>
      <c r="AA15" s="481"/>
      <c r="AB15" s="482"/>
      <c r="AC15" s="444">
        <v>2515</v>
      </c>
      <c r="AD15" s="445"/>
      <c r="AE15" s="445"/>
      <c r="AF15" s="445"/>
      <c r="AG15" s="446"/>
      <c r="AH15" s="444">
        <v>2828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1677856</v>
      </c>
      <c r="BO15" s="464"/>
      <c r="BP15" s="464"/>
      <c r="BQ15" s="464"/>
      <c r="BR15" s="464"/>
      <c r="BS15" s="464"/>
      <c r="BT15" s="464"/>
      <c r="BU15" s="465"/>
      <c r="BV15" s="463">
        <v>1596153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34</v>
      </c>
      <c r="AD16" s="565"/>
      <c r="AE16" s="565"/>
      <c r="AF16" s="565"/>
      <c r="AG16" s="566"/>
      <c r="AH16" s="564">
        <v>36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5155428</v>
      </c>
      <c r="BO16" s="469"/>
      <c r="BP16" s="469"/>
      <c r="BQ16" s="469"/>
      <c r="BR16" s="469"/>
      <c r="BS16" s="469"/>
      <c r="BT16" s="469"/>
      <c r="BU16" s="470"/>
      <c r="BV16" s="468">
        <v>4919443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4516</v>
      </c>
      <c r="AD17" s="445"/>
      <c r="AE17" s="445"/>
      <c r="AF17" s="445"/>
      <c r="AG17" s="446"/>
      <c r="AH17" s="444">
        <v>4646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2101243</v>
      </c>
      <c r="BO17" s="469"/>
      <c r="BP17" s="469"/>
      <c r="BQ17" s="469"/>
      <c r="BR17" s="469"/>
      <c r="BS17" s="469"/>
      <c r="BT17" s="469"/>
      <c r="BU17" s="470"/>
      <c r="BV17" s="468">
        <v>2011105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75.180000000000007</v>
      </c>
      <c r="M18" s="533"/>
      <c r="N18" s="533"/>
      <c r="O18" s="533"/>
      <c r="P18" s="533"/>
      <c r="Q18" s="533"/>
      <c r="R18" s="534"/>
      <c r="S18" s="534"/>
      <c r="T18" s="534"/>
      <c r="U18" s="534"/>
      <c r="V18" s="535"/>
      <c r="W18" s="549"/>
      <c r="X18" s="550"/>
      <c r="Y18" s="550"/>
      <c r="Z18" s="550"/>
      <c r="AA18" s="550"/>
      <c r="AB18" s="560"/>
      <c r="AC18" s="432">
        <v>61.1</v>
      </c>
      <c r="AD18" s="433"/>
      <c r="AE18" s="433"/>
      <c r="AF18" s="433"/>
      <c r="AG18" s="536"/>
      <c r="AH18" s="432">
        <v>59.2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5677935</v>
      </c>
      <c r="BO18" s="469"/>
      <c r="BP18" s="469"/>
      <c r="BQ18" s="469"/>
      <c r="BR18" s="469"/>
      <c r="BS18" s="469"/>
      <c r="BT18" s="469"/>
      <c r="BU18" s="470"/>
      <c r="BV18" s="468">
        <v>5304951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196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7189500</v>
      </c>
      <c r="BO19" s="469"/>
      <c r="BP19" s="469"/>
      <c r="BQ19" s="469"/>
      <c r="BR19" s="469"/>
      <c r="BS19" s="469"/>
      <c r="BT19" s="469"/>
      <c r="BU19" s="470"/>
      <c r="BV19" s="468">
        <v>7281408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5803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14438205</v>
      </c>
      <c r="BO23" s="469"/>
      <c r="BP23" s="469"/>
      <c r="BQ23" s="469"/>
      <c r="BR23" s="469"/>
      <c r="BS23" s="469"/>
      <c r="BT23" s="469"/>
      <c r="BU23" s="470"/>
      <c r="BV23" s="468">
        <v>14839549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6380</v>
      </c>
      <c r="R24" s="445"/>
      <c r="S24" s="445"/>
      <c r="T24" s="445"/>
      <c r="U24" s="445"/>
      <c r="V24" s="446"/>
      <c r="W24" s="510"/>
      <c r="X24" s="501"/>
      <c r="Y24" s="502"/>
      <c r="Z24" s="441" t="s">
        <v>170</v>
      </c>
      <c r="AA24" s="442"/>
      <c r="AB24" s="442"/>
      <c r="AC24" s="442"/>
      <c r="AD24" s="442"/>
      <c r="AE24" s="442"/>
      <c r="AF24" s="442"/>
      <c r="AG24" s="443"/>
      <c r="AH24" s="444">
        <v>166</v>
      </c>
      <c r="AI24" s="445"/>
      <c r="AJ24" s="445"/>
      <c r="AK24" s="445"/>
      <c r="AL24" s="446"/>
      <c r="AM24" s="444">
        <v>504640</v>
      </c>
      <c r="AN24" s="445"/>
      <c r="AO24" s="445"/>
      <c r="AP24" s="445"/>
      <c r="AQ24" s="445"/>
      <c r="AR24" s="446"/>
      <c r="AS24" s="444">
        <v>3040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8096216</v>
      </c>
      <c r="BO24" s="469"/>
      <c r="BP24" s="469"/>
      <c r="BQ24" s="469"/>
      <c r="BR24" s="469"/>
      <c r="BS24" s="469"/>
      <c r="BT24" s="469"/>
      <c r="BU24" s="470"/>
      <c r="BV24" s="468">
        <v>8130597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t="s">
        <v>173</v>
      </c>
      <c r="M25" s="445"/>
      <c r="N25" s="445"/>
      <c r="O25" s="445"/>
      <c r="P25" s="446"/>
      <c r="Q25" s="444" t="s">
        <v>173</v>
      </c>
      <c r="R25" s="445"/>
      <c r="S25" s="445"/>
      <c r="T25" s="445"/>
      <c r="U25" s="445"/>
      <c r="V25" s="446"/>
      <c r="W25" s="510"/>
      <c r="X25" s="501"/>
      <c r="Y25" s="502"/>
      <c r="Z25" s="441" t="s">
        <v>174</v>
      </c>
      <c r="AA25" s="442"/>
      <c r="AB25" s="442"/>
      <c r="AC25" s="442"/>
      <c r="AD25" s="442"/>
      <c r="AE25" s="442"/>
      <c r="AF25" s="442"/>
      <c r="AG25" s="443"/>
      <c r="AH25" s="444" t="s">
        <v>136</v>
      </c>
      <c r="AI25" s="445"/>
      <c r="AJ25" s="445"/>
      <c r="AK25" s="445"/>
      <c r="AL25" s="446"/>
      <c r="AM25" s="444" t="s">
        <v>175</v>
      </c>
      <c r="AN25" s="445"/>
      <c r="AO25" s="445"/>
      <c r="AP25" s="445"/>
      <c r="AQ25" s="445"/>
      <c r="AR25" s="446"/>
      <c r="AS25" s="444" t="s">
        <v>173</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99127</v>
      </c>
      <c r="BO25" s="464"/>
      <c r="BP25" s="464"/>
      <c r="BQ25" s="464"/>
      <c r="BR25" s="464"/>
      <c r="BS25" s="464"/>
      <c r="BT25" s="464"/>
      <c r="BU25" s="465"/>
      <c r="BV25" s="463">
        <v>108795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4940</v>
      </c>
      <c r="R26" s="445"/>
      <c r="S26" s="445"/>
      <c r="T26" s="445"/>
      <c r="U26" s="445"/>
      <c r="V26" s="446"/>
      <c r="W26" s="510"/>
      <c r="X26" s="501"/>
      <c r="Y26" s="502"/>
      <c r="Z26" s="441" t="s">
        <v>178</v>
      </c>
      <c r="AA26" s="523"/>
      <c r="AB26" s="523"/>
      <c r="AC26" s="523"/>
      <c r="AD26" s="523"/>
      <c r="AE26" s="523"/>
      <c r="AF26" s="523"/>
      <c r="AG26" s="524"/>
      <c r="AH26" s="444" t="s">
        <v>137</v>
      </c>
      <c r="AI26" s="445"/>
      <c r="AJ26" s="445"/>
      <c r="AK26" s="445"/>
      <c r="AL26" s="446"/>
      <c r="AM26" s="444" t="s">
        <v>175</v>
      </c>
      <c r="AN26" s="445"/>
      <c r="AO26" s="445"/>
      <c r="AP26" s="445"/>
      <c r="AQ26" s="445"/>
      <c r="AR26" s="446"/>
      <c r="AS26" s="444" t="s">
        <v>173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2300</v>
      </c>
      <c r="R27" s="445"/>
      <c r="S27" s="445"/>
      <c r="T27" s="445"/>
      <c r="U27" s="445"/>
      <c r="V27" s="446"/>
      <c r="W27" s="510"/>
      <c r="X27" s="501"/>
      <c r="Y27" s="502"/>
      <c r="Z27" s="441" t="s">
        <v>181</v>
      </c>
      <c r="AA27" s="442"/>
      <c r="AB27" s="442"/>
      <c r="AC27" s="442"/>
      <c r="AD27" s="442"/>
      <c r="AE27" s="442"/>
      <c r="AF27" s="442"/>
      <c r="AG27" s="443"/>
      <c r="AH27" s="444" t="s">
        <v>137</v>
      </c>
      <c r="AI27" s="445"/>
      <c r="AJ27" s="445"/>
      <c r="AK27" s="445"/>
      <c r="AL27" s="446"/>
      <c r="AM27" s="444" t="s">
        <v>175</v>
      </c>
      <c r="AN27" s="445"/>
      <c r="AO27" s="445"/>
      <c r="AP27" s="445"/>
      <c r="AQ27" s="445"/>
      <c r="AR27" s="446"/>
      <c r="AS27" s="444" t="s">
        <v>137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269380</v>
      </c>
      <c r="BO27" s="472"/>
      <c r="BP27" s="472"/>
      <c r="BQ27" s="472"/>
      <c r="BR27" s="472"/>
      <c r="BS27" s="472"/>
      <c r="BT27" s="472"/>
      <c r="BU27" s="473"/>
      <c r="BV27" s="471">
        <v>269352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1800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173</v>
      </c>
      <c r="AN28" s="445"/>
      <c r="AO28" s="445"/>
      <c r="AP28" s="445"/>
      <c r="AQ28" s="445"/>
      <c r="AR28" s="446"/>
      <c r="AS28" s="444" t="s">
        <v>136</v>
      </c>
      <c r="AT28" s="445"/>
      <c r="AU28" s="445"/>
      <c r="AV28" s="445"/>
      <c r="AW28" s="445"/>
      <c r="AX28" s="447"/>
      <c r="AY28" s="451" t="s">
        <v>185</v>
      </c>
      <c r="AZ28" s="452"/>
      <c r="BA28" s="452"/>
      <c r="BB28" s="453"/>
      <c r="BC28" s="460" t="s">
        <v>49</v>
      </c>
      <c r="BD28" s="461"/>
      <c r="BE28" s="461"/>
      <c r="BF28" s="461"/>
      <c r="BG28" s="461"/>
      <c r="BH28" s="461"/>
      <c r="BI28" s="461"/>
      <c r="BJ28" s="461"/>
      <c r="BK28" s="461"/>
      <c r="BL28" s="461"/>
      <c r="BM28" s="462"/>
      <c r="BN28" s="463">
        <v>1812906</v>
      </c>
      <c r="BO28" s="464"/>
      <c r="BP28" s="464"/>
      <c r="BQ28" s="464"/>
      <c r="BR28" s="464"/>
      <c r="BS28" s="464"/>
      <c r="BT28" s="464"/>
      <c r="BU28" s="465"/>
      <c r="BV28" s="463">
        <v>1831756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1570</v>
      </c>
      <c r="R29" s="445"/>
      <c r="S29" s="445"/>
      <c r="T29" s="445"/>
      <c r="U29" s="445"/>
      <c r="V29" s="446"/>
      <c r="W29" s="511"/>
      <c r="X29" s="512"/>
      <c r="Y29" s="513"/>
      <c r="Z29" s="441" t="s">
        <v>187</v>
      </c>
      <c r="AA29" s="442"/>
      <c r="AB29" s="442"/>
      <c r="AC29" s="442"/>
      <c r="AD29" s="442"/>
      <c r="AE29" s="442"/>
      <c r="AF29" s="442"/>
      <c r="AG29" s="443"/>
      <c r="AH29" s="444">
        <v>166</v>
      </c>
      <c r="AI29" s="445"/>
      <c r="AJ29" s="445"/>
      <c r="AK29" s="445"/>
      <c r="AL29" s="446"/>
      <c r="AM29" s="444">
        <v>504640</v>
      </c>
      <c r="AN29" s="445"/>
      <c r="AO29" s="445"/>
      <c r="AP29" s="445"/>
      <c r="AQ29" s="445"/>
      <c r="AR29" s="446"/>
      <c r="AS29" s="444">
        <v>3040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341361</v>
      </c>
      <c r="BO29" s="469"/>
      <c r="BP29" s="469"/>
      <c r="BQ29" s="469"/>
      <c r="BR29" s="469"/>
      <c r="BS29" s="469"/>
      <c r="BT29" s="469"/>
      <c r="BU29" s="470"/>
      <c r="BV29" s="468">
        <v>341208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1726287</v>
      </c>
      <c r="BO30" s="472"/>
      <c r="BP30" s="472"/>
      <c r="BQ30" s="472"/>
      <c r="BR30" s="472"/>
      <c r="BS30" s="472"/>
      <c r="BT30" s="472"/>
      <c r="BU30" s="473"/>
      <c r="BV30" s="471">
        <v>1815073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上水道事業会計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IF('各会計、関係団体の財政状況及び健全化判断比率'!B34="","",'各会計、関係団体の財政状況及び健全化判断比率'!B34)</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山梨県市町村総合事務組合　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恩賜県有財産保護管理事業特別会計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IF('各会計、関係団体の財政状況及び健全化判断比率'!B35="","",'各会計、関係団体の財政状況及び健全化判断比率'!B35)</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山梨県市町村総合事務組合　電子化事業及び会館管理・研修事業特別会計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歌舞伎文化公園管理特別会計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介護サービス事業特別会計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IF('各会計、関係団体の財政状況及び健全化判断比率'!B36="","",'各会計、関係団体の財政状況及び健全化判断比率'!B36)</f>
        <v>農業集落排水事業特別会計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山梨県市町村総合事務組合　一般廃棄物処分場事業特別会計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峡南地域教育支援センター共同設置特別会計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訪問看護ステーション西八代特別会計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14</v>
      </c>
      <c r="BF37" s="427"/>
      <c r="BG37" s="426" t="str">
        <f>IF('各会計、関係団体の財政状況及び健全化判断比率'!B37="","",'各会計、関係団体の財政状況及び健全化判断比率'!B37)</f>
        <v>戸別浄化槽整備推進事業特別会計</v>
      </c>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山梨県市町村総合事務組合　入札参加資格審査事業特別会計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15</v>
      </c>
      <c r="BF38" s="427"/>
      <c r="BG38" s="426" t="str">
        <f>IF('各会計、関係団体の財政状況及び健全化判断比率'!B38="","",'各会計、関係団体の財政状況及び健全化判断比率'!B38)</f>
        <v>温泉事業特別会計</v>
      </c>
      <c r="BH38" s="426"/>
      <c r="BI38" s="426"/>
      <c r="BJ38" s="426"/>
      <c r="BK38" s="426"/>
      <c r="BL38" s="426"/>
      <c r="BM38" s="426"/>
      <c r="BN38" s="426"/>
      <c r="BO38" s="426"/>
      <c r="BP38" s="426"/>
      <c r="BQ38" s="426"/>
      <c r="BR38" s="426"/>
      <c r="BS38" s="426"/>
      <c r="BT38" s="426"/>
      <c r="BU38" s="426"/>
      <c r="BV38" s="214"/>
      <c r="BW38" s="427">
        <f t="shared" si="2"/>
        <v>20</v>
      </c>
      <c r="BX38" s="427"/>
      <c r="BY38" s="426" t="str">
        <f>IF('各会計、関係団体の財政状況及び健全化判断比率'!B72="","",'各会計、関係団体の財政状況及び健全化判断比率'!B72)</f>
        <v>山梨県市町村総合事務組合　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21</v>
      </c>
      <c r="BX39" s="427"/>
      <c r="BY39" s="426" t="str">
        <f>IF('各会計、関係団体の財政状況及び健全化判断比率'!B73="","",'各会計、関係団体の財政状況及び健全化判断比率'!B73)</f>
        <v>峡南広域行政組合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22</v>
      </c>
      <c r="BX40" s="427"/>
      <c r="BY40" s="426" t="str">
        <f>IF('各会計、関係団体の財政状況及び健全化判断比率'!B74="","",'各会計、関係団体の財政状況及び健全化判断比率'!B74)</f>
        <v>峡南広域行政組合　峡南ふるさと市町村圏特別会計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23</v>
      </c>
      <c r="BX41" s="427"/>
      <c r="BY41" s="426" t="str">
        <f>IF('各会計、関係団体の財政状況及び健全化判断比率'!B75="","",'各会計、関係団体の財政状況及び健全化判断比率'!B75)</f>
        <v>峡南広域行政組合　介護保険特別会計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24</v>
      </c>
      <c r="BX42" s="427"/>
      <c r="BY42" s="426" t="str">
        <f>IF('各会計、関係団体の財政状況及び健全化判断比率'!B76="","",'各会計、関係団体の財政状況及び健全化判断比率'!B76)</f>
        <v>三郡衛生組合　一般会計　その他2会計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25</v>
      </c>
      <c r="BX43" s="427"/>
      <c r="BY43" s="426" t="str">
        <f>IF('各会計、関係団体の財政状況及び健全化判断比率'!B77="","",'各会計、関係団体の財政状況及び健全化判断比率'!B77)</f>
        <v>峡南衛生組合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JU8UNYCtCVhnp5emLJCWKMkyUCUVwkGzcstI8Pjzk96mLShfMkzrRSFxrifsdckt7nq+FyeyaZCLPT7DtGI5A==" saltValue="bgqPQMpfBv9mOBO3rA72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11.8</v>
      </c>
      <c r="G34" s="33">
        <v>7.81</v>
      </c>
      <c r="H34" s="33">
        <v>7.14</v>
      </c>
      <c r="I34" s="33">
        <v>4.3600000000000003</v>
      </c>
      <c r="J34" s="34">
        <v>4.33</v>
      </c>
      <c r="K34" s="22"/>
      <c r="L34" s="22"/>
      <c r="M34" s="22"/>
      <c r="N34" s="22"/>
      <c r="O34" s="22"/>
      <c r="P34" s="22"/>
    </row>
    <row r="35" spans="1:16" ht="39" customHeight="1" x14ac:dyDescent="0.15">
      <c r="A35" s="22"/>
      <c r="B35" s="35"/>
      <c r="C35" s="1244" t="s">
        <v>567</v>
      </c>
      <c r="D35" s="1245"/>
      <c r="E35" s="1246"/>
      <c r="F35" s="36">
        <v>1.97</v>
      </c>
      <c r="G35" s="37">
        <v>1.95</v>
      </c>
      <c r="H35" s="37">
        <v>2.36</v>
      </c>
      <c r="I35" s="37">
        <v>2.61</v>
      </c>
      <c r="J35" s="38">
        <v>2.76</v>
      </c>
      <c r="K35" s="22"/>
      <c r="L35" s="22"/>
      <c r="M35" s="22"/>
      <c r="N35" s="22"/>
      <c r="O35" s="22"/>
      <c r="P35" s="22"/>
    </row>
    <row r="36" spans="1:16" ht="39" customHeight="1" x14ac:dyDescent="0.15">
      <c r="A36" s="22"/>
      <c r="B36" s="35"/>
      <c r="C36" s="1244" t="s">
        <v>568</v>
      </c>
      <c r="D36" s="1245"/>
      <c r="E36" s="1246"/>
      <c r="F36" s="36">
        <v>1.41</v>
      </c>
      <c r="G36" s="37">
        <v>2.08</v>
      </c>
      <c r="H36" s="37">
        <v>3.14</v>
      </c>
      <c r="I36" s="37">
        <v>1.69</v>
      </c>
      <c r="J36" s="38">
        <v>1.02</v>
      </c>
      <c r="K36" s="22"/>
      <c r="L36" s="22"/>
      <c r="M36" s="22"/>
      <c r="N36" s="22"/>
      <c r="O36" s="22"/>
      <c r="P36" s="22"/>
    </row>
    <row r="37" spans="1:16" ht="39" customHeight="1" x14ac:dyDescent="0.15">
      <c r="A37" s="22"/>
      <c r="B37" s="35"/>
      <c r="C37" s="1244" t="s">
        <v>569</v>
      </c>
      <c r="D37" s="1245"/>
      <c r="E37" s="1246"/>
      <c r="F37" s="36">
        <v>0.33</v>
      </c>
      <c r="G37" s="37">
        <v>0.25</v>
      </c>
      <c r="H37" s="37">
        <v>0.28000000000000003</v>
      </c>
      <c r="I37" s="37">
        <v>0.46</v>
      </c>
      <c r="J37" s="38">
        <v>0.59</v>
      </c>
      <c r="K37" s="22"/>
      <c r="L37" s="22"/>
      <c r="M37" s="22"/>
      <c r="N37" s="22"/>
      <c r="O37" s="22"/>
      <c r="P37" s="22"/>
    </row>
    <row r="38" spans="1:16" ht="39" customHeight="1" x14ac:dyDescent="0.15">
      <c r="A38" s="22"/>
      <c r="B38" s="35"/>
      <c r="C38" s="1244" t="s">
        <v>570</v>
      </c>
      <c r="D38" s="1245"/>
      <c r="E38" s="1246"/>
      <c r="F38" s="36">
        <v>2.11</v>
      </c>
      <c r="G38" s="37">
        <v>2.1</v>
      </c>
      <c r="H38" s="37">
        <v>0.51</v>
      </c>
      <c r="I38" s="37">
        <v>0.35</v>
      </c>
      <c r="J38" s="38">
        <v>0.53</v>
      </c>
      <c r="K38" s="22"/>
      <c r="L38" s="22"/>
      <c r="M38" s="22"/>
      <c r="N38" s="22"/>
      <c r="O38" s="22"/>
      <c r="P38" s="22"/>
    </row>
    <row r="39" spans="1:16" ht="39" customHeight="1" x14ac:dyDescent="0.15">
      <c r="A39" s="22"/>
      <c r="B39" s="35"/>
      <c r="C39" s="1244" t="s">
        <v>571</v>
      </c>
      <c r="D39" s="1245"/>
      <c r="E39" s="1246"/>
      <c r="F39" s="36">
        <v>0.34</v>
      </c>
      <c r="G39" s="37">
        <v>0.28000000000000003</v>
      </c>
      <c r="H39" s="37">
        <v>0.19</v>
      </c>
      <c r="I39" s="37">
        <v>0.09</v>
      </c>
      <c r="J39" s="38">
        <v>0.17</v>
      </c>
      <c r="K39" s="22"/>
      <c r="L39" s="22"/>
      <c r="M39" s="22"/>
      <c r="N39" s="22"/>
      <c r="O39" s="22"/>
      <c r="P39" s="22"/>
    </row>
    <row r="40" spans="1:16" ht="39" customHeight="1" x14ac:dyDescent="0.15">
      <c r="A40" s="22"/>
      <c r="B40" s="35"/>
      <c r="C40" s="1244" t="s">
        <v>572</v>
      </c>
      <c r="D40" s="1245"/>
      <c r="E40" s="1246"/>
      <c r="F40" s="36">
        <v>0.03</v>
      </c>
      <c r="G40" s="37">
        <v>0.04</v>
      </c>
      <c r="H40" s="37">
        <v>0.04</v>
      </c>
      <c r="I40" s="37">
        <v>0.04</v>
      </c>
      <c r="J40" s="38">
        <v>0.04</v>
      </c>
      <c r="K40" s="22"/>
      <c r="L40" s="22"/>
      <c r="M40" s="22"/>
      <c r="N40" s="22"/>
      <c r="O40" s="22"/>
      <c r="P40" s="22"/>
    </row>
    <row r="41" spans="1:16" ht="39" customHeight="1" x14ac:dyDescent="0.15">
      <c r="A41" s="22"/>
      <c r="B41" s="35"/>
      <c r="C41" s="1244" t="s">
        <v>573</v>
      </c>
      <c r="D41" s="1245"/>
      <c r="E41" s="1246"/>
      <c r="F41" s="36">
        <v>0.03</v>
      </c>
      <c r="G41" s="37">
        <v>0.02</v>
      </c>
      <c r="H41" s="37">
        <v>0.04</v>
      </c>
      <c r="I41" s="37">
        <v>0.03</v>
      </c>
      <c r="J41" s="38">
        <v>0.03</v>
      </c>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v>7.0000000000000007E-2</v>
      </c>
      <c r="G43" s="42">
        <v>0.1</v>
      </c>
      <c r="H43" s="42">
        <v>0.06</v>
      </c>
      <c r="I43" s="42">
        <v>0.06</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37+RsjfDS/l3lKjqwKpLw3BlRtGKaoscT8r2t3lTGtML0snE98uzlNX4s/dWFtKYGExN6yTwez3yPC6GXSdg==" saltValue="ngwF8+hieeU16h6J1M6c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1005</v>
      </c>
      <c r="L45" s="60">
        <v>1067</v>
      </c>
      <c r="M45" s="60">
        <v>1115</v>
      </c>
      <c r="N45" s="60">
        <v>1039</v>
      </c>
      <c r="O45" s="61">
        <v>1115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515</v>
      </c>
      <c r="L48" s="64">
        <v>534</v>
      </c>
      <c r="M48" s="64">
        <v>557</v>
      </c>
      <c r="N48" s="64">
        <v>567</v>
      </c>
      <c r="O48" s="65">
        <v>541</v>
      </c>
      <c r="P48" s="48"/>
      <c r="Q48" s="48"/>
      <c r="R48" s="48"/>
      <c r="S48" s="48"/>
      <c r="T48" s="48"/>
      <c r="U48" s="48"/>
    </row>
    <row r="49" spans="1:21" ht="30.75" customHeight="1" x14ac:dyDescent="0.15">
      <c r="A49" s="48"/>
      <c r="B49" s="1272"/>
      <c r="C49" s="1273"/>
      <c r="D49" s="62"/>
      <c r="E49" s="1254" t="s">
        <v>16</v>
      </c>
      <c r="F49" s="1254"/>
      <c r="G49" s="1254"/>
      <c r="H49" s="1254"/>
      <c r="I49" s="1254"/>
      <c r="J49" s="1255"/>
      <c r="K49" s="63">
        <v>93</v>
      </c>
      <c r="L49" s="64">
        <v>61</v>
      </c>
      <c r="M49" s="64">
        <v>62</v>
      </c>
      <c r="N49" s="64">
        <v>61</v>
      </c>
      <c r="O49" s="65">
        <v>55</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v>
      </c>
      <c r="L50" s="64">
        <v>10</v>
      </c>
      <c r="M50" s="64">
        <v>10</v>
      </c>
      <c r="N50" s="64">
        <v>10</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1240</v>
      </c>
      <c r="L52" s="64">
        <v>1255</v>
      </c>
      <c r="M52" s="64">
        <v>1262</v>
      </c>
      <c r="N52" s="64">
        <v>1205</v>
      </c>
      <c r="O52" s="65">
        <v>1219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383</v>
      </c>
      <c r="L53" s="69">
        <v>417</v>
      </c>
      <c r="M53" s="69">
        <v>482</v>
      </c>
      <c r="N53" s="69">
        <v>472</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26</v>
      </c>
      <c r="C57" s="1261"/>
      <c r="D57" s="1264" t="s">
        <v>27</v>
      </c>
      <c r="E57" s="1265"/>
      <c r="F57" s="1265"/>
      <c r="G57" s="1265"/>
      <c r="H57" s="1265"/>
      <c r="I57" s="1265"/>
      <c r="J57" s="1266"/>
      <c r="K57" s="83"/>
      <c r="L57" s="84"/>
      <c r="M57" s="84"/>
      <c r="N57" s="84"/>
      <c r="O57" s="85"/>
    </row>
    <row r="58" spans="1:21" ht="31.5" customHeight="1" thickBot="1" x14ac:dyDescent="0.2">
      <c r="B58" s="1262"/>
      <c r="C58" s="1263"/>
      <c r="D58" s="1267" t="s">
        <v>28</v>
      </c>
      <c r="E58" s="1268"/>
      <c r="F58" s="1268"/>
      <c r="G58" s="1268"/>
      <c r="H58" s="1268"/>
      <c r="I58" s="1268"/>
      <c r="J58" s="12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1jHlof5ppgQV1zpGDQiSyAPWNOn3askOkDNEKkvX5Jf4ATouNMzdbNQtkPqoF4Xv5e/PwXWQ4qM8UUJO7862g==" saltValue="v6NoA6aXRZT5HDcDbOCG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31</v>
      </c>
      <c r="C41" s="1291"/>
      <c r="D41" s="102"/>
      <c r="E41" s="1292" t="s">
        <v>32</v>
      </c>
      <c r="F41" s="1292"/>
      <c r="G41" s="1292"/>
      <c r="H41" s="1293"/>
      <c r="I41" s="103">
        <v>11584</v>
      </c>
      <c r="J41" s="104">
        <v>11839</v>
      </c>
      <c r="K41" s="104">
        <v>13234</v>
      </c>
      <c r="L41" s="104">
        <v>14840</v>
      </c>
      <c r="M41" s="105">
        <v>14438</v>
      </c>
    </row>
    <row r="42" spans="2:13" ht="27.75" customHeight="1" x14ac:dyDescent="0.15">
      <c r="B42" s="1280"/>
      <c r="C42" s="1281"/>
      <c r="D42" s="106"/>
      <c r="E42" s="1284" t="s">
        <v>33</v>
      </c>
      <c r="F42" s="1284"/>
      <c r="G42" s="1284"/>
      <c r="H42" s="1285"/>
      <c r="I42" s="107">
        <v>123</v>
      </c>
      <c r="J42" s="108">
        <v>115</v>
      </c>
      <c r="K42" s="108">
        <v>107</v>
      </c>
      <c r="L42" s="108">
        <v>100</v>
      </c>
      <c r="M42" s="109">
        <v>92</v>
      </c>
    </row>
    <row r="43" spans="2:13" ht="27.75" customHeight="1" x14ac:dyDescent="0.15">
      <c r="B43" s="1280"/>
      <c r="C43" s="1281"/>
      <c r="D43" s="106"/>
      <c r="E43" s="1284" t="s">
        <v>34</v>
      </c>
      <c r="F43" s="1284"/>
      <c r="G43" s="1284"/>
      <c r="H43" s="1285"/>
      <c r="I43" s="107">
        <v>8826</v>
      </c>
      <c r="J43" s="108">
        <v>8401</v>
      </c>
      <c r="K43" s="108">
        <v>7925</v>
      </c>
      <c r="L43" s="108">
        <v>7625</v>
      </c>
      <c r="M43" s="109">
        <v>7229</v>
      </c>
    </row>
    <row r="44" spans="2:13" ht="27.75" customHeight="1" x14ac:dyDescent="0.15">
      <c r="B44" s="1280"/>
      <c r="C44" s="1281"/>
      <c r="D44" s="106"/>
      <c r="E44" s="1284" t="s">
        <v>35</v>
      </c>
      <c r="F44" s="1284"/>
      <c r="G44" s="1284"/>
      <c r="H44" s="1285"/>
      <c r="I44" s="107">
        <v>1298</v>
      </c>
      <c r="J44" s="108">
        <v>1188</v>
      </c>
      <c r="K44" s="108">
        <v>1065</v>
      </c>
      <c r="L44" s="108">
        <v>1006</v>
      </c>
      <c r="M44" s="109">
        <v>1026</v>
      </c>
    </row>
    <row r="45" spans="2:13" ht="27.75" customHeight="1" x14ac:dyDescent="0.15">
      <c r="B45" s="1280"/>
      <c r="C45" s="1281"/>
      <c r="D45" s="106"/>
      <c r="E45" s="1284" t="s">
        <v>36</v>
      </c>
      <c r="F45" s="1284"/>
      <c r="G45" s="1284"/>
      <c r="H45" s="1285"/>
      <c r="I45" s="107">
        <v>1572</v>
      </c>
      <c r="J45" s="108">
        <v>1684</v>
      </c>
      <c r="K45" s="108">
        <v>1684</v>
      </c>
      <c r="L45" s="108">
        <v>1606</v>
      </c>
      <c r="M45" s="109">
        <v>1606</v>
      </c>
    </row>
    <row r="46" spans="2:13" ht="27.75" customHeight="1" x14ac:dyDescent="0.15">
      <c r="B46" s="1280"/>
      <c r="C46" s="1281"/>
      <c r="D46" s="110"/>
      <c r="E46" s="1284" t="s">
        <v>37</v>
      </c>
      <c r="F46" s="1284"/>
      <c r="G46" s="1284"/>
      <c r="H46" s="1285"/>
      <c r="I46" s="107">
        <v>0</v>
      </c>
      <c r="J46" s="108">
        <v>0</v>
      </c>
      <c r="K46" s="108">
        <v>0</v>
      </c>
      <c r="L46" s="108">
        <v>1</v>
      </c>
      <c r="M46" s="109">
        <v>1</v>
      </c>
    </row>
    <row r="47" spans="2:13" ht="27.75" customHeight="1" x14ac:dyDescent="0.15">
      <c r="B47" s="1280"/>
      <c r="C47" s="1281"/>
      <c r="D47" s="111"/>
      <c r="E47" s="1294" t="s">
        <v>38</v>
      </c>
      <c r="F47" s="1295"/>
      <c r="G47" s="1295"/>
      <c r="H47" s="1296"/>
      <c r="I47" s="107" t="s">
        <v>516</v>
      </c>
      <c r="J47" s="108" t="s">
        <v>516</v>
      </c>
      <c r="K47" s="108" t="s">
        <v>516</v>
      </c>
      <c r="L47" s="108" t="s">
        <v>516</v>
      </c>
      <c r="M47" s="109" t="s">
        <v>516</v>
      </c>
    </row>
    <row r="48" spans="2:13" ht="27.75" customHeight="1" x14ac:dyDescent="0.15">
      <c r="B48" s="1280"/>
      <c r="C48" s="1281"/>
      <c r="D48" s="106"/>
      <c r="E48" s="1284" t="s">
        <v>39</v>
      </c>
      <c r="F48" s="1284"/>
      <c r="G48" s="1284"/>
      <c r="H48" s="1285"/>
      <c r="I48" s="107" t="s">
        <v>516</v>
      </c>
      <c r="J48" s="108" t="s">
        <v>516</v>
      </c>
      <c r="K48" s="108" t="s">
        <v>516</v>
      </c>
      <c r="L48" s="108" t="s">
        <v>516</v>
      </c>
      <c r="M48" s="109" t="s">
        <v>516</v>
      </c>
    </row>
    <row r="49" spans="2:13" ht="27.75" customHeight="1" x14ac:dyDescent="0.15">
      <c r="B49" s="1282"/>
      <c r="C49" s="1283"/>
      <c r="D49" s="106"/>
      <c r="E49" s="1284" t="s">
        <v>40</v>
      </c>
      <c r="F49" s="1284"/>
      <c r="G49" s="1284"/>
      <c r="H49" s="1285"/>
      <c r="I49" s="107">
        <v>163</v>
      </c>
      <c r="J49" s="108">
        <v>244</v>
      </c>
      <c r="K49" s="108">
        <v>39</v>
      </c>
      <c r="L49" s="108" t="s">
        <v>516</v>
      </c>
      <c r="M49" s="109" t="s">
        <v>516</v>
      </c>
    </row>
    <row r="50" spans="2:13" ht="27.75" customHeight="1" x14ac:dyDescent="0.15">
      <c r="B50" s="1278" t="s">
        <v>41</v>
      </c>
      <c r="C50" s="1279"/>
      <c r="D50" s="112"/>
      <c r="E50" s="1284" t="s">
        <v>42</v>
      </c>
      <c r="F50" s="1284"/>
      <c r="G50" s="1284"/>
      <c r="H50" s="1285"/>
      <c r="I50" s="107">
        <v>3223</v>
      </c>
      <c r="J50" s="108">
        <v>3356</v>
      </c>
      <c r="K50" s="108">
        <v>2984</v>
      </c>
      <c r="L50" s="108">
        <v>3018</v>
      </c>
      <c r="M50" s="109">
        <v>2984</v>
      </c>
    </row>
    <row r="51" spans="2:13" ht="27.75" customHeight="1" x14ac:dyDescent="0.15">
      <c r="B51" s="1280"/>
      <c r="C51" s="1281"/>
      <c r="D51" s="106"/>
      <c r="E51" s="1284" t="s">
        <v>43</v>
      </c>
      <c r="F51" s="1284"/>
      <c r="G51" s="1284"/>
      <c r="H51" s="1285"/>
      <c r="I51" s="107">
        <v>1739</v>
      </c>
      <c r="J51" s="108">
        <v>1369</v>
      </c>
      <c r="K51" s="108">
        <v>1009</v>
      </c>
      <c r="L51" s="108">
        <v>746</v>
      </c>
      <c r="M51" s="109">
        <v>598</v>
      </c>
    </row>
    <row r="52" spans="2:13" ht="27.75" customHeight="1" x14ac:dyDescent="0.15">
      <c r="B52" s="1282"/>
      <c r="C52" s="1283"/>
      <c r="D52" s="106"/>
      <c r="E52" s="1284" t="s">
        <v>44</v>
      </c>
      <c r="F52" s="1284"/>
      <c r="G52" s="1284"/>
      <c r="H52" s="1285"/>
      <c r="I52" s="107">
        <v>13745</v>
      </c>
      <c r="J52" s="108">
        <v>13596</v>
      </c>
      <c r="K52" s="108">
        <v>14172</v>
      </c>
      <c r="L52" s="108">
        <v>15063</v>
      </c>
      <c r="M52" s="109">
        <v>14593</v>
      </c>
    </row>
    <row r="53" spans="2:13" ht="27.75" customHeight="1" thickBot="1" x14ac:dyDescent="0.2">
      <c r="B53" s="1286" t="s">
        <v>45</v>
      </c>
      <c r="C53" s="1287"/>
      <c r="D53" s="113"/>
      <c r="E53" s="1288" t="s">
        <v>46</v>
      </c>
      <c r="F53" s="1288"/>
      <c r="G53" s="1288"/>
      <c r="H53" s="1289"/>
      <c r="I53" s="114">
        <v>4858</v>
      </c>
      <c r="J53" s="115">
        <v>5149</v>
      </c>
      <c r="K53" s="115">
        <v>5890</v>
      </c>
      <c r="L53" s="115">
        <v>6349</v>
      </c>
      <c r="M53" s="116">
        <v>6217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Dh5xAZqjk1X8M8Z0NbQBFEw5LQQr7ACve6UVoCijHtrGYtZQylx+uxnb27thcsbtiQek8G41hiKM/Wt5AWzQw==" saltValue="hIoMpjrbcE7HWIBDYlmG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49</v>
      </c>
      <c r="D55" s="1305"/>
      <c r="E55" s="1306"/>
      <c r="F55" s="128">
        <v>1831</v>
      </c>
      <c r="G55" s="128">
        <v>1832</v>
      </c>
      <c r="H55" s="129">
        <v>1813</v>
      </c>
    </row>
    <row r="56" spans="2:8" ht="52.5" customHeight="1" x14ac:dyDescent="0.15">
      <c r="B56" s="130"/>
      <c r="C56" s="1307" t="s">
        <v>50</v>
      </c>
      <c r="D56" s="1307"/>
      <c r="E56" s="1308"/>
      <c r="F56" s="131">
        <v>341</v>
      </c>
      <c r="G56" s="131">
        <v>341</v>
      </c>
      <c r="H56" s="132">
        <v>341</v>
      </c>
    </row>
    <row r="57" spans="2:8" ht="53.25" customHeight="1" x14ac:dyDescent="0.15">
      <c r="B57" s="130"/>
      <c r="C57" s="1309" t="s">
        <v>51</v>
      </c>
      <c r="D57" s="1309"/>
      <c r="E57" s="1310"/>
      <c r="F57" s="133">
        <v>1845</v>
      </c>
      <c r="G57" s="133">
        <v>1815</v>
      </c>
      <c r="H57" s="134">
        <v>1726</v>
      </c>
    </row>
    <row r="58" spans="2:8" ht="45.75" customHeight="1" x14ac:dyDescent="0.15">
      <c r="B58" s="135"/>
      <c r="C58" s="1297" t="s">
        <v>612</v>
      </c>
      <c r="D58" s="1298"/>
      <c r="E58" s="1299"/>
      <c r="F58" s="136">
        <v>1284</v>
      </c>
      <c r="G58" s="136">
        <v>1251</v>
      </c>
      <c r="H58" s="137">
        <v>1124</v>
      </c>
    </row>
    <row r="59" spans="2:8" ht="45.75" customHeight="1" x14ac:dyDescent="0.15">
      <c r="B59" s="135"/>
      <c r="C59" s="1297" t="s">
        <v>613</v>
      </c>
      <c r="D59" s="1298"/>
      <c r="E59" s="1299"/>
      <c r="F59" s="136">
        <v>450</v>
      </c>
      <c r="G59" s="136">
        <v>450</v>
      </c>
      <c r="H59" s="137">
        <v>450</v>
      </c>
    </row>
    <row r="60" spans="2:8" ht="45.75" customHeight="1" x14ac:dyDescent="0.15">
      <c r="B60" s="135"/>
      <c r="C60" s="1297" t="s">
        <v>614</v>
      </c>
      <c r="D60" s="1298"/>
      <c r="E60" s="1299"/>
      <c r="F60" s="136">
        <v>0</v>
      </c>
      <c r="G60" s="136">
        <v>50</v>
      </c>
      <c r="H60" s="137">
        <v>49</v>
      </c>
    </row>
    <row r="61" spans="2:8" ht="45.75" customHeight="1" x14ac:dyDescent="0.15">
      <c r="B61" s="135"/>
      <c r="C61" s="1297" t="s">
        <v>615</v>
      </c>
      <c r="D61" s="1298"/>
      <c r="E61" s="1299"/>
      <c r="F61" s="136">
        <v>0</v>
      </c>
      <c r="G61" s="136">
        <v>0</v>
      </c>
      <c r="H61" s="137">
        <v>30</v>
      </c>
    </row>
    <row r="62" spans="2:8" ht="45.75" customHeight="1" thickBot="1" x14ac:dyDescent="0.2">
      <c r="B62" s="138"/>
      <c r="C62" s="1300" t="s">
        <v>616</v>
      </c>
      <c r="D62" s="1301"/>
      <c r="E62" s="1302"/>
      <c r="F62" s="139">
        <v>28</v>
      </c>
      <c r="G62" s="139">
        <v>28</v>
      </c>
      <c r="H62" s="140">
        <v>28</v>
      </c>
    </row>
    <row r="63" spans="2:8" ht="52.5" customHeight="1" thickBot="1" x14ac:dyDescent="0.2">
      <c r="B63" s="141"/>
      <c r="C63" s="1303" t="s">
        <v>52</v>
      </c>
      <c r="D63" s="1303"/>
      <c r="E63" s="1304"/>
      <c r="F63" s="142">
        <v>4017</v>
      </c>
      <c r="G63" s="142">
        <v>3988</v>
      </c>
      <c r="H63" s="143">
        <v>3881</v>
      </c>
    </row>
    <row r="64" spans="2:8" ht="15" customHeight="1" x14ac:dyDescent="0.15"/>
  </sheetData>
  <sheetProtection algorithmName="SHA-512" hashValue="DrS/0Ea5reqKWh1L1Y1SuzoIsNrPSkLu1OXdbuYJNJJ0SLpaei3NsKfWYnIYYtOEQ561PKKgMHyYmk+d+RUqLQ==" saltValue="E/oH2Y80s0HNPECDDqa3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F1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621</v>
      </c>
      <c r="AO51" s="1317"/>
      <c r="AP51" s="1317"/>
      <c r="AQ51" s="1317"/>
      <c r="AR51" s="1317"/>
      <c r="AS51" s="1317"/>
      <c r="AT51" s="1317"/>
      <c r="AU51" s="1317"/>
      <c r="AV51" s="1317"/>
      <c r="AW51" s="1317"/>
      <c r="AX51" s="1317"/>
      <c r="AY51" s="1317"/>
      <c r="AZ51" s="1317"/>
      <c r="BA51" s="1317"/>
      <c r="BB51" s="1317" t="s">
        <v>622</v>
      </c>
      <c r="BC51" s="1317"/>
      <c r="BD51" s="1317"/>
      <c r="BE51" s="1317"/>
      <c r="BF51" s="1317"/>
      <c r="BG51" s="1317"/>
      <c r="BH51" s="1317"/>
      <c r="BI51" s="1317"/>
      <c r="BJ51" s="1317"/>
      <c r="BK51" s="1317"/>
      <c r="BL51" s="1317"/>
      <c r="BM51" s="1317"/>
      <c r="BN51" s="1317"/>
      <c r="BO51" s="1317"/>
      <c r="BP51" s="1316">
        <v>101.7</v>
      </c>
      <c r="BQ51" s="1316"/>
      <c r="BR51" s="1316"/>
      <c r="BS51" s="1316"/>
      <c r="BT51" s="1316"/>
      <c r="BU51" s="1316"/>
      <c r="BV51" s="1316"/>
      <c r="BW51" s="1316"/>
      <c r="BX51" s="1316">
        <v>110.1</v>
      </c>
      <c r="BY51" s="1316"/>
      <c r="BZ51" s="1316"/>
      <c r="CA51" s="1316"/>
      <c r="CB51" s="1316"/>
      <c r="CC51" s="1316"/>
      <c r="CD51" s="1316"/>
      <c r="CE51" s="1316"/>
      <c r="CF51" s="1316">
        <v>128.19999999999999</v>
      </c>
      <c r="CG51" s="1316"/>
      <c r="CH51" s="1316"/>
      <c r="CI51" s="1316"/>
      <c r="CJ51" s="1316"/>
      <c r="CK51" s="1316"/>
      <c r="CL51" s="1316"/>
      <c r="CM51" s="1316"/>
      <c r="CN51" s="1316">
        <v>140.69999999999999</v>
      </c>
      <c r="CO51" s="1316"/>
      <c r="CP51" s="1316"/>
      <c r="CQ51" s="1316"/>
      <c r="CR51" s="1316"/>
      <c r="CS51" s="1316"/>
      <c r="CT51" s="1316"/>
      <c r="CU51" s="1316"/>
      <c r="CV51" s="1316">
        <v>133.80000000000001</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623</v>
      </c>
      <c r="BC53" s="1317"/>
      <c r="BD53" s="1317"/>
      <c r="BE53" s="1317"/>
      <c r="BF53" s="1317"/>
      <c r="BG53" s="1317"/>
      <c r="BH53" s="1317"/>
      <c r="BI53" s="1317"/>
      <c r="BJ53" s="1317"/>
      <c r="BK53" s="1317"/>
      <c r="BL53" s="1317"/>
      <c r="BM53" s="1317"/>
      <c r="BN53" s="1317"/>
      <c r="BO53" s="1317"/>
      <c r="BP53" s="1316">
        <v>73.400000000000006</v>
      </c>
      <c r="BQ53" s="1316"/>
      <c r="BR53" s="1316"/>
      <c r="BS53" s="1316"/>
      <c r="BT53" s="1316"/>
      <c r="BU53" s="1316"/>
      <c r="BV53" s="1316"/>
      <c r="BW53" s="1316"/>
      <c r="BX53" s="1316">
        <v>74.400000000000006</v>
      </c>
      <c r="BY53" s="1316"/>
      <c r="BZ53" s="1316"/>
      <c r="CA53" s="1316"/>
      <c r="CB53" s="1316"/>
      <c r="CC53" s="1316"/>
      <c r="CD53" s="1316"/>
      <c r="CE53" s="1316"/>
      <c r="CF53" s="1316">
        <v>74.900000000000006</v>
      </c>
      <c r="CG53" s="1316"/>
      <c r="CH53" s="1316"/>
      <c r="CI53" s="1316"/>
      <c r="CJ53" s="1316"/>
      <c r="CK53" s="1316"/>
      <c r="CL53" s="1316"/>
      <c r="CM53" s="1316"/>
      <c r="CN53" s="1316">
        <v>74.099999999999994</v>
      </c>
      <c r="CO53" s="1316"/>
      <c r="CP53" s="1316"/>
      <c r="CQ53" s="1316"/>
      <c r="CR53" s="1316"/>
      <c r="CS53" s="1316"/>
      <c r="CT53" s="1316"/>
      <c r="CU53" s="1316"/>
      <c r="CV53" s="1316">
        <v>75.5</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624</v>
      </c>
      <c r="AO55" s="1315"/>
      <c r="AP55" s="1315"/>
      <c r="AQ55" s="1315"/>
      <c r="AR55" s="1315"/>
      <c r="AS55" s="1315"/>
      <c r="AT55" s="1315"/>
      <c r="AU55" s="1315"/>
      <c r="AV55" s="1315"/>
      <c r="AW55" s="1315"/>
      <c r="AX55" s="1315"/>
      <c r="AY55" s="1315"/>
      <c r="AZ55" s="1315"/>
      <c r="BA55" s="1315"/>
      <c r="BB55" s="1317" t="s">
        <v>628</v>
      </c>
      <c r="BC55" s="1317"/>
      <c r="BD55" s="1317"/>
      <c r="BE55" s="1317"/>
      <c r="BF55" s="1317"/>
      <c r="BG55" s="1317"/>
      <c r="BH55" s="1317"/>
      <c r="BI55" s="1317"/>
      <c r="BJ55" s="1317"/>
      <c r="BK55" s="1317"/>
      <c r="BL55" s="1317"/>
      <c r="BM55" s="1317"/>
      <c r="BN55" s="1317"/>
      <c r="BO55" s="1317"/>
      <c r="BP55" s="1316">
        <v>32.9</v>
      </c>
      <c r="BQ55" s="1316"/>
      <c r="BR55" s="1316"/>
      <c r="BS55" s="1316"/>
      <c r="BT55" s="1316"/>
      <c r="BU55" s="1316"/>
      <c r="BV55" s="1316"/>
      <c r="BW55" s="1316"/>
      <c r="BX55" s="1316">
        <v>28.5</v>
      </c>
      <c r="BY55" s="1316"/>
      <c r="BZ55" s="1316"/>
      <c r="CA55" s="1316"/>
      <c r="CB55" s="1316"/>
      <c r="CC55" s="1316"/>
      <c r="CD55" s="1316"/>
      <c r="CE55" s="1316"/>
      <c r="CF55" s="1316">
        <v>20.5</v>
      </c>
      <c r="CG55" s="1316"/>
      <c r="CH55" s="1316"/>
      <c r="CI55" s="1316"/>
      <c r="CJ55" s="1316"/>
      <c r="CK55" s="1316"/>
      <c r="CL55" s="1316"/>
      <c r="CM55" s="1316"/>
      <c r="CN55" s="1316">
        <v>21.4</v>
      </c>
      <c r="CO55" s="1316"/>
      <c r="CP55" s="1316"/>
      <c r="CQ55" s="1316"/>
      <c r="CR55" s="1316"/>
      <c r="CS55" s="1316"/>
      <c r="CT55" s="1316"/>
      <c r="CU55" s="1316"/>
      <c r="CV55" s="1316">
        <v>13.7</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623</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59.7</v>
      </c>
      <c r="BY57" s="1316"/>
      <c r="BZ57" s="1316"/>
      <c r="CA57" s="1316"/>
      <c r="CB57" s="1316"/>
      <c r="CC57" s="1316"/>
      <c r="CD57" s="1316"/>
      <c r="CE57" s="1316"/>
      <c r="CF57" s="1316">
        <v>60</v>
      </c>
      <c r="CG57" s="1316"/>
      <c r="CH57" s="1316"/>
      <c r="CI57" s="1316"/>
      <c r="CJ57" s="1316"/>
      <c r="CK57" s="1316"/>
      <c r="CL57" s="1316"/>
      <c r="CM57" s="1316"/>
      <c r="CN57" s="1316">
        <v>60.3</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621</v>
      </c>
      <c r="AO73" s="1317"/>
      <c r="AP73" s="1317"/>
      <c r="AQ73" s="1317"/>
      <c r="AR73" s="1317"/>
      <c r="AS73" s="1317"/>
      <c r="AT73" s="1317"/>
      <c r="AU73" s="1317"/>
      <c r="AV73" s="1317"/>
      <c r="AW73" s="1317"/>
      <c r="AX73" s="1317"/>
      <c r="AY73" s="1317"/>
      <c r="AZ73" s="1317"/>
      <c r="BA73" s="1317"/>
      <c r="BB73" s="1317" t="s">
        <v>622</v>
      </c>
      <c r="BC73" s="1317"/>
      <c r="BD73" s="1317"/>
      <c r="BE73" s="1317"/>
      <c r="BF73" s="1317"/>
      <c r="BG73" s="1317"/>
      <c r="BH73" s="1317"/>
      <c r="BI73" s="1317"/>
      <c r="BJ73" s="1317"/>
      <c r="BK73" s="1317"/>
      <c r="BL73" s="1317"/>
      <c r="BM73" s="1317"/>
      <c r="BN73" s="1317"/>
      <c r="BO73" s="1317"/>
      <c r="BP73" s="1316">
        <v>101.7</v>
      </c>
      <c r="BQ73" s="1316"/>
      <c r="BR73" s="1316"/>
      <c r="BS73" s="1316"/>
      <c r="BT73" s="1316"/>
      <c r="BU73" s="1316"/>
      <c r="BV73" s="1316"/>
      <c r="BW73" s="1316"/>
      <c r="BX73" s="1316">
        <v>110.1</v>
      </c>
      <c r="BY73" s="1316"/>
      <c r="BZ73" s="1316"/>
      <c r="CA73" s="1316"/>
      <c r="CB73" s="1316"/>
      <c r="CC73" s="1316"/>
      <c r="CD73" s="1316"/>
      <c r="CE73" s="1316"/>
      <c r="CF73" s="1316">
        <v>128.19999999999999</v>
      </c>
      <c r="CG73" s="1316"/>
      <c r="CH73" s="1316"/>
      <c r="CI73" s="1316"/>
      <c r="CJ73" s="1316"/>
      <c r="CK73" s="1316"/>
      <c r="CL73" s="1316"/>
      <c r="CM73" s="1316"/>
      <c r="CN73" s="1316">
        <v>140.69999999999999</v>
      </c>
      <c r="CO73" s="1316"/>
      <c r="CP73" s="1316"/>
      <c r="CQ73" s="1316"/>
      <c r="CR73" s="1316"/>
      <c r="CS73" s="1316"/>
      <c r="CT73" s="1316"/>
      <c r="CU73" s="1316"/>
      <c r="CV73" s="1316">
        <v>133.80000000000001</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626</v>
      </c>
      <c r="BC75" s="1317"/>
      <c r="BD75" s="1317"/>
      <c r="BE75" s="1317"/>
      <c r="BF75" s="1317"/>
      <c r="BG75" s="1317"/>
      <c r="BH75" s="1317"/>
      <c r="BI75" s="1317"/>
      <c r="BJ75" s="1317"/>
      <c r="BK75" s="1317"/>
      <c r="BL75" s="1317"/>
      <c r="BM75" s="1317"/>
      <c r="BN75" s="1317"/>
      <c r="BO75" s="1317"/>
      <c r="BP75" s="1316">
        <v>7</v>
      </c>
      <c r="BQ75" s="1316"/>
      <c r="BR75" s="1316"/>
      <c r="BS75" s="1316"/>
      <c r="BT75" s="1316"/>
      <c r="BU75" s="1316"/>
      <c r="BV75" s="1316"/>
      <c r="BW75" s="1316"/>
      <c r="BX75" s="1316">
        <v>7.8</v>
      </c>
      <c r="BY75" s="1316"/>
      <c r="BZ75" s="1316"/>
      <c r="CA75" s="1316"/>
      <c r="CB75" s="1316"/>
      <c r="CC75" s="1316"/>
      <c r="CD75" s="1316"/>
      <c r="CE75" s="1316"/>
      <c r="CF75" s="1316">
        <v>9.1</v>
      </c>
      <c r="CG75" s="1316"/>
      <c r="CH75" s="1316"/>
      <c r="CI75" s="1316"/>
      <c r="CJ75" s="1316"/>
      <c r="CK75" s="1316"/>
      <c r="CL75" s="1316"/>
      <c r="CM75" s="1316"/>
      <c r="CN75" s="1316">
        <v>9.9</v>
      </c>
      <c r="CO75" s="1316"/>
      <c r="CP75" s="1316"/>
      <c r="CQ75" s="1316"/>
      <c r="CR75" s="1316"/>
      <c r="CS75" s="1316"/>
      <c r="CT75" s="1316"/>
      <c r="CU75" s="1316"/>
      <c r="CV75" s="1316">
        <v>10.5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624</v>
      </c>
      <c r="AO77" s="1315"/>
      <c r="AP77" s="1315"/>
      <c r="AQ77" s="1315"/>
      <c r="AR77" s="1315"/>
      <c r="AS77" s="1315"/>
      <c r="AT77" s="1315"/>
      <c r="AU77" s="1315"/>
      <c r="AV77" s="1315"/>
      <c r="AW77" s="1315"/>
      <c r="AX77" s="1315"/>
      <c r="AY77" s="1315"/>
      <c r="AZ77" s="1315"/>
      <c r="BA77" s="1315"/>
      <c r="BB77" s="1317" t="s">
        <v>628</v>
      </c>
      <c r="BC77" s="1317"/>
      <c r="BD77" s="1317"/>
      <c r="BE77" s="1317"/>
      <c r="BF77" s="1317"/>
      <c r="BG77" s="1317"/>
      <c r="BH77" s="1317"/>
      <c r="BI77" s="1317"/>
      <c r="BJ77" s="1317"/>
      <c r="BK77" s="1317"/>
      <c r="BL77" s="1317"/>
      <c r="BM77" s="1317"/>
      <c r="BN77" s="1317"/>
      <c r="BO77" s="1317"/>
      <c r="BP77" s="1316">
        <v>32.9</v>
      </c>
      <c r="BQ77" s="1316"/>
      <c r="BR77" s="1316"/>
      <c r="BS77" s="1316"/>
      <c r="BT77" s="1316"/>
      <c r="BU77" s="1316"/>
      <c r="BV77" s="1316"/>
      <c r="BW77" s="1316"/>
      <c r="BX77" s="1316">
        <v>28.5</v>
      </c>
      <c r="BY77" s="1316"/>
      <c r="BZ77" s="1316"/>
      <c r="CA77" s="1316"/>
      <c r="CB77" s="1316"/>
      <c r="CC77" s="1316"/>
      <c r="CD77" s="1316"/>
      <c r="CE77" s="1316"/>
      <c r="CF77" s="1316">
        <v>20.5</v>
      </c>
      <c r="CG77" s="1316"/>
      <c r="CH77" s="1316"/>
      <c r="CI77" s="1316"/>
      <c r="CJ77" s="1316"/>
      <c r="CK77" s="1316"/>
      <c r="CL77" s="1316"/>
      <c r="CM77" s="1316"/>
      <c r="CN77" s="1316">
        <v>21.4</v>
      </c>
      <c r="CO77" s="1316"/>
      <c r="CP77" s="1316"/>
      <c r="CQ77" s="1316"/>
      <c r="CR77" s="1316"/>
      <c r="CS77" s="1316"/>
      <c r="CT77" s="1316"/>
      <c r="CU77" s="1316"/>
      <c r="CV77" s="1316">
        <v>13.7</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626</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7.9</v>
      </c>
      <c r="CG79" s="1316"/>
      <c r="CH79" s="1316"/>
      <c r="CI79" s="1316"/>
      <c r="CJ79" s="1316"/>
      <c r="CK79" s="1316"/>
      <c r="CL79" s="1316"/>
      <c r="CM79" s="1316"/>
      <c r="CN79" s="1316">
        <v>7.7</v>
      </c>
      <c r="CO79" s="1316"/>
      <c r="CP79" s="1316"/>
      <c r="CQ79" s="1316"/>
      <c r="CR79" s="1316"/>
      <c r="CS79" s="1316"/>
      <c r="CT79" s="1316"/>
      <c r="CU79" s="1316"/>
      <c r="CV79" s="1316">
        <v>7.9</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xnzS69F7PSN36YNgrw9cJLBMBFDZZxjZ5h9qlnfEAjIfVqtZD3ntHyf1qgZMsNfxMdBzcmrUijpDm6SQR3yyA==" saltValue="xJ87j59M2T2KnQVz6oae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P73"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2nEL1toMxjsQUS5G+KPzcXUdKjcdpyYAm+XJ8mAyhdO2XJyq0g/U3ou/Uh/YD4Kz2psHvAzCBMX/5o+2+VsmDQ==" saltValue="snzIrZk2RAAVvT3H7Jsg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Y113"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2oiNPt8WeLBjX2GMTqxYAhDPJMfdacMto+ZeT3hMj6JM3nhyLoqgNAGawJ1gF5eklFjS0lTkhlhd/DfdG+a4BA==" saltValue="5OLyZkm75IjUNgLufSm5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554</v>
      </c>
      <c r="G2" s="157"/>
      <c r="H2" s="158"/>
    </row>
    <row r="3" spans="1:8" x14ac:dyDescent="0.15">
      <c r="A3" s="154" t="s">
        <v>547</v>
      </c>
      <c r="B3" s="159"/>
      <c r="C3" s="160"/>
      <c r="D3" s="161">
        <v>85612</v>
      </c>
      <c r="E3" s="162"/>
      <c r="F3" s="163">
        <v>67293</v>
      </c>
      <c r="G3" s="164"/>
      <c r="H3" s="165"/>
    </row>
    <row r="4" spans="1:8" x14ac:dyDescent="0.15">
      <c r="A4" s="166"/>
      <c r="B4" s="167"/>
      <c r="C4" s="168"/>
      <c r="D4" s="169">
        <v>63970</v>
      </c>
      <c r="E4" s="170"/>
      <c r="F4" s="171">
        <v>35076</v>
      </c>
      <c r="G4" s="172"/>
      <c r="H4" s="173"/>
    </row>
    <row r="5" spans="1:8" x14ac:dyDescent="0.15">
      <c r="A5" s="154" t="s">
        <v>549</v>
      </c>
      <c r="B5" s="159"/>
      <c r="C5" s="160"/>
      <c r="D5" s="161">
        <v>78083</v>
      </c>
      <c r="E5" s="162"/>
      <c r="F5" s="163">
        <v>67343</v>
      </c>
      <c r="G5" s="164"/>
      <c r="H5" s="165"/>
    </row>
    <row r="6" spans="1:8" x14ac:dyDescent="0.15">
      <c r="A6" s="166"/>
      <c r="B6" s="167"/>
      <c r="C6" s="168"/>
      <c r="D6" s="169">
        <v>55355</v>
      </c>
      <c r="E6" s="170"/>
      <c r="F6" s="171">
        <v>32865</v>
      </c>
      <c r="G6" s="172"/>
      <c r="H6" s="173"/>
    </row>
    <row r="7" spans="1:8" x14ac:dyDescent="0.15">
      <c r="A7" s="154" t="s">
        <v>550</v>
      </c>
      <c r="B7" s="159"/>
      <c r="C7" s="160"/>
      <c r="D7" s="161">
        <v>166918</v>
      </c>
      <c r="E7" s="162"/>
      <c r="F7" s="163">
        <v>73475</v>
      </c>
      <c r="G7" s="164"/>
      <c r="H7" s="165"/>
    </row>
    <row r="8" spans="1:8" x14ac:dyDescent="0.15">
      <c r="A8" s="166"/>
      <c r="B8" s="167"/>
      <c r="C8" s="168"/>
      <c r="D8" s="169">
        <v>147026</v>
      </c>
      <c r="E8" s="170"/>
      <c r="F8" s="171">
        <v>43072</v>
      </c>
      <c r="G8" s="172"/>
      <c r="H8" s="173"/>
    </row>
    <row r="9" spans="1:8" x14ac:dyDescent="0.15">
      <c r="A9" s="154" t="s">
        <v>551</v>
      </c>
      <c r="B9" s="159"/>
      <c r="C9" s="160"/>
      <c r="D9" s="161">
        <v>177236</v>
      </c>
      <c r="E9" s="162"/>
      <c r="F9" s="163">
        <v>87464</v>
      </c>
      <c r="G9" s="164"/>
      <c r="H9" s="165"/>
    </row>
    <row r="10" spans="1:8" x14ac:dyDescent="0.15">
      <c r="A10" s="166"/>
      <c r="B10" s="167"/>
      <c r="C10" s="168"/>
      <c r="D10" s="169">
        <v>160288</v>
      </c>
      <c r="E10" s="170"/>
      <c r="F10" s="171">
        <v>47479</v>
      </c>
      <c r="G10" s="172"/>
      <c r="H10" s="173"/>
    </row>
    <row r="11" spans="1:8" x14ac:dyDescent="0.15">
      <c r="A11" s="154" t="s">
        <v>552</v>
      </c>
      <c r="B11" s="159"/>
      <c r="C11" s="160"/>
      <c r="D11" s="161">
        <v>44571</v>
      </c>
      <c r="E11" s="162"/>
      <c r="F11" s="163">
        <v>117234</v>
      </c>
      <c r="G11" s="164"/>
      <c r="H11" s="165"/>
    </row>
    <row r="12" spans="1:8" x14ac:dyDescent="0.15">
      <c r="A12" s="166"/>
      <c r="B12" s="167"/>
      <c r="C12" s="174"/>
      <c r="D12" s="169">
        <v>29199</v>
      </c>
      <c r="E12" s="170"/>
      <c r="F12" s="171">
        <v>59796</v>
      </c>
      <c r="G12" s="172"/>
      <c r="H12" s="173"/>
    </row>
    <row r="13" spans="1:8" x14ac:dyDescent="0.15">
      <c r="A13" s="154"/>
      <c r="B13" s="159"/>
      <c r="C13" s="175"/>
      <c r="D13" s="176">
        <v>110484</v>
      </c>
      <c r="E13" s="177"/>
      <c r="F13" s="178">
        <v>82562</v>
      </c>
      <c r="G13" s="179"/>
      <c r="H13" s="165"/>
    </row>
    <row r="14" spans="1:8" x14ac:dyDescent="0.15">
      <c r="A14" s="166"/>
      <c r="B14" s="167"/>
      <c r="C14" s="168"/>
      <c r="D14" s="169">
        <v>91168</v>
      </c>
      <c r="E14" s="170"/>
      <c r="F14" s="171">
        <v>43658</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11.88</v>
      </c>
      <c r="C19" s="180">
        <f>ROUND(VALUE(SUBSTITUTE(実質収支比率等に係る経年分析!G$48,"▲","-")),2)</f>
        <v>7.88</v>
      </c>
      <c r="D19" s="180">
        <f>ROUND(VALUE(SUBSTITUTE(実質収支比率等に係る経年分析!H$48,"▲","-")),2)</f>
        <v>7.22</v>
      </c>
      <c r="E19" s="180">
        <f>ROUND(VALUE(SUBSTITUTE(実質収支比率等に係る経年分析!I$48,"▲","-")),2)</f>
        <v>4.4400000000000004</v>
      </c>
      <c r="F19" s="180">
        <f>ROUND(VALUE(SUBSTITUTE(実質収支比率等に係る経年分析!J$48,"▲","-")),2)</f>
        <v>4.41</v>
      </c>
    </row>
    <row r="20" spans="1:11" x14ac:dyDescent="0.15">
      <c r="A20" s="180" t="s">
        <v>56</v>
      </c>
      <c r="B20" s="180">
        <f>ROUND(VALUE(SUBSTITUTE(実質収支比率等に係る経年分析!F$47,"▲","-")),2)</f>
        <v>37.24</v>
      </c>
      <c r="C20" s="180">
        <f>ROUND(VALUE(SUBSTITUTE(実質収支比率等に係る経年分析!G$47,"▲","-")),2)</f>
        <v>40.03</v>
      </c>
      <c r="D20" s="180">
        <f>ROUND(VALUE(SUBSTITUTE(実質収支比率等に係る経年分析!H$47,"▲","-")),2)</f>
        <v>31.56</v>
      </c>
      <c r="E20" s="180">
        <f>ROUND(VALUE(SUBSTITUTE(実質収支比率等に係る経年分析!I$47,"▲","-")),2)</f>
        <v>32.35</v>
      </c>
      <c r="F20" s="180">
        <f>ROUND(VALUE(SUBSTITUTE(実質収支比率等に係る経年分析!J$47,"▲","-")),2)</f>
        <v>31.14</v>
      </c>
    </row>
    <row r="21" spans="1:11" x14ac:dyDescent="0.15">
      <c r="A21" s="180" t="s">
        <v>57</v>
      </c>
      <c r="B21" s="180">
        <f>IF(ISNUMBER(VALUE(SUBSTITUTE(実質収支比率等に係る経年分析!F$49,"▲","-"))),ROUND(VALUE(SUBSTITUTE(実質収支比率等に係る経年分析!F$49,"▲","-")),2),NA())</f>
        <v>3.42</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-9.7100000000000009</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-0.23</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歌舞伎文化公園管理特別会計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恩賜県有財産保護管理事業特別会計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4.33</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1240</v>
      </c>
      <c r="E42" s="182"/>
      <c r="F42" s="182"/>
      <c r="G42" s="182">
        <f>'実質公債費比率（分子）の構造'!L$52</f>
        <v>1255</v>
      </c>
      <c r="H42" s="182"/>
      <c r="I42" s="182"/>
      <c r="J42" s="182">
        <f>'実質公債費比率（分子）の構造'!M$52</f>
        <v>1262</v>
      </c>
      <c r="K42" s="182"/>
      <c r="L42" s="182"/>
      <c r="M42" s="182">
        <f>'実質公債費比率（分子）の構造'!N$52</f>
        <v>1205</v>
      </c>
      <c r="N42" s="182"/>
      <c r="O42" s="182"/>
      <c r="P42" s="182">
        <f>'実質公債費比率（分子）の構造'!O$52</f>
        <v>1219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9</v>
      </c>
      <c r="O44" s="182"/>
      <c r="P44" s="182"/>
    </row>
    <row r="45" spans="1:16" x14ac:dyDescent="0.15">
      <c r="A45" s="182" t="s">
        <v>66</v>
      </c>
      <c r="B45" s="182">
        <f>'実質公債費比率（分子）の構造'!K$49</f>
        <v>93</v>
      </c>
      <c r="C45" s="182"/>
      <c r="D45" s="182"/>
      <c r="E45" s="182">
        <f>'実質公債費比率（分子）の構造'!L$49</f>
        <v>61</v>
      </c>
      <c r="F45" s="182"/>
      <c r="G45" s="182"/>
      <c r="H45" s="182">
        <f>'実質公債費比率（分子）の構造'!M$49</f>
        <v>62</v>
      </c>
      <c r="I45" s="182"/>
      <c r="J45" s="182"/>
      <c r="K45" s="182">
        <f>'実質公債費比率（分子）の構造'!N$49</f>
        <v>61</v>
      </c>
      <c r="L45" s="182"/>
      <c r="M45" s="182"/>
      <c r="N45" s="182">
        <f>'実質公債費比率（分子）の構造'!O$49</f>
        <v>55</v>
      </c>
      <c r="O45" s="182"/>
      <c r="P45" s="182"/>
    </row>
    <row r="46" spans="1:16" x14ac:dyDescent="0.15">
      <c r="A46" s="182" t="s">
        <v>67</v>
      </c>
      <c r="B46" s="182">
        <f>'実質公債費比率（分子）の構造'!K$48</f>
        <v>515</v>
      </c>
      <c r="C46" s="182"/>
      <c r="D46" s="182"/>
      <c r="E46" s="182">
        <f>'実質公債費比率（分子）の構造'!L$48</f>
        <v>534</v>
      </c>
      <c r="F46" s="182"/>
      <c r="G46" s="182"/>
      <c r="H46" s="182">
        <f>'実質公債費比率（分子）の構造'!M$48</f>
        <v>557</v>
      </c>
      <c r="I46" s="182"/>
      <c r="J46" s="182"/>
      <c r="K46" s="182">
        <f>'実質公債費比率（分子）の構造'!N$48</f>
        <v>567</v>
      </c>
      <c r="L46" s="182"/>
      <c r="M46" s="182"/>
      <c r="N46" s="182">
        <f>'実質公債費比率（分子）の構造'!O$48</f>
        <v>541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1005</v>
      </c>
      <c r="C49" s="182"/>
      <c r="D49" s="182"/>
      <c r="E49" s="182">
        <f>'実質公債費比率（分子）の構造'!L$45</f>
        <v>1067</v>
      </c>
      <c r="F49" s="182"/>
      <c r="G49" s="182"/>
      <c r="H49" s="182">
        <f>'実質公債費比率（分子）の構造'!M$45</f>
        <v>1115</v>
      </c>
      <c r="I49" s="182"/>
      <c r="J49" s="182"/>
      <c r="K49" s="182">
        <f>'実質公債費比率（分子）の構造'!N$45</f>
        <v>1039</v>
      </c>
      <c r="L49" s="182"/>
      <c r="M49" s="182"/>
      <c r="N49" s="182">
        <f>'実質公債費比率（分子）の構造'!O$45</f>
        <v>1115</v>
      </c>
      <c r="O49" s="182"/>
      <c r="P49" s="182"/>
    </row>
    <row r="50" spans="1:16" x14ac:dyDescent="0.15">
      <c r="A50" s="182" t="s">
        <v>71</v>
      </c>
      <c r="B50" s="182" t="e">
        <f>NA()</f>
        <v>#N/A</v>
      </c>
      <c r="C50" s="182">
        <f>IF(ISNUMBER('実質公債費比率（分子）の構造'!K$53),'実質公債費比率（分子）の構造'!K$53,NA())</f>
        <v>383</v>
      </c>
      <c r="D50" s="182" t="e">
        <f>NA()</f>
        <v>#N/A</v>
      </c>
      <c r="E50" s="182" t="e">
        <f>NA()</f>
        <v>#N/A</v>
      </c>
      <c r="F50" s="182">
        <f>IF(ISNUMBER('実質公債費比率（分子）の構造'!L$53),'実質公債費比率（分子）の構造'!L$53,NA())</f>
        <v>417</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472</v>
      </c>
      <c r="M50" s="182" t="e">
        <f>NA()</f>
        <v>#N/A</v>
      </c>
      <c r="N50" s="182" t="e">
        <f>NA()</f>
        <v>#N/A</v>
      </c>
      <c r="O50" s="182">
        <f>IF(ISNUMBER('実質公債費比率（分子）の構造'!O$53),'実質公債費比率（分子）の構造'!O$53,NA())</f>
        <v>501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13745</v>
      </c>
      <c r="E56" s="181"/>
      <c r="F56" s="181"/>
      <c r="G56" s="181">
        <f>'将来負担比率（分子）の構造'!J$52</f>
        <v>13596</v>
      </c>
      <c r="H56" s="181"/>
      <c r="I56" s="181"/>
      <c r="J56" s="181">
        <f>'将来負担比率（分子）の構造'!K$52</f>
        <v>14172</v>
      </c>
      <c r="K56" s="181"/>
      <c r="L56" s="181"/>
      <c r="M56" s="181">
        <f>'将来負担比率（分子）の構造'!L$52</f>
        <v>15063</v>
      </c>
      <c r="N56" s="181"/>
      <c r="O56" s="181"/>
      <c r="P56" s="181">
        <f>'将来負担比率（分子）の構造'!M$52</f>
        <v>14593</v>
      </c>
    </row>
    <row r="57" spans="1:16" x14ac:dyDescent="0.15">
      <c r="A57" s="181" t="s">
        <v>43</v>
      </c>
      <c r="B57" s="181"/>
      <c r="C57" s="181"/>
      <c r="D57" s="181">
        <f>'将来負担比率（分子）の構造'!I$51</f>
        <v>1739</v>
      </c>
      <c r="E57" s="181"/>
      <c r="F57" s="181"/>
      <c r="G57" s="181">
        <f>'将来負担比率（分子）の構造'!J$51</f>
        <v>1369</v>
      </c>
      <c r="H57" s="181"/>
      <c r="I57" s="181"/>
      <c r="J57" s="181">
        <f>'将来負担比率（分子）の構造'!K$51</f>
        <v>1009</v>
      </c>
      <c r="K57" s="181"/>
      <c r="L57" s="181"/>
      <c r="M57" s="181">
        <f>'将来負担比率（分子）の構造'!L$51</f>
        <v>746</v>
      </c>
      <c r="N57" s="181"/>
      <c r="O57" s="181"/>
      <c r="P57" s="181">
        <f>'将来負担比率（分子）の構造'!M$51</f>
        <v>598</v>
      </c>
    </row>
    <row r="58" spans="1:16" x14ac:dyDescent="0.15">
      <c r="A58" s="181" t="s">
        <v>42</v>
      </c>
      <c r="B58" s="181"/>
      <c r="C58" s="181"/>
      <c r="D58" s="181">
        <f>'将来負担比率（分子）の構造'!I$50</f>
        <v>3223</v>
      </c>
      <c r="E58" s="181"/>
      <c r="F58" s="181"/>
      <c r="G58" s="181">
        <f>'将来負担比率（分子）の構造'!J$50</f>
        <v>3356</v>
      </c>
      <c r="H58" s="181"/>
      <c r="I58" s="181"/>
      <c r="J58" s="181">
        <f>'将来負担比率（分子）の構造'!K$50</f>
        <v>2984</v>
      </c>
      <c r="K58" s="181"/>
      <c r="L58" s="181"/>
      <c r="M58" s="181">
        <f>'将来負担比率（分子）の構造'!L$50</f>
        <v>3018</v>
      </c>
      <c r="N58" s="181"/>
      <c r="O58" s="181"/>
      <c r="P58" s="181">
        <f>'将来負担比率（分子）の構造'!M$50</f>
        <v>2984</v>
      </c>
    </row>
    <row r="59" spans="1:16" x14ac:dyDescent="0.15">
      <c r="A59" s="181" t="s">
        <v>40</v>
      </c>
      <c r="B59" s="181">
        <f>'将来負担比率（分子）の構造'!I$49</f>
        <v>163</v>
      </c>
      <c r="C59" s="181"/>
      <c r="D59" s="181"/>
      <c r="E59" s="181">
        <f>'将来負担比率（分子）の構造'!J$49</f>
        <v>244</v>
      </c>
      <c r="F59" s="181"/>
      <c r="G59" s="181"/>
      <c r="H59" s="181">
        <f>'将来負担比率（分子）の構造'!K$49</f>
        <v>39</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1</v>
      </c>
      <c r="L61" s="181"/>
      <c r="M61" s="181"/>
      <c r="N61" s="181">
        <f>'将来負担比率（分子）の構造'!M$46</f>
        <v>1</v>
      </c>
      <c r="O61" s="181"/>
      <c r="P61" s="181"/>
    </row>
    <row r="62" spans="1:16" x14ac:dyDescent="0.15">
      <c r="A62" s="181" t="s">
        <v>36</v>
      </c>
      <c r="B62" s="181">
        <f>'将来負担比率（分子）の構造'!I$45</f>
        <v>1572</v>
      </c>
      <c r="C62" s="181"/>
      <c r="D62" s="181"/>
      <c r="E62" s="181">
        <f>'将来負担比率（分子）の構造'!J$45</f>
        <v>1684</v>
      </c>
      <c r="F62" s="181"/>
      <c r="G62" s="181"/>
      <c r="H62" s="181">
        <f>'将来負担比率（分子）の構造'!K$45</f>
        <v>1684</v>
      </c>
      <c r="I62" s="181"/>
      <c r="J62" s="181"/>
      <c r="K62" s="181">
        <f>'将来負担比率（分子）の構造'!L$45</f>
        <v>1606</v>
      </c>
      <c r="L62" s="181"/>
      <c r="M62" s="181"/>
      <c r="N62" s="181">
        <f>'将来負担比率（分子）の構造'!M$45</f>
        <v>1606</v>
      </c>
      <c r="O62" s="181"/>
      <c r="P62" s="181"/>
    </row>
    <row r="63" spans="1:16" x14ac:dyDescent="0.15">
      <c r="A63" s="181" t="s">
        <v>35</v>
      </c>
      <c r="B63" s="181">
        <f>'将来負担比率（分子）の構造'!I$44</f>
        <v>1298</v>
      </c>
      <c r="C63" s="181"/>
      <c r="D63" s="181"/>
      <c r="E63" s="181">
        <f>'将来負担比率（分子）の構造'!J$44</f>
        <v>1188</v>
      </c>
      <c r="F63" s="181"/>
      <c r="G63" s="181"/>
      <c r="H63" s="181">
        <f>'将来負担比率（分子）の構造'!K$44</f>
        <v>1065</v>
      </c>
      <c r="I63" s="181"/>
      <c r="J63" s="181"/>
      <c r="K63" s="181">
        <f>'将来負担比率（分子）の構造'!L$44</f>
        <v>1006</v>
      </c>
      <c r="L63" s="181"/>
      <c r="M63" s="181"/>
      <c r="N63" s="181">
        <f>'将来負担比率（分子）の構造'!M$44</f>
        <v>1026</v>
      </c>
      <c r="O63" s="181"/>
      <c r="P63" s="181"/>
    </row>
    <row r="64" spans="1:16" x14ac:dyDescent="0.15">
      <c r="A64" s="181" t="s">
        <v>34</v>
      </c>
      <c r="B64" s="181">
        <f>'将来負担比率（分子）の構造'!I$43</f>
        <v>8826</v>
      </c>
      <c r="C64" s="181"/>
      <c r="D64" s="181"/>
      <c r="E64" s="181">
        <f>'将来負担比率（分子）の構造'!J$43</f>
        <v>8401</v>
      </c>
      <c r="F64" s="181"/>
      <c r="G64" s="181"/>
      <c r="H64" s="181">
        <f>'将来負担比率（分子）の構造'!K$43</f>
        <v>7925</v>
      </c>
      <c r="I64" s="181"/>
      <c r="J64" s="181"/>
      <c r="K64" s="181">
        <f>'将来負担比率（分子）の構造'!L$43</f>
        <v>7625</v>
      </c>
      <c r="L64" s="181"/>
      <c r="M64" s="181"/>
      <c r="N64" s="181">
        <f>'将来負担比率（分子）の構造'!M$43</f>
        <v>7229</v>
      </c>
      <c r="O64" s="181"/>
      <c r="P64" s="181"/>
    </row>
    <row r="65" spans="1:16" x14ac:dyDescent="0.15">
      <c r="A65" s="181" t="s">
        <v>33</v>
      </c>
      <c r="B65" s="181">
        <f>'将来負担比率（分子）の構造'!I$42</f>
        <v>123</v>
      </c>
      <c r="C65" s="181"/>
      <c r="D65" s="181"/>
      <c r="E65" s="181">
        <f>'将来負担比率（分子）の構造'!J$42</f>
        <v>115</v>
      </c>
      <c r="F65" s="181"/>
      <c r="G65" s="181"/>
      <c r="H65" s="181">
        <f>'将来負担比率（分子）の構造'!K$42</f>
        <v>107</v>
      </c>
      <c r="I65" s="181"/>
      <c r="J65" s="181"/>
      <c r="K65" s="181">
        <f>'将来負担比率（分子）の構造'!L$42</f>
        <v>100</v>
      </c>
      <c r="L65" s="181"/>
      <c r="M65" s="181"/>
      <c r="N65" s="181">
        <f>'将来負担比率（分子）の構造'!M$42</f>
        <v>92</v>
      </c>
      <c r="O65" s="181"/>
      <c r="P65" s="181"/>
    </row>
    <row r="66" spans="1:16" x14ac:dyDescent="0.15">
      <c r="A66" s="181" t="s">
        <v>32</v>
      </c>
      <c r="B66" s="181">
        <f>'将来負担比率（分子）の構造'!I$41</f>
        <v>11584</v>
      </c>
      <c r="C66" s="181"/>
      <c r="D66" s="181"/>
      <c r="E66" s="181">
        <f>'将来負担比率（分子）の構造'!J$41</f>
        <v>11839</v>
      </c>
      <c r="F66" s="181"/>
      <c r="G66" s="181"/>
      <c r="H66" s="181">
        <f>'将来負担比率（分子）の構造'!K$41</f>
        <v>13234</v>
      </c>
      <c r="I66" s="181"/>
      <c r="J66" s="181"/>
      <c r="K66" s="181">
        <f>'将来負担比率（分子）の構造'!L$41</f>
        <v>14840</v>
      </c>
      <c r="L66" s="181"/>
      <c r="M66" s="181"/>
      <c r="N66" s="181">
        <f>'将来負担比率（分子）の構造'!M$41</f>
        <v>14438</v>
      </c>
      <c r="O66" s="181"/>
      <c r="P66" s="181"/>
    </row>
    <row r="67" spans="1:16" x14ac:dyDescent="0.15">
      <c r="A67" s="181" t="s">
        <v>75</v>
      </c>
      <c r="B67" s="181" t="e">
        <f>NA()</f>
        <v>#N/A</v>
      </c>
      <c r="C67" s="181">
        <f>IF(ISNUMBER('将来負担比率（分子）の構造'!I$53), IF('将来負担比率（分子）の構造'!I$53 &lt; 0, 0, '将来負担比率（分子）の構造'!I$53), NA())</f>
        <v>4858</v>
      </c>
      <c r="D67" s="181" t="e">
        <f>NA()</f>
        <v>#N/A</v>
      </c>
      <c r="E67" s="181" t="e">
        <f>NA()</f>
        <v>#N/A</v>
      </c>
      <c r="F67" s="181">
        <f>IF(ISNUMBER('将来負担比率（分子）の構造'!J$53), IF('将来負担比率（分子）の構造'!J$53 &lt; 0, 0, '将来負担比率（分子）の構造'!J$53), NA())</f>
        <v>5149</v>
      </c>
      <c r="G67" s="181" t="e">
        <f>NA()</f>
        <v>#N/A</v>
      </c>
      <c r="H67" s="181" t="e">
        <f>NA()</f>
        <v>#N/A</v>
      </c>
      <c r="I67" s="181">
        <f>IF(ISNUMBER('将来負担比率（分子）の構造'!K$53), IF('将来負担比率（分子）の構造'!K$53 &lt; 0, 0, '将来負担比率（分子）の構造'!K$53), NA())</f>
        <v>5890</v>
      </c>
      <c r="J67" s="181" t="e">
        <f>NA()</f>
        <v>#N/A</v>
      </c>
      <c r="K67" s="181" t="e">
        <f>NA()</f>
        <v>#N/A</v>
      </c>
      <c r="L67" s="181">
        <f>IF(ISNUMBER('将来負担比率（分子）の構造'!L$53), IF('将来負担比率（分子）の構造'!L$53 &lt; 0, 0, '将来負担比率（分子）の構造'!L$53), NA())</f>
        <v>6349</v>
      </c>
      <c r="M67" s="181" t="e">
        <f>NA()</f>
        <v>#N/A</v>
      </c>
      <c r="N67" s="181" t="e">
        <f>NA()</f>
        <v>#N/A</v>
      </c>
      <c r="O67" s="181">
        <f>IF(ISNUMBER('将来負担比率（分子）の構造'!M$53), IF('将来負担比率（分子）の構造'!M$53 &lt; 0, 0, '将来負担比率（分子）の構造'!M$53), NA())</f>
        <v>6217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1831</v>
      </c>
      <c r="C72" s="185">
        <f>基金残高に係る経年分析!G55</f>
        <v>1832</v>
      </c>
      <c r="D72" s="185">
        <f>基金残高に係る経年分析!H55</f>
        <v>1813</v>
      </c>
    </row>
    <row r="73" spans="1:16" x14ac:dyDescent="0.15">
      <c r="A73" s="184" t="s">
        <v>78</v>
      </c>
      <c r="B73" s="185">
        <f>基金残高に係る経年分析!F56</f>
        <v>341</v>
      </c>
      <c r="C73" s="185">
        <f>基金残高に係る経年分析!G56</f>
        <v>341</v>
      </c>
      <c r="D73" s="185">
        <f>基金残高に係る経年分析!H56</f>
        <v>341</v>
      </c>
    </row>
    <row r="74" spans="1:16" x14ac:dyDescent="0.15">
      <c r="A74" s="184" t="s">
        <v>79</v>
      </c>
      <c r="B74" s="185">
        <f>基金残高に係る経年分析!F57</f>
        <v>1845</v>
      </c>
      <c r="C74" s="185">
        <f>基金残高に係る経年分析!G57</f>
        <v>1815</v>
      </c>
      <c r="D74" s="185">
        <f>基金残高に係る経年分析!H57</f>
        <v>1726</v>
      </c>
    </row>
  </sheetData>
  <sheetProtection algorithmName="SHA-512" hashValue="JoBi2mlIY7po/kw3P6Bi2Abq7CM+aNBDwdnpekzONyetHp/FEgWTXesVXU04+KfY7qxSI2nzyGF4KJhlLapp5g==" saltValue="GyGQnMlC8km/lwwzwWtS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1658103</v>
      </c>
      <c r="S5" s="736"/>
      <c r="T5" s="736"/>
      <c r="U5" s="736"/>
      <c r="V5" s="736"/>
      <c r="W5" s="736"/>
      <c r="X5" s="736"/>
      <c r="Y5" s="779"/>
      <c r="Z5" s="797">
        <v>14.8</v>
      </c>
      <c r="AA5" s="797"/>
      <c r="AB5" s="797"/>
      <c r="AC5" s="797"/>
      <c r="AD5" s="798">
        <v>1657997</v>
      </c>
      <c r="AE5" s="798"/>
      <c r="AF5" s="798"/>
      <c r="AG5" s="798"/>
      <c r="AH5" s="798"/>
      <c r="AI5" s="798"/>
      <c r="AJ5" s="798"/>
      <c r="AK5" s="798"/>
      <c r="AL5" s="780">
        <v>29.3</v>
      </c>
      <c r="AM5" s="751"/>
      <c r="AN5" s="751"/>
      <c r="AO5" s="781"/>
      <c r="AP5" s="746" t="s">
        <v>229</v>
      </c>
      <c r="AQ5" s="747"/>
      <c r="AR5" s="747"/>
      <c r="AS5" s="747"/>
      <c r="AT5" s="747"/>
      <c r="AU5" s="747"/>
      <c r="AV5" s="747"/>
      <c r="AW5" s="747"/>
      <c r="AX5" s="747"/>
      <c r="AY5" s="747"/>
      <c r="AZ5" s="747"/>
      <c r="BA5" s="747"/>
      <c r="BB5" s="747"/>
      <c r="BC5" s="747"/>
      <c r="BD5" s="747"/>
      <c r="BE5" s="747"/>
      <c r="BF5" s="748"/>
      <c r="BG5" s="680">
        <v>1639115</v>
      </c>
      <c r="BH5" s="681"/>
      <c r="BI5" s="681"/>
      <c r="BJ5" s="681"/>
      <c r="BK5" s="681"/>
      <c r="BL5" s="681"/>
      <c r="BM5" s="681"/>
      <c r="BN5" s="682"/>
      <c r="BO5" s="713">
        <v>98.9</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70176</v>
      </c>
      <c r="S6" s="681"/>
      <c r="T6" s="681"/>
      <c r="U6" s="681"/>
      <c r="V6" s="681"/>
      <c r="W6" s="681"/>
      <c r="X6" s="681"/>
      <c r="Y6" s="682"/>
      <c r="Z6" s="713">
        <v>0.6</v>
      </c>
      <c r="AA6" s="713"/>
      <c r="AB6" s="713"/>
      <c r="AC6" s="713"/>
      <c r="AD6" s="714">
        <v>70176</v>
      </c>
      <c r="AE6" s="714"/>
      <c r="AF6" s="714"/>
      <c r="AG6" s="714"/>
      <c r="AH6" s="714"/>
      <c r="AI6" s="714"/>
      <c r="AJ6" s="714"/>
      <c r="AK6" s="714"/>
      <c r="AL6" s="683">
        <v>1.2</v>
      </c>
      <c r="AM6" s="684"/>
      <c r="AN6" s="684"/>
      <c r="AO6" s="715"/>
      <c r="AP6" s="677" t="s">
        <v>235</v>
      </c>
      <c r="AQ6" s="678"/>
      <c r="AR6" s="678"/>
      <c r="AS6" s="678"/>
      <c r="AT6" s="678"/>
      <c r="AU6" s="678"/>
      <c r="AV6" s="678"/>
      <c r="AW6" s="678"/>
      <c r="AX6" s="678"/>
      <c r="AY6" s="678"/>
      <c r="AZ6" s="678"/>
      <c r="BA6" s="678"/>
      <c r="BB6" s="678"/>
      <c r="BC6" s="678"/>
      <c r="BD6" s="678"/>
      <c r="BE6" s="678"/>
      <c r="BF6" s="679"/>
      <c r="BG6" s="680">
        <v>1639115</v>
      </c>
      <c r="BH6" s="681"/>
      <c r="BI6" s="681"/>
      <c r="BJ6" s="681"/>
      <c r="BK6" s="681"/>
      <c r="BL6" s="681"/>
      <c r="BM6" s="681"/>
      <c r="BN6" s="682"/>
      <c r="BO6" s="713">
        <v>98.9</v>
      </c>
      <c r="BP6" s="713"/>
      <c r="BQ6" s="713"/>
      <c r="BR6" s="713"/>
      <c r="BS6" s="714" t="s">
        <v>137</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67204</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67204</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1476</v>
      </c>
      <c r="S7" s="681"/>
      <c r="T7" s="681"/>
      <c r="U7" s="681"/>
      <c r="V7" s="681"/>
      <c r="W7" s="681"/>
      <c r="X7" s="681"/>
      <c r="Y7" s="682"/>
      <c r="Z7" s="713">
        <v>0</v>
      </c>
      <c r="AA7" s="713"/>
      <c r="AB7" s="713"/>
      <c r="AC7" s="713"/>
      <c r="AD7" s="714">
        <v>1476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701570</v>
      </c>
      <c r="BH7" s="681"/>
      <c r="BI7" s="681"/>
      <c r="BJ7" s="681"/>
      <c r="BK7" s="681"/>
      <c r="BL7" s="681"/>
      <c r="BM7" s="681"/>
      <c r="BN7" s="682"/>
      <c r="BO7" s="713">
        <v>42.3</v>
      </c>
      <c r="BP7" s="713"/>
      <c r="BQ7" s="713"/>
      <c r="BR7" s="713"/>
      <c r="BS7" s="714" t="s">
        <v>137</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2743666</v>
      </c>
      <c r="CS7" s="681"/>
      <c r="CT7" s="681"/>
      <c r="CU7" s="681"/>
      <c r="CV7" s="681"/>
      <c r="CW7" s="681"/>
      <c r="CX7" s="681"/>
      <c r="CY7" s="682"/>
      <c r="CZ7" s="713">
        <v>25.1</v>
      </c>
      <c r="DA7" s="713"/>
      <c r="DB7" s="713"/>
      <c r="DC7" s="713"/>
      <c r="DD7" s="686">
        <v>45218</v>
      </c>
      <c r="DE7" s="681"/>
      <c r="DF7" s="681"/>
      <c r="DG7" s="681"/>
      <c r="DH7" s="681"/>
      <c r="DI7" s="681"/>
      <c r="DJ7" s="681"/>
      <c r="DK7" s="681"/>
      <c r="DL7" s="681"/>
      <c r="DM7" s="681"/>
      <c r="DN7" s="681"/>
      <c r="DO7" s="681"/>
      <c r="DP7" s="682"/>
      <c r="DQ7" s="686">
        <v>1000040</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5631</v>
      </c>
      <c r="S8" s="681"/>
      <c r="T8" s="681"/>
      <c r="U8" s="681"/>
      <c r="V8" s="681"/>
      <c r="W8" s="681"/>
      <c r="X8" s="681"/>
      <c r="Y8" s="682"/>
      <c r="Z8" s="713">
        <v>0.1</v>
      </c>
      <c r="AA8" s="713"/>
      <c r="AB8" s="713"/>
      <c r="AC8" s="713"/>
      <c r="AD8" s="714">
        <v>5631</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29411</v>
      </c>
      <c r="BH8" s="681"/>
      <c r="BI8" s="681"/>
      <c r="BJ8" s="681"/>
      <c r="BK8" s="681"/>
      <c r="BL8" s="681"/>
      <c r="BM8" s="681"/>
      <c r="BN8" s="682"/>
      <c r="BO8" s="713">
        <v>1.8</v>
      </c>
      <c r="BP8" s="713"/>
      <c r="BQ8" s="713"/>
      <c r="BR8" s="713"/>
      <c r="BS8" s="686" t="s">
        <v>173</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2598576</v>
      </c>
      <c r="CS8" s="681"/>
      <c r="CT8" s="681"/>
      <c r="CU8" s="681"/>
      <c r="CV8" s="681"/>
      <c r="CW8" s="681"/>
      <c r="CX8" s="681"/>
      <c r="CY8" s="682"/>
      <c r="CZ8" s="713">
        <v>23.8</v>
      </c>
      <c r="DA8" s="713"/>
      <c r="DB8" s="713"/>
      <c r="DC8" s="713"/>
      <c r="DD8" s="686">
        <v>57770</v>
      </c>
      <c r="DE8" s="681"/>
      <c r="DF8" s="681"/>
      <c r="DG8" s="681"/>
      <c r="DH8" s="681"/>
      <c r="DI8" s="681"/>
      <c r="DJ8" s="681"/>
      <c r="DK8" s="681"/>
      <c r="DL8" s="681"/>
      <c r="DM8" s="681"/>
      <c r="DN8" s="681"/>
      <c r="DO8" s="681"/>
      <c r="DP8" s="682"/>
      <c r="DQ8" s="686">
        <v>1512199</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7647</v>
      </c>
      <c r="S9" s="681"/>
      <c r="T9" s="681"/>
      <c r="U9" s="681"/>
      <c r="V9" s="681"/>
      <c r="W9" s="681"/>
      <c r="X9" s="681"/>
      <c r="Y9" s="682"/>
      <c r="Z9" s="713">
        <v>0.1</v>
      </c>
      <c r="AA9" s="713"/>
      <c r="AB9" s="713"/>
      <c r="AC9" s="713"/>
      <c r="AD9" s="714">
        <v>7647</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610237</v>
      </c>
      <c r="BH9" s="681"/>
      <c r="BI9" s="681"/>
      <c r="BJ9" s="681"/>
      <c r="BK9" s="681"/>
      <c r="BL9" s="681"/>
      <c r="BM9" s="681"/>
      <c r="BN9" s="682"/>
      <c r="BO9" s="713">
        <v>36.799999999999997</v>
      </c>
      <c r="BP9" s="713"/>
      <c r="BQ9" s="713"/>
      <c r="BR9" s="713"/>
      <c r="BS9" s="686" t="s">
        <v>230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1195769</v>
      </c>
      <c r="CS9" s="681"/>
      <c r="CT9" s="681"/>
      <c r="CU9" s="681"/>
      <c r="CV9" s="681"/>
      <c r="CW9" s="681"/>
      <c r="CX9" s="681"/>
      <c r="CY9" s="682"/>
      <c r="CZ9" s="713">
        <v>10.9</v>
      </c>
      <c r="DA9" s="713"/>
      <c r="DB9" s="713"/>
      <c r="DC9" s="713"/>
      <c r="DD9" s="686">
        <v>3586</v>
      </c>
      <c r="DE9" s="681"/>
      <c r="DF9" s="681"/>
      <c r="DG9" s="681"/>
      <c r="DH9" s="681"/>
      <c r="DI9" s="681"/>
      <c r="DJ9" s="681"/>
      <c r="DK9" s="681"/>
      <c r="DL9" s="681"/>
      <c r="DM9" s="681"/>
      <c r="DN9" s="681"/>
      <c r="DO9" s="681"/>
      <c r="DP9" s="682"/>
      <c r="DQ9" s="686">
        <v>1104406</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173</v>
      </c>
      <c r="AA10" s="713"/>
      <c r="AB10" s="713"/>
      <c r="AC10" s="713"/>
      <c r="AD10" s="714" t="s">
        <v>173</v>
      </c>
      <c r="AE10" s="714"/>
      <c r="AF10" s="714"/>
      <c r="AG10" s="714"/>
      <c r="AH10" s="714"/>
      <c r="AI10" s="714"/>
      <c r="AJ10" s="714"/>
      <c r="AK10" s="714"/>
      <c r="AL10" s="683" t="s">
        <v>230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36502</v>
      </c>
      <c r="BH10" s="681"/>
      <c r="BI10" s="681"/>
      <c r="BJ10" s="681"/>
      <c r="BK10" s="681"/>
      <c r="BL10" s="681"/>
      <c r="BM10" s="681"/>
      <c r="BN10" s="682"/>
      <c r="BO10" s="713">
        <v>2.2000000000000002</v>
      </c>
      <c r="BP10" s="713"/>
      <c r="BQ10" s="713"/>
      <c r="BR10" s="713"/>
      <c r="BS10" s="686" t="s">
        <v>137</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24975</v>
      </c>
      <c r="CS10" s="681"/>
      <c r="CT10" s="681"/>
      <c r="CU10" s="681"/>
      <c r="CV10" s="681"/>
      <c r="CW10" s="681"/>
      <c r="CX10" s="681"/>
      <c r="CY10" s="682"/>
      <c r="CZ10" s="713">
        <v>0.2</v>
      </c>
      <c r="DA10" s="713"/>
      <c r="DB10" s="713"/>
      <c r="DC10" s="713"/>
      <c r="DD10" s="686" t="s">
        <v>230</v>
      </c>
      <c r="DE10" s="681"/>
      <c r="DF10" s="681"/>
      <c r="DG10" s="681"/>
      <c r="DH10" s="681"/>
      <c r="DI10" s="681"/>
      <c r="DJ10" s="681"/>
      <c r="DK10" s="681"/>
      <c r="DL10" s="681"/>
      <c r="DM10" s="681"/>
      <c r="DN10" s="681"/>
      <c r="DO10" s="681"/>
      <c r="DP10" s="682"/>
      <c r="DQ10" s="686">
        <v>24263</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335427</v>
      </c>
      <c r="S11" s="681"/>
      <c r="T11" s="681"/>
      <c r="U11" s="681"/>
      <c r="V11" s="681"/>
      <c r="W11" s="681"/>
      <c r="X11" s="681"/>
      <c r="Y11" s="682"/>
      <c r="Z11" s="683">
        <v>3</v>
      </c>
      <c r="AA11" s="684"/>
      <c r="AB11" s="684"/>
      <c r="AC11" s="685"/>
      <c r="AD11" s="686">
        <v>335427</v>
      </c>
      <c r="AE11" s="681"/>
      <c r="AF11" s="681"/>
      <c r="AG11" s="681"/>
      <c r="AH11" s="681"/>
      <c r="AI11" s="681"/>
      <c r="AJ11" s="681"/>
      <c r="AK11" s="682"/>
      <c r="AL11" s="683">
        <v>5.9</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25420</v>
      </c>
      <c r="BH11" s="681"/>
      <c r="BI11" s="681"/>
      <c r="BJ11" s="681"/>
      <c r="BK11" s="681"/>
      <c r="BL11" s="681"/>
      <c r="BM11" s="681"/>
      <c r="BN11" s="682"/>
      <c r="BO11" s="713">
        <v>1.5</v>
      </c>
      <c r="BP11" s="713"/>
      <c r="BQ11" s="713"/>
      <c r="BR11" s="713"/>
      <c r="BS11" s="686" t="s">
        <v>173</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339117</v>
      </c>
      <c r="CS11" s="681"/>
      <c r="CT11" s="681"/>
      <c r="CU11" s="681"/>
      <c r="CV11" s="681"/>
      <c r="CW11" s="681"/>
      <c r="CX11" s="681"/>
      <c r="CY11" s="682"/>
      <c r="CZ11" s="713">
        <v>3.1</v>
      </c>
      <c r="DA11" s="713"/>
      <c r="DB11" s="713"/>
      <c r="DC11" s="713"/>
      <c r="DD11" s="686">
        <v>122253</v>
      </c>
      <c r="DE11" s="681"/>
      <c r="DF11" s="681"/>
      <c r="DG11" s="681"/>
      <c r="DH11" s="681"/>
      <c r="DI11" s="681"/>
      <c r="DJ11" s="681"/>
      <c r="DK11" s="681"/>
      <c r="DL11" s="681"/>
      <c r="DM11" s="681"/>
      <c r="DN11" s="681"/>
      <c r="DO11" s="681"/>
      <c r="DP11" s="682"/>
      <c r="DQ11" s="686">
        <v>202051</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137</v>
      </c>
      <c r="AA12" s="713"/>
      <c r="AB12" s="713"/>
      <c r="AC12" s="713"/>
      <c r="AD12" s="714" t="s">
        <v>230</v>
      </c>
      <c r="AE12" s="714"/>
      <c r="AF12" s="714"/>
      <c r="AG12" s="714"/>
      <c r="AH12" s="714"/>
      <c r="AI12" s="714"/>
      <c r="AJ12" s="714"/>
      <c r="AK12" s="714"/>
      <c r="AL12" s="683" t="s">
        <v>230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793590</v>
      </c>
      <c r="BH12" s="681"/>
      <c r="BI12" s="681"/>
      <c r="BJ12" s="681"/>
      <c r="BK12" s="681"/>
      <c r="BL12" s="681"/>
      <c r="BM12" s="681"/>
      <c r="BN12" s="682"/>
      <c r="BO12" s="713">
        <v>47.9</v>
      </c>
      <c r="BP12" s="713"/>
      <c r="BQ12" s="713"/>
      <c r="BR12" s="713"/>
      <c r="BS12" s="686" t="s">
        <v>173</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491462</v>
      </c>
      <c r="CS12" s="681"/>
      <c r="CT12" s="681"/>
      <c r="CU12" s="681"/>
      <c r="CV12" s="681"/>
      <c r="CW12" s="681"/>
      <c r="CX12" s="681"/>
      <c r="CY12" s="682"/>
      <c r="CZ12" s="713">
        <v>4.5</v>
      </c>
      <c r="DA12" s="713"/>
      <c r="DB12" s="713"/>
      <c r="DC12" s="713"/>
      <c r="DD12" s="686">
        <v>9082</v>
      </c>
      <c r="DE12" s="681"/>
      <c r="DF12" s="681"/>
      <c r="DG12" s="681"/>
      <c r="DH12" s="681"/>
      <c r="DI12" s="681"/>
      <c r="DJ12" s="681"/>
      <c r="DK12" s="681"/>
      <c r="DL12" s="681"/>
      <c r="DM12" s="681"/>
      <c r="DN12" s="681"/>
      <c r="DO12" s="681"/>
      <c r="DP12" s="682"/>
      <c r="DQ12" s="686">
        <v>151176</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173</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786991</v>
      </c>
      <c r="BH13" s="681"/>
      <c r="BI13" s="681"/>
      <c r="BJ13" s="681"/>
      <c r="BK13" s="681"/>
      <c r="BL13" s="681"/>
      <c r="BM13" s="681"/>
      <c r="BN13" s="682"/>
      <c r="BO13" s="713">
        <v>47.5</v>
      </c>
      <c r="BP13" s="713"/>
      <c r="BQ13" s="713"/>
      <c r="BR13" s="713"/>
      <c r="BS13" s="686" t="s">
        <v>230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981110</v>
      </c>
      <c r="CS13" s="681"/>
      <c r="CT13" s="681"/>
      <c r="CU13" s="681"/>
      <c r="CV13" s="681"/>
      <c r="CW13" s="681"/>
      <c r="CX13" s="681"/>
      <c r="CY13" s="682"/>
      <c r="CZ13" s="713">
        <v>9</v>
      </c>
      <c r="DA13" s="713"/>
      <c r="DB13" s="713"/>
      <c r="DC13" s="713"/>
      <c r="DD13" s="686">
        <v>298711</v>
      </c>
      <c r="DE13" s="681"/>
      <c r="DF13" s="681"/>
      <c r="DG13" s="681"/>
      <c r="DH13" s="681"/>
      <c r="DI13" s="681"/>
      <c r="DJ13" s="681"/>
      <c r="DK13" s="681"/>
      <c r="DL13" s="681"/>
      <c r="DM13" s="681"/>
      <c r="DN13" s="681"/>
      <c r="DO13" s="681"/>
      <c r="DP13" s="682"/>
      <c r="DQ13" s="686">
        <v>677768</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173</v>
      </c>
      <c r="S14" s="681"/>
      <c r="T14" s="681"/>
      <c r="U14" s="681"/>
      <c r="V14" s="681"/>
      <c r="W14" s="681"/>
      <c r="X14" s="681"/>
      <c r="Y14" s="682"/>
      <c r="Z14" s="713" t="s">
        <v>173</v>
      </c>
      <c r="AA14" s="713"/>
      <c r="AB14" s="713"/>
      <c r="AC14" s="713"/>
      <c r="AD14" s="714" t="s">
        <v>173</v>
      </c>
      <c r="AE14" s="714"/>
      <c r="AF14" s="714"/>
      <c r="AG14" s="714"/>
      <c r="AH14" s="714"/>
      <c r="AI14" s="714"/>
      <c r="AJ14" s="714"/>
      <c r="AK14" s="714"/>
      <c r="AL14" s="683" t="s">
        <v>230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61466</v>
      </c>
      <c r="BH14" s="681"/>
      <c r="BI14" s="681"/>
      <c r="BJ14" s="681"/>
      <c r="BK14" s="681"/>
      <c r="BL14" s="681"/>
      <c r="BM14" s="681"/>
      <c r="BN14" s="682"/>
      <c r="BO14" s="713">
        <v>3.7</v>
      </c>
      <c r="BP14" s="713"/>
      <c r="BQ14" s="713"/>
      <c r="BR14" s="713"/>
      <c r="BS14" s="686" t="s">
        <v>230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406217</v>
      </c>
      <c r="CS14" s="681"/>
      <c r="CT14" s="681"/>
      <c r="CU14" s="681"/>
      <c r="CV14" s="681"/>
      <c r="CW14" s="681"/>
      <c r="CX14" s="681"/>
      <c r="CY14" s="682"/>
      <c r="CZ14" s="713">
        <v>3.7</v>
      </c>
      <c r="DA14" s="713"/>
      <c r="DB14" s="713"/>
      <c r="DC14" s="713"/>
      <c r="DD14" s="686">
        <v>41347</v>
      </c>
      <c r="DE14" s="681"/>
      <c r="DF14" s="681"/>
      <c r="DG14" s="681"/>
      <c r="DH14" s="681"/>
      <c r="DI14" s="681"/>
      <c r="DJ14" s="681"/>
      <c r="DK14" s="681"/>
      <c r="DL14" s="681"/>
      <c r="DM14" s="681"/>
      <c r="DN14" s="681"/>
      <c r="DO14" s="681"/>
      <c r="DP14" s="682"/>
      <c r="DQ14" s="686">
        <v>375266</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137</v>
      </c>
      <c r="AA15" s="713"/>
      <c r="AB15" s="713"/>
      <c r="AC15" s="713"/>
      <c r="AD15" s="714" t="s">
        <v>230</v>
      </c>
      <c r="AE15" s="714"/>
      <c r="AF15" s="714"/>
      <c r="AG15" s="714"/>
      <c r="AH15" s="714"/>
      <c r="AI15" s="714"/>
      <c r="AJ15" s="714"/>
      <c r="AK15" s="714"/>
      <c r="AL15" s="683" t="s">
        <v>173</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82489</v>
      </c>
      <c r="BH15" s="681"/>
      <c r="BI15" s="681"/>
      <c r="BJ15" s="681"/>
      <c r="BK15" s="681"/>
      <c r="BL15" s="681"/>
      <c r="BM15" s="681"/>
      <c r="BN15" s="682"/>
      <c r="BO15" s="713">
        <v>5</v>
      </c>
      <c r="BP15" s="713"/>
      <c r="BQ15" s="713"/>
      <c r="BR15" s="713"/>
      <c r="BS15" s="686" t="s">
        <v>173</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925259</v>
      </c>
      <c r="CS15" s="681"/>
      <c r="CT15" s="681"/>
      <c r="CU15" s="681"/>
      <c r="CV15" s="681"/>
      <c r="CW15" s="681"/>
      <c r="CX15" s="681"/>
      <c r="CY15" s="682"/>
      <c r="CZ15" s="713">
        <v>8.5</v>
      </c>
      <c r="DA15" s="713"/>
      <c r="DB15" s="713"/>
      <c r="DC15" s="713"/>
      <c r="DD15" s="686">
        <v>112842</v>
      </c>
      <c r="DE15" s="681"/>
      <c r="DF15" s="681"/>
      <c r="DG15" s="681"/>
      <c r="DH15" s="681"/>
      <c r="DI15" s="681"/>
      <c r="DJ15" s="681"/>
      <c r="DK15" s="681"/>
      <c r="DL15" s="681"/>
      <c r="DM15" s="681"/>
      <c r="DN15" s="681"/>
      <c r="DO15" s="681"/>
      <c r="DP15" s="682"/>
      <c r="DQ15" s="686">
        <v>709256</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7201</v>
      </c>
      <c r="S16" s="681"/>
      <c r="T16" s="681"/>
      <c r="U16" s="681"/>
      <c r="V16" s="681"/>
      <c r="W16" s="681"/>
      <c r="X16" s="681"/>
      <c r="Y16" s="682"/>
      <c r="Z16" s="713">
        <v>0.1</v>
      </c>
      <c r="AA16" s="713"/>
      <c r="AB16" s="713"/>
      <c r="AC16" s="713"/>
      <c r="AD16" s="714">
        <v>7201</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173</v>
      </c>
      <c r="BP16" s="713"/>
      <c r="BQ16" s="713"/>
      <c r="BR16" s="713"/>
      <c r="BS16" s="686" t="s">
        <v>230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43743</v>
      </c>
      <c r="CS16" s="681"/>
      <c r="CT16" s="681"/>
      <c r="CU16" s="681"/>
      <c r="CV16" s="681"/>
      <c r="CW16" s="681"/>
      <c r="CX16" s="681"/>
      <c r="CY16" s="682"/>
      <c r="CZ16" s="713">
        <v>0.4</v>
      </c>
      <c r="DA16" s="713"/>
      <c r="DB16" s="713"/>
      <c r="DC16" s="713"/>
      <c r="DD16" s="686" t="s">
        <v>173</v>
      </c>
      <c r="DE16" s="681"/>
      <c r="DF16" s="681"/>
      <c r="DG16" s="681"/>
      <c r="DH16" s="681"/>
      <c r="DI16" s="681"/>
      <c r="DJ16" s="681"/>
      <c r="DK16" s="681"/>
      <c r="DL16" s="681"/>
      <c r="DM16" s="681"/>
      <c r="DN16" s="681"/>
      <c r="DO16" s="681"/>
      <c r="DP16" s="682"/>
      <c r="DQ16" s="686">
        <v>4983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4132</v>
      </c>
      <c r="S17" s="681"/>
      <c r="T17" s="681"/>
      <c r="U17" s="681"/>
      <c r="V17" s="681"/>
      <c r="W17" s="681"/>
      <c r="X17" s="681"/>
      <c r="Y17" s="682"/>
      <c r="Z17" s="713">
        <v>0</v>
      </c>
      <c r="AA17" s="713"/>
      <c r="AB17" s="713"/>
      <c r="AC17" s="713"/>
      <c r="AD17" s="714">
        <v>4132</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230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1114739</v>
      </c>
      <c r="CS17" s="681"/>
      <c r="CT17" s="681"/>
      <c r="CU17" s="681"/>
      <c r="CV17" s="681"/>
      <c r="CW17" s="681"/>
      <c r="CX17" s="681"/>
      <c r="CY17" s="682"/>
      <c r="CZ17" s="713">
        <v>10.199999999999999</v>
      </c>
      <c r="DA17" s="713"/>
      <c r="DB17" s="713"/>
      <c r="DC17" s="713"/>
      <c r="DD17" s="686" t="s">
        <v>173</v>
      </c>
      <c r="DE17" s="681"/>
      <c r="DF17" s="681"/>
      <c r="DG17" s="681"/>
      <c r="DH17" s="681"/>
      <c r="DI17" s="681"/>
      <c r="DJ17" s="681"/>
      <c r="DK17" s="681"/>
      <c r="DL17" s="681"/>
      <c r="DM17" s="681"/>
      <c r="DN17" s="681"/>
      <c r="DO17" s="681"/>
      <c r="DP17" s="682"/>
      <c r="DQ17" s="686">
        <v>1074629</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16156</v>
      </c>
      <c r="S18" s="681"/>
      <c r="T18" s="681"/>
      <c r="U18" s="681"/>
      <c r="V18" s="681"/>
      <c r="W18" s="681"/>
      <c r="X18" s="681"/>
      <c r="Y18" s="682"/>
      <c r="Z18" s="713">
        <v>0.1</v>
      </c>
      <c r="AA18" s="713"/>
      <c r="AB18" s="713"/>
      <c r="AC18" s="713"/>
      <c r="AD18" s="714">
        <v>16156</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173</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173</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11647</v>
      </c>
      <c r="S19" s="681"/>
      <c r="T19" s="681"/>
      <c r="U19" s="681"/>
      <c r="V19" s="681"/>
      <c r="W19" s="681"/>
      <c r="X19" s="681"/>
      <c r="Y19" s="682"/>
      <c r="Z19" s="713">
        <v>0.1</v>
      </c>
      <c r="AA19" s="713"/>
      <c r="AB19" s="713"/>
      <c r="AC19" s="713"/>
      <c r="AD19" s="714">
        <v>11647</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18988</v>
      </c>
      <c r="BH19" s="681"/>
      <c r="BI19" s="681"/>
      <c r="BJ19" s="681"/>
      <c r="BK19" s="681"/>
      <c r="BL19" s="681"/>
      <c r="BM19" s="681"/>
      <c r="BN19" s="682"/>
      <c r="BO19" s="713">
        <v>1.1000000000000001</v>
      </c>
      <c r="BP19" s="713"/>
      <c r="BQ19" s="713"/>
      <c r="BR19" s="713"/>
      <c r="BS19" s="686" t="s">
        <v>230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3113</v>
      </c>
      <c r="S20" s="681"/>
      <c r="T20" s="681"/>
      <c r="U20" s="681"/>
      <c r="V20" s="681"/>
      <c r="W20" s="681"/>
      <c r="X20" s="681"/>
      <c r="Y20" s="682"/>
      <c r="Z20" s="713">
        <v>0</v>
      </c>
      <c r="AA20" s="713"/>
      <c r="AB20" s="713"/>
      <c r="AC20" s="713"/>
      <c r="AD20" s="714">
        <v>3113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18988</v>
      </c>
      <c r="BH20" s="681"/>
      <c r="BI20" s="681"/>
      <c r="BJ20" s="681"/>
      <c r="BK20" s="681"/>
      <c r="BL20" s="681"/>
      <c r="BM20" s="681"/>
      <c r="BN20" s="682"/>
      <c r="BO20" s="713">
        <v>1.1000000000000001</v>
      </c>
      <c r="BP20" s="713"/>
      <c r="BQ20" s="713"/>
      <c r="BR20" s="713"/>
      <c r="BS20" s="686" t="s">
        <v>230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10931837</v>
      </c>
      <c r="CS20" s="681"/>
      <c r="CT20" s="681"/>
      <c r="CU20" s="681"/>
      <c r="CV20" s="681"/>
      <c r="CW20" s="681"/>
      <c r="CX20" s="681"/>
      <c r="CY20" s="682"/>
      <c r="CZ20" s="713">
        <v>100</v>
      </c>
      <c r="DA20" s="713"/>
      <c r="DB20" s="713"/>
      <c r="DC20" s="713"/>
      <c r="DD20" s="686">
        <v>690809</v>
      </c>
      <c r="DE20" s="681"/>
      <c r="DF20" s="681"/>
      <c r="DG20" s="681"/>
      <c r="DH20" s="681"/>
      <c r="DI20" s="681"/>
      <c r="DJ20" s="681"/>
      <c r="DK20" s="681"/>
      <c r="DL20" s="681"/>
      <c r="DM20" s="681"/>
      <c r="DN20" s="681"/>
      <c r="DO20" s="681"/>
      <c r="DP20" s="682"/>
      <c r="DQ20" s="686">
        <v>6903241</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1396</v>
      </c>
      <c r="S21" s="681"/>
      <c r="T21" s="681"/>
      <c r="U21" s="681"/>
      <c r="V21" s="681"/>
      <c r="W21" s="681"/>
      <c r="X21" s="681"/>
      <c r="Y21" s="682"/>
      <c r="Z21" s="713">
        <v>0</v>
      </c>
      <c r="AA21" s="713"/>
      <c r="AB21" s="713"/>
      <c r="AC21" s="713"/>
      <c r="AD21" s="714">
        <v>1396</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18882</v>
      </c>
      <c r="BH21" s="681"/>
      <c r="BI21" s="681"/>
      <c r="BJ21" s="681"/>
      <c r="BK21" s="681"/>
      <c r="BL21" s="681"/>
      <c r="BM21" s="681"/>
      <c r="BN21" s="682"/>
      <c r="BO21" s="713">
        <v>1.1000000000000001</v>
      </c>
      <c r="BP21" s="713"/>
      <c r="BQ21" s="713"/>
      <c r="BR21" s="713"/>
      <c r="BS21" s="686" t="s">
        <v>173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3861629</v>
      </c>
      <c r="S22" s="681"/>
      <c r="T22" s="681"/>
      <c r="U22" s="681"/>
      <c r="V22" s="681"/>
      <c r="W22" s="681"/>
      <c r="X22" s="681"/>
      <c r="Y22" s="682"/>
      <c r="Z22" s="713">
        <v>34.4</v>
      </c>
      <c r="AA22" s="713"/>
      <c r="AB22" s="713"/>
      <c r="AC22" s="713"/>
      <c r="AD22" s="714">
        <v>3536093</v>
      </c>
      <c r="AE22" s="714"/>
      <c r="AF22" s="714"/>
      <c r="AG22" s="714"/>
      <c r="AH22" s="714"/>
      <c r="AI22" s="714"/>
      <c r="AJ22" s="714"/>
      <c r="AK22" s="714"/>
      <c r="AL22" s="683">
        <v>62.6</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230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3536093</v>
      </c>
      <c r="S23" s="681"/>
      <c r="T23" s="681"/>
      <c r="U23" s="681"/>
      <c r="V23" s="681"/>
      <c r="W23" s="681"/>
      <c r="X23" s="681"/>
      <c r="Y23" s="682"/>
      <c r="Z23" s="713">
        <v>31.5</v>
      </c>
      <c r="AA23" s="713"/>
      <c r="AB23" s="713"/>
      <c r="AC23" s="713"/>
      <c r="AD23" s="714">
        <v>3536093</v>
      </c>
      <c r="AE23" s="714"/>
      <c r="AF23" s="714"/>
      <c r="AG23" s="714"/>
      <c r="AH23" s="714"/>
      <c r="AI23" s="714"/>
      <c r="AJ23" s="714"/>
      <c r="AK23" s="714"/>
      <c r="AL23" s="683">
        <v>62.6</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106</v>
      </c>
      <c r="BH23" s="681"/>
      <c r="BI23" s="681"/>
      <c r="BJ23" s="681"/>
      <c r="BK23" s="681"/>
      <c r="BL23" s="681"/>
      <c r="BM23" s="681"/>
      <c r="BN23" s="682"/>
      <c r="BO23" s="713">
        <v>0</v>
      </c>
      <c r="BP23" s="713"/>
      <c r="BQ23" s="713"/>
      <c r="BR23" s="713"/>
      <c r="BS23" s="686" t="s">
        <v>173</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325536</v>
      </c>
      <c r="S24" s="681"/>
      <c r="T24" s="681"/>
      <c r="U24" s="681"/>
      <c r="V24" s="681"/>
      <c r="W24" s="681"/>
      <c r="X24" s="681"/>
      <c r="Y24" s="682"/>
      <c r="Z24" s="713">
        <v>2.9</v>
      </c>
      <c r="AA24" s="713"/>
      <c r="AB24" s="713"/>
      <c r="AC24" s="713"/>
      <c r="AD24" s="714" t="s">
        <v>230</v>
      </c>
      <c r="AE24" s="714"/>
      <c r="AF24" s="714"/>
      <c r="AG24" s="714"/>
      <c r="AH24" s="714"/>
      <c r="AI24" s="714"/>
      <c r="AJ24" s="714"/>
      <c r="AK24" s="714"/>
      <c r="AL24" s="683" t="s">
        <v>230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173</v>
      </c>
      <c r="BH24" s="681"/>
      <c r="BI24" s="681"/>
      <c r="BJ24" s="681"/>
      <c r="BK24" s="681"/>
      <c r="BL24" s="681"/>
      <c r="BM24" s="681"/>
      <c r="BN24" s="682"/>
      <c r="BO24" s="713" t="s">
        <v>230</v>
      </c>
      <c r="BP24" s="713"/>
      <c r="BQ24" s="713"/>
      <c r="BR24" s="713"/>
      <c r="BS24" s="686" t="s">
        <v>137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3799952</v>
      </c>
      <c r="CS24" s="736"/>
      <c r="CT24" s="736"/>
      <c r="CU24" s="736"/>
      <c r="CV24" s="736"/>
      <c r="CW24" s="736"/>
      <c r="CX24" s="736"/>
      <c r="CY24" s="779"/>
      <c r="CZ24" s="780">
        <v>34.799999999999997</v>
      </c>
      <c r="DA24" s="751"/>
      <c r="DB24" s="751"/>
      <c r="DC24" s="783"/>
      <c r="DD24" s="778">
        <v>2832965</v>
      </c>
      <c r="DE24" s="736"/>
      <c r="DF24" s="736"/>
      <c r="DG24" s="736"/>
      <c r="DH24" s="736"/>
      <c r="DI24" s="736"/>
      <c r="DJ24" s="736"/>
      <c r="DK24" s="779"/>
      <c r="DL24" s="778">
        <v>2762207</v>
      </c>
      <c r="DM24" s="736"/>
      <c r="DN24" s="736"/>
      <c r="DO24" s="736"/>
      <c r="DP24" s="736"/>
      <c r="DQ24" s="736"/>
      <c r="DR24" s="736"/>
      <c r="DS24" s="736"/>
      <c r="DT24" s="736"/>
      <c r="DU24" s="736"/>
      <c r="DV24" s="779"/>
      <c r="DW24" s="780">
        <v>47.3</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137</v>
      </c>
      <c r="AA25" s="713"/>
      <c r="AB25" s="713"/>
      <c r="AC25" s="713"/>
      <c r="AD25" s="714" t="s">
        <v>173</v>
      </c>
      <c r="AE25" s="714"/>
      <c r="AF25" s="714"/>
      <c r="AG25" s="714"/>
      <c r="AH25" s="714"/>
      <c r="AI25" s="714"/>
      <c r="AJ25" s="714"/>
      <c r="AK25" s="714"/>
      <c r="AL25" s="683" t="s">
        <v>230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173</v>
      </c>
      <c r="BP25" s="713"/>
      <c r="BQ25" s="713"/>
      <c r="BR25" s="713"/>
      <c r="BS25" s="686" t="s">
        <v>230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1632496</v>
      </c>
      <c r="CS25" s="699"/>
      <c r="CT25" s="699"/>
      <c r="CU25" s="699"/>
      <c r="CV25" s="699"/>
      <c r="CW25" s="699"/>
      <c r="CX25" s="699"/>
      <c r="CY25" s="700"/>
      <c r="CZ25" s="683">
        <v>14.9</v>
      </c>
      <c r="DA25" s="701"/>
      <c r="DB25" s="701"/>
      <c r="DC25" s="702"/>
      <c r="DD25" s="686">
        <v>1469454</v>
      </c>
      <c r="DE25" s="699"/>
      <c r="DF25" s="699"/>
      <c r="DG25" s="699"/>
      <c r="DH25" s="699"/>
      <c r="DI25" s="699"/>
      <c r="DJ25" s="699"/>
      <c r="DK25" s="700"/>
      <c r="DL25" s="686">
        <v>1407724</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5967578</v>
      </c>
      <c r="S26" s="681"/>
      <c r="T26" s="681"/>
      <c r="U26" s="681"/>
      <c r="V26" s="681"/>
      <c r="W26" s="681"/>
      <c r="X26" s="681"/>
      <c r="Y26" s="682"/>
      <c r="Z26" s="713">
        <v>53.2</v>
      </c>
      <c r="AA26" s="713"/>
      <c r="AB26" s="713"/>
      <c r="AC26" s="713"/>
      <c r="AD26" s="714">
        <v>5641936</v>
      </c>
      <c r="AE26" s="714"/>
      <c r="AF26" s="714"/>
      <c r="AG26" s="714"/>
      <c r="AH26" s="714"/>
      <c r="AI26" s="714"/>
      <c r="AJ26" s="714"/>
      <c r="AK26" s="714"/>
      <c r="AL26" s="683">
        <v>99.8</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230</v>
      </c>
      <c r="BP26" s="713"/>
      <c r="BQ26" s="713"/>
      <c r="BR26" s="713"/>
      <c r="BS26" s="686" t="s">
        <v>173</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876740</v>
      </c>
      <c r="CS26" s="681"/>
      <c r="CT26" s="681"/>
      <c r="CU26" s="681"/>
      <c r="CV26" s="681"/>
      <c r="CW26" s="681"/>
      <c r="CX26" s="681"/>
      <c r="CY26" s="682"/>
      <c r="CZ26" s="683">
        <v>8</v>
      </c>
      <c r="DA26" s="701"/>
      <c r="DB26" s="701"/>
      <c r="DC26" s="702"/>
      <c r="DD26" s="686">
        <v>777091</v>
      </c>
      <c r="DE26" s="681"/>
      <c r="DF26" s="681"/>
      <c r="DG26" s="681"/>
      <c r="DH26" s="681"/>
      <c r="DI26" s="681"/>
      <c r="DJ26" s="681"/>
      <c r="DK26" s="682"/>
      <c r="DL26" s="686" t="s">
        <v>173</v>
      </c>
      <c r="DM26" s="681"/>
      <c r="DN26" s="681"/>
      <c r="DO26" s="681"/>
      <c r="DP26" s="681"/>
      <c r="DQ26" s="681"/>
      <c r="DR26" s="681"/>
      <c r="DS26" s="681"/>
      <c r="DT26" s="681"/>
      <c r="DU26" s="681"/>
      <c r="DV26" s="682"/>
      <c r="DW26" s="683" t="s">
        <v>173</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1286</v>
      </c>
      <c r="S27" s="681"/>
      <c r="T27" s="681"/>
      <c r="U27" s="681"/>
      <c r="V27" s="681"/>
      <c r="W27" s="681"/>
      <c r="X27" s="681"/>
      <c r="Y27" s="682"/>
      <c r="Z27" s="713">
        <v>0</v>
      </c>
      <c r="AA27" s="713"/>
      <c r="AB27" s="713"/>
      <c r="AC27" s="713"/>
      <c r="AD27" s="714">
        <v>1286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1658103</v>
      </c>
      <c r="BH27" s="681"/>
      <c r="BI27" s="681"/>
      <c r="BJ27" s="681"/>
      <c r="BK27" s="681"/>
      <c r="BL27" s="681"/>
      <c r="BM27" s="681"/>
      <c r="BN27" s="682"/>
      <c r="BO27" s="713">
        <v>100</v>
      </c>
      <c r="BP27" s="713"/>
      <c r="BQ27" s="713"/>
      <c r="BR27" s="713"/>
      <c r="BS27" s="686" t="s">
        <v>173</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1052717</v>
      </c>
      <c r="CS27" s="699"/>
      <c r="CT27" s="699"/>
      <c r="CU27" s="699"/>
      <c r="CV27" s="699"/>
      <c r="CW27" s="699"/>
      <c r="CX27" s="699"/>
      <c r="CY27" s="700"/>
      <c r="CZ27" s="683">
        <v>9.6</v>
      </c>
      <c r="DA27" s="701"/>
      <c r="DB27" s="701"/>
      <c r="DC27" s="702"/>
      <c r="DD27" s="686">
        <v>288882</v>
      </c>
      <c r="DE27" s="699"/>
      <c r="DF27" s="699"/>
      <c r="DG27" s="699"/>
      <c r="DH27" s="699"/>
      <c r="DI27" s="699"/>
      <c r="DJ27" s="699"/>
      <c r="DK27" s="700"/>
      <c r="DL27" s="686">
        <v>279854</v>
      </c>
      <c r="DM27" s="699"/>
      <c r="DN27" s="699"/>
      <c r="DO27" s="699"/>
      <c r="DP27" s="699"/>
      <c r="DQ27" s="699"/>
      <c r="DR27" s="699"/>
      <c r="DS27" s="699"/>
      <c r="DT27" s="699"/>
      <c r="DU27" s="699"/>
      <c r="DV27" s="700"/>
      <c r="DW27" s="683">
        <v>4.8</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45129</v>
      </c>
      <c r="S28" s="681"/>
      <c r="T28" s="681"/>
      <c r="U28" s="681"/>
      <c r="V28" s="681"/>
      <c r="W28" s="681"/>
      <c r="X28" s="681"/>
      <c r="Y28" s="682"/>
      <c r="Z28" s="713">
        <v>0.4</v>
      </c>
      <c r="AA28" s="713"/>
      <c r="AB28" s="713"/>
      <c r="AC28" s="713"/>
      <c r="AD28" s="714" t="s">
        <v>230</v>
      </c>
      <c r="AE28" s="714"/>
      <c r="AF28" s="714"/>
      <c r="AG28" s="714"/>
      <c r="AH28" s="714"/>
      <c r="AI28" s="714"/>
      <c r="AJ28" s="714"/>
      <c r="AK28" s="714"/>
      <c r="AL28" s="683" t="s">
        <v>173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1114739</v>
      </c>
      <c r="CS28" s="681"/>
      <c r="CT28" s="681"/>
      <c r="CU28" s="681"/>
      <c r="CV28" s="681"/>
      <c r="CW28" s="681"/>
      <c r="CX28" s="681"/>
      <c r="CY28" s="682"/>
      <c r="CZ28" s="683">
        <v>10.199999999999999</v>
      </c>
      <c r="DA28" s="701"/>
      <c r="DB28" s="701"/>
      <c r="DC28" s="702"/>
      <c r="DD28" s="686">
        <v>1074629</v>
      </c>
      <c r="DE28" s="681"/>
      <c r="DF28" s="681"/>
      <c r="DG28" s="681"/>
      <c r="DH28" s="681"/>
      <c r="DI28" s="681"/>
      <c r="DJ28" s="681"/>
      <c r="DK28" s="682"/>
      <c r="DL28" s="686">
        <v>1074629</v>
      </c>
      <c r="DM28" s="681"/>
      <c r="DN28" s="681"/>
      <c r="DO28" s="681"/>
      <c r="DP28" s="681"/>
      <c r="DQ28" s="681"/>
      <c r="DR28" s="681"/>
      <c r="DS28" s="681"/>
      <c r="DT28" s="681"/>
      <c r="DU28" s="681"/>
      <c r="DV28" s="682"/>
      <c r="DW28" s="683">
        <v>18.399999999999999</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85034</v>
      </c>
      <c r="S29" s="681"/>
      <c r="T29" s="681"/>
      <c r="U29" s="681"/>
      <c r="V29" s="681"/>
      <c r="W29" s="681"/>
      <c r="X29" s="681"/>
      <c r="Y29" s="682"/>
      <c r="Z29" s="713">
        <v>0.8</v>
      </c>
      <c r="AA29" s="713"/>
      <c r="AB29" s="713"/>
      <c r="AC29" s="713"/>
      <c r="AD29" s="714">
        <v>3467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1114739</v>
      </c>
      <c r="CS29" s="699"/>
      <c r="CT29" s="699"/>
      <c r="CU29" s="699"/>
      <c r="CV29" s="699"/>
      <c r="CW29" s="699"/>
      <c r="CX29" s="699"/>
      <c r="CY29" s="700"/>
      <c r="CZ29" s="683">
        <v>10.199999999999999</v>
      </c>
      <c r="DA29" s="701"/>
      <c r="DB29" s="701"/>
      <c r="DC29" s="702"/>
      <c r="DD29" s="686">
        <v>1074629</v>
      </c>
      <c r="DE29" s="699"/>
      <c r="DF29" s="699"/>
      <c r="DG29" s="699"/>
      <c r="DH29" s="699"/>
      <c r="DI29" s="699"/>
      <c r="DJ29" s="699"/>
      <c r="DK29" s="700"/>
      <c r="DL29" s="686">
        <v>1074629</v>
      </c>
      <c r="DM29" s="699"/>
      <c r="DN29" s="699"/>
      <c r="DO29" s="699"/>
      <c r="DP29" s="699"/>
      <c r="DQ29" s="699"/>
      <c r="DR29" s="699"/>
      <c r="DS29" s="699"/>
      <c r="DT29" s="699"/>
      <c r="DU29" s="699"/>
      <c r="DV29" s="700"/>
      <c r="DW29" s="683">
        <v>18.399999999999999</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9926</v>
      </c>
      <c r="S30" s="681"/>
      <c r="T30" s="681"/>
      <c r="U30" s="681"/>
      <c r="V30" s="681"/>
      <c r="W30" s="681"/>
      <c r="X30" s="681"/>
      <c r="Y30" s="682"/>
      <c r="Z30" s="713">
        <v>0.1</v>
      </c>
      <c r="AA30" s="713"/>
      <c r="AB30" s="713"/>
      <c r="AC30" s="713"/>
      <c r="AD30" s="714" t="s">
        <v>137</v>
      </c>
      <c r="AE30" s="714"/>
      <c r="AF30" s="714"/>
      <c r="AG30" s="714"/>
      <c r="AH30" s="714"/>
      <c r="AI30" s="714"/>
      <c r="AJ30" s="714"/>
      <c r="AK30" s="714"/>
      <c r="AL30" s="683" t="s">
        <v>230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1051644</v>
      </c>
      <c r="CS30" s="681"/>
      <c r="CT30" s="681"/>
      <c r="CU30" s="681"/>
      <c r="CV30" s="681"/>
      <c r="CW30" s="681"/>
      <c r="CX30" s="681"/>
      <c r="CY30" s="682"/>
      <c r="CZ30" s="683">
        <v>9.6</v>
      </c>
      <c r="DA30" s="701"/>
      <c r="DB30" s="701"/>
      <c r="DC30" s="702"/>
      <c r="DD30" s="686">
        <v>1019361</v>
      </c>
      <c r="DE30" s="681"/>
      <c r="DF30" s="681"/>
      <c r="DG30" s="681"/>
      <c r="DH30" s="681"/>
      <c r="DI30" s="681"/>
      <c r="DJ30" s="681"/>
      <c r="DK30" s="682"/>
      <c r="DL30" s="686">
        <v>1019361</v>
      </c>
      <c r="DM30" s="681"/>
      <c r="DN30" s="681"/>
      <c r="DO30" s="681"/>
      <c r="DP30" s="681"/>
      <c r="DQ30" s="681"/>
      <c r="DR30" s="681"/>
      <c r="DS30" s="681"/>
      <c r="DT30" s="681"/>
      <c r="DU30" s="681"/>
      <c r="DV30" s="682"/>
      <c r="DW30" s="683">
        <v>17.5</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2699434</v>
      </c>
      <c r="S31" s="681"/>
      <c r="T31" s="681"/>
      <c r="U31" s="681"/>
      <c r="V31" s="681"/>
      <c r="W31" s="681"/>
      <c r="X31" s="681"/>
      <c r="Y31" s="682"/>
      <c r="Z31" s="713">
        <v>24.1</v>
      </c>
      <c r="AA31" s="713"/>
      <c r="AB31" s="713"/>
      <c r="AC31" s="713"/>
      <c r="AD31" s="714" t="s">
        <v>230</v>
      </c>
      <c r="AE31" s="714"/>
      <c r="AF31" s="714"/>
      <c r="AG31" s="714"/>
      <c r="AH31" s="714"/>
      <c r="AI31" s="714"/>
      <c r="AJ31" s="714"/>
      <c r="AK31" s="714"/>
      <c r="AL31" s="683" t="s">
        <v>230</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98.5</v>
      </c>
      <c r="BH31" s="750"/>
      <c r="BI31" s="750"/>
      <c r="BJ31" s="750"/>
      <c r="BK31" s="750"/>
      <c r="BL31" s="750"/>
      <c r="BM31" s="751">
        <v>97</v>
      </c>
      <c r="BN31" s="750"/>
      <c r="BO31" s="750"/>
      <c r="BP31" s="750"/>
      <c r="BQ31" s="752"/>
      <c r="BR31" s="749">
        <v>99</v>
      </c>
      <c r="BS31" s="750"/>
      <c r="BT31" s="750"/>
      <c r="BU31" s="750"/>
      <c r="BV31" s="750"/>
      <c r="BW31" s="750"/>
      <c r="BX31" s="751">
        <v>96.6</v>
      </c>
      <c r="BY31" s="750"/>
      <c r="BZ31" s="750"/>
      <c r="CA31" s="750"/>
      <c r="CB31" s="752"/>
      <c r="CD31" s="767"/>
      <c r="CE31" s="768"/>
      <c r="CF31" s="719" t="s">
        <v>314</v>
      </c>
      <c r="CG31" s="720"/>
      <c r="CH31" s="720"/>
      <c r="CI31" s="720"/>
      <c r="CJ31" s="720"/>
      <c r="CK31" s="720"/>
      <c r="CL31" s="720"/>
      <c r="CM31" s="720"/>
      <c r="CN31" s="720"/>
      <c r="CO31" s="720"/>
      <c r="CP31" s="720"/>
      <c r="CQ31" s="721"/>
      <c r="CR31" s="680">
        <v>63095</v>
      </c>
      <c r="CS31" s="699"/>
      <c r="CT31" s="699"/>
      <c r="CU31" s="699"/>
      <c r="CV31" s="699"/>
      <c r="CW31" s="699"/>
      <c r="CX31" s="699"/>
      <c r="CY31" s="700"/>
      <c r="CZ31" s="683">
        <v>0.6</v>
      </c>
      <c r="DA31" s="701"/>
      <c r="DB31" s="701"/>
      <c r="DC31" s="702"/>
      <c r="DD31" s="686">
        <v>55268</v>
      </c>
      <c r="DE31" s="699"/>
      <c r="DF31" s="699"/>
      <c r="DG31" s="699"/>
      <c r="DH31" s="699"/>
      <c r="DI31" s="699"/>
      <c r="DJ31" s="699"/>
      <c r="DK31" s="700"/>
      <c r="DL31" s="686">
        <v>55268</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173</v>
      </c>
      <c r="S32" s="681"/>
      <c r="T32" s="681"/>
      <c r="U32" s="681"/>
      <c r="V32" s="681"/>
      <c r="W32" s="681"/>
      <c r="X32" s="681"/>
      <c r="Y32" s="682"/>
      <c r="Z32" s="713" t="s">
        <v>137</v>
      </c>
      <c r="AA32" s="713"/>
      <c r="AB32" s="713"/>
      <c r="AC32" s="713"/>
      <c r="AD32" s="714" t="s">
        <v>173</v>
      </c>
      <c r="AE32" s="714"/>
      <c r="AF32" s="714"/>
      <c r="AG32" s="714"/>
      <c r="AH32" s="714"/>
      <c r="AI32" s="714"/>
      <c r="AJ32" s="714"/>
      <c r="AK32" s="714"/>
      <c r="AL32" s="683" t="s">
        <v>137</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97.8</v>
      </c>
      <c r="BH32" s="699"/>
      <c r="BI32" s="699"/>
      <c r="BJ32" s="699"/>
      <c r="BK32" s="699"/>
      <c r="BL32" s="699"/>
      <c r="BM32" s="684">
        <v>96.9</v>
      </c>
      <c r="BN32" s="745"/>
      <c r="BO32" s="745"/>
      <c r="BP32" s="745"/>
      <c r="BQ32" s="726"/>
      <c r="BR32" s="753">
        <v>99</v>
      </c>
      <c r="BS32" s="699"/>
      <c r="BT32" s="699"/>
      <c r="BU32" s="699"/>
      <c r="BV32" s="699"/>
      <c r="BW32" s="699"/>
      <c r="BX32" s="684">
        <v>97.7</v>
      </c>
      <c r="BY32" s="745"/>
      <c r="BZ32" s="745"/>
      <c r="CA32" s="745"/>
      <c r="CB32" s="726"/>
      <c r="CD32" s="769"/>
      <c r="CE32" s="770"/>
      <c r="CF32" s="719" t="s">
        <v>318</v>
      </c>
      <c r="CG32" s="720"/>
      <c r="CH32" s="720"/>
      <c r="CI32" s="720"/>
      <c r="CJ32" s="720"/>
      <c r="CK32" s="720"/>
      <c r="CL32" s="720"/>
      <c r="CM32" s="720"/>
      <c r="CN32" s="720"/>
      <c r="CO32" s="720"/>
      <c r="CP32" s="720"/>
      <c r="CQ32" s="721"/>
      <c r="CR32" s="680" t="s">
        <v>173</v>
      </c>
      <c r="CS32" s="681"/>
      <c r="CT32" s="681"/>
      <c r="CU32" s="681"/>
      <c r="CV32" s="681"/>
      <c r="CW32" s="681"/>
      <c r="CX32" s="681"/>
      <c r="CY32" s="682"/>
      <c r="CZ32" s="683" t="s">
        <v>173</v>
      </c>
      <c r="DA32" s="701"/>
      <c r="DB32" s="701"/>
      <c r="DC32" s="702"/>
      <c r="DD32" s="686" t="s">
        <v>173</v>
      </c>
      <c r="DE32" s="681"/>
      <c r="DF32" s="681"/>
      <c r="DG32" s="681"/>
      <c r="DH32" s="681"/>
      <c r="DI32" s="681"/>
      <c r="DJ32" s="681"/>
      <c r="DK32" s="682"/>
      <c r="DL32" s="686" t="s">
        <v>173</v>
      </c>
      <c r="DM32" s="681"/>
      <c r="DN32" s="681"/>
      <c r="DO32" s="681"/>
      <c r="DP32" s="681"/>
      <c r="DQ32" s="681"/>
      <c r="DR32" s="681"/>
      <c r="DS32" s="681"/>
      <c r="DT32" s="681"/>
      <c r="DU32" s="681"/>
      <c r="DV32" s="682"/>
      <c r="DW32" s="683" t="s">
        <v>230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470207</v>
      </c>
      <c r="S33" s="681"/>
      <c r="T33" s="681"/>
      <c r="U33" s="681"/>
      <c r="V33" s="681"/>
      <c r="W33" s="681"/>
      <c r="X33" s="681"/>
      <c r="Y33" s="682"/>
      <c r="Z33" s="713">
        <v>4.2</v>
      </c>
      <c r="AA33" s="713"/>
      <c r="AB33" s="713"/>
      <c r="AC33" s="713"/>
      <c r="AD33" s="714" t="s">
        <v>230</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v>
      </c>
      <c r="BH33" s="665"/>
      <c r="BI33" s="665"/>
      <c r="BJ33" s="665"/>
      <c r="BK33" s="665"/>
      <c r="BL33" s="665"/>
      <c r="BM33" s="707">
        <v>96.8</v>
      </c>
      <c r="BN33" s="665"/>
      <c r="BO33" s="665"/>
      <c r="BP33" s="665"/>
      <c r="BQ33" s="709"/>
      <c r="BR33" s="744">
        <v>98.9</v>
      </c>
      <c r="BS33" s="665"/>
      <c r="BT33" s="665"/>
      <c r="BU33" s="665"/>
      <c r="BV33" s="665"/>
      <c r="BW33" s="665"/>
      <c r="BX33" s="707">
        <v>95</v>
      </c>
      <c r="BY33" s="665"/>
      <c r="BZ33" s="665"/>
      <c r="CA33" s="665"/>
      <c r="CB33" s="709"/>
      <c r="CD33" s="719" t="s">
        <v>321</v>
      </c>
      <c r="CE33" s="720"/>
      <c r="CF33" s="720"/>
      <c r="CG33" s="720"/>
      <c r="CH33" s="720"/>
      <c r="CI33" s="720"/>
      <c r="CJ33" s="720"/>
      <c r="CK33" s="720"/>
      <c r="CL33" s="720"/>
      <c r="CM33" s="720"/>
      <c r="CN33" s="720"/>
      <c r="CO33" s="720"/>
      <c r="CP33" s="720"/>
      <c r="CQ33" s="721"/>
      <c r="CR33" s="680">
        <v>6397333</v>
      </c>
      <c r="CS33" s="699"/>
      <c r="CT33" s="699"/>
      <c r="CU33" s="699"/>
      <c r="CV33" s="699"/>
      <c r="CW33" s="699"/>
      <c r="CX33" s="699"/>
      <c r="CY33" s="700"/>
      <c r="CZ33" s="683">
        <v>58.5</v>
      </c>
      <c r="DA33" s="701"/>
      <c r="DB33" s="701"/>
      <c r="DC33" s="702"/>
      <c r="DD33" s="686">
        <v>3862932</v>
      </c>
      <c r="DE33" s="699"/>
      <c r="DF33" s="699"/>
      <c r="DG33" s="699"/>
      <c r="DH33" s="699"/>
      <c r="DI33" s="699"/>
      <c r="DJ33" s="699"/>
      <c r="DK33" s="700"/>
      <c r="DL33" s="686">
        <v>2915728</v>
      </c>
      <c r="DM33" s="699"/>
      <c r="DN33" s="699"/>
      <c r="DO33" s="699"/>
      <c r="DP33" s="699"/>
      <c r="DQ33" s="699"/>
      <c r="DR33" s="699"/>
      <c r="DS33" s="699"/>
      <c r="DT33" s="699"/>
      <c r="DU33" s="699"/>
      <c r="DV33" s="700"/>
      <c r="DW33" s="683">
        <v>50</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51732</v>
      </c>
      <c r="S34" s="681"/>
      <c r="T34" s="681"/>
      <c r="U34" s="681"/>
      <c r="V34" s="681"/>
      <c r="W34" s="681"/>
      <c r="X34" s="681"/>
      <c r="Y34" s="682"/>
      <c r="Z34" s="713">
        <v>0.5</v>
      </c>
      <c r="AA34" s="713"/>
      <c r="AB34" s="713"/>
      <c r="AC34" s="713"/>
      <c r="AD34" s="714">
        <v>192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1267099</v>
      </c>
      <c r="CS34" s="681"/>
      <c r="CT34" s="681"/>
      <c r="CU34" s="681"/>
      <c r="CV34" s="681"/>
      <c r="CW34" s="681"/>
      <c r="CX34" s="681"/>
      <c r="CY34" s="682"/>
      <c r="CZ34" s="683">
        <v>11.6</v>
      </c>
      <c r="DA34" s="701"/>
      <c r="DB34" s="701"/>
      <c r="DC34" s="702"/>
      <c r="DD34" s="686">
        <v>998914</v>
      </c>
      <c r="DE34" s="681"/>
      <c r="DF34" s="681"/>
      <c r="DG34" s="681"/>
      <c r="DH34" s="681"/>
      <c r="DI34" s="681"/>
      <c r="DJ34" s="681"/>
      <c r="DK34" s="682"/>
      <c r="DL34" s="686">
        <v>822584</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396663</v>
      </c>
      <c r="S35" s="681"/>
      <c r="T35" s="681"/>
      <c r="U35" s="681"/>
      <c r="V35" s="681"/>
      <c r="W35" s="681"/>
      <c r="X35" s="681"/>
      <c r="Y35" s="682"/>
      <c r="Z35" s="713">
        <v>3.5</v>
      </c>
      <c r="AA35" s="713"/>
      <c r="AB35" s="713"/>
      <c r="AC35" s="713"/>
      <c r="AD35" s="714" t="s">
        <v>137</v>
      </c>
      <c r="AE35" s="714"/>
      <c r="AF35" s="714"/>
      <c r="AG35" s="714"/>
      <c r="AH35" s="714"/>
      <c r="AI35" s="714"/>
      <c r="AJ35" s="714"/>
      <c r="AK35" s="714"/>
      <c r="AL35" s="683" t="s">
        <v>137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80268</v>
      </c>
      <c r="CS35" s="699"/>
      <c r="CT35" s="699"/>
      <c r="CU35" s="699"/>
      <c r="CV35" s="699"/>
      <c r="CW35" s="699"/>
      <c r="CX35" s="699"/>
      <c r="CY35" s="700"/>
      <c r="CZ35" s="683">
        <v>0.7</v>
      </c>
      <c r="DA35" s="701"/>
      <c r="DB35" s="701"/>
      <c r="DC35" s="702"/>
      <c r="DD35" s="686">
        <v>62267</v>
      </c>
      <c r="DE35" s="699"/>
      <c r="DF35" s="699"/>
      <c r="DG35" s="699"/>
      <c r="DH35" s="699"/>
      <c r="DI35" s="699"/>
      <c r="DJ35" s="699"/>
      <c r="DK35" s="700"/>
      <c r="DL35" s="686">
        <v>61174</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166588</v>
      </c>
      <c r="S36" s="681"/>
      <c r="T36" s="681"/>
      <c r="U36" s="681"/>
      <c r="V36" s="681"/>
      <c r="W36" s="681"/>
      <c r="X36" s="681"/>
      <c r="Y36" s="682"/>
      <c r="Z36" s="713">
        <v>1.5</v>
      </c>
      <c r="AA36" s="713"/>
      <c r="AB36" s="713"/>
      <c r="AC36" s="713"/>
      <c r="AD36" s="714" t="s">
        <v>137</v>
      </c>
      <c r="AE36" s="714"/>
      <c r="AF36" s="714"/>
      <c r="AG36" s="714"/>
      <c r="AH36" s="714"/>
      <c r="AI36" s="714"/>
      <c r="AJ36" s="714"/>
      <c r="AK36" s="714"/>
      <c r="AL36" s="683" t="s">
        <v>173</v>
      </c>
      <c r="AM36" s="684"/>
      <c r="AN36" s="684"/>
      <c r="AO36" s="715"/>
      <c r="AP36" s="235"/>
      <c r="AQ36" s="732" t="s">
        <v>329</v>
      </c>
      <c r="AR36" s="733"/>
      <c r="AS36" s="733"/>
      <c r="AT36" s="733"/>
      <c r="AU36" s="733"/>
      <c r="AV36" s="733"/>
      <c r="AW36" s="733"/>
      <c r="AX36" s="733"/>
      <c r="AY36" s="734"/>
      <c r="AZ36" s="735">
        <v>1815999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26923</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3197451</v>
      </c>
      <c r="CS36" s="681"/>
      <c r="CT36" s="681"/>
      <c r="CU36" s="681"/>
      <c r="CV36" s="681"/>
      <c r="CW36" s="681"/>
      <c r="CX36" s="681"/>
      <c r="CY36" s="682"/>
      <c r="CZ36" s="683">
        <v>29.2</v>
      </c>
      <c r="DA36" s="701"/>
      <c r="DB36" s="701"/>
      <c r="DC36" s="702"/>
      <c r="DD36" s="686">
        <v>1169070</v>
      </c>
      <c r="DE36" s="681"/>
      <c r="DF36" s="681"/>
      <c r="DG36" s="681"/>
      <c r="DH36" s="681"/>
      <c r="DI36" s="681"/>
      <c r="DJ36" s="681"/>
      <c r="DK36" s="682"/>
      <c r="DL36" s="686">
        <v>1061009</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340302</v>
      </c>
      <c r="S37" s="681"/>
      <c r="T37" s="681"/>
      <c r="U37" s="681"/>
      <c r="V37" s="681"/>
      <c r="W37" s="681"/>
      <c r="X37" s="681"/>
      <c r="Y37" s="682"/>
      <c r="Z37" s="713">
        <v>3</v>
      </c>
      <c r="AA37" s="713"/>
      <c r="AB37" s="713"/>
      <c r="AC37" s="713"/>
      <c r="AD37" s="714" t="s">
        <v>173</v>
      </c>
      <c r="AE37" s="714"/>
      <c r="AF37" s="714"/>
      <c r="AG37" s="714"/>
      <c r="AH37" s="714"/>
      <c r="AI37" s="714"/>
      <c r="AJ37" s="714"/>
      <c r="AK37" s="714"/>
      <c r="AL37" s="683" t="s">
        <v>230</v>
      </c>
      <c r="AM37" s="684"/>
      <c r="AN37" s="684"/>
      <c r="AO37" s="715"/>
      <c r="AQ37" s="723" t="s">
        <v>333</v>
      </c>
      <c r="AR37" s="724"/>
      <c r="AS37" s="724"/>
      <c r="AT37" s="724"/>
      <c r="AU37" s="724"/>
      <c r="AV37" s="724"/>
      <c r="AW37" s="724"/>
      <c r="AX37" s="724"/>
      <c r="AY37" s="725"/>
      <c r="AZ37" s="680">
        <v>535561</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-40692</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657366</v>
      </c>
      <c r="CS37" s="699"/>
      <c r="CT37" s="699"/>
      <c r="CU37" s="699"/>
      <c r="CV37" s="699"/>
      <c r="CW37" s="699"/>
      <c r="CX37" s="699"/>
      <c r="CY37" s="700"/>
      <c r="CZ37" s="683">
        <v>6</v>
      </c>
      <c r="DA37" s="701"/>
      <c r="DB37" s="701"/>
      <c r="DC37" s="702"/>
      <c r="DD37" s="686">
        <v>657139</v>
      </c>
      <c r="DE37" s="699"/>
      <c r="DF37" s="699"/>
      <c r="DG37" s="699"/>
      <c r="DH37" s="699"/>
      <c r="DI37" s="699"/>
      <c r="DJ37" s="699"/>
      <c r="DK37" s="700"/>
      <c r="DL37" s="686">
        <v>600683</v>
      </c>
      <c r="DM37" s="699"/>
      <c r="DN37" s="699"/>
      <c r="DO37" s="699"/>
      <c r="DP37" s="699"/>
      <c r="DQ37" s="699"/>
      <c r="DR37" s="699"/>
      <c r="DS37" s="699"/>
      <c r="DT37" s="699"/>
      <c r="DU37" s="699"/>
      <c r="DV37" s="700"/>
      <c r="DW37" s="683">
        <v>10.3</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333917</v>
      </c>
      <c r="S38" s="681"/>
      <c r="T38" s="681"/>
      <c r="U38" s="681"/>
      <c r="V38" s="681"/>
      <c r="W38" s="681"/>
      <c r="X38" s="681"/>
      <c r="Y38" s="682"/>
      <c r="Z38" s="713">
        <v>3</v>
      </c>
      <c r="AA38" s="713"/>
      <c r="AB38" s="713"/>
      <c r="AC38" s="713"/>
      <c r="AD38" s="714">
        <v>3924</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247756</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2337</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1562573</v>
      </c>
      <c r="CS38" s="681"/>
      <c r="CT38" s="681"/>
      <c r="CU38" s="681"/>
      <c r="CV38" s="681"/>
      <c r="CW38" s="681"/>
      <c r="CX38" s="681"/>
      <c r="CY38" s="682"/>
      <c r="CZ38" s="683">
        <v>14.3</v>
      </c>
      <c r="DA38" s="701"/>
      <c r="DB38" s="701"/>
      <c r="DC38" s="702"/>
      <c r="DD38" s="686">
        <v>1374312</v>
      </c>
      <c r="DE38" s="681"/>
      <c r="DF38" s="681"/>
      <c r="DG38" s="681"/>
      <c r="DH38" s="681"/>
      <c r="DI38" s="681"/>
      <c r="DJ38" s="681"/>
      <c r="DK38" s="682"/>
      <c r="DL38" s="686">
        <v>970961</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650300</v>
      </c>
      <c r="S39" s="681"/>
      <c r="T39" s="681"/>
      <c r="U39" s="681"/>
      <c r="V39" s="681"/>
      <c r="W39" s="681"/>
      <c r="X39" s="681"/>
      <c r="Y39" s="682"/>
      <c r="Z39" s="713">
        <v>5.8</v>
      </c>
      <c r="AA39" s="713"/>
      <c r="AB39" s="713"/>
      <c r="AC39" s="713"/>
      <c r="AD39" s="714" t="s">
        <v>230</v>
      </c>
      <c r="AE39" s="714"/>
      <c r="AF39" s="714"/>
      <c r="AG39" s="714"/>
      <c r="AH39" s="714"/>
      <c r="AI39" s="714"/>
      <c r="AJ39" s="714"/>
      <c r="AK39" s="714"/>
      <c r="AL39" s="683" t="s">
        <v>137</v>
      </c>
      <c r="AM39" s="684"/>
      <c r="AN39" s="684"/>
      <c r="AO39" s="715"/>
      <c r="AQ39" s="723" t="s">
        <v>341</v>
      </c>
      <c r="AR39" s="724"/>
      <c r="AS39" s="724"/>
      <c r="AT39" s="724"/>
      <c r="AU39" s="724"/>
      <c r="AV39" s="724"/>
      <c r="AW39" s="724"/>
      <c r="AX39" s="724"/>
      <c r="AY39" s="725"/>
      <c r="AZ39" s="680">
        <v>121595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3674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39942</v>
      </c>
      <c r="CS39" s="699"/>
      <c r="CT39" s="699"/>
      <c r="CU39" s="699"/>
      <c r="CV39" s="699"/>
      <c r="CW39" s="699"/>
      <c r="CX39" s="699"/>
      <c r="CY39" s="700"/>
      <c r="CZ39" s="683">
        <v>0.4</v>
      </c>
      <c r="DA39" s="701"/>
      <c r="DB39" s="701"/>
      <c r="DC39" s="702"/>
      <c r="DD39" s="686">
        <v>8369</v>
      </c>
      <c r="DE39" s="699"/>
      <c r="DF39" s="699"/>
      <c r="DG39" s="699"/>
      <c r="DH39" s="699"/>
      <c r="DI39" s="699"/>
      <c r="DJ39" s="699"/>
      <c r="DK39" s="700"/>
      <c r="DL39" s="686" t="s">
        <v>173</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173</v>
      </c>
      <c r="AM40" s="684"/>
      <c r="AN40" s="684"/>
      <c r="AO40" s="715"/>
      <c r="AQ40" s="723" t="s">
        <v>345</v>
      </c>
      <c r="AR40" s="724"/>
      <c r="AS40" s="724"/>
      <c r="AT40" s="724"/>
      <c r="AU40" s="724"/>
      <c r="AV40" s="724"/>
      <c r="AW40" s="724"/>
      <c r="AX40" s="724"/>
      <c r="AY40" s="725"/>
      <c r="AZ40" s="680">
        <v>51134</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250000</v>
      </c>
      <c r="CS40" s="681"/>
      <c r="CT40" s="681"/>
      <c r="CU40" s="681"/>
      <c r="CV40" s="681"/>
      <c r="CW40" s="681"/>
      <c r="CX40" s="681"/>
      <c r="CY40" s="682"/>
      <c r="CZ40" s="683">
        <v>2.2999999999999998</v>
      </c>
      <c r="DA40" s="701"/>
      <c r="DB40" s="701"/>
      <c r="DC40" s="702"/>
      <c r="DD40" s="686">
        <v>250000</v>
      </c>
      <c r="DE40" s="681"/>
      <c r="DF40" s="681"/>
      <c r="DG40" s="681"/>
      <c r="DH40" s="681"/>
      <c r="DI40" s="681"/>
      <c r="DJ40" s="681"/>
      <c r="DK40" s="682"/>
      <c r="DL40" s="686" t="s">
        <v>230</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230</v>
      </c>
      <c r="AA41" s="713"/>
      <c r="AB41" s="713"/>
      <c r="AC41" s="713"/>
      <c r="AD41" s="714" t="s">
        <v>173</v>
      </c>
      <c r="AE41" s="714"/>
      <c r="AF41" s="714"/>
      <c r="AG41" s="714"/>
      <c r="AH41" s="714"/>
      <c r="AI41" s="714"/>
      <c r="AJ41" s="714"/>
      <c r="AK41" s="714"/>
      <c r="AL41" s="683" t="s">
        <v>230</v>
      </c>
      <c r="AM41" s="684"/>
      <c r="AN41" s="684"/>
      <c r="AO41" s="715"/>
      <c r="AQ41" s="723" t="s">
        <v>350</v>
      </c>
      <c r="AR41" s="724"/>
      <c r="AS41" s="724"/>
      <c r="AT41" s="724"/>
      <c r="AU41" s="724"/>
      <c r="AV41" s="724"/>
      <c r="AW41" s="724"/>
      <c r="AX41" s="724"/>
      <c r="AY41" s="725"/>
      <c r="AZ41" s="680">
        <v>219454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184500</v>
      </c>
      <c r="S42" s="681"/>
      <c r="T42" s="681"/>
      <c r="U42" s="681"/>
      <c r="V42" s="681"/>
      <c r="W42" s="681"/>
      <c r="X42" s="681"/>
      <c r="Y42" s="682"/>
      <c r="Z42" s="713">
        <v>1.6</v>
      </c>
      <c r="AA42" s="713"/>
      <c r="AB42" s="713"/>
      <c r="AC42" s="713"/>
      <c r="AD42" s="714" t="s">
        <v>137</v>
      </c>
      <c r="AE42" s="714"/>
      <c r="AF42" s="714"/>
      <c r="AG42" s="714"/>
      <c r="AH42" s="714"/>
      <c r="AI42" s="714"/>
      <c r="AJ42" s="714"/>
      <c r="AK42" s="714"/>
      <c r="AL42" s="683" t="s">
        <v>173</v>
      </c>
      <c r="AM42" s="684"/>
      <c r="AN42" s="684"/>
      <c r="AO42" s="715"/>
      <c r="AQ42" s="716" t="s">
        <v>354</v>
      </c>
      <c r="AR42" s="717"/>
      <c r="AS42" s="717"/>
      <c r="AT42" s="717"/>
      <c r="AU42" s="717"/>
      <c r="AV42" s="717"/>
      <c r="AW42" s="717"/>
      <c r="AX42" s="717"/>
      <c r="AY42" s="718"/>
      <c r="AZ42" s="664">
        <v>640499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303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734552</v>
      </c>
      <c r="CS42" s="681"/>
      <c r="CT42" s="681"/>
      <c r="CU42" s="681"/>
      <c r="CV42" s="681"/>
      <c r="CW42" s="681"/>
      <c r="CX42" s="681"/>
      <c r="CY42" s="682"/>
      <c r="CZ42" s="683">
        <v>6.7</v>
      </c>
      <c r="DA42" s="684"/>
      <c r="DB42" s="684"/>
      <c r="DC42" s="685"/>
      <c r="DD42" s="686">
        <v>207344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11218096</v>
      </c>
      <c r="S43" s="703"/>
      <c r="T43" s="703"/>
      <c r="U43" s="703"/>
      <c r="V43" s="703"/>
      <c r="W43" s="703"/>
      <c r="X43" s="703"/>
      <c r="Y43" s="704"/>
      <c r="Z43" s="705">
        <v>100</v>
      </c>
      <c r="AA43" s="705"/>
      <c r="AB43" s="705"/>
      <c r="AC43" s="705"/>
      <c r="AD43" s="706">
        <v>5650805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14235</v>
      </c>
      <c r="CS43" s="699"/>
      <c r="CT43" s="699"/>
      <c r="CU43" s="699"/>
      <c r="CV43" s="699"/>
      <c r="CW43" s="699"/>
      <c r="CX43" s="699"/>
      <c r="CY43" s="700"/>
      <c r="CZ43" s="683">
        <v>0.1</v>
      </c>
      <c r="DA43" s="701"/>
      <c r="DB43" s="701"/>
      <c r="DC43" s="702"/>
      <c r="DD43" s="686">
        <v>14235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690809</v>
      </c>
      <c r="CS44" s="681"/>
      <c r="CT44" s="681"/>
      <c r="CU44" s="681"/>
      <c r="CV44" s="681"/>
      <c r="CW44" s="681"/>
      <c r="CX44" s="681"/>
      <c r="CY44" s="682"/>
      <c r="CZ44" s="683">
        <v>6.3</v>
      </c>
      <c r="DA44" s="684"/>
      <c r="DB44" s="684"/>
      <c r="DC44" s="685"/>
      <c r="DD44" s="686">
        <v>202361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168277</v>
      </c>
      <c r="CS45" s="699"/>
      <c r="CT45" s="699"/>
      <c r="CU45" s="699"/>
      <c r="CV45" s="699"/>
      <c r="CW45" s="699"/>
      <c r="CX45" s="699"/>
      <c r="CY45" s="700"/>
      <c r="CZ45" s="683">
        <v>1.5</v>
      </c>
      <c r="DA45" s="701"/>
      <c r="DB45" s="701"/>
      <c r="DC45" s="702"/>
      <c r="DD45" s="686">
        <v>8445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452550</v>
      </c>
      <c r="CS46" s="681"/>
      <c r="CT46" s="681"/>
      <c r="CU46" s="681"/>
      <c r="CV46" s="681"/>
      <c r="CW46" s="681"/>
      <c r="CX46" s="681"/>
      <c r="CY46" s="682"/>
      <c r="CZ46" s="683">
        <v>4.0999999999999996</v>
      </c>
      <c r="DA46" s="684"/>
      <c r="DB46" s="684"/>
      <c r="DC46" s="685"/>
      <c r="DD46" s="686">
        <v>175081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43743</v>
      </c>
      <c r="CS47" s="699"/>
      <c r="CT47" s="699"/>
      <c r="CU47" s="699"/>
      <c r="CV47" s="699"/>
      <c r="CW47" s="699"/>
      <c r="CX47" s="699"/>
      <c r="CY47" s="700"/>
      <c r="CZ47" s="683">
        <v>0.4</v>
      </c>
      <c r="DA47" s="701"/>
      <c r="DB47" s="701"/>
      <c r="DC47" s="702"/>
      <c r="DD47" s="686">
        <v>4983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10931837</v>
      </c>
      <c r="CS49" s="665"/>
      <c r="CT49" s="665"/>
      <c r="CU49" s="665"/>
      <c r="CV49" s="665"/>
      <c r="CW49" s="665"/>
      <c r="CX49" s="665"/>
      <c r="CY49" s="666"/>
      <c r="CZ49" s="667">
        <v>100</v>
      </c>
      <c r="DA49" s="668"/>
      <c r="DB49" s="668"/>
      <c r="DC49" s="669"/>
      <c r="DD49" s="670">
        <v>6903241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btHo/ap/DSdWpLOt/7JyAKIdsuF6ccalWpczYkQEMYkdYsQSjxPuE9kTnswJEdRx0UxCwhWl4+oiduWJtVCog==" saltValue="y2zvwo7GmGNX5G2nY4KU6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11214</v>
      </c>
      <c r="R7" s="1200"/>
      <c r="S7" s="1200"/>
      <c r="T7" s="1200"/>
      <c r="U7" s="1200"/>
      <c r="V7" s="1200">
        <v>10932</v>
      </c>
      <c r="W7" s="1200"/>
      <c r="X7" s="1200"/>
      <c r="Y7" s="1200"/>
      <c r="Z7" s="1200"/>
      <c r="AA7" s="1200">
        <v>282</v>
      </c>
      <c r="AB7" s="1200"/>
      <c r="AC7" s="1200"/>
      <c r="AD7" s="1200"/>
      <c r="AE7" s="1201"/>
      <c r="AF7" s="1202">
        <v>252</v>
      </c>
      <c r="AG7" s="1203"/>
      <c r="AH7" s="1203"/>
      <c r="AI7" s="1203"/>
      <c r="AJ7" s="1204"/>
      <c r="AK7" s="1186">
        <v>167</v>
      </c>
      <c r="AL7" s="1187"/>
      <c r="AM7" s="1187"/>
      <c r="AN7" s="1187"/>
      <c r="AO7" s="1187"/>
      <c r="AP7" s="1187">
        <v>14438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3</v>
      </c>
      <c r="R8" s="1139"/>
      <c r="S8" s="1139"/>
      <c r="T8" s="1139"/>
      <c r="U8" s="1139"/>
      <c r="V8" s="1139">
        <v>0</v>
      </c>
      <c r="W8" s="1139"/>
      <c r="X8" s="1139"/>
      <c r="Y8" s="1139"/>
      <c r="Z8" s="1139"/>
      <c r="AA8" s="1139">
        <v>2</v>
      </c>
      <c r="AB8" s="1139"/>
      <c r="AC8" s="1139"/>
      <c r="AD8" s="1139"/>
      <c r="AE8" s="1140"/>
      <c r="AF8" s="1114">
        <v>2</v>
      </c>
      <c r="AG8" s="1115"/>
      <c r="AH8" s="1115"/>
      <c r="AI8" s="1115"/>
      <c r="AJ8" s="1116"/>
      <c r="AK8" s="1181" t="s">
        <v>581</v>
      </c>
      <c r="AL8" s="1182"/>
      <c r="AM8" s="1182"/>
      <c r="AN8" s="1182"/>
      <c r="AO8" s="1182"/>
      <c r="AP8" s="1182" t="s">
        <v>583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22</v>
      </c>
      <c r="R9" s="1139"/>
      <c r="S9" s="1139"/>
      <c r="T9" s="1139"/>
      <c r="U9" s="1139"/>
      <c r="V9" s="1139">
        <v>20</v>
      </c>
      <c r="W9" s="1139"/>
      <c r="X9" s="1139"/>
      <c r="Y9" s="1139"/>
      <c r="Z9" s="1139"/>
      <c r="AA9" s="1139">
        <v>2</v>
      </c>
      <c r="AB9" s="1139"/>
      <c r="AC9" s="1139"/>
      <c r="AD9" s="1139"/>
      <c r="AE9" s="1140"/>
      <c r="AF9" s="1114">
        <v>2</v>
      </c>
      <c r="AG9" s="1115"/>
      <c r="AH9" s="1115"/>
      <c r="AI9" s="1115"/>
      <c r="AJ9" s="1116"/>
      <c r="AK9" s="1181">
        <v>18</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393</v>
      </c>
      <c r="C10" s="1133"/>
      <c r="D10" s="1133"/>
      <c r="E10" s="1133"/>
      <c r="F10" s="1133"/>
      <c r="G10" s="1133"/>
      <c r="H10" s="1133"/>
      <c r="I10" s="1133"/>
      <c r="J10" s="1133"/>
      <c r="K10" s="1133"/>
      <c r="L10" s="1133"/>
      <c r="M10" s="1133"/>
      <c r="N10" s="1133"/>
      <c r="O10" s="1133"/>
      <c r="P10" s="1134"/>
      <c r="Q10" s="1138">
        <v>3</v>
      </c>
      <c r="R10" s="1139"/>
      <c r="S10" s="1139"/>
      <c r="T10" s="1139"/>
      <c r="U10" s="1139"/>
      <c r="V10" s="1139">
        <v>3</v>
      </c>
      <c r="W10" s="1139"/>
      <c r="X10" s="1139"/>
      <c r="Y10" s="1139"/>
      <c r="Z10" s="1139"/>
      <c r="AA10" s="1139">
        <v>0</v>
      </c>
      <c r="AB10" s="1139"/>
      <c r="AC10" s="1139"/>
      <c r="AD10" s="1139"/>
      <c r="AE10" s="1140"/>
      <c r="AF10" s="1114">
        <v>0</v>
      </c>
      <c r="AG10" s="1115"/>
      <c r="AH10" s="1115"/>
      <c r="AI10" s="1115"/>
      <c r="AJ10" s="1116"/>
      <c r="AK10" s="1181" t="s">
        <v>582</v>
      </c>
      <c r="AL10" s="1182"/>
      <c r="AM10" s="1182"/>
      <c r="AN10" s="1182"/>
      <c r="AO10" s="1182"/>
      <c r="AP10" s="1182" t="s">
        <v>582</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11222</v>
      </c>
      <c r="R23" s="1164"/>
      <c r="S23" s="1164"/>
      <c r="T23" s="1164"/>
      <c r="U23" s="1164"/>
      <c r="V23" s="1164">
        <v>10936</v>
      </c>
      <c r="W23" s="1164"/>
      <c r="X23" s="1164"/>
      <c r="Y23" s="1164"/>
      <c r="Z23" s="1164"/>
      <c r="AA23" s="1164">
        <v>286</v>
      </c>
      <c r="AB23" s="1164"/>
      <c r="AC23" s="1164"/>
      <c r="AD23" s="1164"/>
      <c r="AE23" s="1165"/>
      <c r="AF23" s="1166">
        <v>257</v>
      </c>
      <c r="AG23" s="1164"/>
      <c r="AH23" s="1164"/>
      <c r="AI23" s="1164"/>
      <c r="AJ23" s="1167"/>
      <c r="AK23" s="1168"/>
      <c r="AL23" s="1169"/>
      <c r="AM23" s="1169"/>
      <c r="AN23" s="1169"/>
      <c r="AO23" s="1169"/>
      <c r="AP23" s="1164">
        <v>14438</v>
      </c>
      <c r="AQ23" s="1164"/>
      <c r="AR23" s="1164"/>
      <c r="AS23" s="1164"/>
      <c r="AT23" s="1164"/>
      <c r="AU23" s="1170"/>
      <c r="AV23" s="1170"/>
      <c r="AW23" s="1170"/>
      <c r="AX23" s="1170"/>
      <c r="AY23" s="1171"/>
      <c r="AZ23" s="1160" t="s">
        <v>173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1744</v>
      </c>
      <c r="R28" s="1149"/>
      <c r="S28" s="1149"/>
      <c r="T28" s="1149"/>
      <c r="U28" s="1149"/>
      <c r="V28" s="1149">
        <v>1712</v>
      </c>
      <c r="W28" s="1149"/>
      <c r="X28" s="1149"/>
      <c r="Y28" s="1149"/>
      <c r="Z28" s="1149"/>
      <c r="AA28" s="1149">
        <v>32</v>
      </c>
      <c r="AB28" s="1149"/>
      <c r="AC28" s="1149"/>
      <c r="AD28" s="1149"/>
      <c r="AE28" s="1150"/>
      <c r="AF28" s="1151">
        <v>31</v>
      </c>
      <c r="AG28" s="1149"/>
      <c r="AH28" s="1149"/>
      <c r="AI28" s="1149"/>
      <c r="AJ28" s="1152"/>
      <c r="AK28" s="1153">
        <v>227</v>
      </c>
      <c r="AL28" s="1141"/>
      <c r="AM28" s="1141"/>
      <c r="AN28" s="1141"/>
      <c r="AO28" s="1141"/>
      <c r="AP28" s="1141">
        <v>14</v>
      </c>
      <c r="AQ28" s="1141"/>
      <c r="AR28" s="1141"/>
      <c r="AS28" s="1141"/>
      <c r="AT28" s="1141"/>
      <c r="AU28" s="1141">
        <v>1</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2215</v>
      </c>
      <c r="R29" s="1139"/>
      <c r="S29" s="1139"/>
      <c r="T29" s="1139"/>
      <c r="U29" s="1139"/>
      <c r="V29" s="1139">
        <v>2156</v>
      </c>
      <c r="W29" s="1139"/>
      <c r="X29" s="1139"/>
      <c r="Y29" s="1139"/>
      <c r="Z29" s="1139"/>
      <c r="AA29" s="1139">
        <v>59</v>
      </c>
      <c r="AB29" s="1139"/>
      <c r="AC29" s="1139"/>
      <c r="AD29" s="1139"/>
      <c r="AE29" s="1140"/>
      <c r="AF29" s="1114">
        <v>59</v>
      </c>
      <c r="AG29" s="1115"/>
      <c r="AH29" s="1115"/>
      <c r="AI29" s="1115"/>
      <c r="AJ29" s="1116"/>
      <c r="AK29" s="1069">
        <v>358</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3</v>
      </c>
      <c r="R30" s="1139"/>
      <c r="S30" s="1139"/>
      <c r="T30" s="1139"/>
      <c r="U30" s="1139"/>
      <c r="V30" s="1139">
        <v>3</v>
      </c>
      <c r="W30" s="1139"/>
      <c r="X30" s="1139"/>
      <c r="Y30" s="1139"/>
      <c r="Z30" s="1139"/>
      <c r="AA30" s="1139">
        <v>0</v>
      </c>
      <c r="AB30" s="1139"/>
      <c r="AC30" s="1139"/>
      <c r="AD30" s="1139"/>
      <c r="AE30" s="1140"/>
      <c r="AF30" s="1114">
        <v>0</v>
      </c>
      <c r="AG30" s="1115"/>
      <c r="AH30" s="1115"/>
      <c r="AI30" s="1115"/>
      <c r="AJ30" s="1116"/>
      <c r="AK30" s="1069" t="s">
        <v>585</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35</v>
      </c>
      <c r="R31" s="1139"/>
      <c r="S31" s="1139"/>
      <c r="T31" s="1139"/>
      <c r="U31" s="1139"/>
      <c r="V31" s="1139">
        <v>34</v>
      </c>
      <c r="W31" s="1139"/>
      <c r="X31" s="1139"/>
      <c r="Y31" s="1139"/>
      <c r="Z31" s="1139"/>
      <c r="AA31" s="1139">
        <v>1</v>
      </c>
      <c r="AB31" s="1139"/>
      <c r="AC31" s="1139"/>
      <c r="AD31" s="1139"/>
      <c r="AE31" s="1140"/>
      <c r="AF31" s="1114">
        <v>1</v>
      </c>
      <c r="AG31" s="1115"/>
      <c r="AH31" s="1115"/>
      <c r="AI31" s="1115"/>
      <c r="AJ31" s="1116"/>
      <c r="AK31" s="1069">
        <v>3</v>
      </c>
      <c r="AL31" s="1066"/>
      <c r="AM31" s="1066"/>
      <c r="AN31" s="1066"/>
      <c r="AO31" s="1066"/>
      <c r="AP31" s="1066" t="s">
        <v>582</v>
      </c>
      <c r="AQ31" s="1066"/>
      <c r="AR31" s="1066"/>
      <c r="AS31" s="1066"/>
      <c r="AT31" s="1066"/>
      <c r="AU31" s="1066" t="s">
        <v>582</v>
      </c>
      <c r="AV31" s="1066"/>
      <c r="AW31" s="1066"/>
      <c r="AX31" s="1066"/>
      <c r="AY31" s="1066"/>
      <c r="AZ31" s="1137" t="s">
        <v>585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232</v>
      </c>
      <c r="R32" s="1139"/>
      <c r="S32" s="1139"/>
      <c r="T32" s="1139"/>
      <c r="U32" s="1139"/>
      <c r="V32" s="1139">
        <v>231</v>
      </c>
      <c r="W32" s="1139"/>
      <c r="X32" s="1139"/>
      <c r="Y32" s="1139"/>
      <c r="Z32" s="1139"/>
      <c r="AA32" s="1139">
        <v>1</v>
      </c>
      <c r="AB32" s="1139"/>
      <c r="AC32" s="1139"/>
      <c r="AD32" s="1139"/>
      <c r="AE32" s="1140"/>
      <c r="AF32" s="1114">
        <v>1</v>
      </c>
      <c r="AG32" s="1115"/>
      <c r="AH32" s="1115"/>
      <c r="AI32" s="1115"/>
      <c r="AJ32" s="1116"/>
      <c r="AK32" s="1069">
        <v>74</v>
      </c>
      <c r="AL32" s="1066"/>
      <c r="AM32" s="1066"/>
      <c r="AN32" s="1066"/>
      <c r="AO32" s="1066"/>
      <c r="AP32" s="1066" t="s">
        <v>582</v>
      </c>
      <c r="AQ32" s="1066"/>
      <c r="AR32" s="1066"/>
      <c r="AS32" s="1066"/>
      <c r="AT32" s="1066"/>
      <c r="AU32" s="1066" t="s">
        <v>582</v>
      </c>
      <c r="AV32" s="1066"/>
      <c r="AW32" s="1066"/>
      <c r="AX32" s="1066"/>
      <c r="AY32" s="1066"/>
      <c r="AZ32" s="1137" t="s">
        <v>582</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176</v>
      </c>
      <c r="R33" s="1139"/>
      <c r="S33" s="1139"/>
      <c r="T33" s="1139"/>
      <c r="U33" s="1139"/>
      <c r="V33" s="1139">
        <v>155</v>
      </c>
      <c r="W33" s="1139"/>
      <c r="X33" s="1139"/>
      <c r="Y33" s="1139"/>
      <c r="Z33" s="1139"/>
      <c r="AA33" s="1139">
        <v>21</v>
      </c>
      <c r="AB33" s="1139"/>
      <c r="AC33" s="1139"/>
      <c r="AD33" s="1139"/>
      <c r="AE33" s="1140"/>
      <c r="AF33" s="1114">
        <v>161</v>
      </c>
      <c r="AG33" s="1115"/>
      <c r="AH33" s="1115"/>
      <c r="AI33" s="1115"/>
      <c r="AJ33" s="1116"/>
      <c r="AK33" s="1069">
        <v>6</v>
      </c>
      <c r="AL33" s="1066"/>
      <c r="AM33" s="1066"/>
      <c r="AN33" s="1066"/>
      <c r="AO33" s="1066"/>
      <c r="AP33" s="1066">
        <v>556</v>
      </c>
      <c r="AQ33" s="1066"/>
      <c r="AR33" s="1066"/>
      <c r="AS33" s="1066"/>
      <c r="AT33" s="1066"/>
      <c r="AU33" s="1066">
        <v>16</v>
      </c>
      <c r="AV33" s="1066"/>
      <c r="AW33" s="1066"/>
      <c r="AX33" s="1066"/>
      <c r="AY33" s="1066"/>
      <c r="AZ33" s="1137" t="s">
        <v>582</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254</v>
      </c>
      <c r="R34" s="1139"/>
      <c r="S34" s="1139"/>
      <c r="T34" s="1139"/>
      <c r="U34" s="1139"/>
      <c r="V34" s="1139">
        <v>244</v>
      </c>
      <c r="W34" s="1139"/>
      <c r="X34" s="1139"/>
      <c r="Y34" s="1139"/>
      <c r="Z34" s="1139"/>
      <c r="AA34" s="1139">
        <v>10</v>
      </c>
      <c r="AB34" s="1139"/>
      <c r="AC34" s="1139"/>
      <c r="AD34" s="1139"/>
      <c r="AE34" s="1140"/>
      <c r="AF34" s="1114">
        <v>10</v>
      </c>
      <c r="AG34" s="1115"/>
      <c r="AH34" s="1115"/>
      <c r="AI34" s="1115"/>
      <c r="AJ34" s="1116"/>
      <c r="AK34" s="1069">
        <v>122</v>
      </c>
      <c r="AL34" s="1066"/>
      <c r="AM34" s="1066"/>
      <c r="AN34" s="1066"/>
      <c r="AO34" s="1066"/>
      <c r="AP34" s="1066">
        <v>1254</v>
      </c>
      <c r="AQ34" s="1066"/>
      <c r="AR34" s="1066"/>
      <c r="AS34" s="1066"/>
      <c r="AT34" s="1066"/>
      <c r="AU34" s="1066">
        <v>861</v>
      </c>
      <c r="AV34" s="1066"/>
      <c r="AW34" s="1066"/>
      <c r="AX34" s="1066"/>
      <c r="AY34" s="1066"/>
      <c r="AZ34" s="1137" t="s">
        <v>582</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1055</v>
      </c>
      <c r="R35" s="1139"/>
      <c r="S35" s="1139"/>
      <c r="T35" s="1139"/>
      <c r="U35" s="1139"/>
      <c r="V35" s="1139">
        <v>1021</v>
      </c>
      <c r="W35" s="1139"/>
      <c r="X35" s="1139"/>
      <c r="Y35" s="1139"/>
      <c r="Z35" s="1139"/>
      <c r="AA35" s="1139">
        <v>34</v>
      </c>
      <c r="AB35" s="1139"/>
      <c r="AC35" s="1139"/>
      <c r="AD35" s="1139"/>
      <c r="AE35" s="1140"/>
      <c r="AF35" s="1114">
        <v>34</v>
      </c>
      <c r="AG35" s="1115"/>
      <c r="AH35" s="1115"/>
      <c r="AI35" s="1115"/>
      <c r="AJ35" s="1116"/>
      <c r="AK35" s="1069">
        <v>512</v>
      </c>
      <c r="AL35" s="1066"/>
      <c r="AM35" s="1066"/>
      <c r="AN35" s="1066"/>
      <c r="AO35" s="1066"/>
      <c r="AP35" s="1066">
        <v>7184</v>
      </c>
      <c r="AQ35" s="1066"/>
      <c r="AR35" s="1066"/>
      <c r="AS35" s="1066"/>
      <c r="AT35" s="1066"/>
      <c r="AU35" s="1066">
        <v>6064</v>
      </c>
      <c r="AV35" s="1066"/>
      <c r="AW35" s="1066"/>
      <c r="AX35" s="1066"/>
      <c r="AY35" s="1066"/>
      <c r="AZ35" s="1137" t="s">
        <v>582</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30</v>
      </c>
      <c r="R36" s="1139"/>
      <c r="S36" s="1139"/>
      <c r="T36" s="1139"/>
      <c r="U36" s="1139"/>
      <c r="V36" s="1139">
        <v>29</v>
      </c>
      <c r="W36" s="1139"/>
      <c r="X36" s="1139"/>
      <c r="Y36" s="1139"/>
      <c r="Z36" s="1139"/>
      <c r="AA36" s="1139">
        <v>1</v>
      </c>
      <c r="AB36" s="1139"/>
      <c r="AC36" s="1139"/>
      <c r="AD36" s="1139"/>
      <c r="AE36" s="1140"/>
      <c r="AF36" s="1114">
        <v>1</v>
      </c>
      <c r="AG36" s="1115"/>
      <c r="AH36" s="1115"/>
      <c r="AI36" s="1115"/>
      <c r="AJ36" s="1116"/>
      <c r="AK36" s="1069">
        <v>21</v>
      </c>
      <c r="AL36" s="1066"/>
      <c r="AM36" s="1066"/>
      <c r="AN36" s="1066"/>
      <c r="AO36" s="1066"/>
      <c r="AP36" s="1066">
        <v>229</v>
      </c>
      <c r="AQ36" s="1066"/>
      <c r="AR36" s="1066"/>
      <c r="AS36" s="1066"/>
      <c r="AT36" s="1066"/>
      <c r="AU36" s="1066">
        <v>222</v>
      </c>
      <c r="AV36" s="1066"/>
      <c r="AW36" s="1066"/>
      <c r="AX36" s="1066"/>
      <c r="AY36" s="1066"/>
      <c r="AZ36" s="1137" t="s">
        <v>582</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418</v>
      </c>
      <c r="C37" s="1133"/>
      <c r="D37" s="1133"/>
      <c r="E37" s="1133"/>
      <c r="F37" s="1133"/>
      <c r="G37" s="1133"/>
      <c r="H37" s="1133"/>
      <c r="I37" s="1133"/>
      <c r="J37" s="1133"/>
      <c r="K37" s="1133"/>
      <c r="L37" s="1133"/>
      <c r="M37" s="1133"/>
      <c r="N37" s="1133"/>
      <c r="O37" s="1133"/>
      <c r="P37" s="1134"/>
      <c r="Q37" s="1138">
        <v>7</v>
      </c>
      <c r="R37" s="1139"/>
      <c r="S37" s="1139"/>
      <c r="T37" s="1139"/>
      <c r="U37" s="1139"/>
      <c r="V37" s="1139">
        <v>6</v>
      </c>
      <c r="W37" s="1139"/>
      <c r="X37" s="1139"/>
      <c r="Y37" s="1139"/>
      <c r="Z37" s="1139"/>
      <c r="AA37" s="1139">
        <v>1</v>
      </c>
      <c r="AB37" s="1139"/>
      <c r="AC37" s="1139"/>
      <c r="AD37" s="1139"/>
      <c r="AE37" s="1140"/>
      <c r="AF37" s="1114">
        <v>1</v>
      </c>
      <c r="AG37" s="1115"/>
      <c r="AH37" s="1115"/>
      <c r="AI37" s="1115"/>
      <c r="AJ37" s="1116"/>
      <c r="AK37" s="1069">
        <v>2</v>
      </c>
      <c r="AL37" s="1066"/>
      <c r="AM37" s="1066"/>
      <c r="AN37" s="1066"/>
      <c r="AO37" s="1066"/>
      <c r="AP37" s="1066">
        <v>19</v>
      </c>
      <c r="AQ37" s="1066"/>
      <c r="AR37" s="1066"/>
      <c r="AS37" s="1066"/>
      <c r="AT37" s="1066"/>
      <c r="AU37" s="1066">
        <v>15</v>
      </c>
      <c r="AV37" s="1066"/>
      <c r="AW37" s="1066"/>
      <c r="AX37" s="1066"/>
      <c r="AY37" s="1066"/>
      <c r="AZ37" s="1137" t="s">
        <v>582</v>
      </c>
      <c r="BA37" s="1137"/>
      <c r="BB37" s="1137"/>
      <c r="BC37" s="1137"/>
      <c r="BD37" s="1137"/>
      <c r="BE37" s="1127" t="s">
        <v>415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419</v>
      </c>
      <c r="C38" s="1133"/>
      <c r="D38" s="1133"/>
      <c r="E38" s="1133"/>
      <c r="F38" s="1133"/>
      <c r="G38" s="1133"/>
      <c r="H38" s="1133"/>
      <c r="I38" s="1133"/>
      <c r="J38" s="1133"/>
      <c r="K38" s="1133"/>
      <c r="L38" s="1133"/>
      <c r="M38" s="1133"/>
      <c r="N38" s="1133"/>
      <c r="O38" s="1133"/>
      <c r="P38" s="1134"/>
      <c r="Q38" s="1138">
        <v>61</v>
      </c>
      <c r="R38" s="1139"/>
      <c r="S38" s="1139"/>
      <c r="T38" s="1139"/>
      <c r="U38" s="1139"/>
      <c r="V38" s="1139">
        <v>60</v>
      </c>
      <c r="W38" s="1139"/>
      <c r="X38" s="1139"/>
      <c r="Y38" s="1139"/>
      <c r="Z38" s="1139"/>
      <c r="AA38" s="1139">
        <v>1</v>
      </c>
      <c r="AB38" s="1139"/>
      <c r="AC38" s="1139"/>
      <c r="AD38" s="1139"/>
      <c r="AE38" s="1140"/>
      <c r="AF38" s="1114">
        <v>1</v>
      </c>
      <c r="AG38" s="1115"/>
      <c r="AH38" s="1115"/>
      <c r="AI38" s="1115"/>
      <c r="AJ38" s="1116"/>
      <c r="AK38" s="1069">
        <v>60</v>
      </c>
      <c r="AL38" s="1066"/>
      <c r="AM38" s="1066"/>
      <c r="AN38" s="1066"/>
      <c r="AO38" s="1066"/>
      <c r="AP38" s="1066">
        <v>50</v>
      </c>
      <c r="AQ38" s="1066"/>
      <c r="AR38" s="1066"/>
      <c r="AS38" s="1066"/>
      <c r="AT38" s="1066"/>
      <c r="AU38" s="1066">
        <v>50</v>
      </c>
      <c r="AV38" s="1066"/>
      <c r="AW38" s="1066"/>
      <c r="AX38" s="1066"/>
      <c r="AY38" s="1066"/>
      <c r="AZ38" s="1137" t="s">
        <v>582</v>
      </c>
      <c r="BA38" s="1137"/>
      <c r="BB38" s="1137"/>
      <c r="BC38" s="1137"/>
      <c r="BD38" s="1137"/>
      <c r="BE38" s="1127" t="s">
        <v>415</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69"/>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69"/>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69"/>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69"/>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69"/>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69"/>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69"/>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69"/>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69"/>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69"/>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69"/>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300</v>
      </c>
      <c r="AG63" s="1054"/>
      <c r="AH63" s="1054"/>
      <c r="AI63" s="1054"/>
      <c r="AJ63" s="1125"/>
      <c r="AK63" s="1126"/>
      <c r="AL63" s="1058"/>
      <c r="AM63" s="1058"/>
      <c r="AN63" s="1058"/>
      <c r="AO63" s="1058"/>
      <c r="AP63" s="1054">
        <v>9306</v>
      </c>
      <c r="AQ63" s="1054"/>
      <c r="AR63" s="1054"/>
      <c r="AS63" s="1054"/>
      <c r="AT63" s="1054"/>
      <c r="AU63" s="1054">
        <v>7229</v>
      </c>
      <c r="AV63" s="1054"/>
      <c r="AW63" s="1054"/>
      <c r="AX63" s="1054"/>
      <c r="AY63" s="1054"/>
      <c r="AZ63" s="1120"/>
      <c r="BA63" s="1120"/>
      <c r="BB63" s="1120"/>
      <c r="BC63" s="1120"/>
      <c r="BD63" s="1120"/>
      <c r="BE63" s="1055"/>
      <c r="BF63" s="1055"/>
      <c r="BG63" s="1055"/>
      <c r="BH63" s="1055"/>
      <c r="BI63" s="1056"/>
      <c r="BJ63" s="1121" t="s">
        <v>173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400</v>
      </c>
      <c r="W66" s="1097"/>
      <c r="X66" s="1097"/>
      <c r="Y66" s="1097"/>
      <c r="Z66" s="1098"/>
      <c r="AA66" s="1096" t="s">
        <v>401</v>
      </c>
      <c r="AB66" s="1097"/>
      <c r="AC66" s="1097"/>
      <c r="AD66" s="1097"/>
      <c r="AE66" s="1098"/>
      <c r="AF66" s="1102" t="s">
        <v>424</v>
      </c>
      <c r="AG66" s="1103"/>
      <c r="AH66" s="1103"/>
      <c r="AI66" s="1103"/>
      <c r="AJ66" s="1104"/>
      <c r="AK66" s="1096" t="s">
        <v>403</v>
      </c>
      <c r="AL66" s="1091"/>
      <c r="AM66" s="1091"/>
      <c r="AN66" s="1091"/>
      <c r="AO66" s="1092"/>
      <c r="AP66" s="1096" t="s">
        <v>404</v>
      </c>
      <c r="AQ66" s="1097"/>
      <c r="AR66" s="1097"/>
      <c r="AS66" s="1097"/>
      <c r="AT66" s="1098"/>
      <c r="AU66" s="1096" t="s">
        <v>425</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4511</v>
      </c>
      <c r="R68" s="1077"/>
      <c r="S68" s="1077"/>
      <c r="T68" s="1077"/>
      <c r="U68" s="1077"/>
      <c r="V68" s="1077">
        <v>4229</v>
      </c>
      <c r="W68" s="1077"/>
      <c r="X68" s="1077"/>
      <c r="Y68" s="1077"/>
      <c r="Z68" s="1077"/>
      <c r="AA68" s="1077">
        <v>282</v>
      </c>
      <c r="AB68" s="1077"/>
      <c r="AC68" s="1077"/>
      <c r="AD68" s="1077"/>
      <c r="AE68" s="1077"/>
      <c r="AF68" s="1077">
        <v>282</v>
      </c>
      <c r="AG68" s="1077"/>
      <c r="AH68" s="1077"/>
      <c r="AI68" s="1077"/>
      <c r="AJ68" s="1077"/>
      <c r="AK68" s="1077">
        <v>63</v>
      </c>
      <c r="AL68" s="1077"/>
      <c r="AM68" s="1077"/>
      <c r="AN68" s="1077"/>
      <c r="AO68" s="1077"/>
      <c r="AP68" s="1077" t="s">
        <v>607</v>
      </c>
      <c r="AQ68" s="1077"/>
      <c r="AR68" s="1077"/>
      <c r="AS68" s="1077"/>
      <c r="AT68" s="1077"/>
      <c r="AU68" s="1077" t="s">
        <v>605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72" t="s">
        <v>587</v>
      </c>
      <c r="C69" s="1073"/>
      <c r="D69" s="1073"/>
      <c r="E69" s="1073"/>
      <c r="F69" s="1073"/>
      <c r="G69" s="1073"/>
      <c r="H69" s="1073"/>
      <c r="I69" s="1073"/>
      <c r="J69" s="1073"/>
      <c r="K69" s="1073"/>
      <c r="L69" s="1073"/>
      <c r="M69" s="1073"/>
      <c r="N69" s="1073"/>
      <c r="O69" s="1073"/>
      <c r="P69" s="1074"/>
      <c r="Q69" s="1075">
        <v>553</v>
      </c>
      <c r="R69" s="1066"/>
      <c r="S69" s="1066"/>
      <c r="T69" s="1066"/>
      <c r="U69" s="1066"/>
      <c r="V69" s="1066">
        <v>547</v>
      </c>
      <c r="W69" s="1066"/>
      <c r="X69" s="1066"/>
      <c r="Y69" s="1066"/>
      <c r="Z69" s="1066"/>
      <c r="AA69" s="1066">
        <v>6</v>
      </c>
      <c r="AB69" s="1066"/>
      <c r="AC69" s="1066"/>
      <c r="AD69" s="1066"/>
      <c r="AE69" s="1066"/>
      <c r="AF69" s="1066">
        <v>5</v>
      </c>
      <c r="AG69" s="1066"/>
      <c r="AH69" s="1066"/>
      <c r="AI69" s="1066"/>
      <c r="AJ69" s="1066"/>
      <c r="AK69" s="1066">
        <v>8</v>
      </c>
      <c r="AL69" s="1066"/>
      <c r="AM69" s="1066"/>
      <c r="AN69" s="1066"/>
      <c r="AO69" s="1066"/>
      <c r="AP69" s="1066" t="s">
        <v>582</v>
      </c>
      <c r="AQ69" s="1066"/>
      <c r="AR69" s="1066"/>
      <c r="AS69" s="1066"/>
      <c r="AT69" s="1066"/>
      <c r="AU69" s="1066" t="s">
        <v>582</v>
      </c>
      <c r="AV69" s="1066"/>
      <c r="AW69" s="1066"/>
      <c r="AX69" s="1066"/>
      <c r="AY69" s="1066"/>
      <c r="AZ69" s="1070"/>
      <c r="BA69" s="1070"/>
      <c r="BB69" s="1070"/>
      <c r="BC69" s="1070"/>
      <c r="BD69" s="1071"/>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72" t="s">
        <v>588</v>
      </c>
      <c r="C70" s="1073"/>
      <c r="D70" s="1073"/>
      <c r="E70" s="1073"/>
      <c r="F70" s="1073"/>
      <c r="G70" s="1073"/>
      <c r="H70" s="1073"/>
      <c r="I70" s="1073"/>
      <c r="J70" s="1073"/>
      <c r="K70" s="1073"/>
      <c r="L70" s="1073"/>
      <c r="M70" s="1073"/>
      <c r="N70" s="1073"/>
      <c r="O70" s="1073"/>
      <c r="P70" s="1074"/>
      <c r="Q70" s="1075">
        <v>477</v>
      </c>
      <c r="R70" s="1066"/>
      <c r="S70" s="1066"/>
      <c r="T70" s="1066"/>
      <c r="U70" s="1066"/>
      <c r="V70" s="1066">
        <v>444</v>
      </c>
      <c r="W70" s="1066"/>
      <c r="X70" s="1066"/>
      <c r="Y70" s="1066"/>
      <c r="Z70" s="1066"/>
      <c r="AA70" s="1066">
        <v>33</v>
      </c>
      <c r="AB70" s="1066"/>
      <c r="AC70" s="1066"/>
      <c r="AD70" s="1066"/>
      <c r="AE70" s="1066"/>
      <c r="AF70" s="1066">
        <v>33</v>
      </c>
      <c r="AG70" s="1066"/>
      <c r="AH70" s="1066"/>
      <c r="AI70" s="1066"/>
      <c r="AJ70" s="1066"/>
      <c r="AK70" s="1066" t="s">
        <v>582</v>
      </c>
      <c r="AL70" s="1066"/>
      <c r="AM70" s="1066"/>
      <c r="AN70" s="1066"/>
      <c r="AO70" s="1066"/>
      <c r="AP70" s="1066">
        <v>3814</v>
      </c>
      <c r="AQ70" s="1066"/>
      <c r="AR70" s="1066"/>
      <c r="AS70" s="1066"/>
      <c r="AT70" s="1066"/>
      <c r="AU70" s="1066">
        <v>83</v>
      </c>
      <c r="AV70" s="1066"/>
      <c r="AW70" s="1066"/>
      <c r="AX70" s="1066"/>
      <c r="AY70" s="1066"/>
      <c r="AZ70" s="1070"/>
      <c r="BA70" s="1070"/>
      <c r="BB70" s="1070"/>
      <c r="BC70" s="1070"/>
      <c r="BD70" s="1071"/>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72" t="s">
        <v>589</v>
      </c>
      <c r="C71" s="1073"/>
      <c r="D71" s="1073"/>
      <c r="E71" s="1073"/>
      <c r="F71" s="1073"/>
      <c r="G71" s="1073"/>
      <c r="H71" s="1073"/>
      <c r="I71" s="1073"/>
      <c r="J71" s="1073"/>
      <c r="K71" s="1073"/>
      <c r="L71" s="1073"/>
      <c r="M71" s="1073"/>
      <c r="N71" s="1073"/>
      <c r="O71" s="1073"/>
      <c r="P71" s="1074"/>
      <c r="Q71" s="1075">
        <v>14</v>
      </c>
      <c r="R71" s="1066"/>
      <c r="S71" s="1066"/>
      <c r="T71" s="1066"/>
      <c r="U71" s="1066"/>
      <c r="V71" s="1066">
        <v>12</v>
      </c>
      <c r="W71" s="1066"/>
      <c r="X71" s="1066"/>
      <c r="Y71" s="1066"/>
      <c r="Z71" s="1066"/>
      <c r="AA71" s="1066">
        <v>2</v>
      </c>
      <c r="AB71" s="1066"/>
      <c r="AC71" s="1066"/>
      <c r="AD71" s="1066"/>
      <c r="AE71" s="1066"/>
      <c r="AF71" s="1066">
        <v>2</v>
      </c>
      <c r="AG71" s="1066"/>
      <c r="AH71" s="1066"/>
      <c r="AI71" s="1066"/>
      <c r="AJ71" s="1066"/>
      <c r="AK71" s="1066">
        <v>0</v>
      </c>
      <c r="AL71" s="1066"/>
      <c r="AM71" s="1066"/>
      <c r="AN71" s="1066"/>
      <c r="AO71" s="1066"/>
      <c r="AP71" s="1066" t="s">
        <v>582</v>
      </c>
      <c r="AQ71" s="1066"/>
      <c r="AR71" s="1066"/>
      <c r="AS71" s="1066"/>
      <c r="AT71" s="1066"/>
      <c r="AU71" s="1066" t="s">
        <v>582</v>
      </c>
      <c r="AV71" s="1066"/>
      <c r="AW71" s="1066"/>
      <c r="AX71" s="1066"/>
      <c r="AY71" s="1066"/>
      <c r="AZ71" s="1070"/>
      <c r="BA71" s="1070"/>
      <c r="BB71" s="1070"/>
      <c r="BC71" s="1070"/>
      <c r="BD71" s="1071"/>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72" t="s">
        <v>590</v>
      </c>
      <c r="C72" s="1073"/>
      <c r="D72" s="1073"/>
      <c r="E72" s="1073"/>
      <c r="F72" s="1073"/>
      <c r="G72" s="1073"/>
      <c r="H72" s="1073"/>
      <c r="I72" s="1073"/>
      <c r="J72" s="1073"/>
      <c r="K72" s="1073"/>
      <c r="L72" s="1073"/>
      <c r="M72" s="1073"/>
      <c r="N72" s="1073"/>
      <c r="O72" s="1073"/>
      <c r="P72" s="1074"/>
      <c r="Q72" s="1075">
        <v>52</v>
      </c>
      <c r="R72" s="1066"/>
      <c r="S72" s="1066"/>
      <c r="T72" s="1066"/>
      <c r="U72" s="1066"/>
      <c r="V72" s="1066">
        <v>51</v>
      </c>
      <c r="W72" s="1066"/>
      <c r="X72" s="1066"/>
      <c r="Y72" s="1066"/>
      <c r="Z72" s="1066"/>
      <c r="AA72" s="1066">
        <v>0</v>
      </c>
      <c r="AB72" s="1066"/>
      <c r="AC72" s="1066"/>
      <c r="AD72" s="1066"/>
      <c r="AE72" s="1066"/>
      <c r="AF72" s="1066">
        <v>0</v>
      </c>
      <c r="AG72" s="1066"/>
      <c r="AH72" s="1066"/>
      <c r="AI72" s="1066"/>
      <c r="AJ72" s="1066"/>
      <c r="AK72" s="1066" t="s">
        <v>605</v>
      </c>
      <c r="AL72" s="1066"/>
      <c r="AM72" s="1066"/>
      <c r="AN72" s="1066"/>
      <c r="AO72" s="1066"/>
      <c r="AP72" s="1066" t="s">
        <v>582</v>
      </c>
      <c r="AQ72" s="1066"/>
      <c r="AR72" s="1066"/>
      <c r="AS72" s="1066"/>
      <c r="AT72" s="1066"/>
      <c r="AU72" s="1066" t="s">
        <v>611</v>
      </c>
      <c r="AV72" s="1066"/>
      <c r="AW72" s="1066"/>
      <c r="AX72" s="1066"/>
      <c r="AY72" s="1066"/>
      <c r="AZ72" s="1070"/>
      <c r="BA72" s="1070"/>
      <c r="BB72" s="1070"/>
      <c r="BC72" s="1070"/>
      <c r="BD72" s="1071"/>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72" t="s">
        <v>591</v>
      </c>
      <c r="C73" s="1073"/>
      <c r="D73" s="1073"/>
      <c r="E73" s="1073"/>
      <c r="F73" s="1073"/>
      <c r="G73" s="1073"/>
      <c r="H73" s="1073"/>
      <c r="I73" s="1073"/>
      <c r="J73" s="1073"/>
      <c r="K73" s="1073"/>
      <c r="L73" s="1073"/>
      <c r="M73" s="1073"/>
      <c r="N73" s="1073"/>
      <c r="O73" s="1073"/>
      <c r="P73" s="1074"/>
      <c r="Q73" s="1075">
        <v>1821</v>
      </c>
      <c r="R73" s="1066"/>
      <c r="S73" s="1066"/>
      <c r="T73" s="1066"/>
      <c r="U73" s="1066"/>
      <c r="V73" s="1066">
        <v>1774</v>
      </c>
      <c r="W73" s="1066"/>
      <c r="X73" s="1066"/>
      <c r="Y73" s="1066"/>
      <c r="Z73" s="1066"/>
      <c r="AA73" s="1066">
        <v>48</v>
      </c>
      <c r="AB73" s="1066"/>
      <c r="AC73" s="1066"/>
      <c r="AD73" s="1066"/>
      <c r="AE73" s="1066"/>
      <c r="AF73" s="1066">
        <v>48</v>
      </c>
      <c r="AG73" s="1066"/>
      <c r="AH73" s="1066"/>
      <c r="AI73" s="1066"/>
      <c r="AJ73" s="1066"/>
      <c r="AK73" s="1066">
        <v>8</v>
      </c>
      <c r="AL73" s="1066"/>
      <c r="AM73" s="1066"/>
      <c r="AN73" s="1066"/>
      <c r="AO73" s="1066"/>
      <c r="AP73" s="1066">
        <v>348</v>
      </c>
      <c r="AQ73" s="1066"/>
      <c r="AR73" s="1066"/>
      <c r="AS73" s="1066"/>
      <c r="AT73" s="1066"/>
      <c r="AU73" s="1066">
        <v>91</v>
      </c>
      <c r="AV73" s="1066"/>
      <c r="AW73" s="1066"/>
      <c r="AX73" s="1066"/>
      <c r="AY73" s="1066"/>
      <c r="AZ73" s="1070"/>
      <c r="BA73" s="1070"/>
      <c r="BB73" s="1070"/>
      <c r="BC73" s="1070"/>
      <c r="BD73" s="1071"/>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72" t="s">
        <v>592</v>
      </c>
      <c r="C74" s="1073"/>
      <c r="D74" s="1073"/>
      <c r="E74" s="1073"/>
      <c r="F74" s="1073"/>
      <c r="G74" s="1073"/>
      <c r="H74" s="1073"/>
      <c r="I74" s="1073"/>
      <c r="J74" s="1073"/>
      <c r="K74" s="1073"/>
      <c r="L74" s="1073"/>
      <c r="M74" s="1073"/>
      <c r="N74" s="1073"/>
      <c r="O74" s="1073"/>
      <c r="P74" s="1074"/>
      <c r="Q74" s="1075">
        <v>9</v>
      </c>
      <c r="R74" s="1066"/>
      <c r="S74" s="1066"/>
      <c r="T74" s="1066"/>
      <c r="U74" s="1066"/>
      <c r="V74" s="1066">
        <v>9</v>
      </c>
      <c r="W74" s="1066"/>
      <c r="X74" s="1066"/>
      <c r="Y74" s="1066"/>
      <c r="Z74" s="1066"/>
      <c r="AA74" s="1066">
        <v>0</v>
      </c>
      <c r="AB74" s="1066"/>
      <c r="AC74" s="1066"/>
      <c r="AD74" s="1066"/>
      <c r="AE74" s="1066"/>
      <c r="AF74" s="1066">
        <v>0</v>
      </c>
      <c r="AG74" s="1066"/>
      <c r="AH74" s="1066"/>
      <c r="AI74" s="1066"/>
      <c r="AJ74" s="1066"/>
      <c r="AK74" s="1066">
        <v>3</v>
      </c>
      <c r="AL74" s="1066"/>
      <c r="AM74" s="1066"/>
      <c r="AN74" s="1066"/>
      <c r="AO74" s="1066"/>
      <c r="AP74" s="1066" t="s">
        <v>582</v>
      </c>
      <c r="AQ74" s="1066"/>
      <c r="AR74" s="1066"/>
      <c r="AS74" s="1066"/>
      <c r="AT74" s="1066"/>
      <c r="AU74" s="1066" t="s">
        <v>582</v>
      </c>
      <c r="AV74" s="1066"/>
      <c r="AW74" s="1066"/>
      <c r="AX74" s="1066"/>
      <c r="AY74" s="1066"/>
      <c r="AZ74" s="1070"/>
      <c r="BA74" s="1070"/>
      <c r="BB74" s="1070"/>
      <c r="BC74" s="1070"/>
      <c r="BD74" s="1071"/>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72" t="s">
        <v>593</v>
      </c>
      <c r="C75" s="1073"/>
      <c r="D75" s="1073"/>
      <c r="E75" s="1073"/>
      <c r="F75" s="1073"/>
      <c r="G75" s="1073"/>
      <c r="H75" s="1073"/>
      <c r="I75" s="1073"/>
      <c r="J75" s="1073"/>
      <c r="K75" s="1073"/>
      <c r="L75" s="1073"/>
      <c r="M75" s="1073"/>
      <c r="N75" s="1073"/>
      <c r="O75" s="1073"/>
      <c r="P75" s="1074"/>
      <c r="Q75" s="1076">
        <v>213</v>
      </c>
      <c r="R75" s="1068"/>
      <c r="S75" s="1068"/>
      <c r="T75" s="1068"/>
      <c r="U75" s="1069"/>
      <c r="V75" s="1067">
        <v>200</v>
      </c>
      <c r="W75" s="1068"/>
      <c r="X75" s="1068"/>
      <c r="Y75" s="1068"/>
      <c r="Z75" s="1069"/>
      <c r="AA75" s="1067">
        <v>13</v>
      </c>
      <c r="AB75" s="1068"/>
      <c r="AC75" s="1068"/>
      <c r="AD75" s="1068"/>
      <c r="AE75" s="1069"/>
      <c r="AF75" s="1067">
        <v>13</v>
      </c>
      <c r="AG75" s="1068"/>
      <c r="AH75" s="1068"/>
      <c r="AI75" s="1068"/>
      <c r="AJ75" s="1069"/>
      <c r="AK75" s="1067">
        <v>30</v>
      </c>
      <c r="AL75" s="1068"/>
      <c r="AM75" s="1068"/>
      <c r="AN75" s="1068"/>
      <c r="AO75" s="1069"/>
      <c r="AP75" s="1067" t="s">
        <v>582</v>
      </c>
      <c r="AQ75" s="1068"/>
      <c r="AR75" s="1068"/>
      <c r="AS75" s="1068"/>
      <c r="AT75" s="1069"/>
      <c r="AU75" s="1067" t="s">
        <v>582</v>
      </c>
      <c r="AV75" s="1068"/>
      <c r="AW75" s="1068"/>
      <c r="AX75" s="1068"/>
      <c r="AY75" s="1069"/>
      <c r="AZ75" s="1070"/>
      <c r="BA75" s="1070"/>
      <c r="BB75" s="1070"/>
      <c r="BC75" s="1070"/>
      <c r="BD75" s="1071"/>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72" t="s">
        <v>594</v>
      </c>
      <c r="C76" s="1073"/>
      <c r="D76" s="1073"/>
      <c r="E76" s="1073"/>
      <c r="F76" s="1073"/>
      <c r="G76" s="1073"/>
      <c r="H76" s="1073"/>
      <c r="I76" s="1073"/>
      <c r="J76" s="1073"/>
      <c r="K76" s="1073"/>
      <c r="L76" s="1073"/>
      <c r="M76" s="1073"/>
      <c r="N76" s="1073"/>
      <c r="O76" s="1073"/>
      <c r="P76" s="1074"/>
      <c r="Q76" s="1076">
        <v>493</v>
      </c>
      <c r="R76" s="1068"/>
      <c r="S76" s="1068"/>
      <c r="T76" s="1068"/>
      <c r="U76" s="1069"/>
      <c r="V76" s="1067">
        <v>465</v>
      </c>
      <c r="W76" s="1068"/>
      <c r="X76" s="1068"/>
      <c r="Y76" s="1068"/>
      <c r="Z76" s="1069"/>
      <c r="AA76" s="1067">
        <v>28</v>
      </c>
      <c r="AB76" s="1068"/>
      <c r="AC76" s="1068"/>
      <c r="AD76" s="1068"/>
      <c r="AE76" s="1069"/>
      <c r="AF76" s="1067">
        <v>28</v>
      </c>
      <c r="AG76" s="1068"/>
      <c r="AH76" s="1068"/>
      <c r="AI76" s="1068"/>
      <c r="AJ76" s="1069"/>
      <c r="AK76" s="1067" t="s">
        <v>606</v>
      </c>
      <c r="AL76" s="1068"/>
      <c r="AM76" s="1068"/>
      <c r="AN76" s="1068"/>
      <c r="AO76" s="1069"/>
      <c r="AP76" s="1067" t="s">
        <v>582</v>
      </c>
      <c r="AQ76" s="1068"/>
      <c r="AR76" s="1068"/>
      <c r="AS76" s="1068"/>
      <c r="AT76" s="1069"/>
      <c r="AU76" s="1067" t="s">
        <v>582</v>
      </c>
      <c r="AV76" s="1068"/>
      <c r="AW76" s="1068"/>
      <c r="AX76" s="1068"/>
      <c r="AY76" s="1069"/>
      <c r="AZ76" s="1070"/>
      <c r="BA76" s="1070"/>
      <c r="BB76" s="1070"/>
      <c r="BC76" s="1070"/>
      <c r="BD76" s="1071"/>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72" t="s">
        <v>595</v>
      </c>
      <c r="C77" s="1073"/>
      <c r="D77" s="1073"/>
      <c r="E77" s="1073"/>
      <c r="F77" s="1073"/>
      <c r="G77" s="1073"/>
      <c r="H77" s="1073"/>
      <c r="I77" s="1073"/>
      <c r="J77" s="1073"/>
      <c r="K77" s="1073"/>
      <c r="L77" s="1073"/>
      <c r="M77" s="1073"/>
      <c r="N77" s="1073"/>
      <c r="O77" s="1073"/>
      <c r="P77" s="1074"/>
      <c r="Q77" s="1076">
        <v>530</v>
      </c>
      <c r="R77" s="1068"/>
      <c r="S77" s="1068"/>
      <c r="T77" s="1068"/>
      <c r="U77" s="1069"/>
      <c r="V77" s="1067">
        <v>501</v>
      </c>
      <c r="W77" s="1068"/>
      <c r="X77" s="1068"/>
      <c r="Y77" s="1068"/>
      <c r="Z77" s="1069"/>
      <c r="AA77" s="1067">
        <v>29</v>
      </c>
      <c r="AB77" s="1068"/>
      <c r="AC77" s="1068"/>
      <c r="AD77" s="1068"/>
      <c r="AE77" s="1069"/>
      <c r="AF77" s="1067">
        <v>29</v>
      </c>
      <c r="AG77" s="1068"/>
      <c r="AH77" s="1068"/>
      <c r="AI77" s="1068"/>
      <c r="AJ77" s="1069"/>
      <c r="AK77" s="1067" t="s">
        <v>582</v>
      </c>
      <c r="AL77" s="1068"/>
      <c r="AM77" s="1068"/>
      <c r="AN77" s="1068"/>
      <c r="AO77" s="1069"/>
      <c r="AP77" s="1067" t="s">
        <v>608</v>
      </c>
      <c r="AQ77" s="1068"/>
      <c r="AR77" s="1068"/>
      <c r="AS77" s="1068"/>
      <c r="AT77" s="1069"/>
      <c r="AU77" s="1067" t="s">
        <v>582</v>
      </c>
      <c r="AV77" s="1068"/>
      <c r="AW77" s="1068"/>
      <c r="AX77" s="1068"/>
      <c r="AY77" s="1069"/>
      <c r="AZ77" s="1070"/>
      <c r="BA77" s="1070"/>
      <c r="BB77" s="1070"/>
      <c r="BC77" s="1070"/>
      <c r="BD77" s="1071"/>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72" t="s">
        <v>596</v>
      </c>
      <c r="C78" s="1073"/>
      <c r="D78" s="1073"/>
      <c r="E78" s="1073"/>
      <c r="F78" s="1073"/>
      <c r="G78" s="1073"/>
      <c r="H78" s="1073"/>
      <c r="I78" s="1073"/>
      <c r="J78" s="1073"/>
      <c r="K78" s="1073"/>
      <c r="L78" s="1073"/>
      <c r="M78" s="1073"/>
      <c r="N78" s="1073"/>
      <c r="O78" s="1073"/>
      <c r="P78" s="1074"/>
      <c r="Q78" s="1075">
        <v>58</v>
      </c>
      <c r="R78" s="1066"/>
      <c r="S78" s="1066"/>
      <c r="T78" s="1066"/>
      <c r="U78" s="1066"/>
      <c r="V78" s="1066">
        <v>55</v>
      </c>
      <c r="W78" s="1066"/>
      <c r="X78" s="1066"/>
      <c r="Y78" s="1066"/>
      <c r="Z78" s="1066"/>
      <c r="AA78" s="1066">
        <v>3</v>
      </c>
      <c r="AB78" s="1066"/>
      <c r="AC78" s="1066"/>
      <c r="AD78" s="1066"/>
      <c r="AE78" s="1066"/>
      <c r="AF78" s="1066">
        <v>3</v>
      </c>
      <c r="AG78" s="1066"/>
      <c r="AH78" s="1066"/>
      <c r="AI78" s="1066"/>
      <c r="AJ78" s="1066"/>
      <c r="AK78" s="1066">
        <v>2</v>
      </c>
      <c r="AL78" s="1066"/>
      <c r="AM78" s="1066"/>
      <c r="AN78" s="1066"/>
      <c r="AO78" s="1066"/>
      <c r="AP78" s="1066" t="s">
        <v>609</v>
      </c>
      <c r="AQ78" s="1066"/>
      <c r="AR78" s="1066"/>
      <c r="AS78" s="1066"/>
      <c r="AT78" s="1066"/>
      <c r="AU78" s="1067" t="s">
        <v>582</v>
      </c>
      <c r="AV78" s="1068"/>
      <c r="AW78" s="1068"/>
      <c r="AX78" s="1068"/>
      <c r="AY78" s="1069"/>
      <c r="AZ78" s="1070"/>
      <c r="BA78" s="1070"/>
      <c r="BB78" s="1070"/>
      <c r="BC78" s="1070"/>
      <c r="BD78" s="1071"/>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72" t="s">
        <v>597</v>
      </c>
      <c r="C79" s="1073"/>
      <c r="D79" s="1073"/>
      <c r="E79" s="1073"/>
      <c r="F79" s="1073"/>
      <c r="G79" s="1073"/>
      <c r="H79" s="1073"/>
      <c r="I79" s="1073"/>
      <c r="J79" s="1073"/>
      <c r="K79" s="1073"/>
      <c r="L79" s="1073"/>
      <c r="M79" s="1073"/>
      <c r="N79" s="1073"/>
      <c r="O79" s="1073"/>
      <c r="P79" s="1074"/>
      <c r="Q79" s="1075">
        <v>1614</v>
      </c>
      <c r="R79" s="1066"/>
      <c r="S79" s="1066"/>
      <c r="T79" s="1066"/>
      <c r="U79" s="1066"/>
      <c r="V79" s="1066">
        <v>1558</v>
      </c>
      <c r="W79" s="1066"/>
      <c r="X79" s="1066"/>
      <c r="Y79" s="1066"/>
      <c r="Z79" s="1066"/>
      <c r="AA79" s="1066">
        <v>56</v>
      </c>
      <c r="AB79" s="1066"/>
      <c r="AC79" s="1066"/>
      <c r="AD79" s="1066"/>
      <c r="AE79" s="1066"/>
      <c r="AF79" s="1066">
        <v>56</v>
      </c>
      <c r="AG79" s="1066"/>
      <c r="AH79" s="1066"/>
      <c r="AI79" s="1066"/>
      <c r="AJ79" s="1066"/>
      <c r="AK79" s="1066">
        <v>301</v>
      </c>
      <c r="AL79" s="1066"/>
      <c r="AM79" s="1066"/>
      <c r="AN79" s="1066"/>
      <c r="AO79" s="1066"/>
      <c r="AP79" s="1066">
        <v>1850</v>
      </c>
      <c r="AQ79" s="1066"/>
      <c r="AR79" s="1066"/>
      <c r="AS79" s="1066"/>
      <c r="AT79" s="1066"/>
      <c r="AU79" s="1067">
        <v>146</v>
      </c>
      <c r="AV79" s="1068"/>
      <c r="AW79" s="1068"/>
      <c r="AX79" s="1068"/>
      <c r="AY79" s="1069"/>
      <c r="AZ79" s="1070"/>
      <c r="BA79" s="1070"/>
      <c r="BB79" s="1070"/>
      <c r="BC79" s="1070"/>
      <c r="BD79" s="1071"/>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72" t="s">
        <v>598</v>
      </c>
      <c r="C80" s="1073"/>
      <c r="D80" s="1073"/>
      <c r="E80" s="1073"/>
      <c r="F80" s="1073"/>
      <c r="G80" s="1073"/>
      <c r="H80" s="1073"/>
      <c r="I80" s="1073"/>
      <c r="J80" s="1073"/>
      <c r="K80" s="1073"/>
      <c r="L80" s="1073"/>
      <c r="M80" s="1073"/>
      <c r="N80" s="1073"/>
      <c r="O80" s="1073"/>
      <c r="P80" s="1074"/>
      <c r="Q80" s="1075">
        <v>10</v>
      </c>
      <c r="R80" s="1066"/>
      <c r="S80" s="1066"/>
      <c r="T80" s="1066"/>
      <c r="U80" s="1066"/>
      <c r="V80" s="1066">
        <v>9</v>
      </c>
      <c r="W80" s="1066"/>
      <c r="X80" s="1066"/>
      <c r="Y80" s="1066"/>
      <c r="Z80" s="1066"/>
      <c r="AA80" s="1066">
        <v>1</v>
      </c>
      <c r="AB80" s="1066"/>
      <c r="AC80" s="1066"/>
      <c r="AD80" s="1066"/>
      <c r="AE80" s="1066"/>
      <c r="AF80" s="1066">
        <v>1</v>
      </c>
      <c r="AG80" s="1066"/>
      <c r="AH80" s="1066"/>
      <c r="AI80" s="1066"/>
      <c r="AJ80" s="1066"/>
      <c r="AK80" s="1066" t="s">
        <v>582</v>
      </c>
      <c r="AL80" s="1066"/>
      <c r="AM80" s="1066"/>
      <c r="AN80" s="1066"/>
      <c r="AO80" s="1066"/>
      <c r="AP80" s="1066" t="s">
        <v>583</v>
      </c>
      <c r="AQ80" s="1066"/>
      <c r="AR80" s="1066"/>
      <c r="AS80" s="1066"/>
      <c r="AT80" s="1066"/>
      <c r="AU80" s="1067" t="s">
        <v>582</v>
      </c>
      <c r="AV80" s="1068"/>
      <c r="AW80" s="1068"/>
      <c r="AX80" s="1068"/>
      <c r="AY80" s="1069"/>
      <c r="AZ80" s="1070"/>
      <c r="BA80" s="1070"/>
      <c r="BB80" s="1070"/>
      <c r="BC80" s="1070"/>
      <c r="BD80" s="1071"/>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72" t="s">
        <v>599</v>
      </c>
      <c r="C81" s="1073"/>
      <c r="D81" s="1073"/>
      <c r="E81" s="1073"/>
      <c r="F81" s="1073"/>
      <c r="G81" s="1073"/>
      <c r="H81" s="1073"/>
      <c r="I81" s="1073"/>
      <c r="J81" s="1073"/>
      <c r="K81" s="1073"/>
      <c r="L81" s="1073"/>
      <c r="M81" s="1073"/>
      <c r="N81" s="1073"/>
      <c r="O81" s="1073"/>
      <c r="P81" s="1074"/>
      <c r="Q81" s="1075">
        <v>33</v>
      </c>
      <c r="R81" s="1066"/>
      <c r="S81" s="1066"/>
      <c r="T81" s="1066"/>
      <c r="U81" s="1066"/>
      <c r="V81" s="1066">
        <v>31</v>
      </c>
      <c r="W81" s="1066"/>
      <c r="X81" s="1066"/>
      <c r="Y81" s="1066"/>
      <c r="Z81" s="1066"/>
      <c r="AA81" s="1066">
        <v>2</v>
      </c>
      <c r="AB81" s="1066"/>
      <c r="AC81" s="1066"/>
      <c r="AD81" s="1066"/>
      <c r="AE81" s="1066"/>
      <c r="AF81" s="1066">
        <v>2</v>
      </c>
      <c r="AG81" s="1066"/>
      <c r="AH81" s="1066"/>
      <c r="AI81" s="1066"/>
      <c r="AJ81" s="1066"/>
      <c r="AK81" s="1066">
        <v>0</v>
      </c>
      <c r="AL81" s="1066"/>
      <c r="AM81" s="1066"/>
      <c r="AN81" s="1066"/>
      <c r="AO81" s="1066"/>
      <c r="AP81" s="1066" t="s">
        <v>582</v>
      </c>
      <c r="AQ81" s="1066"/>
      <c r="AR81" s="1066"/>
      <c r="AS81" s="1066"/>
      <c r="AT81" s="1066"/>
      <c r="AU81" s="1067" t="s">
        <v>582</v>
      </c>
      <c r="AV81" s="1068"/>
      <c r="AW81" s="1068"/>
      <c r="AX81" s="1068"/>
      <c r="AY81" s="1069"/>
      <c r="AZ81" s="1070"/>
      <c r="BA81" s="1070"/>
      <c r="BB81" s="1070"/>
      <c r="BC81" s="1070"/>
      <c r="BD81" s="1071"/>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72" t="s">
        <v>600</v>
      </c>
      <c r="C82" s="1073"/>
      <c r="D82" s="1073"/>
      <c r="E82" s="1073"/>
      <c r="F82" s="1073"/>
      <c r="G82" s="1073"/>
      <c r="H82" s="1073"/>
      <c r="I82" s="1073"/>
      <c r="J82" s="1073"/>
      <c r="K82" s="1073"/>
      <c r="L82" s="1073"/>
      <c r="M82" s="1073"/>
      <c r="N82" s="1073"/>
      <c r="O82" s="1073"/>
      <c r="P82" s="1074"/>
      <c r="Q82" s="1075">
        <v>51</v>
      </c>
      <c r="R82" s="1066"/>
      <c r="S82" s="1066"/>
      <c r="T82" s="1066"/>
      <c r="U82" s="1066"/>
      <c r="V82" s="1066">
        <v>48</v>
      </c>
      <c r="W82" s="1066"/>
      <c r="X82" s="1066"/>
      <c r="Y82" s="1066"/>
      <c r="Z82" s="1066"/>
      <c r="AA82" s="1066">
        <v>4</v>
      </c>
      <c r="AB82" s="1066"/>
      <c r="AC82" s="1066"/>
      <c r="AD82" s="1066"/>
      <c r="AE82" s="1066"/>
      <c r="AF82" s="1066">
        <v>4</v>
      </c>
      <c r="AG82" s="1066"/>
      <c r="AH82" s="1066"/>
      <c r="AI82" s="1066"/>
      <c r="AJ82" s="1066"/>
      <c r="AK82" s="1066">
        <v>0</v>
      </c>
      <c r="AL82" s="1066"/>
      <c r="AM82" s="1066"/>
      <c r="AN82" s="1066"/>
      <c r="AO82" s="1066"/>
      <c r="AP82" s="1066">
        <v>6</v>
      </c>
      <c r="AQ82" s="1066"/>
      <c r="AR82" s="1066"/>
      <c r="AS82" s="1066"/>
      <c r="AT82" s="1066"/>
      <c r="AU82" s="1067">
        <v>1</v>
      </c>
      <c r="AV82" s="1068"/>
      <c r="AW82" s="1068"/>
      <c r="AX82" s="1068"/>
      <c r="AY82" s="1069"/>
      <c r="AZ82" s="1070"/>
      <c r="BA82" s="1070"/>
      <c r="BB82" s="1070"/>
      <c r="BC82" s="1070"/>
      <c r="BD82" s="1071"/>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72" t="s">
        <v>601</v>
      </c>
      <c r="C83" s="1073"/>
      <c r="D83" s="1073"/>
      <c r="E83" s="1073"/>
      <c r="F83" s="1073"/>
      <c r="G83" s="1073"/>
      <c r="H83" s="1073"/>
      <c r="I83" s="1073"/>
      <c r="J83" s="1073"/>
      <c r="K83" s="1073"/>
      <c r="L83" s="1073"/>
      <c r="M83" s="1073"/>
      <c r="N83" s="1073"/>
      <c r="O83" s="1073"/>
      <c r="P83" s="1074"/>
      <c r="Q83" s="1075">
        <v>247</v>
      </c>
      <c r="R83" s="1066"/>
      <c r="S83" s="1066"/>
      <c r="T83" s="1066"/>
      <c r="U83" s="1066"/>
      <c r="V83" s="1066">
        <v>242</v>
      </c>
      <c r="W83" s="1066"/>
      <c r="X83" s="1066"/>
      <c r="Y83" s="1066"/>
      <c r="Z83" s="1066"/>
      <c r="AA83" s="1066">
        <v>5</v>
      </c>
      <c r="AB83" s="1066"/>
      <c r="AC83" s="1066"/>
      <c r="AD83" s="1066"/>
      <c r="AE83" s="1066"/>
      <c r="AF83" s="1066">
        <v>5</v>
      </c>
      <c r="AG83" s="1066"/>
      <c r="AH83" s="1066"/>
      <c r="AI83" s="1066"/>
      <c r="AJ83" s="1066"/>
      <c r="AK83" s="1066">
        <v>0</v>
      </c>
      <c r="AL83" s="1066"/>
      <c r="AM83" s="1066"/>
      <c r="AN83" s="1066"/>
      <c r="AO83" s="1066"/>
      <c r="AP83" s="1066" t="s">
        <v>610</v>
      </c>
      <c r="AQ83" s="1066"/>
      <c r="AR83" s="1066"/>
      <c r="AS83" s="1066"/>
      <c r="AT83" s="1066"/>
      <c r="AU83" s="1067" t="s">
        <v>582</v>
      </c>
      <c r="AV83" s="1068"/>
      <c r="AW83" s="1068"/>
      <c r="AX83" s="1068"/>
      <c r="AY83" s="1069"/>
      <c r="AZ83" s="1070"/>
      <c r="BA83" s="1070"/>
      <c r="BB83" s="1070"/>
      <c r="BC83" s="1070"/>
      <c r="BD83" s="1071"/>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72" t="s">
        <v>602</v>
      </c>
      <c r="C84" s="1073"/>
      <c r="D84" s="1073"/>
      <c r="E84" s="1073"/>
      <c r="F84" s="1073"/>
      <c r="G84" s="1073"/>
      <c r="H84" s="1073"/>
      <c r="I84" s="1073"/>
      <c r="J84" s="1073"/>
      <c r="K84" s="1073"/>
      <c r="L84" s="1073"/>
      <c r="M84" s="1073"/>
      <c r="N84" s="1073"/>
      <c r="O84" s="1073"/>
      <c r="P84" s="1074"/>
      <c r="Q84" s="1075">
        <v>104367</v>
      </c>
      <c r="R84" s="1066"/>
      <c r="S84" s="1066"/>
      <c r="T84" s="1066"/>
      <c r="U84" s="1066"/>
      <c r="V84" s="1066">
        <v>101997</v>
      </c>
      <c r="W84" s="1066"/>
      <c r="X84" s="1066"/>
      <c r="Y84" s="1066"/>
      <c r="Z84" s="1066"/>
      <c r="AA84" s="1066">
        <v>2370</v>
      </c>
      <c r="AB84" s="1066"/>
      <c r="AC84" s="1066"/>
      <c r="AD84" s="1066"/>
      <c r="AE84" s="1066"/>
      <c r="AF84" s="1066">
        <v>2370</v>
      </c>
      <c r="AG84" s="1066"/>
      <c r="AH84" s="1066"/>
      <c r="AI84" s="1066"/>
      <c r="AJ84" s="1066"/>
      <c r="AK84" s="1066">
        <v>313</v>
      </c>
      <c r="AL84" s="1066"/>
      <c r="AM84" s="1066"/>
      <c r="AN84" s="1066"/>
      <c r="AO84" s="1066"/>
      <c r="AP84" s="1066" t="s">
        <v>582</v>
      </c>
      <c r="AQ84" s="1066"/>
      <c r="AR84" s="1066"/>
      <c r="AS84" s="1066"/>
      <c r="AT84" s="1066"/>
      <c r="AU84" s="1067" t="s">
        <v>582</v>
      </c>
      <c r="AV84" s="1068"/>
      <c r="AW84" s="1068"/>
      <c r="AX84" s="1068"/>
      <c r="AY84" s="1069"/>
      <c r="AZ84" s="1070"/>
      <c r="BA84" s="1070"/>
      <c r="BB84" s="1070"/>
      <c r="BC84" s="1070"/>
      <c r="BD84" s="1071"/>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72" t="s">
        <v>603</v>
      </c>
      <c r="C85" s="1073"/>
      <c r="D85" s="1073"/>
      <c r="E85" s="1073"/>
      <c r="F85" s="1073"/>
      <c r="G85" s="1073"/>
      <c r="H85" s="1073"/>
      <c r="I85" s="1073"/>
      <c r="J85" s="1073"/>
      <c r="K85" s="1073"/>
      <c r="L85" s="1073"/>
      <c r="M85" s="1073"/>
      <c r="N85" s="1073"/>
      <c r="O85" s="1073"/>
      <c r="P85" s="1074"/>
      <c r="Q85" s="1075">
        <v>4976</v>
      </c>
      <c r="R85" s="1066"/>
      <c r="S85" s="1066"/>
      <c r="T85" s="1066"/>
      <c r="U85" s="1066"/>
      <c r="V85" s="1066">
        <v>4643</v>
      </c>
      <c r="W85" s="1066"/>
      <c r="X85" s="1066"/>
      <c r="Y85" s="1066"/>
      <c r="Z85" s="1066"/>
      <c r="AA85" s="1066">
        <v>332</v>
      </c>
      <c r="AB85" s="1066"/>
      <c r="AC85" s="1066"/>
      <c r="AD85" s="1066"/>
      <c r="AE85" s="1066"/>
      <c r="AF85" s="1066">
        <v>537</v>
      </c>
      <c r="AG85" s="1066"/>
      <c r="AH85" s="1066"/>
      <c r="AI85" s="1066"/>
      <c r="AJ85" s="1066"/>
      <c r="AK85" s="1066">
        <v>563</v>
      </c>
      <c r="AL85" s="1066"/>
      <c r="AM85" s="1066"/>
      <c r="AN85" s="1066"/>
      <c r="AO85" s="1066"/>
      <c r="AP85" s="1066">
        <v>1002</v>
      </c>
      <c r="AQ85" s="1066"/>
      <c r="AR85" s="1066"/>
      <c r="AS85" s="1066"/>
      <c r="AT85" s="1066"/>
      <c r="AU85" s="1067">
        <v>706</v>
      </c>
      <c r="AV85" s="1068"/>
      <c r="AW85" s="1068"/>
      <c r="AX85" s="1068"/>
      <c r="AY85" s="1069"/>
      <c r="AZ85" s="1070"/>
      <c r="BA85" s="1070"/>
      <c r="BB85" s="1070"/>
      <c r="BC85" s="1070"/>
      <c r="BD85" s="1071"/>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72" t="s">
        <v>604</v>
      </c>
      <c r="C86" s="1073"/>
      <c r="D86" s="1073"/>
      <c r="E86" s="1073"/>
      <c r="F86" s="1073"/>
      <c r="G86" s="1073"/>
      <c r="H86" s="1073"/>
      <c r="I86" s="1073"/>
      <c r="J86" s="1073"/>
      <c r="K86" s="1073"/>
      <c r="L86" s="1073"/>
      <c r="M86" s="1073"/>
      <c r="N86" s="1073"/>
      <c r="O86" s="1073"/>
      <c r="P86" s="1074"/>
      <c r="Q86" s="1075">
        <v>178</v>
      </c>
      <c r="R86" s="1066"/>
      <c r="S86" s="1066"/>
      <c r="T86" s="1066"/>
      <c r="U86" s="1066"/>
      <c r="V86" s="1066">
        <v>109</v>
      </c>
      <c r="W86" s="1066"/>
      <c r="X86" s="1066"/>
      <c r="Y86" s="1066"/>
      <c r="Z86" s="1066"/>
      <c r="AA86" s="1066">
        <v>69</v>
      </c>
      <c r="AB86" s="1066"/>
      <c r="AC86" s="1066"/>
      <c r="AD86" s="1066"/>
      <c r="AE86" s="1066"/>
      <c r="AF86" s="1066">
        <v>39</v>
      </c>
      <c r="AG86" s="1066"/>
      <c r="AH86" s="1066"/>
      <c r="AI86" s="1066"/>
      <c r="AJ86" s="1066"/>
      <c r="AK86" s="1066" t="s">
        <v>582</v>
      </c>
      <c r="AL86" s="1066"/>
      <c r="AM86" s="1066"/>
      <c r="AN86" s="1066"/>
      <c r="AO86" s="1066"/>
      <c r="AP86" s="1066" t="s">
        <v>582</v>
      </c>
      <c r="AQ86" s="1066"/>
      <c r="AR86" s="1066"/>
      <c r="AS86" s="1066"/>
      <c r="AT86" s="1066"/>
      <c r="AU86" s="1067" t="s">
        <v>582</v>
      </c>
      <c r="AV86" s="1068"/>
      <c r="AW86" s="1068"/>
      <c r="AX86" s="1068"/>
      <c r="AY86" s="1069"/>
      <c r="AZ86" s="1070"/>
      <c r="BA86" s="1070"/>
      <c r="BB86" s="1070"/>
      <c r="BC86" s="1070"/>
      <c r="BD86" s="1071"/>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3458</v>
      </c>
      <c r="AG88" s="1054"/>
      <c r="AH88" s="1054"/>
      <c r="AI88" s="1054"/>
      <c r="AJ88" s="1054"/>
      <c r="AK88" s="1058"/>
      <c r="AL88" s="1058"/>
      <c r="AM88" s="1058"/>
      <c r="AN88" s="1058"/>
      <c r="AO88" s="1058"/>
      <c r="AP88" s="1054">
        <v>7020</v>
      </c>
      <c r="AQ88" s="1054"/>
      <c r="AR88" s="1054"/>
      <c r="AS88" s="1054"/>
      <c r="AT88" s="1054"/>
      <c r="AU88" s="1054">
        <v>1026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308</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308</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308</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1114819</v>
      </c>
      <c r="AB110" s="982"/>
      <c r="AC110" s="982"/>
      <c r="AD110" s="982"/>
      <c r="AE110" s="983"/>
      <c r="AF110" s="984">
        <v>1038703</v>
      </c>
      <c r="AG110" s="982"/>
      <c r="AH110" s="982"/>
      <c r="AI110" s="982"/>
      <c r="AJ110" s="983"/>
      <c r="AK110" s="984">
        <v>1114739</v>
      </c>
      <c r="AL110" s="982"/>
      <c r="AM110" s="982"/>
      <c r="AN110" s="982"/>
      <c r="AO110" s="983"/>
      <c r="AP110" s="985">
        <v>24</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13234416</v>
      </c>
      <c r="BR110" s="929"/>
      <c r="BS110" s="929"/>
      <c r="BT110" s="929"/>
      <c r="BU110" s="929"/>
      <c r="BV110" s="929">
        <v>14839549</v>
      </c>
      <c r="BW110" s="929"/>
      <c r="BX110" s="929"/>
      <c r="BY110" s="929"/>
      <c r="BZ110" s="929"/>
      <c r="CA110" s="929">
        <v>14438205</v>
      </c>
      <c r="CB110" s="929"/>
      <c r="CC110" s="929"/>
      <c r="CD110" s="929"/>
      <c r="CE110" s="929"/>
      <c r="CF110" s="953">
        <v>311</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173</v>
      </c>
      <c r="DM110" s="929"/>
      <c r="DN110" s="929"/>
      <c r="DO110" s="929"/>
      <c r="DP110" s="929"/>
      <c r="DQ110" s="929" t="s">
        <v>443</v>
      </c>
      <c r="DR110" s="929"/>
      <c r="DS110" s="929"/>
      <c r="DT110" s="929"/>
      <c r="DU110" s="929"/>
      <c r="DV110" s="930" t="s">
        <v>173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173</v>
      </c>
      <c r="AG111" s="1010"/>
      <c r="AH111" s="1010"/>
      <c r="AI111" s="1010"/>
      <c r="AJ111" s="1011"/>
      <c r="AK111" s="1012" t="s">
        <v>173</v>
      </c>
      <c r="AL111" s="1010"/>
      <c r="AM111" s="1010"/>
      <c r="AN111" s="1010"/>
      <c r="AO111" s="1011"/>
      <c r="AP111" s="1013" t="s">
        <v>173</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107351</v>
      </c>
      <c r="BR111" s="901"/>
      <c r="BS111" s="901"/>
      <c r="BT111" s="901"/>
      <c r="BU111" s="901"/>
      <c r="BV111" s="901">
        <v>99653</v>
      </c>
      <c r="BW111" s="901"/>
      <c r="BX111" s="901"/>
      <c r="BY111" s="901"/>
      <c r="BZ111" s="901"/>
      <c r="CA111" s="901">
        <v>91943</v>
      </c>
      <c r="CB111" s="901"/>
      <c r="CC111" s="901"/>
      <c r="CD111" s="901"/>
      <c r="CE111" s="901"/>
      <c r="CF111" s="962">
        <v>2</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173</v>
      </c>
      <c r="DM111" s="901"/>
      <c r="DN111" s="901"/>
      <c r="DO111" s="901"/>
      <c r="DP111" s="901"/>
      <c r="DQ111" s="901" t="s">
        <v>173</v>
      </c>
      <c r="DR111" s="901"/>
      <c r="DS111" s="901"/>
      <c r="DT111" s="901"/>
      <c r="DU111" s="901"/>
      <c r="DV111" s="878" t="s">
        <v>173</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173</v>
      </c>
      <c r="AB112" s="864"/>
      <c r="AC112" s="864"/>
      <c r="AD112" s="864"/>
      <c r="AE112" s="865"/>
      <c r="AF112" s="866" t="s">
        <v>173</v>
      </c>
      <c r="AG112" s="864"/>
      <c r="AH112" s="864"/>
      <c r="AI112" s="864"/>
      <c r="AJ112" s="865"/>
      <c r="AK112" s="866" t="s">
        <v>173</v>
      </c>
      <c r="AL112" s="864"/>
      <c r="AM112" s="864"/>
      <c r="AN112" s="864"/>
      <c r="AO112" s="865"/>
      <c r="AP112" s="911" t="s">
        <v>173</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7925266</v>
      </c>
      <c r="BR112" s="901"/>
      <c r="BS112" s="901"/>
      <c r="BT112" s="901"/>
      <c r="BU112" s="901"/>
      <c r="BV112" s="901">
        <v>7624657</v>
      </c>
      <c r="BW112" s="901"/>
      <c r="BX112" s="901"/>
      <c r="BY112" s="901"/>
      <c r="BZ112" s="901"/>
      <c r="CA112" s="901">
        <v>7228913</v>
      </c>
      <c r="CB112" s="901"/>
      <c r="CC112" s="901"/>
      <c r="CD112" s="901"/>
      <c r="CE112" s="901"/>
      <c r="CF112" s="962">
        <v>155.69999999999999</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173</v>
      </c>
      <c r="DH112" s="901"/>
      <c r="DI112" s="901"/>
      <c r="DJ112" s="901"/>
      <c r="DK112" s="901"/>
      <c r="DL112" s="901" t="s">
        <v>173</v>
      </c>
      <c r="DM112" s="901"/>
      <c r="DN112" s="901"/>
      <c r="DO112" s="901"/>
      <c r="DP112" s="901"/>
      <c r="DQ112" s="901" t="s">
        <v>173</v>
      </c>
      <c r="DR112" s="901"/>
      <c r="DS112" s="901"/>
      <c r="DT112" s="901"/>
      <c r="DU112" s="901"/>
      <c r="DV112" s="878" t="s">
        <v>443</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556503</v>
      </c>
      <c r="AB113" s="1010"/>
      <c r="AC113" s="1010"/>
      <c r="AD113" s="1010"/>
      <c r="AE113" s="1011"/>
      <c r="AF113" s="1012">
        <v>567481</v>
      </c>
      <c r="AG113" s="1010"/>
      <c r="AH113" s="1010"/>
      <c r="AI113" s="1010"/>
      <c r="AJ113" s="1011"/>
      <c r="AK113" s="1012">
        <v>540808</v>
      </c>
      <c r="AL113" s="1010"/>
      <c r="AM113" s="1010"/>
      <c r="AN113" s="1010"/>
      <c r="AO113" s="1011"/>
      <c r="AP113" s="1013">
        <v>11.6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1065298</v>
      </c>
      <c r="BR113" s="901"/>
      <c r="BS113" s="901"/>
      <c r="BT113" s="901"/>
      <c r="BU113" s="901"/>
      <c r="BV113" s="901">
        <v>1006429</v>
      </c>
      <c r="BW113" s="901"/>
      <c r="BX113" s="901"/>
      <c r="BY113" s="901"/>
      <c r="BZ113" s="901"/>
      <c r="CA113" s="901">
        <v>1026394</v>
      </c>
      <c r="CB113" s="901"/>
      <c r="CC113" s="901"/>
      <c r="CD113" s="901"/>
      <c r="CE113" s="901"/>
      <c r="CF113" s="962">
        <v>22.1</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173</v>
      </c>
      <c r="DH113" s="864"/>
      <c r="DI113" s="864"/>
      <c r="DJ113" s="864"/>
      <c r="DK113" s="865"/>
      <c r="DL113" s="866" t="s">
        <v>173</v>
      </c>
      <c r="DM113" s="864"/>
      <c r="DN113" s="864"/>
      <c r="DO113" s="864"/>
      <c r="DP113" s="865"/>
      <c r="DQ113" s="866" t="s">
        <v>173</v>
      </c>
      <c r="DR113" s="864"/>
      <c r="DS113" s="864"/>
      <c r="DT113" s="864"/>
      <c r="DU113" s="865"/>
      <c r="DV113" s="911" t="s">
        <v>445</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61598</v>
      </c>
      <c r="AB114" s="864"/>
      <c r="AC114" s="864"/>
      <c r="AD114" s="864"/>
      <c r="AE114" s="865"/>
      <c r="AF114" s="866">
        <v>60866</v>
      </c>
      <c r="AG114" s="864"/>
      <c r="AH114" s="864"/>
      <c r="AI114" s="864"/>
      <c r="AJ114" s="865"/>
      <c r="AK114" s="866">
        <v>54845</v>
      </c>
      <c r="AL114" s="864"/>
      <c r="AM114" s="864"/>
      <c r="AN114" s="864"/>
      <c r="AO114" s="865"/>
      <c r="AP114" s="911">
        <v>1.2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1684116</v>
      </c>
      <c r="BR114" s="901"/>
      <c r="BS114" s="901"/>
      <c r="BT114" s="901"/>
      <c r="BU114" s="901"/>
      <c r="BV114" s="901">
        <v>1605761</v>
      </c>
      <c r="BW114" s="901"/>
      <c r="BX114" s="901"/>
      <c r="BY114" s="901"/>
      <c r="BZ114" s="901"/>
      <c r="CA114" s="901">
        <v>1605600</v>
      </c>
      <c r="CB114" s="901"/>
      <c r="CC114" s="901"/>
      <c r="CD114" s="901"/>
      <c r="CE114" s="901"/>
      <c r="CF114" s="962">
        <v>34.6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173</v>
      </c>
      <c r="DH114" s="864"/>
      <c r="DI114" s="864"/>
      <c r="DJ114" s="864"/>
      <c r="DK114" s="865"/>
      <c r="DL114" s="866" t="s">
        <v>173</v>
      </c>
      <c r="DM114" s="864"/>
      <c r="DN114" s="864"/>
      <c r="DO114" s="864"/>
      <c r="DP114" s="865"/>
      <c r="DQ114" s="866" t="s">
        <v>173</v>
      </c>
      <c r="DR114" s="864"/>
      <c r="DS114" s="864"/>
      <c r="DT114" s="864"/>
      <c r="DU114" s="865"/>
      <c r="DV114" s="911" t="s">
        <v>445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9656</v>
      </c>
      <c r="AB115" s="1010"/>
      <c r="AC115" s="1010"/>
      <c r="AD115" s="1010"/>
      <c r="AE115" s="1011"/>
      <c r="AF115" s="1012">
        <v>9616</v>
      </c>
      <c r="AG115" s="1010"/>
      <c r="AH115" s="1010"/>
      <c r="AI115" s="1010"/>
      <c r="AJ115" s="1011"/>
      <c r="AK115" s="1012">
        <v>9048</v>
      </c>
      <c r="AL115" s="1010"/>
      <c r="AM115" s="1010"/>
      <c r="AN115" s="1010"/>
      <c r="AO115" s="1011"/>
      <c r="AP115" s="1013">
        <v>0.2</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19</v>
      </c>
      <c r="BR115" s="901"/>
      <c r="BS115" s="901"/>
      <c r="BT115" s="901"/>
      <c r="BU115" s="901"/>
      <c r="BV115" s="901">
        <v>893</v>
      </c>
      <c r="BW115" s="901"/>
      <c r="BX115" s="901"/>
      <c r="BY115" s="901"/>
      <c r="BZ115" s="901"/>
      <c r="CA115" s="901">
        <v>701</v>
      </c>
      <c r="CB115" s="901"/>
      <c r="CC115" s="901"/>
      <c r="CD115" s="901"/>
      <c r="CE115" s="901"/>
      <c r="CF115" s="962">
        <v>0</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173</v>
      </c>
      <c r="DH115" s="864"/>
      <c r="DI115" s="864"/>
      <c r="DJ115" s="864"/>
      <c r="DK115" s="865"/>
      <c r="DL115" s="866" t="s">
        <v>173</v>
      </c>
      <c r="DM115" s="864"/>
      <c r="DN115" s="864"/>
      <c r="DO115" s="864"/>
      <c r="DP115" s="865"/>
      <c r="DQ115" s="866" t="s">
        <v>443</v>
      </c>
      <c r="DR115" s="864"/>
      <c r="DS115" s="864"/>
      <c r="DT115" s="864"/>
      <c r="DU115" s="865"/>
      <c r="DV115" s="911" t="s">
        <v>173</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173</v>
      </c>
      <c r="AB116" s="864"/>
      <c r="AC116" s="864"/>
      <c r="AD116" s="864"/>
      <c r="AE116" s="865"/>
      <c r="AF116" s="866" t="s">
        <v>173</v>
      </c>
      <c r="AG116" s="864"/>
      <c r="AH116" s="864"/>
      <c r="AI116" s="864"/>
      <c r="AJ116" s="865"/>
      <c r="AK116" s="866" t="s">
        <v>173</v>
      </c>
      <c r="AL116" s="864"/>
      <c r="AM116" s="864"/>
      <c r="AN116" s="864"/>
      <c r="AO116" s="865"/>
      <c r="AP116" s="911" t="s">
        <v>445</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173</v>
      </c>
      <c r="BW116" s="901"/>
      <c r="BX116" s="901"/>
      <c r="BY116" s="901"/>
      <c r="BZ116" s="901"/>
      <c r="CA116" s="901" t="s">
        <v>445</v>
      </c>
      <c r="CB116" s="901"/>
      <c r="CC116" s="901"/>
      <c r="CD116" s="901"/>
      <c r="CE116" s="901"/>
      <c r="CF116" s="962" t="s">
        <v>173</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173</v>
      </c>
      <c r="DH116" s="864"/>
      <c r="DI116" s="864"/>
      <c r="DJ116" s="864"/>
      <c r="DK116" s="865"/>
      <c r="DL116" s="866" t="s">
        <v>173</v>
      </c>
      <c r="DM116" s="864"/>
      <c r="DN116" s="864"/>
      <c r="DO116" s="864"/>
      <c r="DP116" s="865"/>
      <c r="DQ116" s="866" t="s">
        <v>173</v>
      </c>
      <c r="DR116" s="864"/>
      <c r="DS116" s="864"/>
      <c r="DT116" s="864"/>
      <c r="DU116" s="865"/>
      <c r="DV116" s="911" t="s">
        <v>443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1742576</v>
      </c>
      <c r="AB117" s="996"/>
      <c r="AC117" s="996"/>
      <c r="AD117" s="996"/>
      <c r="AE117" s="997"/>
      <c r="AF117" s="998">
        <v>1676666</v>
      </c>
      <c r="AG117" s="996"/>
      <c r="AH117" s="996"/>
      <c r="AI117" s="996"/>
      <c r="AJ117" s="997"/>
      <c r="AK117" s="998">
        <v>1719440</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173</v>
      </c>
      <c r="BR117" s="901"/>
      <c r="BS117" s="901"/>
      <c r="BT117" s="901"/>
      <c r="BU117" s="901"/>
      <c r="BV117" s="901" t="s">
        <v>445</v>
      </c>
      <c r="BW117" s="901"/>
      <c r="BX117" s="901"/>
      <c r="BY117" s="901"/>
      <c r="BZ117" s="901"/>
      <c r="CA117" s="901" t="s">
        <v>443</v>
      </c>
      <c r="CB117" s="901"/>
      <c r="CC117" s="901"/>
      <c r="CD117" s="901"/>
      <c r="CE117" s="901"/>
      <c r="CF117" s="962" t="s">
        <v>173</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173</v>
      </c>
      <c r="DH117" s="864"/>
      <c r="DI117" s="864"/>
      <c r="DJ117" s="864"/>
      <c r="DK117" s="865"/>
      <c r="DL117" s="866" t="s">
        <v>173</v>
      </c>
      <c r="DM117" s="864"/>
      <c r="DN117" s="864"/>
      <c r="DO117" s="864"/>
      <c r="DP117" s="865"/>
      <c r="DQ117" s="866" t="s">
        <v>173</v>
      </c>
      <c r="DR117" s="864"/>
      <c r="DS117" s="864"/>
      <c r="DT117" s="864"/>
      <c r="DU117" s="865"/>
      <c r="DV117" s="911" t="s">
        <v>445</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308</v>
      </c>
      <c r="AL118" s="989"/>
      <c r="AM118" s="989"/>
      <c r="AN118" s="989"/>
      <c r="AO118" s="990"/>
      <c r="AP118" s="992" t="s">
        <v>437</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v>38813</v>
      </c>
      <c r="BR118" s="932"/>
      <c r="BS118" s="932"/>
      <c r="BT118" s="932"/>
      <c r="BU118" s="932"/>
      <c r="BV118" s="932" t="s">
        <v>173</v>
      </c>
      <c r="BW118" s="932"/>
      <c r="BX118" s="932"/>
      <c r="BY118" s="932"/>
      <c r="BZ118" s="932"/>
      <c r="CA118" s="932" t="s">
        <v>173</v>
      </c>
      <c r="CB118" s="932"/>
      <c r="CC118" s="932"/>
      <c r="CD118" s="932"/>
      <c r="CE118" s="932"/>
      <c r="CF118" s="962" t="s">
        <v>443</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173</v>
      </c>
      <c r="AB119" s="982"/>
      <c r="AC119" s="982"/>
      <c r="AD119" s="982"/>
      <c r="AE119" s="983"/>
      <c r="AF119" s="984" t="s">
        <v>443</v>
      </c>
      <c r="AG119" s="982"/>
      <c r="AH119" s="982"/>
      <c r="AI119" s="982"/>
      <c r="AJ119" s="983"/>
      <c r="AK119" s="984" t="s">
        <v>173</v>
      </c>
      <c r="AL119" s="982"/>
      <c r="AM119" s="982"/>
      <c r="AN119" s="982"/>
      <c r="AO119" s="983"/>
      <c r="AP119" s="985" t="s">
        <v>173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469</v>
      </c>
      <c r="BP119" s="965"/>
      <c r="BQ119" s="969">
        <v>24055279</v>
      </c>
      <c r="BR119" s="932"/>
      <c r="BS119" s="932"/>
      <c r="BT119" s="932"/>
      <c r="BU119" s="932"/>
      <c r="BV119" s="932">
        <v>25176942</v>
      </c>
      <c r="BW119" s="932"/>
      <c r="BX119" s="932"/>
      <c r="BY119" s="932"/>
      <c r="BZ119" s="932"/>
      <c r="CA119" s="932">
        <v>24391756</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107351</v>
      </c>
      <c r="DH119" s="847"/>
      <c r="DI119" s="847"/>
      <c r="DJ119" s="847"/>
      <c r="DK119" s="848"/>
      <c r="DL119" s="849">
        <v>99653</v>
      </c>
      <c r="DM119" s="847"/>
      <c r="DN119" s="847"/>
      <c r="DO119" s="847"/>
      <c r="DP119" s="848"/>
      <c r="DQ119" s="849">
        <v>91943</v>
      </c>
      <c r="DR119" s="847"/>
      <c r="DS119" s="847"/>
      <c r="DT119" s="847"/>
      <c r="DU119" s="848"/>
      <c r="DV119" s="935">
        <v>2</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173</v>
      </c>
      <c r="AB120" s="864"/>
      <c r="AC120" s="864"/>
      <c r="AD120" s="864"/>
      <c r="AE120" s="865"/>
      <c r="AF120" s="866" t="s">
        <v>173</v>
      </c>
      <c r="AG120" s="864"/>
      <c r="AH120" s="864"/>
      <c r="AI120" s="864"/>
      <c r="AJ120" s="865"/>
      <c r="AK120" s="866" t="s">
        <v>445</v>
      </c>
      <c r="AL120" s="864"/>
      <c r="AM120" s="864"/>
      <c r="AN120" s="864"/>
      <c r="AO120" s="865"/>
      <c r="AP120" s="911" t="s">
        <v>443</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2983775</v>
      </c>
      <c r="BR120" s="929"/>
      <c r="BS120" s="929"/>
      <c r="BT120" s="929"/>
      <c r="BU120" s="929"/>
      <c r="BV120" s="929">
        <v>3018443</v>
      </c>
      <c r="BW120" s="929"/>
      <c r="BX120" s="929"/>
      <c r="BY120" s="929"/>
      <c r="BZ120" s="929"/>
      <c r="CA120" s="929">
        <v>2983648</v>
      </c>
      <c r="CB120" s="929"/>
      <c r="CC120" s="929"/>
      <c r="CD120" s="929"/>
      <c r="CE120" s="929"/>
      <c r="CF120" s="953">
        <v>64.3</v>
      </c>
      <c r="CG120" s="954"/>
      <c r="CH120" s="954"/>
      <c r="CI120" s="954"/>
      <c r="CJ120" s="954"/>
      <c r="CK120" s="955" t="s">
        <v>473</v>
      </c>
      <c r="CL120" s="939"/>
      <c r="CM120" s="939"/>
      <c r="CN120" s="939"/>
      <c r="CO120" s="940"/>
      <c r="CP120" s="959" t="s">
        <v>416</v>
      </c>
      <c r="CQ120" s="960"/>
      <c r="CR120" s="960"/>
      <c r="CS120" s="960"/>
      <c r="CT120" s="960"/>
      <c r="CU120" s="960"/>
      <c r="CV120" s="960"/>
      <c r="CW120" s="960"/>
      <c r="CX120" s="960"/>
      <c r="CY120" s="960"/>
      <c r="CZ120" s="960"/>
      <c r="DA120" s="960"/>
      <c r="DB120" s="960"/>
      <c r="DC120" s="960"/>
      <c r="DD120" s="960"/>
      <c r="DE120" s="960"/>
      <c r="DF120" s="961"/>
      <c r="DG120" s="948">
        <v>6523131</v>
      </c>
      <c r="DH120" s="929"/>
      <c r="DI120" s="929"/>
      <c r="DJ120" s="929"/>
      <c r="DK120" s="929"/>
      <c r="DL120" s="929">
        <v>6358424</v>
      </c>
      <c r="DM120" s="929"/>
      <c r="DN120" s="929"/>
      <c r="DO120" s="929"/>
      <c r="DP120" s="929"/>
      <c r="DQ120" s="929">
        <v>6063558</v>
      </c>
      <c r="DR120" s="929"/>
      <c r="DS120" s="929"/>
      <c r="DT120" s="929"/>
      <c r="DU120" s="929"/>
      <c r="DV120" s="930">
        <v>130.6</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443</v>
      </c>
      <c r="AB121" s="864"/>
      <c r="AC121" s="864"/>
      <c r="AD121" s="864"/>
      <c r="AE121" s="865"/>
      <c r="AF121" s="866" t="s">
        <v>445</v>
      </c>
      <c r="AG121" s="864"/>
      <c r="AH121" s="864"/>
      <c r="AI121" s="864"/>
      <c r="AJ121" s="865"/>
      <c r="AK121" s="866" t="s">
        <v>445</v>
      </c>
      <c r="AL121" s="864"/>
      <c r="AM121" s="864"/>
      <c r="AN121" s="864"/>
      <c r="AO121" s="865"/>
      <c r="AP121" s="911" t="s">
        <v>443</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1009351</v>
      </c>
      <c r="BR121" s="901"/>
      <c r="BS121" s="901"/>
      <c r="BT121" s="901"/>
      <c r="BU121" s="901"/>
      <c r="BV121" s="901">
        <v>746175</v>
      </c>
      <c r="BW121" s="901"/>
      <c r="BX121" s="901"/>
      <c r="BY121" s="901"/>
      <c r="BZ121" s="901"/>
      <c r="CA121" s="901">
        <v>598469</v>
      </c>
      <c r="CB121" s="901"/>
      <c r="CC121" s="901"/>
      <c r="CD121" s="901"/>
      <c r="CE121" s="901"/>
      <c r="CF121" s="962">
        <v>12.9</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993880</v>
      </c>
      <c r="DH121" s="901"/>
      <c r="DI121" s="901"/>
      <c r="DJ121" s="901"/>
      <c r="DK121" s="901"/>
      <c r="DL121" s="901">
        <v>909785</v>
      </c>
      <c r="DM121" s="901"/>
      <c r="DN121" s="901"/>
      <c r="DO121" s="901"/>
      <c r="DP121" s="901"/>
      <c r="DQ121" s="901">
        <v>861210</v>
      </c>
      <c r="DR121" s="901"/>
      <c r="DS121" s="901"/>
      <c r="DT121" s="901"/>
      <c r="DU121" s="901"/>
      <c r="DV121" s="878">
        <v>18.5</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14172296</v>
      </c>
      <c r="BR122" s="932"/>
      <c r="BS122" s="932"/>
      <c r="BT122" s="932"/>
      <c r="BU122" s="932"/>
      <c r="BV122" s="932">
        <v>15063470</v>
      </c>
      <c r="BW122" s="932"/>
      <c r="BX122" s="932"/>
      <c r="BY122" s="932"/>
      <c r="BZ122" s="932"/>
      <c r="CA122" s="932">
        <v>14593065</v>
      </c>
      <c r="CB122" s="932"/>
      <c r="CC122" s="932"/>
      <c r="CD122" s="932"/>
      <c r="CE122" s="932"/>
      <c r="CF122" s="933">
        <v>314.3</v>
      </c>
      <c r="CG122" s="934"/>
      <c r="CH122" s="934"/>
      <c r="CI122" s="934"/>
      <c r="CJ122" s="934"/>
      <c r="CK122" s="956"/>
      <c r="CL122" s="942"/>
      <c r="CM122" s="942"/>
      <c r="CN122" s="942"/>
      <c r="CO122" s="943"/>
      <c r="CP122" s="922" t="s">
        <v>417</v>
      </c>
      <c r="CQ122" s="923"/>
      <c r="CR122" s="923"/>
      <c r="CS122" s="923"/>
      <c r="CT122" s="923"/>
      <c r="CU122" s="923"/>
      <c r="CV122" s="923"/>
      <c r="CW122" s="923"/>
      <c r="CX122" s="923"/>
      <c r="CY122" s="923"/>
      <c r="CZ122" s="923"/>
      <c r="DA122" s="923"/>
      <c r="DB122" s="923"/>
      <c r="DC122" s="923"/>
      <c r="DD122" s="923"/>
      <c r="DE122" s="923"/>
      <c r="DF122" s="924"/>
      <c r="DG122" s="900">
        <v>252432</v>
      </c>
      <c r="DH122" s="901"/>
      <c r="DI122" s="901"/>
      <c r="DJ122" s="901"/>
      <c r="DK122" s="901"/>
      <c r="DL122" s="901">
        <v>237090</v>
      </c>
      <c r="DM122" s="901"/>
      <c r="DN122" s="901"/>
      <c r="DO122" s="901"/>
      <c r="DP122" s="901"/>
      <c r="DQ122" s="901">
        <v>222363</v>
      </c>
      <c r="DR122" s="901"/>
      <c r="DS122" s="901"/>
      <c r="DT122" s="901"/>
      <c r="DU122" s="901"/>
      <c r="DV122" s="878">
        <v>4.8</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173</v>
      </c>
      <c r="AB123" s="864"/>
      <c r="AC123" s="864"/>
      <c r="AD123" s="864"/>
      <c r="AE123" s="865"/>
      <c r="AF123" s="866" t="s">
        <v>445</v>
      </c>
      <c r="AG123" s="864"/>
      <c r="AH123" s="864"/>
      <c r="AI123" s="864"/>
      <c r="AJ123" s="865"/>
      <c r="AK123" s="866" t="s">
        <v>173</v>
      </c>
      <c r="AL123" s="864"/>
      <c r="AM123" s="864"/>
      <c r="AN123" s="864"/>
      <c r="AO123" s="865"/>
      <c r="AP123" s="911" t="s">
        <v>445</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477</v>
      </c>
      <c r="BP123" s="965"/>
      <c r="BQ123" s="919">
        <v>18165422</v>
      </c>
      <c r="BR123" s="920"/>
      <c r="BS123" s="920"/>
      <c r="BT123" s="920"/>
      <c r="BU123" s="920"/>
      <c r="BV123" s="920">
        <v>18828088</v>
      </c>
      <c r="BW123" s="920"/>
      <c r="BX123" s="920"/>
      <c r="BY123" s="920"/>
      <c r="BZ123" s="920"/>
      <c r="CA123" s="920">
        <v>18175182</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v>118597</v>
      </c>
      <c r="DH123" s="864"/>
      <c r="DI123" s="864"/>
      <c r="DJ123" s="864"/>
      <c r="DK123" s="865"/>
      <c r="DL123" s="866">
        <v>84355</v>
      </c>
      <c r="DM123" s="864"/>
      <c r="DN123" s="864"/>
      <c r="DO123" s="864"/>
      <c r="DP123" s="865"/>
      <c r="DQ123" s="866">
        <v>49648</v>
      </c>
      <c r="DR123" s="864"/>
      <c r="DS123" s="864"/>
      <c r="DT123" s="864"/>
      <c r="DU123" s="865"/>
      <c r="DV123" s="911">
        <v>1.1000000000000001</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173</v>
      </c>
      <c r="AB124" s="864"/>
      <c r="AC124" s="864"/>
      <c r="AD124" s="864"/>
      <c r="AE124" s="865"/>
      <c r="AF124" s="866" t="s">
        <v>443</v>
      </c>
      <c r="AG124" s="864"/>
      <c r="AH124" s="864"/>
      <c r="AI124" s="864"/>
      <c r="AJ124" s="865"/>
      <c r="AK124" s="866" t="s">
        <v>443</v>
      </c>
      <c r="AL124" s="864"/>
      <c r="AM124" s="864"/>
      <c r="AN124" s="864"/>
      <c r="AO124" s="865"/>
      <c r="AP124" s="911" t="s">
        <v>443</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128.19999999999999</v>
      </c>
      <c r="BR124" s="918"/>
      <c r="BS124" s="918"/>
      <c r="BT124" s="918"/>
      <c r="BU124" s="918"/>
      <c r="BV124" s="918">
        <v>140.69999999999999</v>
      </c>
      <c r="BW124" s="918"/>
      <c r="BX124" s="918"/>
      <c r="BY124" s="918"/>
      <c r="BZ124" s="918"/>
      <c r="CA124" s="918">
        <v>133.80000000000001</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37226</v>
      </c>
      <c r="DH124" s="847"/>
      <c r="DI124" s="847"/>
      <c r="DJ124" s="847"/>
      <c r="DK124" s="848"/>
      <c r="DL124" s="849">
        <v>35003</v>
      </c>
      <c r="DM124" s="847"/>
      <c r="DN124" s="847"/>
      <c r="DO124" s="847"/>
      <c r="DP124" s="848"/>
      <c r="DQ124" s="849">
        <v>32134</v>
      </c>
      <c r="DR124" s="847"/>
      <c r="DS124" s="847"/>
      <c r="DT124" s="847"/>
      <c r="DU124" s="848"/>
      <c r="DV124" s="935">
        <v>0.7</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173</v>
      </c>
      <c r="AB125" s="864"/>
      <c r="AC125" s="864"/>
      <c r="AD125" s="864"/>
      <c r="AE125" s="865"/>
      <c r="AF125" s="866" t="s">
        <v>173</v>
      </c>
      <c r="AG125" s="864"/>
      <c r="AH125" s="864"/>
      <c r="AI125" s="864"/>
      <c r="AJ125" s="865"/>
      <c r="AK125" s="866" t="s">
        <v>173</v>
      </c>
      <c r="AL125" s="864"/>
      <c r="AM125" s="864"/>
      <c r="AN125" s="864"/>
      <c r="AO125" s="865"/>
      <c r="AP125" s="911" t="s">
        <v>173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173</v>
      </c>
      <c r="DH125" s="929"/>
      <c r="DI125" s="929"/>
      <c r="DJ125" s="929"/>
      <c r="DK125" s="929"/>
      <c r="DL125" s="929" t="s">
        <v>173</v>
      </c>
      <c r="DM125" s="929"/>
      <c r="DN125" s="929"/>
      <c r="DO125" s="929"/>
      <c r="DP125" s="929"/>
      <c r="DQ125" s="929" t="s">
        <v>173</v>
      </c>
      <c r="DR125" s="929"/>
      <c r="DS125" s="929"/>
      <c r="DT125" s="929"/>
      <c r="DU125" s="929"/>
      <c r="DV125" s="930" t="s">
        <v>173</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9392</v>
      </c>
      <c r="AB126" s="864"/>
      <c r="AC126" s="864"/>
      <c r="AD126" s="864"/>
      <c r="AE126" s="865"/>
      <c r="AF126" s="866">
        <v>9563</v>
      </c>
      <c r="AG126" s="864"/>
      <c r="AH126" s="864"/>
      <c r="AI126" s="864"/>
      <c r="AJ126" s="865"/>
      <c r="AK126" s="866">
        <v>8981</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173</v>
      </c>
      <c r="DH126" s="901"/>
      <c r="DI126" s="901"/>
      <c r="DJ126" s="901"/>
      <c r="DK126" s="901"/>
      <c r="DL126" s="901" t="s">
        <v>173</v>
      </c>
      <c r="DM126" s="901"/>
      <c r="DN126" s="901"/>
      <c r="DO126" s="901"/>
      <c r="DP126" s="901"/>
      <c r="DQ126" s="901" t="s">
        <v>173</v>
      </c>
      <c r="DR126" s="901"/>
      <c r="DS126" s="901"/>
      <c r="DT126" s="901"/>
      <c r="DU126" s="901"/>
      <c r="DV126" s="878" t="s">
        <v>173</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264</v>
      </c>
      <c r="AB127" s="864"/>
      <c r="AC127" s="864"/>
      <c r="AD127" s="864"/>
      <c r="AE127" s="865"/>
      <c r="AF127" s="866">
        <v>53</v>
      </c>
      <c r="AG127" s="864"/>
      <c r="AH127" s="864"/>
      <c r="AI127" s="864"/>
      <c r="AJ127" s="865"/>
      <c r="AK127" s="866">
        <v>67</v>
      </c>
      <c r="AL127" s="864"/>
      <c r="AM127" s="864"/>
      <c r="AN127" s="864"/>
      <c r="AO127" s="865"/>
      <c r="AP127" s="911">
        <v>0</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173</v>
      </c>
      <c r="DH127" s="901"/>
      <c r="DI127" s="901"/>
      <c r="DJ127" s="901"/>
      <c r="DK127" s="901"/>
      <c r="DL127" s="901" t="s">
        <v>173</v>
      </c>
      <c r="DM127" s="901"/>
      <c r="DN127" s="901"/>
      <c r="DO127" s="901"/>
      <c r="DP127" s="901"/>
      <c r="DQ127" s="901" t="s">
        <v>173</v>
      </c>
      <c r="DR127" s="901"/>
      <c r="DS127" s="901"/>
      <c r="DT127" s="901"/>
      <c r="DU127" s="901"/>
      <c r="DV127" s="878" t="s">
        <v>173</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50686</v>
      </c>
      <c r="AB128" s="885"/>
      <c r="AC128" s="885"/>
      <c r="AD128" s="885"/>
      <c r="AE128" s="886"/>
      <c r="AF128" s="887">
        <v>52312</v>
      </c>
      <c r="AG128" s="885"/>
      <c r="AH128" s="885"/>
      <c r="AI128" s="885"/>
      <c r="AJ128" s="886"/>
      <c r="AK128" s="887">
        <v>40190</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173</v>
      </c>
      <c r="BG128" s="871"/>
      <c r="BH128" s="871"/>
      <c r="BI128" s="871"/>
      <c r="BJ128" s="871"/>
      <c r="BK128" s="871"/>
      <c r="BL128" s="894"/>
      <c r="BM128" s="870">
        <v>14.53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v>19</v>
      </c>
      <c r="DH128" s="875"/>
      <c r="DI128" s="875"/>
      <c r="DJ128" s="875"/>
      <c r="DK128" s="875"/>
      <c r="DL128" s="875">
        <v>893</v>
      </c>
      <c r="DM128" s="875"/>
      <c r="DN128" s="875"/>
      <c r="DO128" s="875"/>
      <c r="DP128" s="875"/>
      <c r="DQ128" s="875">
        <v>701</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5802369</v>
      </c>
      <c r="AB129" s="864"/>
      <c r="AC129" s="864"/>
      <c r="AD129" s="864"/>
      <c r="AE129" s="865"/>
      <c r="AF129" s="866">
        <v>5663057</v>
      </c>
      <c r="AG129" s="864"/>
      <c r="AH129" s="864"/>
      <c r="AI129" s="864"/>
      <c r="AJ129" s="865"/>
      <c r="AK129" s="866">
        <v>5821922</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173</v>
      </c>
      <c r="BG129" s="854"/>
      <c r="BH129" s="854"/>
      <c r="BI129" s="854"/>
      <c r="BJ129" s="854"/>
      <c r="BK129" s="854"/>
      <c r="BL129" s="855"/>
      <c r="BM129" s="853">
        <v>19.53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1210368</v>
      </c>
      <c r="AB130" s="864"/>
      <c r="AC130" s="864"/>
      <c r="AD130" s="864"/>
      <c r="AE130" s="865"/>
      <c r="AF130" s="866">
        <v>1152865</v>
      </c>
      <c r="AG130" s="864"/>
      <c r="AH130" s="864"/>
      <c r="AI130" s="864"/>
      <c r="AJ130" s="865"/>
      <c r="AK130" s="866">
        <v>1178682</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4592001</v>
      </c>
      <c r="AB131" s="847"/>
      <c r="AC131" s="847"/>
      <c r="AD131" s="847"/>
      <c r="AE131" s="848"/>
      <c r="AF131" s="849">
        <v>4510192</v>
      </c>
      <c r="AG131" s="847"/>
      <c r="AH131" s="847"/>
      <c r="AI131" s="847"/>
      <c r="AJ131" s="848"/>
      <c r="AK131" s="849">
        <v>4643240</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133.80000000000001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10.48610399</v>
      </c>
      <c r="AB132" s="827"/>
      <c r="AC132" s="827"/>
      <c r="AD132" s="827"/>
      <c r="AE132" s="828"/>
      <c r="AF132" s="829">
        <v>10.45385651</v>
      </c>
      <c r="AG132" s="827"/>
      <c r="AH132" s="827"/>
      <c r="AI132" s="827"/>
      <c r="AJ132" s="828"/>
      <c r="AK132" s="829">
        <v>10.78057563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9.1</v>
      </c>
      <c r="AB133" s="806"/>
      <c r="AC133" s="806"/>
      <c r="AD133" s="806"/>
      <c r="AE133" s="807"/>
      <c r="AF133" s="805">
        <v>9.9</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Pv60/4orcqC9ZmYFHDbwcBFeQKPATniPkH5Zy0nWr0w6ZLCHuDA9dbpHgSozpfWtQt09vGFdv962VotJGkG3Q==" saltValue="BdYmqvYHI6H76oH8uS5N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4"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ZYmfW3rv1suEN6f2nsy4WstX1+fDmgnjHd9ffLwRLVc33DpnDBgteqTVuxJDAjBDrc1pF1maNkwZmag+FvdiQ==" saltValue="zPW5NLs4usgbGQp85jxX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GIeGlP++d0ZyNJk5c5kBgFirwhoJK+mExXAUNYQic03Dv2YaGZqjxLvy8KQy4GNKcHKEug7HwjT4W+MoxmTew==" saltValue="fwMIbPLPEgSQVFtKYX6w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1632496</v>
      </c>
      <c r="AP9" s="314">
        <v>105329</v>
      </c>
      <c r="AQ9" s="315">
        <v>105491</v>
      </c>
      <c r="AR9" s="316">
        <v>-0.2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308832</v>
      </c>
      <c r="AP10" s="317">
        <v>19926</v>
      </c>
      <c r="AQ10" s="318">
        <v>15011</v>
      </c>
      <c r="AR10" s="319">
        <v>32.700000000000003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44286</v>
      </c>
      <c r="AP11" s="317">
        <v>2857</v>
      </c>
      <c r="AQ11" s="318">
        <v>1542</v>
      </c>
      <c r="AR11" s="319">
        <v>85.3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57282</v>
      </c>
      <c r="AP13" s="317">
        <v>3696</v>
      </c>
      <c r="AQ13" s="318">
        <v>4603</v>
      </c>
      <c r="AR13" s="319">
        <v>-19.7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14235</v>
      </c>
      <c r="AP14" s="317">
        <v>918</v>
      </c>
      <c r="AQ14" s="318">
        <v>2567</v>
      </c>
      <c r="AR14" s="319">
        <v>-64.2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-114943</v>
      </c>
      <c r="AP15" s="317">
        <v>-7416</v>
      </c>
      <c r="AQ15" s="318">
        <v>-8232</v>
      </c>
      <c r="AR15" s="319">
        <v>-9.9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1942188</v>
      </c>
      <c r="AP16" s="317">
        <v>125311</v>
      </c>
      <c r="AQ16" s="318">
        <v>121006</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10.71</v>
      </c>
      <c r="AP21" s="331">
        <v>10.65</v>
      </c>
      <c r="AQ21" s="332">
        <v>0.06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95.8</v>
      </c>
      <c r="AP22" s="336">
        <v>96.6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1114739</v>
      </c>
      <c r="AP32" s="345">
        <v>71923</v>
      </c>
      <c r="AQ32" s="346">
        <v>57338</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540808</v>
      </c>
      <c r="AP35" s="345">
        <v>34893</v>
      </c>
      <c r="AQ35" s="346">
        <v>15348</v>
      </c>
      <c r="AR35" s="347">
        <v>127.3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54845</v>
      </c>
      <c r="AP36" s="345">
        <v>3539</v>
      </c>
      <c r="AQ36" s="346">
        <v>3535</v>
      </c>
      <c r="AR36" s="347">
        <v>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9048</v>
      </c>
      <c r="AP37" s="345">
        <v>584</v>
      </c>
      <c r="AQ37" s="346">
        <v>572</v>
      </c>
      <c r="AR37" s="347">
        <v>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516</v>
      </c>
      <c r="AP38" s="348" t="s">
        <v>516</v>
      </c>
      <c r="AQ38" s="349">
        <v>6</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-40190</v>
      </c>
      <c r="AP39" s="345">
        <v>-2593</v>
      </c>
      <c r="AQ39" s="346">
        <v>-3451</v>
      </c>
      <c r="AR39" s="347">
        <v>-24.9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-1178682</v>
      </c>
      <c r="AP40" s="345">
        <v>-76049</v>
      </c>
      <c r="AQ40" s="346">
        <v>-50518</v>
      </c>
      <c r="AR40" s="347">
        <v>50.5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500568</v>
      </c>
      <c r="AP41" s="345">
        <v>32297</v>
      </c>
      <c r="AQ41" s="346">
        <v>22830</v>
      </c>
      <c r="AR41" s="347">
        <v>41.5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1401121</v>
      </c>
      <c r="AN51" s="367">
        <v>85612</v>
      </c>
      <c r="AO51" s="368">
        <v>-4.8</v>
      </c>
      <c r="AP51" s="369">
        <v>67293</v>
      </c>
      <c r="AQ51" s="370">
        <v>-13.3</v>
      </c>
      <c r="AR51" s="371">
        <v>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1046936</v>
      </c>
      <c r="AN52" s="375">
        <v>63970</v>
      </c>
      <c r="AO52" s="376">
        <v>59.9</v>
      </c>
      <c r="AP52" s="377">
        <v>35076</v>
      </c>
      <c r="AQ52" s="378">
        <v>-14.2</v>
      </c>
      <c r="AR52" s="379">
        <v>74.099999999999994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1257056</v>
      </c>
      <c r="AN53" s="367">
        <v>78083</v>
      </c>
      <c r="AO53" s="368">
        <v>-8.8000000000000007</v>
      </c>
      <c r="AP53" s="369">
        <v>67343</v>
      </c>
      <c r="AQ53" s="370">
        <v>0.1</v>
      </c>
      <c r="AR53" s="371">
        <v>-8.9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891156</v>
      </c>
      <c r="AN54" s="375">
        <v>55355</v>
      </c>
      <c r="AO54" s="376">
        <v>-13.5</v>
      </c>
      <c r="AP54" s="377">
        <v>32865</v>
      </c>
      <c r="AQ54" s="378">
        <v>-6.3</v>
      </c>
      <c r="AR54" s="379">
        <v>-7.2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2661343</v>
      </c>
      <c r="AN55" s="367">
        <v>166918</v>
      </c>
      <c r="AO55" s="368">
        <v>113.8</v>
      </c>
      <c r="AP55" s="369">
        <v>73475</v>
      </c>
      <c r="AQ55" s="370">
        <v>9.1</v>
      </c>
      <c r="AR55" s="371">
        <v>104.7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2344183</v>
      </c>
      <c r="AN56" s="375">
        <v>147026</v>
      </c>
      <c r="AO56" s="376">
        <v>165.6</v>
      </c>
      <c r="AP56" s="377">
        <v>43072</v>
      </c>
      <c r="AQ56" s="378">
        <v>31.1</v>
      </c>
      <c r="AR56" s="379">
        <v>134.5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2781721</v>
      </c>
      <c r="AN57" s="367">
        <v>177236</v>
      </c>
      <c r="AO57" s="368">
        <v>6.2</v>
      </c>
      <c r="AP57" s="369">
        <v>87464</v>
      </c>
      <c r="AQ57" s="370">
        <v>19</v>
      </c>
      <c r="AR57" s="371">
        <v>-12.8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2515718</v>
      </c>
      <c r="AN58" s="375">
        <v>160288</v>
      </c>
      <c r="AO58" s="376">
        <v>9</v>
      </c>
      <c r="AP58" s="377">
        <v>47479</v>
      </c>
      <c r="AQ58" s="378">
        <v>10.199999999999999</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690809</v>
      </c>
      <c r="AN59" s="367">
        <v>44571</v>
      </c>
      <c r="AO59" s="368">
        <v>-74.900000000000006</v>
      </c>
      <c r="AP59" s="369">
        <v>117234</v>
      </c>
      <c r="AQ59" s="370">
        <v>34</v>
      </c>
      <c r="AR59" s="371">
        <v>-108.9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452550</v>
      </c>
      <c r="AN60" s="375">
        <v>29199</v>
      </c>
      <c r="AO60" s="376">
        <v>-81.8</v>
      </c>
      <c r="AP60" s="377">
        <v>59796</v>
      </c>
      <c r="AQ60" s="378">
        <v>25.9</v>
      </c>
      <c r="AR60" s="379">
        <v>-107.7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1758410</v>
      </c>
      <c r="AN61" s="382">
        <v>110484</v>
      </c>
      <c r="AO61" s="383">
        <v>6.3</v>
      </c>
      <c r="AP61" s="384">
        <v>82562</v>
      </c>
      <c r="AQ61" s="385">
        <v>9.8000000000000007</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1450109</v>
      </c>
      <c r="AN62" s="375">
        <v>91168</v>
      </c>
      <c r="AO62" s="376">
        <v>27.8</v>
      </c>
      <c r="AP62" s="377">
        <v>43658</v>
      </c>
      <c r="AQ62" s="378">
        <v>9.3000000000000007</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irzfPfSZ3T7UtlbWRmEBcJgpf/d43xy7pE6keBhLmnd/usmRMAwYxf6lDy70a/Um1Udw/qTqLygw07suwBu7g==" saltValue="tNz5qIIYIlAAEIQzZayH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T54ENLpPIb54ay2ltSJun7tlS34BwJcb3gP6JOxywnRyvosfzodOJybUJeAU4LJiqz33W5I2A2xbMZCLGnQO/A==" saltValue="nMCYi5EXhd5HwI+rijQw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CterzxpwiHKfcKU4Mnt2yAumrqDjdEgJ8/7MUOIgbMA38EGCFP87Xbii7jhH/v6EK92DDRbkhJnuunPQdfuFCQ==" saltValue="sfd5oB6cLSziPNsSO3oO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37.24</v>
      </c>
      <c r="G47" s="12">
        <v>40.03</v>
      </c>
      <c r="H47" s="12">
        <v>31.56</v>
      </c>
      <c r="I47" s="12">
        <v>32.35</v>
      </c>
      <c r="J47" s="13">
        <v>31.14</v>
      </c>
    </row>
    <row r="48" spans="2:10" ht="57.75" customHeight="1" x14ac:dyDescent="0.15">
      <c r="B48" s="14"/>
      <c r="C48" s="1240" t="s">
        <v>4</v>
      </c>
      <c r="D48" s="1240"/>
      <c r="E48" s="1241"/>
      <c r="F48" s="15">
        <v>11.88</v>
      </c>
      <c r="G48" s="16">
        <v>7.88</v>
      </c>
      <c r="H48" s="16">
        <v>7.22</v>
      </c>
      <c r="I48" s="16">
        <v>4.4400000000000004</v>
      </c>
      <c r="J48" s="17">
        <v>4.41</v>
      </c>
    </row>
    <row r="49" spans="2:10" ht="57.75" customHeight="1" thickBot="1" x14ac:dyDescent="0.2">
      <c r="B49" s="18"/>
      <c r="C49" s="1242" t="s">
        <v>5</v>
      </c>
      <c r="D49" s="1242"/>
      <c r="E49" s="1243"/>
      <c r="F49" s="19">
        <v>3.42</v>
      </c>
      <c r="G49" s="20" t="s">
        <v>562</v>
      </c>
      <c r="H49" s="20" t="s">
        <v>563</v>
      </c>
      <c r="I49" s="20" t="s">
        <v>564</v>
      </c>
      <c r="J49" s="21" t="s">
        <v>565</v>
      </c>
    </row>
    <row r="50" spans="2:10" ht="13.5" customHeight="1" x14ac:dyDescent="0.15"/>
  </sheetData>
  <sheetProtection algorithmName="SHA-512" hashValue="MqfdUCclqQ2kN7Fx0jIlhMfyU+0PpHEo0pXr9AY4DDSdhfYk6Sn72BKhodxSIm6f0NsFw2uqnIKNwsl1iE1iGw==" saltValue="5rG1F7xHqH9sRV62iO4B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2022-09-19T23:35:24Z</cp:lastPrinted>
  <dcterms:created xsi:type="dcterms:W3CDTF">2022-02-02T04:58:41Z</dcterms:created>
  <dcterms:modified xsi:type="dcterms:W3CDTF">2022-09-20T04:51:27Z</dcterms:modified>
  <cp:category/>
</cp:coreProperties>
</file>