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財政状況資料集\R2決算\3 財政状況資料集の作成について\03_市町村→県\"/>
    </mc:Choice>
  </mc:AlternateContent>
  <bookViews>
    <workbookView xWindow="0" yWindow="0" windowWidth="23040" windowHeight="9168"/>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AM37" i="10"/>
  <c r="C37" i="10"/>
  <c r="CO36" i="10"/>
  <c r="AM36" i="10"/>
  <c r="C36" i="10"/>
  <c r="CO35" i="10"/>
  <c r="AM35" i="10"/>
  <c r="AM34" i="10"/>
  <c r="C34" i="10"/>
  <c r="C35" i="10" s="1"/>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U37" i="10" l="1"/>
  <c r="BE34" i="10" s="1"/>
  <c r="BE35" i="10" l="1"/>
  <c r="BE36" i="10" s="1"/>
  <c r="BE37" i="10" s="1"/>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<sst xmlns="http://schemas.openxmlformats.org/spreadsheetml/2006/main" count="1189" uniqueCount="630">
  <si>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</si>
  <si>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</si>
  <si>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</si>
  <si>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</si>
  <si>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</si>
  <si>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</si>
  <si>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</si>
  <si>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</si>
  <si>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</si>
  <si>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</si>
  <si>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</si>
  <si>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</si>
  <si>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</si>
  <si>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</si>
  <si>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</si>
  <si>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</si>
  <si>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</si>
  <si>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</si>
  <si>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</si>
  <si>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</si>
  <si>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</si>
  <si>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</si>
  <si>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</si>
  <si>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</si>
  <si>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</si>
  <si>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</si>
  <si>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</si>
  <si>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</si>
  <si>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</si>
  <si>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</si>
  <si>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</si>
  <si>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</si>
  <si>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</si>
  <si>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</si>
  <si>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</si>
  <si>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</si>
  <si>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</si>
  <si>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</si>
  <si>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</si>
  <si>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</si>
  <si>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</si>
  <si>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</si>
  <si>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</si>
  <si>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</si>
  <si>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</si>
  <si>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</si>
  <si>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</si>
  <si>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</si>
  <si>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</si>
  <si>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</si>
  <si>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</si>
  <si>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</si>
  <si>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</si>
  <si>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</si>
  <si>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</si>
  <si>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</si>
  <si>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</si>
  <si>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</si>
  <si>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</si>
  <si>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</si>
  <si>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</si>
  <si>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</si>
  <si>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</si>
  <si>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</si>
  <si>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</si>
  <si>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</si>
  <si>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</si>
  <si>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</si>
  <si>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</si>
  <si>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</si>
  <si>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</si>
  <si>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</si>
  <si>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</si>
  <si>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</si>
  <si>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</si>
  <si>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</si>
  <si>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</si>
  <si>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</si>
  <si>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</si>
  <si>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</si>
  <si>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</si>
  <si>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</si>
  <si>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</si>
  <si>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</si>
  <si>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</si>
  <si>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</si>
  <si>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</si>
  <si>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</si>
  <si>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</si>
  <si>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</si>
  <si>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</si>
  <si>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</si>
  <si>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</si>
  <si>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</si>
  <si>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</si>
  <si>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</si>
  <si>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</si>
  <si>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早川町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</si>
  <si>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</si>
  <si>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</si>
  <si>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</si>
  <si>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</si>
  <si>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</si>
  <si>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</si>
  <si>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</si>
  <si>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</si>
  <si>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</si>
  <si>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</si>
  <si>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</si>
  <si>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</si>
  <si>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</si>
  <si>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</si>
  <si>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</si>
  <si>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</si>
  <si>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</si>
  <si>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</si>
  <si>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</si>
  <si>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</si>
  <si>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</si>
  <si>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</si>
  <si>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</si>
  <si>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</si>
  <si>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</si>
  <si>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</si>
  <si>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</si>
  <si>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</si>
  <si>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</si>
  <si>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</si>
  <si>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</si>
  <si>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</si>
  <si>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</si>
  <si>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</si>
  <si>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</si>
  <si>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</si>
  <si>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</si>
  <si>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</si>
  <si>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</si>
  <si>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</si>
  <si>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</si>
  <si>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</si>
  <si>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</si>
  <si>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</si>
  <si>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</si>
  <si>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</si>
  <si>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</si>
  <si>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</si>
  <si>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</si>
  <si>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</si>
  <si>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</si>
  <si>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</si>
  <si>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</si>
  <si>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</si>
  <si>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-3.7</t>
    <phoneticPr fontId="5"/>
  </si>
  <si>
    <t>基準財政需要額</t>
    <phoneticPr fontId="25"/>
  </si>
  <si>
    <t>うち日本人(％)</t>
    <phoneticPr fontId="5"/>
  </si>
  <si>
    <t>-4.2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</si>
  <si>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</si>
  <si>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</si>
  <si>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</si>
  <si>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</si>
  <si>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</si>
  <si>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</si>
  <si>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</si>
  <si>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</si>
  <si>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</si>
  <si>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</si>
  <si>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</si>
  <si>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</si>
  <si>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</si>
  <si>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</si>
  <si>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</si>
  <si>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</si>
  <si>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</si>
  <si>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</si>
  <si>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</si>
  <si>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</si>
  <si>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</si>
  <si>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</si>
  <si>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</si>
  <si>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</si>
  <si>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</si>
  <si>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</si>
  <si>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</si>
  <si>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</si>
  <si>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</si>
  <si>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</si>
  <si>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</si>
  <si>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</si>
  <si>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</si>
  <si>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</si>
  <si>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</si>
  <si>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</si>
  <si>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</si>
  <si>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</si>
  <si>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</si>
  <si>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</si>
  <si>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</si>
  <si>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</si>
  <si>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</si>
  <si>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</si>
  <si>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</si>
  <si>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</si>
  <si>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</si>
  <si>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</si>
  <si>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</si>
  <si>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</si>
  <si>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</si>
  <si>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</si>
  <si>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</si>
  <si>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</si>
  <si>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</si>
  <si>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</si>
  <si>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山梨県早川町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</si>
  <si>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</si>
  <si>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</si>
  <si>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</si>
  <si>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</si>
  <si>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</si>
  <si>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</si>
  <si>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</si>
  <si>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</si>
  <si>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</si>
  <si>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</si>
  <si>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</si>
  <si>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</si>
  <si>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</si>
  <si>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</si>
  <si>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</si>
  <si>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</si>
  <si>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</si>
  <si>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</si>
  <si>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</si>
  <si>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</si>
  <si>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</si>
  <si>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</si>
  <si>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</si>
  <si>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</si>
  <si>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</si>
  <si>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</si>
  <si>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</si>
  <si>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</si>
  <si>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</si>
  <si>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</si>
  <si>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</si>
  <si>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</si>
  <si>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</si>
  <si>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</si>
  <si>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</si>
  <si>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</si>
  <si>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</si>
  <si>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</si>
  <si>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</si>
  <si>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</si>
  <si>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</si>
  <si>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</si>
  <si>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</si>
  <si>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</si>
  <si>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</si>
  <si>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</si>
  <si>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</si>
  <si>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</si>
  <si>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</si>
  <si>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</si>
  <si>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</si>
  <si>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</si>
  <si>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</si>
  <si>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</si>
  <si>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</si>
  <si>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</si>
  <si>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</si>
  <si>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</si>
  <si>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</si>
  <si>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</si>
  <si>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</si>
  <si>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</si>
  <si>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</si>
  <si>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</si>
  <si>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</si>
  <si>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</si>
  <si>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</si>
  <si>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</si>
  <si>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</si>
  <si>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</si>
  <si>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</si>
  <si>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</si>
  <si>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</si>
  <si>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</si>
  <si>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</si>
  <si>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</si>
  <si>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</si>
  <si>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</si>
  <si>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</si>
  <si>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</si>
  <si>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</si>
  <si>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</si>
  <si>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</si>
  <si>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</si>
  <si>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</si>
  <si>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</si>
  <si>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</si>
  <si>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</si>
  <si>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</si>
  <si>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</si>
  <si>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</si>
  <si>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</si>
  <si>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</si>
  <si>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</si>
  <si>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</si>
  <si>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</si>
  <si>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</si>
  <si>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</si>
  <si>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</si>
  <si>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</si>
  <si>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</si>
  <si>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</si>
  <si>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</si>
  <si>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</si>
  <si>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</si>
  <si>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</si>
  <si>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</si>
  <si>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</si>
  <si>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</si>
  <si>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</si>
  <si>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</si>
  <si>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</si>
  <si>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</si>
  <si>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</si>
  <si>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</si>
  <si>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</si>
  <si>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</si>
  <si>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</si>
  <si>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</si>
  <si>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</si>
  <si>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</si>
  <si>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</si>
  <si>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</si>
  <si>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</si>
  <si>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</si>
  <si>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</si>
  <si>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下水道</t>
    <phoneticPr fontId="5"/>
  </si>
  <si>
    <t>被保険者数(人)</t>
  </si>
  <si>
    <t>　積立金</t>
    <phoneticPr fontId="5"/>
  </si>
  <si>
    <t>　うち減収補塡債(特例分)</t>
    <rPh sb="4" eb="5">
      <t>シュウ</t>
    </rPh>
    <rPh sb="9" eb="10">
      <t>トク</t>
    </rPh>
    <rPh sb="10" eb="11">
      <t>レイ</t>
    </rPh>
    <rPh sb="11" eb="12">
      <t>ブン</t>
    </rPh>
    <phoneticPr fontId="16"/>
  </si>
  <si>
    <t>観光施設</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</si>
  <si>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</si>
  <si>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</si>
  <si>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</si>
  <si>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</si>
  <si>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</si>
  <si>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</si>
  <si>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</si>
  <si>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</si>
  <si>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</si>
  <si>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</si>
  <si>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</si>
  <si>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</si>
  <si>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</si>
  <si>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</si>
  <si>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</si>
  <si>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</si>
  <si>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</si>
  <si>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</si>
  <si>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</si>
  <si>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</si>
  <si>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</si>
  <si>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</si>
  <si>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</si>
  <si>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</si>
  <si>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山梨県早川町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</si>
  <si>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</si>
  <si>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</si>
  <si>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</si>
  <si>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</si>
  <si>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</si>
  <si>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</si>
  <si>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</si>
  <si>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</si>
  <si>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</si>
  <si>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</si>
  <si>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</si>
  <si>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</si>
  <si>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</si>
  <si>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</si>
  <si>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</si>
  <si>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</si>
  <si>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</si>
  <si>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</si>
  <si>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</si>
  <si>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</si>
  <si>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</si>
  <si>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</si>
  <si>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</si>
  <si>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</si>
  <si>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</si>
  <si>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</si>
  <si>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</si>
  <si>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</si>
  <si>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</si>
  <si>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</si>
  <si>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</si>
  <si>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</si>
  <si>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</si>
  <si>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</si>
  <si>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</si>
  <si>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</si>
  <si>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</si>
  <si>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</si>
  <si>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居宅介護支援事業特別会計</t>
    <phoneticPr fontId="5"/>
  </si>
  <si>
    <t>簡易水道事業特別会計</t>
    <phoneticPr fontId="5"/>
  </si>
  <si>
    <t>法非適用企業</t>
    <phoneticPr fontId="5"/>
  </si>
  <si>
    <t>特定環境保全公共下水道特別会計</t>
    <phoneticPr fontId="5"/>
  </si>
  <si>
    <t>農業集落排水事業特別会計</t>
    <phoneticPr fontId="5"/>
  </si>
  <si>
    <t>温泉事業特別会計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</si>
  <si>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</si>
  <si>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</si>
  <si>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</si>
  <si>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</si>
  <si>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</si>
  <si>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</si>
  <si>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</si>
  <si>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</si>
  <si>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</si>
  <si>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</si>
  <si>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</si>
  <si>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</si>
  <si>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</si>
  <si>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</si>
  <si>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</si>
  <si>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</si>
  <si>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</si>
  <si>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</si>
  <si>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</si>
  <si>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</si>
  <si>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</si>
  <si>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</si>
  <si>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</si>
  <si>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</si>
  <si>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</si>
  <si>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</si>
  <si>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</si>
  <si>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</si>
  <si>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</si>
  <si>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</si>
  <si>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</si>
  <si>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</si>
  <si>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</si>
  <si>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</si>
  <si>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</si>
  <si>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</si>
  <si>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</si>
  <si>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</si>
  <si>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</si>
  <si>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</si>
  <si>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</si>
  <si>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</si>
  <si>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</si>
  <si>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</si>
  <si>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</si>
  <si>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</si>
  <si>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</si>
  <si>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</si>
  <si>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</si>
  <si>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</si>
  <si>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</si>
  <si>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</si>
  <si>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</si>
  <si>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</si>
  <si>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</si>
  <si>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</si>
  <si>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</si>
  <si>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</si>
  <si>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</si>
  <si>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</si>
  <si>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</si>
  <si>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</si>
  <si>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</si>
  <si>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</si>
  <si>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</si>
  <si>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</si>
  <si>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</si>
  <si>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</si>
  <si>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</si>
  <si>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</si>
  <si>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</si>
  <si>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</si>
  <si>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</si>
  <si>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</si>
  <si>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温泉事業特別会計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</si>
  <si>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</si>
  <si>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</si>
  <si>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</si>
  <si>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</si>
  <si>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</si>
  <si>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</si>
  <si>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</si>
  <si>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</si>
  <si>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</si>
  <si>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</si>
  <si>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</si>
  <si>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</si>
  <si>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</si>
  <si>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</si>
  <si>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</si>
  <si>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</si>
  <si>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</si>
  <si>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</si>
  <si>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</si>
  <si>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</si>
  <si>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</si>
  <si>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</si>
  <si>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</si>
  <si>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</si>
  <si>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</si>
  <si>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</si>
  <si>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</si>
  <si>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</si>
  <si>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</si>
  <si>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</si>
  <si>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</si>
  <si>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</si>
  <si>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</si>
  <si>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</si>
  <si>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</si>
  <si>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</si>
  <si>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</si>
  <si>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</si>
  <si>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</si>
  <si>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</si>
  <si>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</si>
  <si>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</si>
  <si>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</si>
  <si>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</si>
  <si>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</si>
  <si>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</si>
  <si>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</si>
  <si>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</si>
  <si>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</si>
  <si>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</si>
  <si>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</si>
  <si>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</si>
  <si>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</si>
  <si>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</si>
  <si>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</si>
  <si>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</si>
  <si>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</si>
  <si>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</si>
  <si>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</si>
  <si>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</si>
  <si>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</si>
  <si>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</si>
  <si>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</si>
  <si>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</si>
  <si>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</si>
  <si>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</si>
  <si>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</si>
  <si>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</si>
  <si>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</si>
  <si>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</si>
  <si>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</si>
  <si>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</si>
  <si>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</si>
  <si>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</si>
  <si>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</si>
  <si>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</si>
  <si>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</si>
  <si>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</si>
  <si>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</si>
  <si>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</si>
  <si>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</si>
  <si>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</si>
  <si>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H28</t>
  </si>
  <si>
    <t>H29</t>
  </si>
  <si>
    <t>H30</t>
  </si>
  <si>
    <t>R01</t>
  </si>
  <si>
    <t>R02</t>
  </si>
  <si>
    <t>▲ 2.44</t>
  </si>
  <si>
    <t>▲ 2.10</t>
  </si>
  <si>
    <t>▲ 6.23</t>
  </si>
  <si>
    <t>▲ 0.53</t>
  </si>
  <si>
    <t>一般会計</t>
  </si>
  <si>
    <t>国民健康保険特別会計</t>
  </si>
  <si>
    <t>介護保険特別会計</t>
  </si>
  <si>
    <t>奨学金特別会計</t>
  </si>
  <si>
    <t>農業集落排水事業特別会計</t>
  </si>
  <si>
    <t>後期高齢者医療特別会計</t>
  </si>
  <si>
    <t>特定環境保全公共下水道特別会計</t>
  </si>
  <si>
    <t>温泉事業特別会計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</si>
  <si>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</si>
  <si>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</si>
  <si>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</si>
  <si>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</si>
  <si>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</si>
  <si>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</si>
  <si>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</si>
  <si>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</si>
  <si>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</si>
  <si>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峡南広域行政組合（一般会計）</t>
    <rPh sb="0" eb="2">
      <t>キョウナン</t>
    </rPh>
    <rPh sb="2" eb="4">
      <t>コウイキ</t>
    </rPh>
    <rPh sb="4" eb="6">
      <t>ギョウセイ</t>
    </rPh>
    <rPh sb="6" eb="8">
      <t>クミアイ</t>
    </rPh>
    <rPh sb="9" eb="11">
      <t>イッパン</t>
    </rPh>
    <rPh sb="11" eb="13">
      <t>カイケイ</t>
    </rPh>
    <phoneticPr fontId="2"/>
  </si>
  <si>
    <t>峡南広域行政組合（ふるさと市町村圏特別会計）</t>
    <rPh sb="0" eb="2">
      <t>キョウナン</t>
    </rPh>
    <rPh sb="2" eb="4">
      <t>コウイキ</t>
    </rPh>
    <rPh sb="4" eb="6">
      <t>ギョウセイ</t>
    </rPh>
    <rPh sb="6" eb="8">
      <t>クミアイ</t>
    </rPh>
    <rPh sb="13" eb="16">
      <t>シチョウソン</t>
    </rPh>
    <rPh sb="16" eb="17">
      <t>ケン</t>
    </rPh>
    <rPh sb="17" eb="19">
      <t>トクベツ</t>
    </rPh>
    <rPh sb="19" eb="21">
      <t>カイケイ</t>
    </rPh>
    <phoneticPr fontId="2"/>
  </si>
  <si>
    <t>峡南広域行政組合（介護保険特別会計）</t>
    <rPh sb="0" eb="8">
      <t>キョウナンコウイキギョウセイクミアイ</t>
    </rPh>
    <rPh sb="9" eb="11">
      <t>カイゴ</t>
    </rPh>
    <rPh sb="11" eb="13">
      <t>ホケン</t>
    </rPh>
    <rPh sb="13" eb="15">
      <t>トクベツ</t>
    </rPh>
    <rPh sb="15" eb="17">
      <t>カイケイ</t>
    </rPh>
    <phoneticPr fontId="2"/>
  </si>
  <si>
    <t>山梨県後期高齢者医療連合（一般会計）</t>
    <rPh sb="0" eb="3">
      <t>ヤマナシケン</t>
    </rPh>
    <rPh sb="3" eb="5">
      <t>コウキ</t>
    </rPh>
    <rPh sb="5" eb="8">
      <t>コウレイシャ</t>
    </rPh>
    <rPh sb="8" eb="10">
      <t>イリョウ</t>
    </rPh>
    <rPh sb="10" eb="12">
      <t>レンゴウ</t>
    </rPh>
    <rPh sb="13" eb="15">
      <t>イッパン</t>
    </rPh>
    <rPh sb="15" eb="17">
      <t>カイケイ</t>
    </rPh>
    <phoneticPr fontId="2"/>
  </si>
  <si>
    <t>山梨県後期高齢者医療連合（特別会計）</t>
    <rPh sb="0" eb="3">
      <t>ヤマナシケン</t>
    </rPh>
    <rPh sb="3" eb="5">
      <t>コウキ</t>
    </rPh>
    <rPh sb="5" eb="8">
      <t>コウレイシャ</t>
    </rPh>
    <rPh sb="8" eb="10">
      <t>イリョウ</t>
    </rPh>
    <rPh sb="10" eb="12">
      <t>レンゴウ</t>
    </rPh>
    <rPh sb="13" eb="15">
      <t>トクベツ</t>
    </rPh>
    <rPh sb="15" eb="17">
      <t>カイケイ</t>
    </rPh>
    <phoneticPr fontId="2"/>
  </si>
  <si>
    <t>山梨県市町村総合事務組合（一般会計）</t>
    <rPh sb="0" eb="3">
      <t>ヤマナシケン</t>
    </rPh>
    <rPh sb="3" eb="6">
      <t>シチョウソン</t>
    </rPh>
    <rPh sb="6" eb="8">
      <t>ソウゴウ</t>
    </rPh>
    <rPh sb="8" eb="10">
      <t>ジム</t>
    </rPh>
    <rPh sb="10" eb="12">
      <t>クミアイ</t>
    </rPh>
    <rPh sb="13" eb="15">
      <t>イッパン</t>
    </rPh>
    <rPh sb="15" eb="17">
      <t>カイケイ</t>
    </rPh>
    <phoneticPr fontId="2"/>
  </si>
  <si>
    <t>山梨県市町村総合事務組合（電子化事業及び会館管理、研修事業特別会計）</t>
    <rPh sb="0" eb="3">
      <t>ヤマナシケン</t>
    </rPh>
    <rPh sb="3" eb="6">
      <t>シチョウソン</t>
    </rPh>
    <rPh sb="6" eb="8">
      <t>ソウゴウ</t>
    </rPh>
    <rPh sb="8" eb="10">
      <t>ジム</t>
    </rPh>
    <rPh sb="10" eb="12">
      <t>クミアイ</t>
    </rPh>
    <rPh sb="13" eb="16">
      <t>デンシカ</t>
    </rPh>
    <rPh sb="16" eb="18">
      <t>ジギョウ</t>
    </rPh>
    <rPh sb="18" eb="19">
      <t>オヨ</t>
    </rPh>
    <rPh sb="20" eb="22">
      <t>カイカン</t>
    </rPh>
    <rPh sb="22" eb="24">
      <t>カンリ</t>
    </rPh>
    <rPh sb="25" eb="27">
      <t>ケンシュウ</t>
    </rPh>
    <rPh sb="27" eb="29">
      <t>ジギョウ</t>
    </rPh>
    <rPh sb="29" eb="31">
      <t>トクベツ</t>
    </rPh>
    <rPh sb="31" eb="33">
      <t>カイケイ</t>
    </rPh>
    <phoneticPr fontId="2"/>
  </si>
  <si>
    <t>山梨県市町村総合事務組合（一般廃棄物処分場事業特別会計）</t>
    <rPh sb="0" eb="3">
      <t>ヤマナシケン</t>
    </rPh>
    <rPh sb="3" eb="6">
      <t>シチョウソン</t>
    </rPh>
    <rPh sb="6" eb="8">
      <t>ソウゴウ</t>
    </rPh>
    <rPh sb="8" eb="10">
      <t>ジム</t>
    </rPh>
    <rPh sb="10" eb="12">
      <t>クミアイ</t>
    </rPh>
    <rPh sb="13" eb="15">
      <t>イッパン</t>
    </rPh>
    <rPh sb="15" eb="18">
      <t>ハイキブツ</t>
    </rPh>
    <rPh sb="18" eb="21">
      <t>ショブンジョウ</t>
    </rPh>
    <rPh sb="21" eb="23">
      <t>ジギョウ</t>
    </rPh>
    <rPh sb="23" eb="25">
      <t>トクベツ</t>
    </rPh>
    <rPh sb="25" eb="27">
      <t>カイケイ</t>
    </rPh>
    <phoneticPr fontId="2"/>
  </si>
  <si>
    <t>山梨県市町村総合事務組合（入札参加資格事業特別会計）</t>
    <rPh sb="0" eb="3">
      <t>ヤマナシケン</t>
    </rPh>
    <rPh sb="3" eb="6">
      <t>シチョウソン</t>
    </rPh>
    <rPh sb="6" eb="8">
      <t>ソウゴウ</t>
    </rPh>
    <rPh sb="8" eb="10">
      <t>ジム</t>
    </rPh>
    <rPh sb="10" eb="12">
      <t>クミアイ</t>
    </rPh>
    <rPh sb="13" eb="15">
      <t>ニュウサツ</t>
    </rPh>
    <rPh sb="15" eb="17">
      <t>サンカ</t>
    </rPh>
    <rPh sb="17" eb="19">
      <t>シカク</t>
    </rPh>
    <rPh sb="19" eb="21">
      <t>ジギョウ</t>
    </rPh>
    <rPh sb="21" eb="23">
      <t>トクベツ</t>
    </rPh>
    <rPh sb="23" eb="25">
      <t>カイケイ</t>
    </rPh>
    <phoneticPr fontId="2"/>
  </si>
  <si>
    <t>山梨県市町村総合事務組合（交通災害共済事業特別会計）</t>
    <rPh sb="0" eb="3">
      <t>ヤマナシケン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</si>
  <si>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山梨県西部広域環境組合（一般会計）</t>
    <rPh sb="0" eb="3">
      <t>ヤマナシケン</t>
    </rPh>
    <rPh sb="3" eb="5">
      <t>セイブ</t>
    </rPh>
    <rPh sb="5" eb="7">
      <t>コウイキ</t>
    </rPh>
    <rPh sb="7" eb="9">
      <t>カンキョウ</t>
    </rPh>
    <rPh sb="9" eb="11">
      <t>クミアイ</t>
    </rPh>
    <rPh sb="12" eb="14">
      <t>イッパン</t>
    </rPh>
    <rPh sb="14" eb="16">
      <t>カイケイ</t>
    </rPh>
    <phoneticPr fontId="2"/>
  </si>
  <si>
    <t>峡南衛生組合（一般会計）</t>
    <rPh sb="0" eb="2">
      <t>キョウナン</t>
    </rPh>
    <rPh sb="2" eb="4">
      <t>エイセイ</t>
    </rPh>
    <rPh sb="4" eb="6">
      <t>クミアイ</t>
    </rPh>
    <rPh sb="7" eb="9">
      <t>イッパン</t>
    </rPh>
    <rPh sb="9" eb="11">
      <t>カイケイ</t>
    </rPh>
    <phoneticPr fontId="2"/>
  </si>
  <si>
    <t>身延町早川町国民健康保険病院一部事務組合</t>
    <rPh sb="0" eb="3">
      <t>ミノブチョウ</t>
    </rPh>
    <rPh sb="3" eb="6">
      <t>ハヤカワチョウ</t>
    </rPh>
    <rPh sb="6" eb="8">
      <t>コクミン</t>
    </rPh>
    <rPh sb="8" eb="10">
      <t>ケンコウ</t>
    </rPh>
    <rPh sb="10" eb="12">
      <t>ホケン</t>
    </rPh>
    <rPh sb="12" eb="14">
      <t>ビョウイン</t>
    </rPh>
    <rPh sb="14" eb="16">
      <t>イチブ</t>
    </rPh>
    <rPh sb="16" eb="18">
      <t>ジム</t>
    </rPh>
    <rPh sb="18" eb="20">
      <t>クミアイ</t>
    </rPh>
    <phoneticPr fontId="2"/>
  </si>
  <si>
    <t>-</t>
    <phoneticPr fontId="2"/>
  </si>
  <si>
    <t>南アルプスふるさと活性化財担</t>
    <rPh sb="0" eb="1">
      <t>ミナミ</t>
    </rPh>
    <rPh sb="9" eb="12">
      <t>カッセイカ</t>
    </rPh>
    <rPh sb="12" eb="13">
      <t>ザイ</t>
    </rPh>
    <rPh sb="13" eb="14">
      <t>タン</t>
    </rPh>
    <phoneticPr fontId="2"/>
  </si>
  <si>
    <t>公有施設整備基金</t>
    <rPh sb="0" eb="2">
      <t>コウユウ</t>
    </rPh>
    <rPh sb="2" eb="4">
      <t>シセツ</t>
    </rPh>
    <rPh sb="4" eb="6">
      <t>セイビ</t>
    </rPh>
    <rPh sb="6" eb="8">
      <t>キキン</t>
    </rPh>
    <phoneticPr fontId="5"/>
  </si>
  <si>
    <t>非常災害対策基金</t>
    <rPh sb="0" eb="2">
      <t>ヒジョウ</t>
    </rPh>
    <rPh sb="2" eb="4">
      <t>サイガイ</t>
    </rPh>
    <rPh sb="4" eb="6">
      <t>タイサク</t>
    </rPh>
    <rPh sb="6" eb="8">
      <t>キキン</t>
    </rPh>
    <phoneticPr fontId="5"/>
  </si>
  <si>
    <t>地域福祉基金</t>
    <rPh sb="0" eb="2">
      <t>チイキ</t>
    </rPh>
    <rPh sb="2" eb="4">
      <t>フクシ</t>
    </rPh>
    <rPh sb="4" eb="6">
      <t>キキン</t>
    </rPh>
    <phoneticPr fontId="5"/>
  </si>
  <si>
    <t>少子化対策基金</t>
    <rPh sb="0" eb="3">
      <t>ショウシカ</t>
    </rPh>
    <rPh sb="3" eb="5">
      <t>タイサク</t>
    </rPh>
    <rPh sb="5" eb="7">
      <t>キキン</t>
    </rPh>
    <phoneticPr fontId="5"/>
  </si>
  <si>
    <t>ごみ処理広域施設整備基金</t>
    <rPh sb="2" eb="4">
      <t>ショリ</t>
    </rPh>
    <rPh sb="4" eb="6">
      <t>コウイキ</t>
    </rPh>
    <rPh sb="6" eb="8">
      <t>シセツ</t>
    </rPh>
    <rPh sb="8" eb="10">
      <t>セイビ</t>
    </rPh>
    <rPh sb="10" eb="12">
      <t>キキン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</si>
  <si>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</si>
  <si>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</si>
  <si>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</si>
  <si>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</si>
  <si>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将来負担比率、有形固定資産減価償却率のいずれも類似団体と比較して低い水準にある。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</si>
  <si>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</si>
  <si>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</si>
  <si>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</si>
  <si>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</si>
  <si>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</si>
  <si>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</si>
  <si>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来負担比率は将来負担額を充当可能財源が上回るため「－」で推移している。
実質公債費比率は、R１に防災無線関係の地方債償還が開始され増加したが、その後ほぼ横ばいで推移している。
今後も大規模事業等の実施に際し財源を地方債の借入や基金取崩に頼らざるを得ないため、計画的な地方債発行と健全な財政運営に努めていく必要がある。</t>
    <rPh sb="48" eb="52">
      <t>ボウサイムセン</t>
    </rPh>
    <rPh sb="52" eb="54">
      <t>カンケイ</t>
    </rPh>
    <rPh sb="58" eb="60">
      <t>ショウカン</t>
    </rPh>
    <rPh sb="61" eb="63">
      <t>カイシ</t>
    </rPh>
    <rPh sb="65" eb="67">
      <t>ゾウカ</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</si>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</sst>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310300</c:v>
                </c:pt>
                <c:pt idx="1">
                  <c:v>317319</c:v>
                </c:pt>
                <c:pt idx="2">
                  <c:v>289738</c:v>
                </c:pt>
                <c:pt idx="3">
                  <c:v>316937</c:v>
                </c:pt>
                <c:pt idx="4">
                  <c:v>332350</c:v>
                </c:pt>
              </c:numCache>
            </c:numRef>
          </c:val>
          <c:smooth val="0"/>
          <c:extLst>
            <c:ext xmlns:c16="http://schemas.microsoft.com/office/drawing/2014/chart" uri="{C3380CC4-5D6E-409C-BE32-E72D297353CC}">
              <c16:uniqueId val="{00000000-F913-4239-883D-2B10E29C758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514058</c:v>
                </c:pt>
                <c:pt idx="1">
                  <c:v>565758</c:v>
                </c:pt>
                <c:pt idx="2">
                  <c:v>724083</c:v>
                </c:pt>
                <c:pt idx="3">
                  <c:v>1013648</c:v>
                </c:pt>
                <c:pt idx="4">
                  <c:v>734898</c:v>
                </c:pt>
              </c:numCache>
            </c:numRef>
          </c:val>
          <c:smooth val="0"/>
          <c:extLst>
            <c:ext xmlns:c16="http://schemas.microsoft.com/office/drawing/2014/chart" uri="{C3380CC4-5D6E-409C-BE32-E72D297353CC}">
              <c16:uniqueId val="{00000001-F913-4239-883D-2B10E29C7587}"/>
            </c:ext>
          </c:extLst>
        </c:ser>
        <c:dLbls>
          <c:showLegendKey val="0"/>
          <c:showVal val="0"/>
          <c:showCatName val="0"/>
          <c:showSerName val="0"/>
          <c:showPercent val="0"/>
          <c:showBubbleSize val="0"/>
        </c:dLbls>
        <c:marker val="1"/>
        <c:smooth val="0"/>
        <c:axId val="369905704"/>
        <c:axId val="157176760"/>
      </c:lineChart>
      <c:catAx>
        <c:axId val="3699057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7176760"/>
        <c:crosses val="autoZero"/>
        <c:auto val="1"/>
        <c:lblAlgn val="ctr"/>
        <c:lblOffset val="100"/>
        <c:tickLblSkip val="1"/>
        <c:tickMarkSkip val="1"/>
        <c:noMultiLvlLbl val="0"/>
      </c:catAx>
      <c:valAx>
        <c:axId val="157176760"/>
        <c:scaling>
          <c:orientation val="minMax"/>
          <c:max val="1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99057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17.190000000000001</c:v>
                </c:pt>
                <c:pt idx="1">
                  <c:v>15.86</c:v>
                </c:pt>
                <c:pt idx="2">
                  <c:v>14.51</c:v>
                </c:pt>
                <c:pt idx="3">
                  <c:v>19.690000000000001</c:v>
                </c:pt>
                <c:pt idx="4">
                  <c:v>18.239999999999998</c:v>
                </c:pt>
              </c:numCache>
            </c:numRef>
          </c:val>
          <c:extLst>
            <c:ext xmlns:c16="http://schemas.microsoft.com/office/drawing/2014/chart" uri="{C3380CC4-5D6E-409C-BE32-E72D297353CC}">
              <c16:uniqueId val="{00000000-F443-4834-A1C3-680C041F2FE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39.57</c:v>
                </c:pt>
                <c:pt idx="1">
                  <c:v>41.4</c:v>
                </c:pt>
                <c:pt idx="2">
                  <c:v>38.53</c:v>
                </c:pt>
                <c:pt idx="3">
                  <c:v>37.56</c:v>
                </c:pt>
                <c:pt idx="4">
                  <c:v>35.840000000000003</c:v>
                </c:pt>
              </c:numCache>
            </c:numRef>
          </c:val>
          <c:extLst>
            <c:ext xmlns:c16="http://schemas.microsoft.com/office/drawing/2014/chart" uri="{C3380CC4-5D6E-409C-BE32-E72D297353CC}">
              <c16:uniqueId val="{00000001-F443-4834-A1C3-680C041F2FED}"/>
            </c:ext>
          </c:extLst>
        </c:ser>
        <c:dLbls>
          <c:showLegendKey val="0"/>
          <c:showVal val="0"/>
          <c:showCatName val="0"/>
          <c:showSerName val="0"/>
          <c:showPercent val="0"/>
          <c:showBubbleSize val="0"/>
        </c:dLbls>
        <c:gapWidth val="250"/>
        <c:overlap val="100"/>
        <c:axId val="394786768"/>
        <c:axId val="3947871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-2.44</c:v>
                </c:pt>
                <c:pt idx="1">
                  <c:v>-2.1</c:v>
                </c:pt>
                <c:pt idx="2">
                  <c:v>-6.23</c:v>
                </c:pt>
                <c:pt idx="3">
                  <c:v>5.56</c:v>
                </c:pt>
                <c:pt idx="4">
                  <c:v>-0.53</c:v>
                </c:pt>
              </c:numCache>
            </c:numRef>
          </c:val>
          <c:smooth val="0"/>
          <c:extLst>
            <c:ext xmlns:c16="http://schemas.microsoft.com/office/drawing/2014/chart" uri="{C3380CC4-5D6E-409C-BE32-E72D297353CC}">
              <c16:uniqueId val="{00000002-F443-4834-A1C3-680C041F2FED}"/>
            </c:ext>
          </c:extLst>
        </c:ser>
        <c:dLbls>
          <c:showLegendKey val="0"/>
          <c:showVal val="0"/>
          <c:showCatName val="0"/>
          <c:showSerName val="0"/>
          <c:showPercent val="0"/>
          <c:showBubbleSize val="0"/>
        </c:dLbls>
        <c:marker val="1"/>
        <c:smooth val="0"/>
        <c:axId val="394786768"/>
        <c:axId val="394787152"/>
      </c:lineChart>
      <c:catAx>
        <c:axId val="394786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94787152"/>
        <c:crosses val="autoZero"/>
        <c:auto val="1"/>
        <c:lblAlgn val="ctr"/>
        <c:lblOffset val="100"/>
        <c:tickLblSkip val="1"/>
        <c:tickMarkSkip val="1"/>
        <c:noMultiLvlLbl val="0"/>
      </c:catAx>
      <c:valAx>
        <c:axId val="3947871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4786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0.12</c:v>
                </c:pt>
                <c:pt idx="2">
                  <c:v>#N/A</c:v>
                </c:pt>
                <c:pt idx="3">
                  <c:v>0.09</c:v>
                </c:pt>
                <c:pt idx="4">
                  <c:v>#N/A</c:v>
                </c:pt>
                <c:pt idx="5">
                  <c:v>0.03</c:v>
                </c:pt>
                <c:pt idx="6">
                  <c:v>#N/A</c:v>
                </c:pt>
                <c:pt idx="7">
                  <c:v>0.01</c:v>
                </c:pt>
                <c:pt idx="8">
                  <c:v>#N/A</c:v>
                </c:pt>
                <c:pt idx="9">
                  <c:v>0</c:v>
                </c:pt>
              </c:numCache>
            </c:numRef>
          </c:val>
          <c:extLst>
            <c:ext xmlns:c16="http://schemas.microsoft.com/office/drawing/2014/chart" uri="{C3380CC4-5D6E-409C-BE32-E72D297353CC}">
              <c16:uniqueId val="{00000000-A3F7-43AF-BF0D-F527A756092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3F7-43AF-BF0D-F527A7560929}"/>
            </c:ext>
          </c:extLst>
        </c:ser>
        <c:ser>
          <c:idx val="2"/>
          <c:order val="2"/>
          <c:tx>
            <c:strRef>
              <c:f>データシート!$A$29</c:f>
              <c:strCache>
                <c:ptCount val="1"/>
                <c:pt idx="0">
                  <c:v>温泉事業特別会計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0.15</c:v>
                </c:pt>
                <c:pt idx="4">
                  <c:v>#N/A</c:v>
                </c:pt>
                <c:pt idx="5">
                  <c:v>0</c:v>
                </c:pt>
                <c:pt idx="6">
                  <c:v>#N/A</c:v>
                </c:pt>
                <c:pt idx="7">
                  <c:v>0</c:v>
                </c:pt>
                <c:pt idx="8">
                  <c:v>#N/A</c:v>
                </c:pt>
                <c:pt idx="9">
                  <c:v>0</c:v>
                </c:pt>
              </c:numCache>
            </c:numRef>
          </c:val>
          <c:extLst>
            <c:ext xmlns:c16="http://schemas.microsoft.com/office/drawing/2014/chart" uri="{C3380CC4-5D6E-409C-BE32-E72D297353CC}">
              <c16:uniqueId val="{00000002-A3F7-43AF-BF0D-F527A7560929}"/>
            </c:ext>
          </c:extLst>
        </c:ser>
        <c:ser>
          <c:idx val="3"/>
          <c:order val="3"/>
          <c:tx>
            <c:strRef>
              <c:f>データシート!$A$30</c:f>
              <c:strCache>
                <c:ptCount val="1"/>
                <c:pt idx="0">
                  <c:v>特定環境保全公共下水道特別会計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3-A3F7-43AF-BF0D-F527A756092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0.02</c:v>
                </c:pt>
                <c:pt idx="2">
                  <c:v>#N/A</c:v>
                </c:pt>
                <c:pt idx="3">
                  <c:v>0.02</c:v>
                </c:pt>
                <c:pt idx="4">
                  <c:v>#N/A</c:v>
                </c:pt>
                <c:pt idx="5">
                  <c:v>7.0000000000000007E-2</c:v>
                </c:pt>
                <c:pt idx="6">
                  <c:v>#N/A</c:v>
                </c:pt>
                <c:pt idx="7">
                  <c:v>0.03</c:v>
                </c:pt>
                <c:pt idx="8">
                  <c:v>#N/A</c:v>
                </c:pt>
                <c:pt idx="9">
                  <c:v>0.01</c:v>
                </c:pt>
              </c:numCache>
            </c:numRef>
          </c:val>
          <c:extLst>
            <c:ext xmlns:c16="http://schemas.microsoft.com/office/drawing/2014/chart" uri="{C3380CC4-5D6E-409C-BE32-E72D297353CC}">
              <c16:uniqueId val="{00000004-A3F7-43AF-BF0D-F527A7560929}"/>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0.06</c:v>
                </c:pt>
                <c:pt idx="4">
                  <c:v>#N/A</c:v>
                </c:pt>
                <c:pt idx="5">
                  <c:v>0</c:v>
                </c:pt>
                <c:pt idx="6">
                  <c:v>#N/A</c:v>
                </c:pt>
                <c:pt idx="7">
                  <c:v>0.05</c:v>
                </c:pt>
                <c:pt idx="8">
                  <c:v>#N/A</c:v>
                </c:pt>
                <c:pt idx="9">
                  <c:v>0.06</c:v>
                </c:pt>
              </c:numCache>
            </c:numRef>
          </c:val>
          <c:extLst>
            <c:ext xmlns:c16="http://schemas.microsoft.com/office/drawing/2014/chart" uri="{C3380CC4-5D6E-409C-BE32-E72D297353CC}">
              <c16:uniqueId val="{00000005-A3F7-43AF-BF0D-F527A7560929}"/>
            </c:ext>
          </c:extLst>
        </c:ser>
        <c:ser>
          <c:idx val="6"/>
          <c:order val="6"/>
          <c:tx>
            <c:strRef>
              <c:f>データシート!$A$33</c:f>
              <c:strCache>
                <c:ptCount val="1"/>
                <c:pt idx="0">
                  <c:v>奨学金特別会計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0.04</c:v>
                </c:pt>
                <c:pt idx="2">
                  <c:v>#N/A</c:v>
                </c:pt>
                <c:pt idx="3">
                  <c:v>0.04</c:v>
                </c:pt>
                <c:pt idx="4">
                  <c:v>#N/A</c:v>
                </c:pt>
                <c:pt idx="5">
                  <c:v>0.06</c:v>
                </c:pt>
                <c:pt idx="6">
                  <c:v>#N/A</c:v>
                </c:pt>
                <c:pt idx="7">
                  <c:v>0.09</c:v>
                </c:pt>
                <c:pt idx="8">
                  <c:v>#N/A</c:v>
                </c:pt>
                <c:pt idx="9">
                  <c:v>0.08</c:v>
                </c:pt>
              </c:numCache>
            </c:numRef>
          </c:val>
          <c:extLst>
            <c:ext xmlns:c16="http://schemas.microsoft.com/office/drawing/2014/chart" uri="{C3380CC4-5D6E-409C-BE32-E72D297353CC}">
              <c16:uniqueId val="{00000006-A3F7-43AF-BF0D-F527A7560929}"/>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0.26</c:v>
                </c:pt>
                <c:pt idx="2">
                  <c:v>#N/A</c:v>
                </c:pt>
                <c:pt idx="3">
                  <c:v>0.49</c:v>
                </c:pt>
                <c:pt idx="4">
                  <c:v>#N/A</c:v>
                </c:pt>
                <c:pt idx="5">
                  <c:v>0.7</c:v>
                </c:pt>
                <c:pt idx="6">
                  <c:v>#N/A</c:v>
                </c:pt>
                <c:pt idx="7">
                  <c:v>0.74</c:v>
                </c:pt>
                <c:pt idx="8">
                  <c:v>#N/A</c:v>
                </c:pt>
                <c:pt idx="9">
                  <c:v>0.27</c:v>
                </c:pt>
              </c:numCache>
            </c:numRef>
          </c:val>
          <c:extLst>
            <c:ext xmlns:c16="http://schemas.microsoft.com/office/drawing/2014/chart" uri="{C3380CC4-5D6E-409C-BE32-E72D297353CC}">
              <c16:uniqueId val="{00000007-A3F7-43AF-BF0D-F527A7560929}"/>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1.33</c:v>
                </c:pt>
                <c:pt idx="2">
                  <c:v>#N/A</c:v>
                </c:pt>
                <c:pt idx="3">
                  <c:v>0.92</c:v>
                </c:pt>
                <c:pt idx="4">
                  <c:v>#N/A</c:v>
                </c:pt>
                <c:pt idx="5">
                  <c:v>0.42</c:v>
                </c:pt>
                <c:pt idx="6">
                  <c:v>#N/A</c:v>
                </c:pt>
                <c:pt idx="7">
                  <c:v>0.23</c:v>
                </c:pt>
                <c:pt idx="8">
                  <c:v>#N/A</c:v>
                </c:pt>
                <c:pt idx="9">
                  <c:v>0.28000000000000003</c:v>
                </c:pt>
              </c:numCache>
            </c:numRef>
          </c:val>
          <c:extLst>
            <c:ext xmlns:c16="http://schemas.microsoft.com/office/drawing/2014/chart" uri="{C3380CC4-5D6E-409C-BE32-E72D297353CC}">
              <c16:uniqueId val="{00000008-A3F7-43AF-BF0D-F527A756092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17.13</c:v>
                </c:pt>
                <c:pt idx="2">
                  <c:v>#N/A</c:v>
                </c:pt>
                <c:pt idx="3">
                  <c:v>15.81</c:v>
                </c:pt>
                <c:pt idx="4">
                  <c:v>#N/A</c:v>
                </c:pt>
                <c:pt idx="5">
                  <c:v>14.44</c:v>
                </c:pt>
                <c:pt idx="6">
                  <c:v>#N/A</c:v>
                </c:pt>
                <c:pt idx="7">
                  <c:v>19.59</c:v>
                </c:pt>
                <c:pt idx="8">
                  <c:v>#N/A</c:v>
                </c:pt>
                <c:pt idx="9">
                  <c:v>18.149999999999999</c:v>
                </c:pt>
              </c:numCache>
            </c:numRef>
          </c:val>
          <c:extLst>
            <c:ext xmlns:c16="http://schemas.microsoft.com/office/drawing/2014/chart" uri="{C3380CC4-5D6E-409C-BE32-E72D297353CC}">
              <c16:uniqueId val="{00000009-A3F7-43AF-BF0D-F527A7560929}"/>
            </c:ext>
          </c:extLst>
        </c:ser>
        <c:dLbls>
          <c:showLegendKey val="0"/>
          <c:showVal val="0"/>
          <c:showCatName val="0"/>
          <c:showSerName val="0"/>
          <c:showPercent val="0"/>
          <c:showBubbleSize val="0"/>
        </c:dLbls>
        <c:gapWidth val="150"/>
        <c:overlap val="100"/>
        <c:axId val="386438312"/>
        <c:axId val="387080232"/>
      </c:barChart>
      <c:catAx>
        <c:axId val="386438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7080232"/>
        <c:crosses val="autoZero"/>
        <c:auto val="1"/>
        <c:lblAlgn val="ctr"/>
        <c:lblOffset val="100"/>
        <c:tickLblSkip val="1"/>
        <c:tickMarkSkip val="1"/>
        <c:noMultiLvlLbl val="0"/>
      </c:catAx>
      <c:valAx>
        <c:axId val="387080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64383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203</c:v>
                </c:pt>
                <c:pt idx="5">
                  <c:v>202</c:v>
                </c:pt>
                <c:pt idx="8">
                  <c:v>213</c:v>
                </c:pt>
                <c:pt idx="11">
                  <c:v>227</c:v>
                </c:pt>
                <c:pt idx="14">
                  <c:v>235</c:v>
                </c:pt>
              </c:numCache>
            </c:numRef>
          </c:val>
          <c:extLst>
            <c:ext xmlns:c16="http://schemas.microsoft.com/office/drawing/2014/chart" uri="{C3380CC4-5D6E-409C-BE32-E72D297353CC}">
              <c16:uniqueId val="{00000000-96AA-46C7-A2F2-8671E3C8837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6AA-46C7-A2F2-8671E3C8837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6AA-46C7-A2F2-8671E3C8837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11</c:v>
                </c:pt>
                <c:pt idx="3">
                  <c:v>11</c:v>
                </c:pt>
                <c:pt idx="6">
                  <c:v>10</c:v>
                </c:pt>
                <c:pt idx="9">
                  <c:v>10</c:v>
                </c:pt>
                <c:pt idx="12">
                  <c:v>11</c:v>
                </c:pt>
              </c:numCache>
            </c:numRef>
          </c:val>
          <c:extLst>
            <c:ext xmlns:c16="http://schemas.microsoft.com/office/drawing/2014/chart" uri="{C3380CC4-5D6E-409C-BE32-E72D297353CC}">
              <c16:uniqueId val="{00000003-96AA-46C7-A2F2-8671E3C8837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30</c:v>
                </c:pt>
                <c:pt idx="3">
                  <c:v>26</c:v>
                </c:pt>
                <c:pt idx="6">
                  <c:v>30</c:v>
                </c:pt>
                <c:pt idx="9">
                  <c:v>30</c:v>
                </c:pt>
                <c:pt idx="12">
                  <c:v>25</c:v>
                </c:pt>
              </c:numCache>
            </c:numRef>
          </c:val>
          <c:extLst>
            <c:ext xmlns:c16="http://schemas.microsoft.com/office/drawing/2014/chart" uri="{C3380CC4-5D6E-409C-BE32-E72D297353CC}">
              <c16:uniqueId val="{00000004-96AA-46C7-A2F2-8671E3C8837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6AA-46C7-A2F2-8671E3C8837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6AA-46C7-A2F2-8671E3C8837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180</c:v>
                </c:pt>
                <c:pt idx="3">
                  <c:v>196</c:v>
                </c:pt>
                <c:pt idx="6">
                  <c:v>201</c:v>
                </c:pt>
                <c:pt idx="9">
                  <c:v>219</c:v>
                </c:pt>
                <c:pt idx="12">
                  <c:v>226</c:v>
                </c:pt>
              </c:numCache>
            </c:numRef>
          </c:val>
          <c:extLst>
            <c:ext xmlns:c16="http://schemas.microsoft.com/office/drawing/2014/chart" uri="{C3380CC4-5D6E-409C-BE32-E72D297353CC}">
              <c16:uniqueId val="{00000007-96AA-46C7-A2F2-8671E3C8837A}"/>
            </c:ext>
          </c:extLst>
        </c:ser>
        <c:dLbls>
          <c:showLegendKey val="0"/>
          <c:showVal val="0"/>
          <c:showCatName val="0"/>
          <c:showSerName val="0"/>
          <c:showPercent val="0"/>
          <c:showBubbleSize val="0"/>
        </c:dLbls>
        <c:gapWidth val="100"/>
        <c:overlap val="100"/>
        <c:axId val="369710160"/>
        <c:axId val="3697117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18</c:v>
                </c:pt>
                <c:pt idx="2">
                  <c:v>#N/A</c:v>
                </c:pt>
                <c:pt idx="3">
                  <c:v>#N/A</c:v>
                </c:pt>
                <c:pt idx="4">
                  <c:v>31</c:v>
                </c:pt>
                <c:pt idx="5">
                  <c:v>#N/A</c:v>
                </c:pt>
                <c:pt idx="6">
                  <c:v>#N/A</c:v>
                </c:pt>
                <c:pt idx="7">
                  <c:v>28</c:v>
                </c:pt>
                <c:pt idx="8">
                  <c:v>#N/A</c:v>
                </c:pt>
                <c:pt idx="9">
                  <c:v>#N/A</c:v>
                </c:pt>
                <c:pt idx="10">
                  <c:v>32</c:v>
                </c:pt>
                <c:pt idx="11">
                  <c:v>#N/A</c:v>
                </c:pt>
                <c:pt idx="12">
                  <c:v>#N/A</c:v>
                </c:pt>
                <c:pt idx="13">
                  <c:v>27</c:v>
                </c:pt>
                <c:pt idx="14">
                  <c:v>#N/A</c:v>
                </c:pt>
              </c:numCache>
            </c:numRef>
          </c:val>
          <c:smooth val="0"/>
          <c:extLst>
            <c:ext xmlns:c16="http://schemas.microsoft.com/office/drawing/2014/chart" uri="{C3380CC4-5D6E-409C-BE32-E72D297353CC}">
              <c16:uniqueId val="{00000008-96AA-46C7-A2F2-8671E3C8837A}"/>
            </c:ext>
          </c:extLst>
        </c:ser>
        <c:dLbls>
          <c:showLegendKey val="0"/>
          <c:showVal val="0"/>
          <c:showCatName val="0"/>
          <c:showSerName val="0"/>
          <c:showPercent val="0"/>
          <c:showBubbleSize val="0"/>
        </c:dLbls>
        <c:marker val="1"/>
        <c:smooth val="0"/>
        <c:axId val="369710160"/>
        <c:axId val="369711728"/>
      </c:lineChart>
      <c:catAx>
        <c:axId val="369710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9711728"/>
        <c:crosses val="autoZero"/>
        <c:auto val="1"/>
        <c:lblAlgn val="ctr"/>
        <c:lblOffset val="100"/>
        <c:tickLblSkip val="1"/>
        <c:tickMarkSkip val="1"/>
        <c:noMultiLvlLbl val="0"/>
      </c:catAx>
      <c:valAx>
        <c:axId val="3697117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9710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2114</c:v>
                </c:pt>
                <c:pt idx="5">
                  <c:v>2153</c:v>
                </c:pt>
                <c:pt idx="8">
                  <c:v>2219</c:v>
                </c:pt>
                <c:pt idx="11">
                  <c:v>2371</c:v>
                </c:pt>
                <c:pt idx="14">
                  <c:v>2318</c:v>
                </c:pt>
              </c:numCache>
            </c:numRef>
          </c:val>
          <c:extLst>
            <c:ext xmlns:c16="http://schemas.microsoft.com/office/drawing/2014/chart" uri="{C3380CC4-5D6E-409C-BE32-E72D297353CC}">
              <c16:uniqueId val="{00000000-1820-4225-A924-46CA60EBE14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27</c:v>
                </c:pt>
                <c:pt idx="5">
                  <c:v>26</c:v>
                </c:pt>
                <c:pt idx="8">
                  <c:v>111</c:v>
                </c:pt>
                <c:pt idx="11">
                  <c:v>106</c:v>
                </c:pt>
                <c:pt idx="14">
                  <c:v>102</c:v>
                </c:pt>
              </c:numCache>
            </c:numRef>
          </c:val>
          <c:extLst>
            <c:ext xmlns:c16="http://schemas.microsoft.com/office/drawing/2014/chart" uri="{C3380CC4-5D6E-409C-BE32-E72D297353CC}">
              <c16:uniqueId val="{00000001-1820-4225-A924-46CA60EBE14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1952</c:v>
                </c:pt>
                <c:pt idx="5">
                  <c:v>1919</c:v>
                </c:pt>
                <c:pt idx="8">
                  <c:v>1829</c:v>
                </c:pt>
                <c:pt idx="11">
                  <c:v>1849</c:v>
                </c:pt>
                <c:pt idx="14">
                  <c:v>1971</c:v>
                </c:pt>
              </c:numCache>
            </c:numRef>
          </c:val>
          <c:extLst>
            <c:ext xmlns:c16="http://schemas.microsoft.com/office/drawing/2014/chart" uri="{C3380CC4-5D6E-409C-BE32-E72D297353CC}">
              <c16:uniqueId val="{00000002-1820-4225-A924-46CA60EBE14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820-4225-A924-46CA60EBE14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820-4225-A924-46CA60EBE14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820-4225-A924-46CA60EBE14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763</c:v>
                </c:pt>
                <c:pt idx="3">
                  <c:v>760</c:v>
                </c:pt>
                <c:pt idx="6">
                  <c:v>758</c:v>
                </c:pt>
                <c:pt idx="9">
                  <c:v>770</c:v>
                </c:pt>
                <c:pt idx="12">
                  <c:v>753</c:v>
                </c:pt>
              </c:numCache>
            </c:numRef>
          </c:val>
          <c:extLst>
            <c:ext xmlns:c16="http://schemas.microsoft.com/office/drawing/2014/chart" uri="{C3380CC4-5D6E-409C-BE32-E72D297353CC}">
              <c16:uniqueId val="{00000006-1820-4225-A924-46CA60EBE14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181</c:v>
                </c:pt>
                <c:pt idx="3">
                  <c:v>162</c:v>
                </c:pt>
                <c:pt idx="6">
                  <c:v>146</c:v>
                </c:pt>
                <c:pt idx="9">
                  <c:v>129</c:v>
                </c:pt>
                <c:pt idx="12">
                  <c:v>114</c:v>
                </c:pt>
              </c:numCache>
            </c:numRef>
          </c:val>
          <c:extLst>
            <c:ext xmlns:c16="http://schemas.microsoft.com/office/drawing/2014/chart" uri="{C3380CC4-5D6E-409C-BE32-E72D297353CC}">
              <c16:uniqueId val="{00000007-1820-4225-A924-46CA60EBE14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330</c:v>
                </c:pt>
                <c:pt idx="3">
                  <c:v>298</c:v>
                </c:pt>
                <c:pt idx="6">
                  <c:v>273</c:v>
                </c:pt>
                <c:pt idx="9">
                  <c:v>250</c:v>
                </c:pt>
                <c:pt idx="12">
                  <c:v>228</c:v>
                </c:pt>
              </c:numCache>
            </c:numRef>
          </c:val>
          <c:extLst>
            <c:ext xmlns:c16="http://schemas.microsoft.com/office/drawing/2014/chart" uri="{C3380CC4-5D6E-409C-BE32-E72D297353CC}">
              <c16:uniqueId val="{00000008-1820-4225-A924-46CA60EBE14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820-4225-A924-46CA60EBE14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2024</c:v>
                </c:pt>
                <c:pt idx="3">
                  <c:v>2054</c:v>
                </c:pt>
                <c:pt idx="6">
                  <c:v>2162</c:v>
                </c:pt>
                <c:pt idx="9">
                  <c:v>2400</c:v>
                </c:pt>
                <c:pt idx="12">
                  <c:v>2300</c:v>
                </c:pt>
              </c:numCache>
            </c:numRef>
          </c:val>
          <c:extLst>
            <c:ext xmlns:c16="http://schemas.microsoft.com/office/drawing/2014/chart" uri="{C3380CC4-5D6E-409C-BE32-E72D297353CC}">
              <c16:uniqueId val="{0000000A-1820-4225-A924-46CA60EBE14E}"/>
            </c:ext>
          </c:extLst>
        </c:ser>
        <c:dLbls>
          <c:showLegendKey val="0"/>
          <c:showVal val="0"/>
          <c:showCatName val="0"/>
          <c:showSerName val="0"/>
          <c:showPercent val="0"/>
          <c:showBubbleSize val="0"/>
        </c:dLbls>
        <c:gapWidth val="100"/>
        <c:overlap val="100"/>
        <c:axId val="369707024"/>
        <c:axId val="3697074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820-4225-A924-46CA60EBE14E}"/>
            </c:ext>
          </c:extLst>
        </c:ser>
        <c:dLbls>
          <c:showLegendKey val="0"/>
          <c:showVal val="0"/>
          <c:showCatName val="0"/>
          <c:showSerName val="0"/>
          <c:showPercent val="0"/>
          <c:showBubbleSize val="0"/>
        </c:dLbls>
        <c:marker val="1"/>
        <c:smooth val="0"/>
        <c:axId val="369707024"/>
        <c:axId val="369707416"/>
      </c:lineChart>
      <c:catAx>
        <c:axId val="36970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69707416"/>
        <c:crosses val="autoZero"/>
        <c:auto val="1"/>
        <c:lblAlgn val="ctr"/>
        <c:lblOffset val="100"/>
        <c:tickLblSkip val="1"/>
        <c:tickMarkSkip val="1"/>
        <c:noMultiLvlLbl val="0"/>
      </c:catAx>
      <c:valAx>
        <c:axId val="3697074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970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551</c:v>
                </c:pt>
                <c:pt idx="1">
                  <c:v>551</c:v>
                </c:pt>
                <c:pt idx="2">
                  <c:v>552</c:v>
                </c:pt>
              </c:numCache>
            </c:numRef>
          </c:val>
          <c:extLst>
            <c:ext xmlns:c16="http://schemas.microsoft.com/office/drawing/2014/chart" uri="{C3380CC4-5D6E-409C-BE32-E72D297353CC}">
              <c16:uniqueId val="{00000000-5DDE-4F15-8279-070E0F3101B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235</c:v>
                </c:pt>
                <c:pt idx="1">
                  <c:v>235</c:v>
                </c:pt>
                <c:pt idx="2">
                  <c:v>235</c:v>
                </c:pt>
              </c:numCache>
            </c:numRef>
          </c:val>
          <c:extLst>
            <c:ext xmlns:c16="http://schemas.microsoft.com/office/drawing/2014/chart" uri="{C3380CC4-5D6E-409C-BE32-E72D297353CC}">
              <c16:uniqueId val="{00000001-5DDE-4F15-8279-070E0F3101B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941</c:v>
                </c:pt>
                <c:pt idx="1">
                  <c:v>961</c:v>
                </c:pt>
                <c:pt idx="2">
                  <c:v>1083</c:v>
                </c:pt>
              </c:numCache>
            </c:numRef>
          </c:val>
          <c:extLst>
            <c:ext xmlns:c16="http://schemas.microsoft.com/office/drawing/2014/chart" uri="{C3380CC4-5D6E-409C-BE32-E72D297353CC}">
              <c16:uniqueId val="{00000002-5DDE-4F15-8279-070E0F3101B8}"/>
            </c:ext>
          </c:extLst>
        </c:ser>
        <c:dLbls>
          <c:showLegendKey val="0"/>
          <c:showVal val="0"/>
          <c:showCatName val="0"/>
          <c:showSerName val="0"/>
          <c:showPercent val="0"/>
          <c:showBubbleSize val="0"/>
        </c:dLbls>
        <c:gapWidth val="120"/>
        <c:overlap val="100"/>
        <c:axId val="396680296"/>
        <c:axId val="396678336"/>
      </c:barChart>
      <c:catAx>
        <c:axId val="396680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96678336"/>
        <c:crosses val="autoZero"/>
        <c:auto val="1"/>
        <c:lblAlgn val="ctr"/>
        <c:lblOffset val="100"/>
        <c:tickLblSkip val="1"/>
        <c:tickMarkSkip val="1"/>
        <c:noMultiLvlLbl val="0"/>
      </c:catAx>
      <c:valAx>
        <c:axId val="3966783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96680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{70D5DC5D-4393-4587-B20C-FB3CE8E21056}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3B35-4F54-985E-3F6DE30DB50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{00DDC5A3-A293-41BA-A45D-2CDDF9876436}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B35-4F54-985E-3F6DE30DB50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{663AF78C-7D05-4E02-BA90-2A65BC118923}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B35-4F54-985E-3F6DE30DB50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{065C7DE4-F65F-43BF-BEE1-7E0EB2C91D01}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B35-4F54-985E-3F6DE30DB50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{F33996B7-A6C3-4E92-AB25-0A964B0F4D6C}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B35-4F54-985E-3F6DE30DB50F}"/>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{010036A9-A0AE-4A70-BAB6-4D687F07321E}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3B35-4F54-985E-3F6DE30DB50F}"/>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{B2F6ABFD-5D61-441E-8189-6B7E85E631AC}</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3B35-4F54-985E-3F6DE30DB50F}"/>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{A8954F40-6687-40A5-91C0-4CC3F2183A6C}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3B35-4F54-985E-3F6DE30DB50F}"/>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{E100EDB9-2605-423A-9B3C-FC9C2C890D39}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3B35-4F54-985E-3F6DE30DB50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45.3</c:v>
                </c:pt>
                <c:pt idx="8">
                  <c:v>46.7</c:v>
                </c:pt>
                <c:pt idx="16">
                  <c:v>47.8</c:v>
                </c:pt>
                <c:pt idx="24">
                  <c:v>47.7</c:v>
                </c:pt>
                <c:pt idx="32">
                  <c:v>49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3B35-4F54-985E-3F6DE30DB50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{EE218DCC-E9AC-4FEC-A3FD-013E7AC7C52B}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3B35-4F54-985E-3F6DE30DB50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{7C379390-5070-4376-BAA7-5D4642923FAC}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B35-4F54-985E-3F6DE30DB50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{9C145747-3A4E-45A0-AA91-07556092FAA8}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B35-4F54-985E-3F6DE30DB50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{BE02019E-4290-41C4-84FD-469A62076D39}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B35-4F54-985E-3F6DE30DB50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{D1A8BB81-15D5-40EC-9E36-B3F3C0521CA9}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B35-4F54-985E-3F6DE30DB50F}"/>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{E8662ED2-5B07-45CD-AC2B-A777D1E516BE}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3B35-4F54-985E-3F6DE30DB50F}"/>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{141632E6-63CE-4DC1-88B1-1832156DC5B2}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3B35-4F54-985E-3F6DE30DB50F}"/>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{5C02790D-209D-43D8-96E3-C0A750C18B39}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3B35-4F54-985E-3F6DE30DB50F}"/>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{500E517F-5FF7-4A1B-AE8E-2C122FFA8AC7}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3B35-4F54-985E-3F6DE30DB50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57.9</c:v>
                </c:pt>
                <c:pt idx="8">
                  <c:v>58.2</c:v>
                </c:pt>
                <c:pt idx="16">
                  <c:v>59.4</c:v>
                </c:pt>
                <c:pt idx="24">
                  <c:v>60.4</c:v>
                </c:pt>
                <c:pt idx="32">
                  <c:v>61.5</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3B35-4F54-985E-3F6DE30DB50F}"/>
            </c:ext>
          </c:extLst>
        </c:ser>
        <c:dLbls>
          <c:showLegendKey val="0"/>
          <c:showVal val="1"/>
          <c:showCatName val="0"/>
          <c:showSerName val="0"/>
          <c:showPercent val="0"/>
          <c:showBubbleSize val="0"/>
        </c:dLbls>
        <c:axId val="396679120"/>
        <c:axId val="396682256"/>
      </c:scatterChart>
      <c:valAx>
        <c:axId val="396679120"/>
        <c:scaling>
          <c:orientation val="maxMin"/>
          <c:max val="62"/>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6682256"/>
        <c:crosses val="autoZero"/>
        <c:crossBetween val="midCat"/>
      </c:valAx>
      <c:valAx>
        <c:axId val="396682256"/>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3966791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{BCC7D416-2E2F-49E4-9479-B8879F68B46B}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551B-4795-B084-0AEF7536102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{71D9E67B-019A-4DCB-A500-6F50BEAEF723}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51B-4795-B084-0AEF7536102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{39A89AF0-0D77-4F34-AD09-383C571C20E0}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51B-4795-B084-0AEF7536102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{A07411AE-FE0A-4457-BA98-8AC6B7724D65}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51B-4795-B084-0AEF7536102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{F96521EB-3030-4B0B-B47E-C53C5ADDA4C8}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51B-4795-B084-0AEF75361028}"/>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{923DC4B6-05DB-4ABC-BD2E-C9663CABE193}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551B-4795-B084-0AEF75361028}"/>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{C098825C-AE88-4840-A5AC-1BABBEE30D5A}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551B-4795-B084-0AEF75361028}"/>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{3877B91D-F4A2-4F81-8320-11B2A23736EE}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551B-4795-B084-0AEF75361028}"/>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{7B6CDB44-5B81-40FF-94FF-C8CB31F0FBBE}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551B-4795-B084-0AEF7536102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c:v>
                </c:pt>
                <c:pt idx="8">
                  <c:v>1.6</c:v>
                </c:pt>
                <c:pt idx="16">
                  <c:v>1.9</c:v>
                </c:pt>
                <c:pt idx="24">
                  <c:v>2.2999999999999998</c:v>
                </c:pt>
                <c:pt idx="32">
                  <c:v>2.2000000000000002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551B-4795-B084-0AEF7536102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{49FAD679-8D8C-44FD-BCD6-22A7588A7FFC}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551B-4795-B084-0AEF7536102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{2420CDA6-6278-483F-9C0D-691BE7E3F957}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51B-4795-B084-0AEF7536102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{993649E7-C529-4A3F-93B0-A68532E223FF}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51B-4795-B084-0AEF7536102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{08E58701-CC4A-4716-A35A-4FFE18E90465}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51B-4795-B084-0AEF7536102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{B29B906F-8C33-4E20-8656-E859C0FD866A}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51B-4795-B084-0AEF75361028}"/>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{60E16169-B243-4101-859C-631F1DF2F91A}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551B-4795-B084-0AEF75361028}"/>
                </c:ext>
              </c:extLst>
            </c:dLbl>
            <c:dLbl>
              <c:idx val="16"/>
              <c:layout>
                <c:manualLayout>
                  <c:x val="-4.5096530706953818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{EA11E895-58D5-4584-80CA-62624E9B7865}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551B-4795-B084-0AEF75361028}"/>
                </c:ext>
              </c:extLst>
            </c:dLbl>
            <c:dLbl>
              <c:idx val="24"/>
              <c:layout>
                <c:manualLayout>
                  <c:x val="-1.8171803637232468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{E71CB328-1005-43CF-AC55-65D5A3333377}</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551B-4795-B084-0AEF75361028}"/>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{3295DABC-6F6C-497F-85C5-07C5B8BB237D}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551B-4795-B084-0AEF7536102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7.1</c:v>
                </c:pt>
                <c:pt idx="16">
                  <c:v>7.4</c:v>
                </c:pt>
                <c:pt idx="24">
                  <c:v>7.4</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51B-4795-B084-0AEF75361028}"/>
            </c:ext>
          </c:extLst>
        </c:ser>
        <c:dLbls>
          <c:showLegendKey val="0"/>
          <c:showVal val="1"/>
          <c:showCatName val="0"/>
          <c:showSerName val="0"/>
          <c:showPercent val="0"/>
          <c:showBubbleSize val="0"/>
        </c:dLbls>
        <c:axId val="396685392"/>
        <c:axId val="396682648"/>
      </c:scatterChart>
      <c:valAx>
        <c:axId val="396685392"/>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6682648"/>
        <c:crosses val="autoZero"/>
        <c:crossBetween val="midCat"/>
      </c:valAx>
      <c:valAx>
        <c:axId val="396682648"/>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39668539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山梨県早川町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元利償還金</a:t>
          </a:r>
          <a:r>
            <a:rPr kumimoji="1" lang="en-US" altLang="ja-JP" sz="1100">
              <a:latin typeface="ＭＳ ゴシック" pitchFamily="49" charset="-128"/>
              <a:ea typeface="ＭＳ ゴシック" pitchFamily="49" charset="-128"/>
            </a:rPr>
            <a:t>】</a:t>
          </a:r>
        </a:p>
        <a:p>
          <a:r>
            <a:rPr kumimoji="1" lang="ja-JP" altLang="en-US" sz="1100">
              <a:latin typeface="ＭＳ ゴシック" pitchFamily="49" charset="-128"/>
              <a:ea typeface="ＭＳ ゴシック" pitchFamily="49" charset="-128"/>
            </a:rPr>
            <a:t>ここ数年、地方債を活用した大きな事業が続き、その償還が開始されるため今後も上昇していく見込。</a:t>
          </a:r>
          <a:endParaRPr kumimoji="1" lang="en-US" altLang="ja-JP" sz="1100">
            <a:latin typeface="ＭＳ ゴシック" pitchFamily="49" charset="-128"/>
            <a:ea typeface="ＭＳ ゴシック" pitchFamily="49" charset="-128"/>
          </a:endParaRPr>
        </a:p>
        <a:p>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公営企業債の元利償還金に対する繰入金</a:t>
          </a:r>
          <a:r>
            <a:rPr kumimoji="1" lang="en-US" altLang="ja-JP" sz="1100">
              <a:latin typeface="ＭＳ ゴシック" pitchFamily="49" charset="-128"/>
              <a:ea typeface="ＭＳ ゴシック" pitchFamily="49" charset="-128"/>
            </a:rPr>
            <a:t>】</a:t>
          </a:r>
        </a:p>
        <a:p>
          <a:r>
            <a:rPr kumimoji="1" lang="ja-JP" altLang="en-US" sz="1100">
              <a:latin typeface="ＭＳ ゴシック" pitchFamily="49" charset="-128"/>
              <a:ea typeface="ＭＳ ゴシック" pitchFamily="49" charset="-128"/>
            </a:rPr>
            <a:t>下水道事業については、Ｒ２年度、Ｒ３年度で償還が終了。簡易水道特別会計もなくなったため、この数字は今後、０になる見込み。</a:t>
          </a:r>
          <a:endParaRPr kumimoji="1" lang="en-US" altLang="ja-JP" sz="1100">
            <a:latin typeface="ＭＳ ゴシック" pitchFamily="49" charset="-128"/>
            <a:ea typeface="ＭＳ ゴシック" pitchFamily="49" charset="-128"/>
          </a:endParaRPr>
        </a:p>
        <a:p>
          <a:endParaRPr kumimoji="1" lang="en-US" altLang="ja-JP" sz="1100">
            <a:latin typeface="ＭＳ ゴシック" pitchFamily="49" charset="-128"/>
            <a:ea typeface="ＭＳ ゴシック" pitchFamily="49" charset="-128"/>
          </a:endParaRPr>
        </a:p>
        <a:p>
          <a:endParaRPr kumimoji="1" lang="ja-JP" altLang="en-US" sz="11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満期一括償還については利用していないため。</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山梨県早川町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a:effectLst/>
            </a:rPr>
            <a:t>一般会計等に係る地方債の現在高は、</a:t>
          </a:r>
          <a:r>
            <a:rPr lang="en-US" altLang="ja-JP" sz="1400">
              <a:effectLst/>
            </a:rPr>
            <a:t>H28</a:t>
          </a:r>
          <a:r>
            <a:rPr lang="ja-JP" altLang="en-US" sz="1400">
              <a:effectLst/>
            </a:rPr>
            <a:t>年度から</a:t>
          </a:r>
          <a:r>
            <a:rPr lang="en-US" altLang="ja-JP" sz="1400">
              <a:effectLst/>
            </a:rPr>
            <a:t>R1</a:t>
          </a:r>
          <a:r>
            <a:rPr lang="ja-JP" altLang="en-US" sz="1400">
              <a:effectLst/>
            </a:rPr>
            <a:t>年度で上昇しているが、</a:t>
          </a:r>
          <a:r>
            <a:rPr lang="en-US" altLang="ja-JP" sz="1400">
              <a:effectLst/>
            </a:rPr>
            <a:t>R2</a:t>
          </a:r>
          <a:r>
            <a:rPr lang="ja-JP" altLang="en-US" sz="1400">
              <a:effectLst/>
            </a:rPr>
            <a:t>年度は借入を抑えたため減少。</a:t>
          </a:r>
          <a:endParaRPr lang="en-US" altLang="ja-JP" sz="1400">
            <a:effectLst/>
          </a:endParaRPr>
        </a:p>
        <a:p>
          <a:endParaRPr lang="en-US" altLang="ja-JP" sz="1400">
            <a:effectLst/>
          </a:endParaRPr>
        </a:p>
        <a:p>
          <a:r>
            <a:rPr lang="ja-JP" altLang="en-US" sz="1400">
              <a:effectLst/>
            </a:rPr>
            <a:t>問題ない数値ではあるが、普通交付税の減少が見込まれる中、計画的な地方債借入を行い、更なる将来負担減に努める。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山梨県早川町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財政調整基金、減債基金、非常災害対策基金、地域福祉基金は、利子のみの積立で変動無し。</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令和２年度に、公有施設整備基金、少子化対策基金にに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千万円積立。ごみ処理広域施設整備基金に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百万円の積立。</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長年手を付けていない基金もあるので、それらを計画的に使っていきたい。</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町民会館建設、西部広域ごみ処理施設の建設もあるので、計画的に、基金の積立も行っていく。</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公有施設整備基金　　町の公共施設の整備費用に充当する。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非常備災害対策基金　災害時の町単費の費用に充当する。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地域福祉基金　　　　住民が主体となって行う福祉活動を活発化するための費用に充当する。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少子化対策基金　　　子育てに係る費用に充当する（教育費、給食費、予防費等）</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ごみ処理広域施設整備基金　令和１３年の稼働を目指す広域ごみ処理施設の負担金の財源に充当する。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令和２年度に、公有施設整備基金、少子化対策施栓に５千万円積み立て、ごみ処理広域施設整備基金に１４百万円を積み立てた。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財政状況を見ながら、計画定期に基金に積立を行い、必要な時に取崩て事業に充当する。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運用利子の積立のみで、取崩は行わななかった。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積立や取崩の基準と目標金額を設定する等、適切な運用に取り組み、過度な積立とならないようにする。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運用利子の積立のみで、取崩は行わななかった。</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公債費は地方債発行の増加に伴い年々増加傾向にあり、今後も公共施設長寿命化対策等の投資的経費の増加により高い水準となることが予想される。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公債費支出が単年の財政運営に支障をきたさぬよう減債基金による繰上げ償還等を検討するとともに、必要に応じて積立等検討する。</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山梨県早川町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1,002
993
369.96
3,172,194
2,851,630
280,723
1,539,159
2,299,845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有形固定資産減価償却率は、類似団体と比べて低い水準にあるが、公共施設について令和元年度に策定の個別施設計画に基づいた計画的な施設の維持管理を進めていく必要がある。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114209</xdr:rowOff>
    </xdr:from>
    <xdr:to>
      <xdr:col>23</xdr:col>
      <xdr:colOff>85090</xdr:colOff>
      <xdr:row>34</xdr:row>
      <xdr:rowOff>57785</xdr:rowOff>
    </xdr:to>
    <xdr:cxnSp macro="">
      <xdr:nvCxnSpPr>
        <xdr:cNvPr id="77" name="直線コネクタ 76"/>
        <xdr:cNvCxnSpPr/>
      </xdr:nvCxnSpPr>
      <xdr:spPr>
        <a:xfrm flipV="1">
          <a:off x="4760595" y="5171984"/>
          <a:ext cx="1270" cy="1486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61612</xdr:rowOff>
    </xdr:from>
    <xdr:ext cx="405111" cy="259045"/>
    <xdr:sp macro="" textlink="">
      <xdr:nvSpPr>
        <xdr:cNvPr id="78" name="有形固定資産減価償却率最小値テキスト"/>
        <xdr:cNvSpPr txBox="1"/>
      </xdr:nvSpPr>
      <xdr:spPr>
        <a:xfrm>
          <a:off x="4813300" y="666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57785</xdr:rowOff>
    </xdr:from>
    <xdr:to>
      <xdr:col>23</xdr:col>
      <xdr:colOff>174625</xdr:colOff>
      <xdr:row>34</xdr:row>
      <xdr:rowOff>57785</xdr:rowOff>
    </xdr:to>
    <xdr:cxnSp macro="">
      <xdr:nvCxnSpPr>
        <xdr:cNvPr id="79" name="直線コネクタ 78"/>
        <xdr:cNvCxnSpPr/>
      </xdr:nvCxnSpPr>
      <xdr:spPr>
        <a:xfrm>
          <a:off x="4673600" y="6658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60886</xdr:rowOff>
    </xdr:from>
    <xdr:ext cx="405111" cy="259045"/>
    <xdr:sp macro="" textlink="">
      <xdr:nvSpPr>
        <xdr:cNvPr id="80" name="有形固定資産減価償却率最大値テキスト"/>
        <xdr:cNvSpPr txBox="1"/>
      </xdr:nvSpPr>
      <xdr:spPr>
        <a:xfrm>
          <a:off x="4813300" y="494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114209</xdr:rowOff>
    </xdr:from>
    <xdr:to>
      <xdr:col>23</xdr:col>
      <xdr:colOff>174625</xdr:colOff>
      <xdr:row>25</xdr:row>
      <xdr:rowOff>114209</xdr:rowOff>
    </xdr:to>
    <xdr:cxnSp macro="">
      <xdr:nvCxnSpPr>
        <xdr:cNvPr id="81" name="直線コネクタ 80"/>
        <xdr:cNvCxnSpPr/>
      </xdr:nvCxnSpPr>
      <xdr:spPr>
        <a:xfrm>
          <a:off x="4673600" y="5171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108602</xdr:rowOff>
    </xdr:from>
    <xdr:ext cx="405111" cy="259045"/>
    <xdr:sp macro="" textlink="">
      <xdr:nvSpPr>
        <xdr:cNvPr id="82" name="有形固定資産減価償却率平均値テキスト"/>
        <xdr:cNvSpPr txBox="1"/>
      </xdr:nvSpPr>
      <xdr:spPr>
        <a:xfrm>
          <a:off x="4813300" y="5852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83" name="フローチャート: 判断 82"/>
        <xdr:cNvSpPr/>
      </xdr:nvSpPr>
      <xdr:spPr>
        <a:xfrm>
          <a:off x="47117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96248</xdr:rowOff>
    </xdr:from>
    <xdr:to>
      <xdr:col>19</xdr:col>
      <xdr:colOff>187325</xdr:colOff>
      <xdr:row>30</xdr:row>
      <xdr:rowOff>26398</xdr:rowOff>
    </xdr:to>
    <xdr:sp macro="" textlink="">
      <xdr:nvSpPr>
        <xdr:cNvPr id="84" name="フローチャート: 判断 83"/>
        <xdr:cNvSpPr/>
      </xdr:nvSpPr>
      <xdr:spPr>
        <a:xfrm>
          <a:off x="4000500" y="583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65405</xdr:rowOff>
    </xdr:from>
    <xdr:to>
      <xdr:col>15</xdr:col>
      <xdr:colOff>187325</xdr:colOff>
      <xdr:row>29</xdr:row>
      <xdr:rowOff>167005</xdr:rowOff>
    </xdr:to>
    <xdr:sp macro="" textlink="">
      <xdr:nvSpPr>
        <xdr:cNvPr id="85" name="フローチャート: 判断 84"/>
        <xdr:cNvSpPr/>
      </xdr:nvSpPr>
      <xdr:spPr>
        <a:xfrm>
          <a:off x="32385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28394</xdr:rowOff>
    </xdr:from>
    <xdr:to>
      <xdr:col>11</xdr:col>
      <xdr:colOff>187325</xdr:colOff>
      <xdr:row>29</xdr:row>
      <xdr:rowOff>129994</xdr:rowOff>
    </xdr:to>
    <xdr:sp macro="" textlink="">
      <xdr:nvSpPr>
        <xdr:cNvPr id="86" name="フローチャート: 判断 85"/>
        <xdr:cNvSpPr/>
      </xdr:nvSpPr>
      <xdr:spPr>
        <a:xfrm>
          <a:off x="2476500" y="577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19141</xdr:rowOff>
    </xdr:from>
    <xdr:to>
      <xdr:col>7</xdr:col>
      <xdr:colOff>187325</xdr:colOff>
      <xdr:row>29</xdr:row>
      <xdr:rowOff>120741</xdr:rowOff>
    </xdr:to>
    <xdr:sp macro="" textlink="">
      <xdr:nvSpPr>
        <xdr:cNvPr id="87" name="フローチャート: 判断 86"/>
        <xdr:cNvSpPr/>
      </xdr:nvSpPr>
      <xdr:spPr>
        <a:xfrm>
          <a:off x="1714500" y="57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87539</xdr:rowOff>
    </xdr:from>
    <xdr:to>
      <xdr:col>23</xdr:col>
      <xdr:colOff>136525</xdr:colOff>
      <xdr:row>28</xdr:row>
      <xdr:rowOff>17689</xdr:rowOff>
    </xdr:to>
    <xdr:sp macro="" textlink="">
      <xdr:nvSpPr>
        <xdr:cNvPr id="93" name="楕円 92"/>
        <xdr:cNvSpPr/>
      </xdr:nvSpPr>
      <xdr:spPr>
        <a:xfrm>
          <a:off x="4711700" y="548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110416</xdr:rowOff>
    </xdr:from>
    <xdr:ext cx="405111" cy="259045"/>
    <xdr:sp macro="" textlink="">
      <xdr:nvSpPr>
        <xdr:cNvPr id="94" name="有形固定資産減価償却率該当値テキスト"/>
        <xdr:cNvSpPr txBox="1"/>
      </xdr:nvSpPr>
      <xdr:spPr>
        <a:xfrm>
          <a:off x="4813300" y="5339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47444</xdr:rowOff>
    </xdr:from>
    <xdr:to>
      <xdr:col>19</xdr:col>
      <xdr:colOff>187325</xdr:colOff>
      <xdr:row>27</xdr:row>
      <xdr:rowOff>149044</xdr:rowOff>
    </xdr:to>
    <xdr:sp macro="" textlink="">
      <xdr:nvSpPr>
        <xdr:cNvPr id="95" name="楕円 94"/>
        <xdr:cNvSpPr/>
      </xdr:nvSpPr>
      <xdr:spPr>
        <a:xfrm>
          <a:off x="4000500" y="544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98244</xdr:rowOff>
    </xdr:from>
    <xdr:to>
      <xdr:col>23</xdr:col>
      <xdr:colOff>85725</xdr:colOff>
      <xdr:row>27</xdr:row>
      <xdr:rowOff>138339</xdr:rowOff>
    </xdr:to>
    <xdr:cxnSp macro="">
      <xdr:nvCxnSpPr>
        <xdr:cNvPr id="96" name="直線コネクタ 95"/>
        <xdr:cNvCxnSpPr/>
      </xdr:nvCxnSpPr>
      <xdr:spPr>
        <a:xfrm>
          <a:off x="4051300" y="5498919"/>
          <a:ext cx="711200" cy="4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50528</xdr:rowOff>
    </xdr:from>
    <xdr:to>
      <xdr:col>15</xdr:col>
      <xdr:colOff>187325</xdr:colOff>
      <xdr:row>27</xdr:row>
      <xdr:rowOff>152128</xdr:rowOff>
    </xdr:to>
    <xdr:sp macro="" textlink="">
      <xdr:nvSpPr>
        <xdr:cNvPr id="97" name="楕円 96"/>
        <xdr:cNvSpPr/>
      </xdr:nvSpPr>
      <xdr:spPr>
        <a:xfrm>
          <a:off x="3238500" y="545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98244</xdr:rowOff>
    </xdr:from>
    <xdr:to>
      <xdr:col>19</xdr:col>
      <xdr:colOff>136525</xdr:colOff>
      <xdr:row>27</xdr:row>
      <xdr:rowOff>101328</xdr:rowOff>
    </xdr:to>
    <xdr:cxnSp macro="">
      <xdr:nvCxnSpPr>
        <xdr:cNvPr id="98" name="直線コネクタ 97"/>
        <xdr:cNvCxnSpPr/>
      </xdr:nvCxnSpPr>
      <xdr:spPr>
        <a:xfrm flipV="1">
          <a:off x="3289300" y="5498919"/>
          <a:ext cx="76200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16601</xdr:rowOff>
    </xdr:from>
    <xdr:to>
      <xdr:col>11</xdr:col>
      <xdr:colOff>187325</xdr:colOff>
      <xdr:row>27</xdr:row>
      <xdr:rowOff>118201</xdr:rowOff>
    </xdr:to>
    <xdr:sp macro="" textlink="">
      <xdr:nvSpPr>
        <xdr:cNvPr id="99" name="楕円 98"/>
        <xdr:cNvSpPr/>
      </xdr:nvSpPr>
      <xdr:spPr>
        <a:xfrm>
          <a:off x="2476500" y="541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67401</xdr:rowOff>
    </xdr:from>
    <xdr:to>
      <xdr:col>15</xdr:col>
      <xdr:colOff>136525</xdr:colOff>
      <xdr:row>27</xdr:row>
      <xdr:rowOff>101328</xdr:rowOff>
    </xdr:to>
    <xdr:cxnSp macro="">
      <xdr:nvCxnSpPr>
        <xdr:cNvPr id="100" name="直線コネクタ 99"/>
        <xdr:cNvCxnSpPr/>
      </xdr:nvCxnSpPr>
      <xdr:spPr>
        <a:xfrm>
          <a:off x="2527300" y="5468076"/>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144871</xdr:rowOff>
    </xdr:from>
    <xdr:to>
      <xdr:col>7</xdr:col>
      <xdr:colOff>187325</xdr:colOff>
      <xdr:row>27</xdr:row>
      <xdr:rowOff>75021</xdr:rowOff>
    </xdr:to>
    <xdr:sp macro="" textlink="">
      <xdr:nvSpPr>
        <xdr:cNvPr id="101" name="楕円 100"/>
        <xdr:cNvSpPr/>
      </xdr:nvSpPr>
      <xdr:spPr>
        <a:xfrm>
          <a:off x="1714500" y="537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24221</xdr:rowOff>
    </xdr:from>
    <xdr:to>
      <xdr:col>11</xdr:col>
      <xdr:colOff>136525</xdr:colOff>
      <xdr:row>27</xdr:row>
      <xdr:rowOff>67401</xdr:rowOff>
    </xdr:to>
    <xdr:cxnSp macro="">
      <xdr:nvCxnSpPr>
        <xdr:cNvPr id="102" name="直線コネクタ 101"/>
        <xdr:cNvCxnSpPr/>
      </xdr:nvCxnSpPr>
      <xdr:spPr>
        <a:xfrm>
          <a:off x="1765300" y="5424896"/>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17525</xdr:rowOff>
    </xdr:from>
    <xdr:ext cx="405111" cy="259045"/>
    <xdr:sp macro="" textlink="">
      <xdr:nvSpPr>
        <xdr:cNvPr id="103" name="n_1aveValue有形固定資産減価償却率"/>
        <xdr:cNvSpPr txBox="1"/>
      </xdr:nvSpPr>
      <xdr:spPr>
        <a:xfrm>
          <a:off x="3836044" y="593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158132</xdr:rowOff>
    </xdr:from>
    <xdr:ext cx="405111" cy="259045"/>
    <xdr:sp macro="" textlink="">
      <xdr:nvSpPr>
        <xdr:cNvPr id="104" name="n_2aveValue有形固定資産減価償却率"/>
        <xdr:cNvSpPr txBox="1"/>
      </xdr:nvSpPr>
      <xdr:spPr>
        <a:xfrm>
          <a:off x="3086744" y="5901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121121</xdr:rowOff>
    </xdr:from>
    <xdr:ext cx="405111" cy="259045"/>
    <xdr:sp macro="" textlink="">
      <xdr:nvSpPr>
        <xdr:cNvPr id="105" name="n_3aveValue有形固定資産減価償却率"/>
        <xdr:cNvSpPr txBox="1"/>
      </xdr:nvSpPr>
      <xdr:spPr>
        <a:xfrm>
          <a:off x="2324744" y="5864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111868</xdr:rowOff>
    </xdr:from>
    <xdr:ext cx="405111" cy="259045"/>
    <xdr:sp macro="" textlink="">
      <xdr:nvSpPr>
        <xdr:cNvPr id="106" name="n_4aveValue有形固定資産減価償却率"/>
        <xdr:cNvSpPr txBox="1"/>
      </xdr:nvSpPr>
      <xdr:spPr>
        <a:xfrm>
          <a:off x="1562744" y="5855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165571</xdr:rowOff>
    </xdr:from>
    <xdr:ext cx="405111" cy="259045"/>
    <xdr:sp macro="" textlink="">
      <xdr:nvSpPr>
        <xdr:cNvPr id="107" name="n_1mainValue有形固定資産減価償却率"/>
        <xdr:cNvSpPr txBox="1"/>
      </xdr:nvSpPr>
      <xdr:spPr>
        <a:xfrm>
          <a:off x="3836044" y="5223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168655</xdr:rowOff>
    </xdr:from>
    <xdr:ext cx="405111" cy="259045"/>
    <xdr:sp macro="" textlink="">
      <xdr:nvSpPr>
        <xdr:cNvPr id="108" name="n_2mainValue有形固定資産減価償却率"/>
        <xdr:cNvSpPr txBox="1"/>
      </xdr:nvSpPr>
      <xdr:spPr>
        <a:xfrm>
          <a:off x="3086744" y="5226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134728</xdr:rowOff>
    </xdr:from>
    <xdr:ext cx="405111" cy="259045"/>
    <xdr:sp macro="" textlink="">
      <xdr:nvSpPr>
        <xdr:cNvPr id="109" name="n_3mainValue有形固定資産減価償却率"/>
        <xdr:cNvSpPr txBox="1"/>
      </xdr:nvSpPr>
      <xdr:spPr>
        <a:xfrm>
          <a:off x="2324744" y="5192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91548</xdr:rowOff>
    </xdr:from>
    <xdr:ext cx="405111" cy="259045"/>
    <xdr:sp macro="" textlink="">
      <xdr:nvSpPr>
        <xdr:cNvPr id="110" name="n_4mainValue有形固定資産減価償却率"/>
        <xdr:cNvSpPr txBox="1"/>
      </xdr:nvSpPr>
      <xdr:spPr>
        <a:xfrm>
          <a:off x="1562744" y="514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[ 205.3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令和元年度に大口の</a:t>
          </a:r>
          <a:r>
            <a:rPr kumimoji="1" lang="ja-JP" altLang="ja-JP" sz="1100">
              <a:solidFill>
                <a:schemeClr val="dk1"/>
              </a:solidFill>
              <a:effectLst/>
              <a:latin typeface="+mn-lt"/>
              <a:ea typeface="+mn-ea"/>
              <a:cs typeface="+mn-cs"/>
            </a:rPr>
            <a:t>地方債</a:t>
          </a:r>
          <a:r>
            <a:rPr kumimoji="1" lang="ja-JP" altLang="en-US" sz="1100">
              <a:solidFill>
                <a:schemeClr val="dk1"/>
              </a:solidFill>
              <a:effectLst/>
              <a:latin typeface="+mn-lt"/>
              <a:ea typeface="+mn-ea"/>
              <a:cs typeface="+mn-cs"/>
            </a:rPr>
            <a:t>償還が終わり、令和２年度は減少となっている。</a:t>
          </a:r>
          <a:endParaRPr lang="ja-JP" altLang="ja-JP">
            <a:effectLst/>
          </a:endParaRPr>
        </a:p>
        <a:p>
          <a:r>
            <a:rPr kumimoji="1" lang="ja-JP" altLang="ja-JP" sz="1100">
              <a:solidFill>
                <a:schemeClr val="dk1"/>
              </a:solidFill>
              <a:effectLst/>
              <a:latin typeface="+mn-lt"/>
              <a:ea typeface="+mn-ea"/>
              <a:cs typeface="+mn-cs"/>
            </a:rPr>
            <a:t>今後についても普通建設事業等の実施に地方債の発行が必要となってくるが、将来負担の軽減の観点から計画的な地方債発行を行うと同時に、物件費を中心とした歳出削減に取り組んでいく必要がある。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71938</xdr:rowOff>
    </xdr:to>
    <xdr:cxnSp macro="">
      <xdr:nvCxnSpPr>
        <xdr:cNvPr id="139" name="直線コネクタ 138"/>
        <xdr:cNvCxnSpPr/>
      </xdr:nvCxnSpPr>
      <xdr:spPr>
        <a:xfrm flipV="1">
          <a:off x="14793595" y="5312833"/>
          <a:ext cx="1269" cy="1359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75765</xdr:rowOff>
    </xdr:from>
    <xdr:ext cx="560923" cy="259045"/>
    <xdr:sp macro="" textlink="">
      <xdr:nvSpPr>
        <xdr:cNvPr id="140" name="債務償還比率最小値テキスト"/>
        <xdr:cNvSpPr txBox="1"/>
      </xdr:nvSpPr>
      <xdr:spPr>
        <a:xfrm>
          <a:off x="14846300" y="667659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71938</xdr:rowOff>
    </xdr:from>
    <xdr:to>
      <xdr:col>76</xdr:col>
      <xdr:colOff>111125</xdr:colOff>
      <xdr:row>34</xdr:row>
      <xdr:rowOff>71938</xdr:rowOff>
    </xdr:to>
    <xdr:cxnSp macro="">
      <xdr:nvCxnSpPr>
        <xdr:cNvPr id="141" name="直線コネクタ 140"/>
        <xdr:cNvCxnSpPr/>
      </xdr:nvCxnSpPr>
      <xdr:spPr>
        <a:xfrm>
          <a:off x="14706600" y="667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103254</xdr:rowOff>
    </xdr:from>
    <xdr:ext cx="469744" cy="259045"/>
    <xdr:sp macro="" textlink="">
      <xdr:nvSpPr>
        <xdr:cNvPr id="144" name="債務償還比率平均値テキスト"/>
        <xdr:cNvSpPr txBox="1"/>
      </xdr:nvSpPr>
      <xdr:spPr>
        <a:xfrm>
          <a:off x="14846300" y="5675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124827</xdr:rowOff>
    </xdr:from>
    <xdr:to>
      <xdr:col>76</xdr:col>
      <xdr:colOff>73025</xdr:colOff>
      <xdr:row>29</xdr:row>
      <xdr:rowOff>54977</xdr:rowOff>
    </xdr:to>
    <xdr:sp macro="" textlink="">
      <xdr:nvSpPr>
        <xdr:cNvPr id="145" name="フローチャート: 判断 144"/>
        <xdr:cNvSpPr/>
      </xdr:nvSpPr>
      <xdr:spPr>
        <a:xfrm>
          <a:off x="14744700" y="569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128665</xdr:rowOff>
    </xdr:from>
    <xdr:to>
      <xdr:col>72</xdr:col>
      <xdr:colOff>123825</xdr:colOff>
      <xdr:row>29</xdr:row>
      <xdr:rowOff>58815</xdr:rowOff>
    </xdr:to>
    <xdr:sp macro="" textlink="">
      <xdr:nvSpPr>
        <xdr:cNvPr id="146" name="フローチャート: 判断 145"/>
        <xdr:cNvSpPr/>
      </xdr:nvSpPr>
      <xdr:spPr>
        <a:xfrm>
          <a:off x="14033500" y="570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6632</xdr:rowOff>
    </xdr:from>
    <xdr:to>
      <xdr:col>68</xdr:col>
      <xdr:colOff>123825</xdr:colOff>
      <xdr:row>29</xdr:row>
      <xdr:rowOff>108232</xdr:rowOff>
    </xdr:to>
    <xdr:sp macro="" textlink="">
      <xdr:nvSpPr>
        <xdr:cNvPr id="147" name="フローチャート: 判断 146"/>
        <xdr:cNvSpPr/>
      </xdr:nvSpPr>
      <xdr:spPr>
        <a:xfrm>
          <a:off x="13271500" y="5750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15268</xdr:rowOff>
    </xdr:from>
    <xdr:to>
      <xdr:col>64</xdr:col>
      <xdr:colOff>123825</xdr:colOff>
      <xdr:row>29</xdr:row>
      <xdr:rowOff>116868</xdr:rowOff>
    </xdr:to>
    <xdr:sp macro="" textlink="">
      <xdr:nvSpPr>
        <xdr:cNvPr id="148" name="フローチャート: 判断 147"/>
        <xdr:cNvSpPr/>
      </xdr:nvSpPr>
      <xdr:spPr>
        <a:xfrm>
          <a:off x="12509500" y="575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151335</xdr:rowOff>
    </xdr:from>
    <xdr:to>
      <xdr:col>60</xdr:col>
      <xdr:colOff>123825</xdr:colOff>
      <xdr:row>29</xdr:row>
      <xdr:rowOff>81485</xdr:rowOff>
    </xdr:to>
    <xdr:sp macro="" textlink="">
      <xdr:nvSpPr>
        <xdr:cNvPr id="149" name="フローチャート: 判断 148"/>
        <xdr:cNvSpPr/>
      </xdr:nvSpPr>
      <xdr:spPr>
        <a:xfrm>
          <a:off x="11747500" y="572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107604</xdr:rowOff>
    </xdr:from>
    <xdr:to>
      <xdr:col>76</xdr:col>
      <xdr:colOff>73025</xdr:colOff>
      <xdr:row>28</xdr:row>
      <xdr:rowOff>37754</xdr:rowOff>
    </xdr:to>
    <xdr:sp macro="" textlink="">
      <xdr:nvSpPr>
        <xdr:cNvPr id="155" name="楕円 154"/>
        <xdr:cNvSpPr/>
      </xdr:nvSpPr>
      <xdr:spPr>
        <a:xfrm>
          <a:off x="14744700" y="550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130481</xdr:rowOff>
    </xdr:from>
    <xdr:ext cx="469744" cy="259045"/>
    <xdr:sp macro="" textlink="">
      <xdr:nvSpPr>
        <xdr:cNvPr id="156" name="債務償還比率該当値テキスト"/>
        <xdr:cNvSpPr txBox="1"/>
      </xdr:nvSpPr>
      <xdr:spPr>
        <a:xfrm>
          <a:off x="14846300" y="5359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10880</xdr:rowOff>
    </xdr:from>
    <xdr:to>
      <xdr:col>72</xdr:col>
      <xdr:colOff>123825</xdr:colOff>
      <xdr:row>28</xdr:row>
      <xdr:rowOff>112480</xdr:rowOff>
    </xdr:to>
    <xdr:sp macro="" textlink="">
      <xdr:nvSpPr>
        <xdr:cNvPr id="157" name="楕円 156"/>
        <xdr:cNvSpPr/>
      </xdr:nvSpPr>
      <xdr:spPr>
        <a:xfrm>
          <a:off x="14033500" y="558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158404</xdr:rowOff>
    </xdr:from>
    <xdr:to>
      <xdr:col>76</xdr:col>
      <xdr:colOff>22225</xdr:colOff>
      <xdr:row>28</xdr:row>
      <xdr:rowOff>61680</xdr:rowOff>
    </xdr:to>
    <xdr:cxnSp macro="">
      <xdr:nvCxnSpPr>
        <xdr:cNvPr id="158" name="直線コネクタ 157"/>
        <xdr:cNvCxnSpPr/>
      </xdr:nvCxnSpPr>
      <xdr:spPr>
        <a:xfrm flipV="1">
          <a:off x="14084300" y="5559079"/>
          <a:ext cx="711200" cy="7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149465</xdr:rowOff>
    </xdr:from>
    <xdr:to>
      <xdr:col>68</xdr:col>
      <xdr:colOff>123825</xdr:colOff>
      <xdr:row>28</xdr:row>
      <xdr:rowOff>79615</xdr:rowOff>
    </xdr:to>
    <xdr:sp macro="" textlink="">
      <xdr:nvSpPr>
        <xdr:cNvPr id="159" name="楕円 158"/>
        <xdr:cNvSpPr/>
      </xdr:nvSpPr>
      <xdr:spPr>
        <a:xfrm>
          <a:off x="13271500" y="555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28815</xdr:rowOff>
    </xdr:from>
    <xdr:to>
      <xdr:col>72</xdr:col>
      <xdr:colOff>73025</xdr:colOff>
      <xdr:row>28</xdr:row>
      <xdr:rowOff>61680</xdr:rowOff>
    </xdr:to>
    <xdr:cxnSp macro="">
      <xdr:nvCxnSpPr>
        <xdr:cNvPr id="160" name="直線コネクタ 159"/>
        <xdr:cNvCxnSpPr/>
      </xdr:nvCxnSpPr>
      <xdr:spPr>
        <a:xfrm>
          <a:off x="13322300" y="5600940"/>
          <a:ext cx="762000" cy="3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113842</xdr:rowOff>
    </xdr:from>
    <xdr:to>
      <xdr:col>64</xdr:col>
      <xdr:colOff>123825</xdr:colOff>
      <xdr:row>28</xdr:row>
      <xdr:rowOff>43992</xdr:rowOff>
    </xdr:to>
    <xdr:sp macro="" textlink="">
      <xdr:nvSpPr>
        <xdr:cNvPr id="161" name="楕円 160"/>
        <xdr:cNvSpPr/>
      </xdr:nvSpPr>
      <xdr:spPr>
        <a:xfrm>
          <a:off x="12509500" y="551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164642</xdr:rowOff>
    </xdr:from>
    <xdr:to>
      <xdr:col>68</xdr:col>
      <xdr:colOff>73025</xdr:colOff>
      <xdr:row>28</xdr:row>
      <xdr:rowOff>28815</xdr:rowOff>
    </xdr:to>
    <xdr:cxnSp macro="">
      <xdr:nvCxnSpPr>
        <xdr:cNvPr id="162" name="直線コネクタ 161"/>
        <xdr:cNvCxnSpPr/>
      </xdr:nvCxnSpPr>
      <xdr:spPr>
        <a:xfrm>
          <a:off x="12560300" y="5565317"/>
          <a:ext cx="762000" cy="3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87933</xdr:rowOff>
    </xdr:from>
    <xdr:to>
      <xdr:col>60</xdr:col>
      <xdr:colOff>123825</xdr:colOff>
      <xdr:row>28</xdr:row>
      <xdr:rowOff>18083</xdr:rowOff>
    </xdr:to>
    <xdr:sp macro="" textlink="">
      <xdr:nvSpPr>
        <xdr:cNvPr id="163" name="楕円 162"/>
        <xdr:cNvSpPr/>
      </xdr:nvSpPr>
      <xdr:spPr>
        <a:xfrm>
          <a:off x="11747500" y="548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138733</xdr:rowOff>
    </xdr:from>
    <xdr:to>
      <xdr:col>64</xdr:col>
      <xdr:colOff>73025</xdr:colOff>
      <xdr:row>27</xdr:row>
      <xdr:rowOff>164642</xdr:rowOff>
    </xdr:to>
    <xdr:cxnSp macro="">
      <xdr:nvCxnSpPr>
        <xdr:cNvPr id="164" name="直線コネクタ 163"/>
        <xdr:cNvCxnSpPr/>
      </xdr:nvCxnSpPr>
      <xdr:spPr>
        <a:xfrm>
          <a:off x="11798300" y="5539408"/>
          <a:ext cx="762000" cy="2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49942</xdr:rowOff>
    </xdr:from>
    <xdr:ext cx="469744" cy="259045"/>
    <xdr:sp macro="" textlink="">
      <xdr:nvSpPr>
        <xdr:cNvPr id="165" name="n_1aveValue債務償還比率"/>
        <xdr:cNvSpPr txBox="1"/>
      </xdr:nvSpPr>
      <xdr:spPr>
        <a:xfrm>
          <a:off x="13836727" y="5793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99359</xdr:rowOff>
    </xdr:from>
    <xdr:ext cx="469744" cy="259045"/>
    <xdr:sp macro="" textlink="">
      <xdr:nvSpPr>
        <xdr:cNvPr id="166" name="n_2aveValue債務償還比率"/>
        <xdr:cNvSpPr txBox="1"/>
      </xdr:nvSpPr>
      <xdr:spPr>
        <a:xfrm>
          <a:off x="13087427" y="5842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107995</xdr:rowOff>
    </xdr:from>
    <xdr:ext cx="469744" cy="259045"/>
    <xdr:sp macro="" textlink="">
      <xdr:nvSpPr>
        <xdr:cNvPr id="167" name="n_3aveValue債務償還比率"/>
        <xdr:cNvSpPr txBox="1"/>
      </xdr:nvSpPr>
      <xdr:spPr>
        <a:xfrm>
          <a:off x="12325427" y="585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72612</xdr:rowOff>
    </xdr:from>
    <xdr:ext cx="469744" cy="259045"/>
    <xdr:sp macro="" textlink="">
      <xdr:nvSpPr>
        <xdr:cNvPr id="168" name="n_4aveValue債務償還比率"/>
        <xdr:cNvSpPr txBox="1"/>
      </xdr:nvSpPr>
      <xdr:spPr>
        <a:xfrm>
          <a:off x="11563427" y="581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129007</xdr:rowOff>
    </xdr:from>
    <xdr:ext cx="469744" cy="259045"/>
    <xdr:sp macro="" textlink="">
      <xdr:nvSpPr>
        <xdr:cNvPr id="169" name="n_1mainValue債務償還比率"/>
        <xdr:cNvSpPr txBox="1"/>
      </xdr:nvSpPr>
      <xdr:spPr>
        <a:xfrm>
          <a:off x="13836727" y="5358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96142</xdr:rowOff>
    </xdr:from>
    <xdr:ext cx="469744" cy="259045"/>
    <xdr:sp macro="" textlink="">
      <xdr:nvSpPr>
        <xdr:cNvPr id="170" name="n_2mainValue債務償還比率"/>
        <xdr:cNvSpPr txBox="1"/>
      </xdr:nvSpPr>
      <xdr:spPr>
        <a:xfrm>
          <a:off x="13087427" y="532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60519</xdr:rowOff>
    </xdr:from>
    <xdr:ext cx="469744" cy="259045"/>
    <xdr:sp macro="" textlink="">
      <xdr:nvSpPr>
        <xdr:cNvPr id="171" name="n_3mainValue債務償還比率"/>
        <xdr:cNvSpPr txBox="1"/>
      </xdr:nvSpPr>
      <xdr:spPr>
        <a:xfrm>
          <a:off x="12325427" y="5289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34610</xdr:rowOff>
    </xdr:from>
    <xdr:ext cx="469744" cy="259045"/>
    <xdr:sp macro="" textlink="">
      <xdr:nvSpPr>
        <xdr:cNvPr id="172" name="n_4mainValue債務償還比率"/>
        <xdr:cNvSpPr txBox="1"/>
      </xdr:nvSpPr>
      <xdr:spPr>
        <a:xfrm>
          <a:off x="11563427" y="5263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山梨県早川町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1,002
993
369.96
3,172,194
2,851,630
280,723
1,539,159
2,299,845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129540</xdr:rowOff>
    </xdr:from>
    <xdr:to>
      <xdr:col>24</xdr:col>
      <xdr:colOff>62865</xdr:colOff>
      <xdr:row>42</xdr:row>
      <xdr:rowOff>7620</xdr:rowOff>
    </xdr:to>
    <xdr:cxnSp macro="">
      <xdr:nvCxnSpPr>
        <xdr:cNvPr id="57" name="直線コネクタ 56"/>
        <xdr:cNvCxnSpPr/>
      </xdr:nvCxnSpPr>
      <xdr:spPr>
        <a:xfrm flipV="1">
          <a:off x="4634865" y="578739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11447</xdr:rowOff>
    </xdr:from>
    <xdr:ext cx="405111" cy="259045"/>
    <xdr:sp macro="" textlink="">
      <xdr:nvSpPr>
        <xdr:cNvPr id="58" name="【道路】&#10;有形固定資産減価償却率最小値テキスト"/>
        <xdr:cNvSpPr txBox="1"/>
      </xdr:nvSpPr>
      <xdr:spPr>
        <a:xfrm>
          <a:off x="46736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xdr:rowOff>
    </xdr:from>
    <xdr:to>
      <xdr:col>24</xdr:col>
      <xdr:colOff>152400</xdr:colOff>
      <xdr:row>42</xdr:row>
      <xdr:rowOff>7620</xdr:rowOff>
    </xdr:to>
    <xdr:cxnSp macro="">
      <xdr:nvCxnSpPr>
        <xdr:cNvPr id="59" name="直線コネクタ 58"/>
        <xdr:cNvCxnSpPr/>
      </xdr:nvCxnSpPr>
      <xdr:spPr>
        <a:xfrm>
          <a:off x="4546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76217</xdr:rowOff>
    </xdr:from>
    <xdr:ext cx="405111" cy="259045"/>
    <xdr:sp macro="" textlink="">
      <xdr:nvSpPr>
        <xdr:cNvPr id="60" name="【道路】&#10;有形固定資産減価償却率最大値テキスト"/>
        <xdr:cNvSpPr txBox="1"/>
      </xdr:nvSpPr>
      <xdr:spPr>
        <a:xfrm>
          <a:off x="4673600"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129540</xdr:rowOff>
    </xdr:from>
    <xdr:to>
      <xdr:col>24</xdr:col>
      <xdr:colOff>152400</xdr:colOff>
      <xdr:row>33</xdr:row>
      <xdr:rowOff>129540</xdr:rowOff>
    </xdr:to>
    <xdr:cxnSp macro="">
      <xdr:nvCxnSpPr>
        <xdr:cNvPr id="61" name="直線コネクタ 60"/>
        <xdr:cNvCxnSpPr/>
      </xdr:nvCxnSpPr>
      <xdr:spPr>
        <a:xfrm>
          <a:off x="4546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5732</xdr:rowOff>
    </xdr:from>
    <xdr:ext cx="405111" cy="259045"/>
    <xdr:sp macro="" textlink="">
      <xdr:nvSpPr>
        <xdr:cNvPr id="62" name="【道路】&#10;有形固定資産減価償却率平均値テキスト"/>
        <xdr:cNvSpPr txBox="1"/>
      </xdr:nvSpPr>
      <xdr:spPr>
        <a:xfrm>
          <a:off x="4673600" y="6520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27305</xdr:rowOff>
    </xdr:from>
    <xdr:to>
      <xdr:col>24</xdr:col>
      <xdr:colOff>114300</xdr:colOff>
      <xdr:row>38</xdr:row>
      <xdr:rowOff>128905</xdr:rowOff>
    </xdr:to>
    <xdr:sp macro="" textlink="">
      <xdr:nvSpPr>
        <xdr:cNvPr id="63" name="フローチャート: 判断 62"/>
        <xdr:cNvSpPr/>
      </xdr:nvSpPr>
      <xdr:spPr>
        <a:xfrm>
          <a:off x="45847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xdr:cNvSpPr/>
      </xdr:nvSpPr>
      <xdr:spPr>
        <a:xfrm>
          <a:off x="3746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86360</xdr:rowOff>
    </xdr:from>
    <xdr:to>
      <xdr:col>15</xdr:col>
      <xdr:colOff>101600</xdr:colOff>
      <xdr:row>38</xdr:row>
      <xdr:rowOff>16510</xdr:rowOff>
    </xdr:to>
    <xdr:sp macro="" textlink="">
      <xdr:nvSpPr>
        <xdr:cNvPr id="65" name="フローチャート: 判断 64"/>
        <xdr:cNvSpPr/>
      </xdr:nvSpPr>
      <xdr:spPr>
        <a:xfrm>
          <a:off x="2857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76835</xdr:rowOff>
    </xdr:from>
    <xdr:to>
      <xdr:col>10</xdr:col>
      <xdr:colOff>165100</xdr:colOff>
      <xdr:row>38</xdr:row>
      <xdr:rowOff>6985</xdr:rowOff>
    </xdr:to>
    <xdr:sp macro="" textlink="">
      <xdr:nvSpPr>
        <xdr:cNvPr id="66" name="フローチャート: 判断 65"/>
        <xdr:cNvSpPr/>
      </xdr:nvSpPr>
      <xdr:spPr>
        <a:xfrm>
          <a:off x="1968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61595</xdr:rowOff>
    </xdr:from>
    <xdr:to>
      <xdr:col>6</xdr:col>
      <xdr:colOff>38100</xdr:colOff>
      <xdr:row>37</xdr:row>
      <xdr:rowOff>163195</xdr:rowOff>
    </xdr:to>
    <xdr:sp macro="" textlink="">
      <xdr:nvSpPr>
        <xdr:cNvPr id="67" name="フローチャート: 判断 66"/>
        <xdr:cNvSpPr/>
      </xdr:nvSpPr>
      <xdr:spPr>
        <a:xfrm>
          <a:off x="1079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27305</xdr:rowOff>
    </xdr:from>
    <xdr:to>
      <xdr:col>24</xdr:col>
      <xdr:colOff>114300</xdr:colOff>
      <xdr:row>35</xdr:row>
      <xdr:rowOff>128905</xdr:rowOff>
    </xdr:to>
    <xdr:sp macro="" textlink="">
      <xdr:nvSpPr>
        <xdr:cNvPr id="73" name="楕円 72"/>
        <xdr:cNvSpPr/>
      </xdr:nvSpPr>
      <xdr:spPr>
        <a:xfrm>
          <a:off x="4584700" y="602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50182</xdr:rowOff>
    </xdr:from>
    <xdr:ext cx="405111" cy="259045"/>
    <xdr:sp macro="" textlink="">
      <xdr:nvSpPr>
        <xdr:cNvPr id="74" name="【道路】&#10;有形固定資産減価償却率該当値テキスト"/>
        <xdr:cNvSpPr txBox="1"/>
      </xdr:nvSpPr>
      <xdr:spPr>
        <a:xfrm>
          <a:off x="4673600" y="587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2540</xdr:rowOff>
    </xdr:from>
    <xdr:to>
      <xdr:col>20</xdr:col>
      <xdr:colOff>38100</xdr:colOff>
      <xdr:row>35</xdr:row>
      <xdr:rowOff>104140</xdr:rowOff>
    </xdr:to>
    <xdr:sp macro="" textlink="">
      <xdr:nvSpPr>
        <xdr:cNvPr id="75" name="楕円 74"/>
        <xdr:cNvSpPr/>
      </xdr:nvSpPr>
      <xdr:spPr>
        <a:xfrm>
          <a:off x="3746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53340</xdr:rowOff>
    </xdr:from>
    <xdr:to>
      <xdr:col>24</xdr:col>
      <xdr:colOff>63500</xdr:colOff>
      <xdr:row>35</xdr:row>
      <xdr:rowOff>78105</xdr:rowOff>
    </xdr:to>
    <xdr:cxnSp macro="">
      <xdr:nvCxnSpPr>
        <xdr:cNvPr id="76" name="直線コネクタ 75"/>
        <xdr:cNvCxnSpPr/>
      </xdr:nvCxnSpPr>
      <xdr:spPr>
        <a:xfrm>
          <a:off x="3797300" y="605409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153035</xdr:rowOff>
    </xdr:from>
    <xdr:to>
      <xdr:col>15</xdr:col>
      <xdr:colOff>101600</xdr:colOff>
      <xdr:row>35</xdr:row>
      <xdr:rowOff>83185</xdr:rowOff>
    </xdr:to>
    <xdr:sp macro="" textlink="">
      <xdr:nvSpPr>
        <xdr:cNvPr id="77" name="楕円 76"/>
        <xdr:cNvSpPr/>
      </xdr:nvSpPr>
      <xdr:spPr>
        <a:xfrm>
          <a:off x="2857500" y="598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32385</xdr:rowOff>
    </xdr:from>
    <xdr:to>
      <xdr:col>19</xdr:col>
      <xdr:colOff>177800</xdr:colOff>
      <xdr:row>35</xdr:row>
      <xdr:rowOff>53340</xdr:rowOff>
    </xdr:to>
    <xdr:cxnSp macro="">
      <xdr:nvCxnSpPr>
        <xdr:cNvPr id="78" name="直線コネクタ 77"/>
        <xdr:cNvCxnSpPr/>
      </xdr:nvCxnSpPr>
      <xdr:spPr>
        <a:xfrm>
          <a:off x="2908300" y="603313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122555</xdr:rowOff>
    </xdr:from>
    <xdr:to>
      <xdr:col>10</xdr:col>
      <xdr:colOff>165100</xdr:colOff>
      <xdr:row>35</xdr:row>
      <xdr:rowOff>52705</xdr:rowOff>
    </xdr:to>
    <xdr:sp macro="" textlink="">
      <xdr:nvSpPr>
        <xdr:cNvPr id="79" name="楕円 78"/>
        <xdr:cNvSpPr/>
      </xdr:nvSpPr>
      <xdr:spPr>
        <a:xfrm>
          <a:off x="1968500" y="595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1905</xdr:rowOff>
    </xdr:from>
    <xdr:to>
      <xdr:col>15</xdr:col>
      <xdr:colOff>50800</xdr:colOff>
      <xdr:row>35</xdr:row>
      <xdr:rowOff>32385</xdr:rowOff>
    </xdr:to>
    <xdr:cxnSp macro="">
      <xdr:nvCxnSpPr>
        <xdr:cNvPr id="80" name="直線コネクタ 79"/>
        <xdr:cNvCxnSpPr/>
      </xdr:nvCxnSpPr>
      <xdr:spPr>
        <a:xfrm>
          <a:off x="2019300" y="600265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99695</xdr:rowOff>
    </xdr:from>
    <xdr:to>
      <xdr:col>6</xdr:col>
      <xdr:colOff>38100</xdr:colOff>
      <xdr:row>35</xdr:row>
      <xdr:rowOff>29845</xdr:rowOff>
    </xdr:to>
    <xdr:sp macro="" textlink="">
      <xdr:nvSpPr>
        <xdr:cNvPr id="81" name="楕円 80"/>
        <xdr:cNvSpPr/>
      </xdr:nvSpPr>
      <xdr:spPr>
        <a:xfrm>
          <a:off x="1079500" y="592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150495</xdr:rowOff>
    </xdr:from>
    <xdr:to>
      <xdr:col>10</xdr:col>
      <xdr:colOff>114300</xdr:colOff>
      <xdr:row>35</xdr:row>
      <xdr:rowOff>1905</xdr:rowOff>
    </xdr:to>
    <xdr:cxnSp macro="">
      <xdr:nvCxnSpPr>
        <xdr:cNvPr id="82" name="直線コネクタ 81"/>
        <xdr:cNvCxnSpPr/>
      </xdr:nvCxnSpPr>
      <xdr:spPr>
        <a:xfrm>
          <a:off x="1130300" y="597979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55262</xdr:rowOff>
    </xdr:from>
    <xdr:ext cx="405111" cy="259045"/>
    <xdr:sp macro="" textlink="">
      <xdr:nvSpPr>
        <xdr:cNvPr id="83" name="n_1aveValue【道路】&#10;有形固定資産減価償却率"/>
        <xdr:cNvSpPr txBox="1"/>
      </xdr:nvSpPr>
      <xdr:spPr>
        <a:xfrm>
          <a:off x="35820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7637</xdr:rowOff>
    </xdr:from>
    <xdr:ext cx="405111" cy="259045"/>
    <xdr:sp macro="" textlink="">
      <xdr:nvSpPr>
        <xdr:cNvPr id="84" name="n_2aveValue【道路】&#10;有形固定資産減価償却率"/>
        <xdr:cNvSpPr txBox="1"/>
      </xdr:nvSpPr>
      <xdr:spPr>
        <a:xfrm>
          <a:off x="2705744" y="652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169562</xdr:rowOff>
    </xdr:from>
    <xdr:ext cx="405111" cy="259045"/>
    <xdr:sp macro="" textlink="">
      <xdr:nvSpPr>
        <xdr:cNvPr id="85" name="n_3aveValue【道路】&#10;有形固定資産減価償却率"/>
        <xdr:cNvSpPr txBox="1"/>
      </xdr:nvSpPr>
      <xdr:spPr>
        <a:xfrm>
          <a:off x="18167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154322</xdr:rowOff>
    </xdr:from>
    <xdr:ext cx="405111" cy="259045"/>
    <xdr:sp macro="" textlink="">
      <xdr:nvSpPr>
        <xdr:cNvPr id="86" name="n_4aveValue【道路】&#10;有形固定資産減価償却率"/>
        <xdr:cNvSpPr txBox="1"/>
      </xdr:nvSpPr>
      <xdr:spPr>
        <a:xfrm>
          <a:off x="927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120667</xdr:rowOff>
    </xdr:from>
    <xdr:ext cx="405111" cy="259045"/>
    <xdr:sp macro="" textlink="">
      <xdr:nvSpPr>
        <xdr:cNvPr id="87" name="n_1mainValue【道路】&#10;有形固定資産減価償却率"/>
        <xdr:cNvSpPr txBox="1"/>
      </xdr:nvSpPr>
      <xdr:spPr>
        <a:xfrm>
          <a:off x="35820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99712</xdr:rowOff>
    </xdr:from>
    <xdr:ext cx="405111" cy="259045"/>
    <xdr:sp macro="" textlink="">
      <xdr:nvSpPr>
        <xdr:cNvPr id="88" name="n_2mainValue【道路】&#10;有形固定資産減価償却率"/>
        <xdr:cNvSpPr txBox="1"/>
      </xdr:nvSpPr>
      <xdr:spPr>
        <a:xfrm>
          <a:off x="2705744" y="575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69232</xdr:rowOff>
    </xdr:from>
    <xdr:ext cx="405111" cy="259045"/>
    <xdr:sp macro="" textlink="">
      <xdr:nvSpPr>
        <xdr:cNvPr id="89" name="n_3mainValue【道路】&#10;有形固定資産減価償却率"/>
        <xdr:cNvSpPr txBox="1"/>
      </xdr:nvSpPr>
      <xdr:spPr>
        <a:xfrm>
          <a:off x="1816744" y="572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46372</xdr:rowOff>
    </xdr:from>
    <xdr:ext cx="405111" cy="259045"/>
    <xdr:sp macro="" textlink="">
      <xdr:nvSpPr>
        <xdr:cNvPr id="90" name="n_4mainValue【道路】&#10;有形固定資産減価償却率"/>
        <xdr:cNvSpPr txBox="1"/>
      </xdr:nvSpPr>
      <xdr:spPr>
        <a:xfrm>
          <a:off x="927744" y="570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106876</xdr:rowOff>
    </xdr:from>
    <xdr:to>
      <xdr:col>54</xdr:col>
      <xdr:colOff>189865</xdr:colOff>
      <xdr:row>41</xdr:row>
      <xdr:rowOff>131628</xdr:rowOff>
    </xdr:to>
    <xdr:cxnSp macro="">
      <xdr:nvCxnSpPr>
        <xdr:cNvPr id="112" name="直線コネクタ 111"/>
        <xdr:cNvCxnSpPr/>
      </xdr:nvCxnSpPr>
      <xdr:spPr>
        <a:xfrm flipV="1">
          <a:off x="10476865" y="5936176"/>
          <a:ext cx="0" cy="1224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135455</xdr:rowOff>
    </xdr:from>
    <xdr:ext cx="469744" cy="259045"/>
    <xdr:sp macro="" textlink="">
      <xdr:nvSpPr>
        <xdr:cNvPr id="113" name="【道路】&#10;一人当たり延長最小値テキスト"/>
        <xdr:cNvSpPr txBox="1"/>
      </xdr:nvSpPr>
      <xdr:spPr>
        <a:xfrm>
          <a:off x="10515600" y="716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131628</xdr:rowOff>
    </xdr:from>
    <xdr:to>
      <xdr:col>55</xdr:col>
      <xdr:colOff>88900</xdr:colOff>
      <xdr:row>41</xdr:row>
      <xdr:rowOff>131628</xdr:rowOff>
    </xdr:to>
    <xdr:cxnSp macro="">
      <xdr:nvCxnSpPr>
        <xdr:cNvPr id="114" name="直線コネクタ 113"/>
        <xdr:cNvCxnSpPr/>
      </xdr:nvCxnSpPr>
      <xdr:spPr>
        <a:xfrm>
          <a:off x="10388600" y="716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53553</xdr:rowOff>
    </xdr:from>
    <xdr:ext cx="599010" cy="259045"/>
    <xdr:sp macro="" textlink="">
      <xdr:nvSpPr>
        <xdr:cNvPr id="115" name="【道路】&#10;一人当たり延長最大値テキスト"/>
        <xdr:cNvSpPr txBox="1"/>
      </xdr:nvSpPr>
      <xdr:spPr>
        <a:xfrm>
          <a:off x="10515600" y="5711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106876</xdr:rowOff>
    </xdr:from>
    <xdr:to>
      <xdr:col>55</xdr:col>
      <xdr:colOff>88900</xdr:colOff>
      <xdr:row>34</xdr:row>
      <xdr:rowOff>106876</xdr:rowOff>
    </xdr:to>
    <xdr:cxnSp macro="">
      <xdr:nvCxnSpPr>
        <xdr:cNvPr id="116" name="直線コネクタ 115"/>
        <xdr:cNvCxnSpPr/>
      </xdr:nvCxnSpPr>
      <xdr:spPr>
        <a:xfrm>
          <a:off x="10388600" y="5936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113782</xdr:rowOff>
    </xdr:from>
    <xdr:ext cx="534377" cy="259045"/>
    <xdr:sp macro="" textlink="">
      <xdr:nvSpPr>
        <xdr:cNvPr id="117" name="【道路】&#10;一人当たり延長平均値テキスト"/>
        <xdr:cNvSpPr txBox="1"/>
      </xdr:nvSpPr>
      <xdr:spPr>
        <a:xfrm>
          <a:off x="10515600" y="6971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135355</xdr:rowOff>
    </xdr:from>
    <xdr:to>
      <xdr:col>55</xdr:col>
      <xdr:colOff>50800</xdr:colOff>
      <xdr:row>41</xdr:row>
      <xdr:rowOff>65505</xdr:rowOff>
    </xdr:to>
    <xdr:sp macro="" textlink="">
      <xdr:nvSpPr>
        <xdr:cNvPr id="118" name="フローチャート: 判断 117"/>
        <xdr:cNvSpPr/>
      </xdr:nvSpPr>
      <xdr:spPr>
        <a:xfrm>
          <a:off x="10426700" y="699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127015</xdr:rowOff>
    </xdr:from>
    <xdr:to>
      <xdr:col>50</xdr:col>
      <xdr:colOff>165100</xdr:colOff>
      <xdr:row>41</xdr:row>
      <xdr:rowOff>57165</xdr:rowOff>
    </xdr:to>
    <xdr:sp macro="" textlink="">
      <xdr:nvSpPr>
        <xdr:cNvPr id="119" name="フローチャート: 判断 118"/>
        <xdr:cNvSpPr/>
      </xdr:nvSpPr>
      <xdr:spPr>
        <a:xfrm>
          <a:off x="9588500" y="698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131969</xdr:rowOff>
    </xdr:from>
    <xdr:to>
      <xdr:col>46</xdr:col>
      <xdr:colOff>38100</xdr:colOff>
      <xdr:row>41</xdr:row>
      <xdr:rowOff>62119</xdr:rowOff>
    </xdr:to>
    <xdr:sp macro="" textlink="">
      <xdr:nvSpPr>
        <xdr:cNvPr id="120" name="フローチャート: 判断 119"/>
        <xdr:cNvSpPr/>
      </xdr:nvSpPr>
      <xdr:spPr>
        <a:xfrm>
          <a:off x="8699500" y="698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125707</xdr:rowOff>
    </xdr:from>
    <xdr:to>
      <xdr:col>41</xdr:col>
      <xdr:colOff>101600</xdr:colOff>
      <xdr:row>41</xdr:row>
      <xdr:rowOff>55857</xdr:rowOff>
    </xdr:to>
    <xdr:sp macro="" textlink="">
      <xdr:nvSpPr>
        <xdr:cNvPr id="121" name="フローチャート: 判断 120"/>
        <xdr:cNvSpPr/>
      </xdr:nvSpPr>
      <xdr:spPr>
        <a:xfrm>
          <a:off x="7810500" y="698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96936</xdr:rowOff>
    </xdr:from>
    <xdr:to>
      <xdr:col>36</xdr:col>
      <xdr:colOff>165100</xdr:colOff>
      <xdr:row>41</xdr:row>
      <xdr:rowOff>27086</xdr:rowOff>
    </xdr:to>
    <xdr:sp macro="" textlink="">
      <xdr:nvSpPr>
        <xdr:cNvPr id="122" name="フローチャート: 判断 121"/>
        <xdr:cNvSpPr/>
      </xdr:nvSpPr>
      <xdr:spPr>
        <a:xfrm>
          <a:off x="6921500" y="6954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159874</xdr:rowOff>
    </xdr:from>
    <xdr:to>
      <xdr:col>55</xdr:col>
      <xdr:colOff>50800</xdr:colOff>
      <xdr:row>39</xdr:row>
      <xdr:rowOff>90024</xdr:rowOff>
    </xdr:to>
    <xdr:sp macro="" textlink="">
      <xdr:nvSpPr>
        <xdr:cNvPr id="128" name="楕円 127"/>
        <xdr:cNvSpPr/>
      </xdr:nvSpPr>
      <xdr:spPr>
        <a:xfrm>
          <a:off x="10426700" y="667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11301</xdr:rowOff>
    </xdr:from>
    <xdr:ext cx="599010" cy="259045"/>
    <xdr:sp macro="" textlink="">
      <xdr:nvSpPr>
        <xdr:cNvPr id="129" name="【道路】&#10;一人当たり延長該当値テキスト"/>
        <xdr:cNvSpPr txBox="1"/>
      </xdr:nvSpPr>
      <xdr:spPr>
        <a:xfrm>
          <a:off x="10515600" y="6526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4394</xdr:rowOff>
    </xdr:from>
    <xdr:to>
      <xdr:col>50</xdr:col>
      <xdr:colOff>165100</xdr:colOff>
      <xdr:row>39</xdr:row>
      <xdr:rowOff>105994</xdr:rowOff>
    </xdr:to>
    <xdr:sp macro="" textlink="">
      <xdr:nvSpPr>
        <xdr:cNvPr id="130" name="楕円 129"/>
        <xdr:cNvSpPr/>
      </xdr:nvSpPr>
      <xdr:spPr>
        <a:xfrm>
          <a:off x="9588500" y="669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39224</xdr:rowOff>
    </xdr:from>
    <xdr:to>
      <xdr:col>55</xdr:col>
      <xdr:colOff>0</xdr:colOff>
      <xdr:row>39</xdr:row>
      <xdr:rowOff>55194</xdr:rowOff>
    </xdr:to>
    <xdr:cxnSp macro="">
      <xdr:nvCxnSpPr>
        <xdr:cNvPr id="131" name="直線コネクタ 130"/>
        <xdr:cNvCxnSpPr/>
      </xdr:nvCxnSpPr>
      <xdr:spPr>
        <a:xfrm flipV="1">
          <a:off x="9639300" y="6725774"/>
          <a:ext cx="838200" cy="15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11691</xdr:rowOff>
    </xdr:from>
    <xdr:to>
      <xdr:col>46</xdr:col>
      <xdr:colOff>38100</xdr:colOff>
      <xdr:row>39</xdr:row>
      <xdr:rowOff>113291</xdr:rowOff>
    </xdr:to>
    <xdr:sp macro="" textlink="">
      <xdr:nvSpPr>
        <xdr:cNvPr id="132" name="楕円 131"/>
        <xdr:cNvSpPr/>
      </xdr:nvSpPr>
      <xdr:spPr>
        <a:xfrm>
          <a:off x="8699500" y="669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55194</xdr:rowOff>
    </xdr:from>
    <xdr:to>
      <xdr:col>50</xdr:col>
      <xdr:colOff>114300</xdr:colOff>
      <xdr:row>39</xdr:row>
      <xdr:rowOff>62491</xdr:rowOff>
    </xdr:to>
    <xdr:cxnSp macro="">
      <xdr:nvCxnSpPr>
        <xdr:cNvPr id="133" name="直線コネクタ 132"/>
        <xdr:cNvCxnSpPr/>
      </xdr:nvCxnSpPr>
      <xdr:spPr>
        <a:xfrm flipV="1">
          <a:off x="8750300" y="6741744"/>
          <a:ext cx="889000" cy="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21930</xdr:rowOff>
    </xdr:from>
    <xdr:to>
      <xdr:col>41</xdr:col>
      <xdr:colOff>101600</xdr:colOff>
      <xdr:row>39</xdr:row>
      <xdr:rowOff>123530</xdr:rowOff>
    </xdr:to>
    <xdr:sp macro="" textlink="">
      <xdr:nvSpPr>
        <xdr:cNvPr id="134" name="楕円 133"/>
        <xdr:cNvSpPr/>
      </xdr:nvSpPr>
      <xdr:spPr>
        <a:xfrm>
          <a:off x="7810500" y="670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62491</xdr:rowOff>
    </xdr:from>
    <xdr:to>
      <xdr:col>45</xdr:col>
      <xdr:colOff>177800</xdr:colOff>
      <xdr:row>39</xdr:row>
      <xdr:rowOff>72730</xdr:rowOff>
    </xdr:to>
    <xdr:cxnSp macro="">
      <xdr:nvCxnSpPr>
        <xdr:cNvPr id="135" name="直線コネクタ 134"/>
        <xdr:cNvCxnSpPr/>
      </xdr:nvCxnSpPr>
      <xdr:spPr>
        <a:xfrm flipV="1">
          <a:off x="7861300" y="6749041"/>
          <a:ext cx="889000" cy="10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32941</xdr:rowOff>
    </xdr:from>
    <xdr:to>
      <xdr:col>36</xdr:col>
      <xdr:colOff>165100</xdr:colOff>
      <xdr:row>39</xdr:row>
      <xdr:rowOff>134541</xdr:rowOff>
    </xdr:to>
    <xdr:sp macro="" textlink="">
      <xdr:nvSpPr>
        <xdr:cNvPr id="136" name="楕円 135"/>
        <xdr:cNvSpPr/>
      </xdr:nvSpPr>
      <xdr:spPr>
        <a:xfrm>
          <a:off x="6921500" y="671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72730</xdr:rowOff>
    </xdr:from>
    <xdr:to>
      <xdr:col>41</xdr:col>
      <xdr:colOff>50800</xdr:colOff>
      <xdr:row>39</xdr:row>
      <xdr:rowOff>83741</xdr:rowOff>
    </xdr:to>
    <xdr:cxnSp macro="">
      <xdr:nvCxnSpPr>
        <xdr:cNvPr id="137" name="直線コネクタ 136"/>
        <xdr:cNvCxnSpPr/>
      </xdr:nvCxnSpPr>
      <xdr:spPr>
        <a:xfrm flipV="1">
          <a:off x="6972300" y="6759280"/>
          <a:ext cx="889000" cy="1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48292</xdr:rowOff>
    </xdr:from>
    <xdr:ext cx="534377" cy="259045"/>
    <xdr:sp macro="" textlink="">
      <xdr:nvSpPr>
        <xdr:cNvPr id="138" name="n_1aveValue【道路】&#10;一人当たり延長"/>
        <xdr:cNvSpPr txBox="1"/>
      </xdr:nvSpPr>
      <xdr:spPr>
        <a:xfrm>
          <a:off x="9359411" y="7077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53246</xdr:rowOff>
    </xdr:from>
    <xdr:ext cx="534377" cy="259045"/>
    <xdr:sp macro="" textlink="">
      <xdr:nvSpPr>
        <xdr:cNvPr id="139" name="n_2aveValue【道路】&#10;一人当たり延長"/>
        <xdr:cNvSpPr txBox="1"/>
      </xdr:nvSpPr>
      <xdr:spPr>
        <a:xfrm>
          <a:off x="8483111" y="708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46984</xdr:rowOff>
    </xdr:from>
    <xdr:ext cx="534377" cy="259045"/>
    <xdr:sp macro="" textlink="">
      <xdr:nvSpPr>
        <xdr:cNvPr id="140" name="n_3aveValue【道路】&#10;一人当たり延長"/>
        <xdr:cNvSpPr txBox="1"/>
      </xdr:nvSpPr>
      <xdr:spPr>
        <a:xfrm>
          <a:off x="7594111" y="707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18213</xdr:rowOff>
    </xdr:from>
    <xdr:ext cx="534377" cy="259045"/>
    <xdr:sp macro="" textlink="">
      <xdr:nvSpPr>
        <xdr:cNvPr id="141" name="n_4aveValue【道路】&#10;一人当たり延長"/>
        <xdr:cNvSpPr txBox="1"/>
      </xdr:nvSpPr>
      <xdr:spPr>
        <a:xfrm>
          <a:off x="6705111" y="704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37</xdr:row>
      <xdr:rowOff>122521</xdr:rowOff>
    </xdr:from>
    <xdr:ext cx="599010" cy="259045"/>
    <xdr:sp macro="" textlink="">
      <xdr:nvSpPr>
        <xdr:cNvPr id="142" name="n_1mainValue【道路】&#10;一人当たり延長"/>
        <xdr:cNvSpPr txBox="1"/>
      </xdr:nvSpPr>
      <xdr:spPr>
        <a:xfrm>
          <a:off x="9327094" y="6466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37</xdr:row>
      <xdr:rowOff>129818</xdr:rowOff>
    </xdr:from>
    <xdr:ext cx="599010" cy="259045"/>
    <xdr:sp macro="" textlink="">
      <xdr:nvSpPr>
        <xdr:cNvPr id="143" name="n_2mainValue【道路】&#10;一人当たり延長"/>
        <xdr:cNvSpPr txBox="1"/>
      </xdr:nvSpPr>
      <xdr:spPr>
        <a:xfrm>
          <a:off x="8450794" y="6473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37</xdr:row>
      <xdr:rowOff>140057</xdr:rowOff>
    </xdr:from>
    <xdr:ext cx="599010" cy="259045"/>
    <xdr:sp macro="" textlink="">
      <xdr:nvSpPr>
        <xdr:cNvPr id="144" name="n_3mainValue【道路】&#10;一人当たり延長"/>
        <xdr:cNvSpPr txBox="1"/>
      </xdr:nvSpPr>
      <xdr:spPr>
        <a:xfrm>
          <a:off x="7561794" y="6483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5294</xdr:colOff>
      <xdr:row>37</xdr:row>
      <xdr:rowOff>151068</xdr:rowOff>
    </xdr:from>
    <xdr:ext cx="599010" cy="259045"/>
    <xdr:sp macro="" textlink="">
      <xdr:nvSpPr>
        <xdr:cNvPr id="145" name="n_4mainValue【道路】&#10;一人当たり延長"/>
        <xdr:cNvSpPr txBox="1"/>
      </xdr:nvSpPr>
      <xdr:spPr>
        <a:xfrm>
          <a:off x="6672794" y="6494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163285</xdr:rowOff>
    </xdr:from>
    <xdr:to>
      <xdr:col>24</xdr:col>
      <xdr:colOff>62865</xdr:colOff>
      <xdr:row>64</xdr:row>
      <xdr:rowOff>52251</xdr:rowOff>
    </xdr:to>
    <xdr:cxnSp macro="">
      <xdr:nvCxnSpPr>
        <xdr:cNvPr id="171" name="直線コネクタ 170"/>
        <xdr:cNvCxnSpPr/>
      </xdr:nvCxnSpPr>
      <xdr:spPr>
        <a:xfrm flipV="1">
          <a:off x="4634865" y="9593035"/>
          <a:ext cx="0" cy="143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56078</xdr:rowOff>
    </xdr:from>
    <xdr:ext cx="405111" cy="259045"/>
    <xdr:sp macro="" textlink="">
      <xdr:nvSpPr>
        <xdr:cNvPr id="172" name="【橋りょう・トンネル】&#10;有形固定資産減価償却率最小値テキスト"/>
        <xdr:cNvSpPr txBox="1"/>
      </xdr:nvSpPr>
      <xdr:spPr>
        <a:xfrm>
          <a:off x="4673600" y="1102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52251</xdr:rowOff>
    </xdr:from>
    <xdr:to>
      <xdr:col>24</xdr:col>
      <xdr:colOff>152400</xdr:colOff>
      <xdr:row>64</xdr:row>
      <xdr:rowOff>52251</xdr:rowOff>
    </xdr:to>
    <xdr:cxnSp macro="">
      <xdr:nvCxnSpPr>
        <xdr:cNvPr id="173" name="直線コネクタ 172"/>
        <xdr:cNvCxnSpPr/>
      </xdr:nvCxnSpPr>
      <xdr:spPr>
        <a:xfrm>
          <a:off x="4546600" y="110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109962</xdr:rowOff>
    </xdr:from>
    <xdr:ext cx="340478" cy="259045"/>
    <xdr:sp macro="" textlink="">
      <xdr:nvSpPr>
        <xdr:cNvPr id="174" name="【橋りょう・トンネル】&#10;有形固定資産減価償却率最大値テキスト"/>
        <xdr:cNvSpPr txBox="1"/>
      </xdr:nvSpPr>
      <xdr:spPr>
        <a:xfrm>
          <a:off x="4673600" y="93682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163285</xdr:rowOff>
    </xdr:from>
    <xdr:to>
      <xdr:col>24</xdr:col>
      <xdr:colOff>152400</xdr:colOff>
      <xdr:row>55</xdr:row>
      <xdr:rowOff>163285</xdr:rowOff>
    </xdr:to>
    <xdr:cxnSp macro="">
      <xdr:nvCxnSpPr>
        <xdr:cNvPr id="175" name="直線コネクタ 174"/>
        <xdr:cNvCxnSpPr/>
      </xdr:nvCxnSpPr>
      <xdr:spPr>
        <a:xfrm>
          <a:off x="4546600" y="9593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34126</xdr:rowOff>
    </xdr:from>
    <xdr:ext cx="405111" cy="259045"/>
    <xdr:sp macro="" textlink="">
      <xdr:nvSpPr>
        <xdr:cNvPr id="176" name="【橋りょう・トンネル】&#10;有形固定資産減価償却率平均値テキスト"/>
        <xdr:cNvSpPr txBox="1"/>
      </xdr:nvSpPr>
      <xdr:spPr>
        <a:xfrm>
          <a:off x="4673600" y="103211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11249</xdr:rowOff>
    </xdr:from>
    <xdr:to>
      <xdr:col>24</xdr:col>
      <xdr:colOff>114300</xdr:colOff>
      <xdr:row>61</xdr:row>
      <xdr:rowOff>112849</xdr:rowOff>
    </xdr:to>
    <xdr:sp macro="" textlink="">
      <xdr:nvSpPr>
        <xdr:cNvPr id="177" name="フローチャート: 判断 176"/>
        <xdr:cNvSpPr/>
      </xdr:nvSpPr>
      <xdr:spPr>
        <a:xfrm>
          <a:off x="4584700" y="1046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154940</xdr:rowOff>
    </xdr:from>
    <xdr:to>
      <xdr:col>20</xdr:col>
      <xdr:colOff>38100</xdr:colOff>
      <xdr:row>61</xdr:row>
      <xdr:rowOff>85090</xdr:rowOff>
    </xdr:to>
    <xdr:sp macro="" textlink="">
      <xdr:nvSpPr>
        <xdr:cNvPr id="178" name="フローチャート: 判断 177"/>
        <xdr:cNvSpPr/>
      </xdr:nvSpPr>
      <xdr:spPr>
        <a:xfrm>
          <a:off x="3746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146776</xdr:rowOff>
    </xdr:from>
    <xdr:to>
      <xdr:col>15</xdr:col>
      <xdr:colOff>101600</xdr:colOff>
      <xdr:row>61</xdr:row>
      <xdr:rowOff>76926</xdr:rowOff>
    </xdr:to>
    <xdr:sp macro="" textlink="">
      <xdr:nvSpPr>
        <xdr:cNvPr id="179" name="フローチャート: 判断 178"/>
        <xdr:cNvSpPr/>
      </xdr:nvSpPr>
      <xdr:spPr>
        <a:xfrm>
          <a:off x="2857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81462</xdr:rowOff>
    </xdr:from>
    <xdr:to>
      <xdr:col>10</xdr:col>
      <xdr:colOff>165100</xdr:colOff>
      <xdr:row>61</xdr:row>
      <xdr:rowOff>11612</xdr:rowOff>
    </xdr:to>
    <xdr:sp macro="" textlink="">
      <xdr:nvSpPr>
        <xdr:cNvPr id="180" name="フローチャート: 判断 179"/>
        <xdr:cNvSpPr/>
      </xdr:nvSpPr>
      <xdr:spPr>
        <a:xfrm>
          <a:off x="1968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109220</xdr:rowOff>
    </xdr:from>
    <xdr:to>
      <xdr:col>6</xdr:col>
      <xdr:colOff>38100</xdr:colOff>
      <xdr:row>61</xdr:row>
      <xdr:rowOff>39370</xdr:rowOff>
    </xdr:to>
    <xdr:sp macro="" textlink="">
      <xdr:nvSpPr>
        <xdr:cNvPr id="181" name="フローチャート: 判断 180"/>
        <xdr:cNvSpPr/>
      </xdr:nvSpPr>
      <xdr:spPr>
        <a:xfrm>
          <a:off x="1079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128815</xdr:rowOff>
    </xdr:from>
    <xdr:to>
      <xdr:col>24</xdr:col>
      <xdr:colOff>114300</xdr:colOff>
      <xdr:row>62</xdr:row>
      <xdr:rowOff>58965</xdr:rowOff>
    </xdr:to>
    <xdr:sp macro="" textlink="">
      <xdr:nvSpPr>
        <xdr:cNvPr id="187" name="楕円 186"/>
        <xdr:cNvSpPr/>
      </xdr:nvSpPr>
      <xdr:spPr>
        <a:xfrm>
          <a:off x="4584700" y="1058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107242</xdr:rowOff>
    </xdr:from>
    <xdr:ext cx="405111" cy="259045"/>
    <xdr:sp macro="" textlink="">
      <xdr:nvSpPr>
        <xdr:cNvPr id="188" name="【橋りょう・トンネル】&#10;有形固定資産減価償却率該当値テキスト"/>
        <xdr:cNvSpPr txBox="1"/>
      </xdr:nvSpPr>
      <xdr:spPr>
        <a:xfrm>
          <a:off x="4673600" y="1056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107587</xdr:rowOff>
    </xdr:from>
    <xdr:to>
      <xdr:col>20</xdr:col>
      <xdr:colOff>38100</xdr:colOff>
      <xdr:row>62</xdr:row>
      <xdr:rowOff>37737</xdr:rowOff>
    </xdr:to>
    <xdr:sp macro="" textlink="">
      <xdr:nvSpPr>
        <xdr:cNvPr id="189" name="楕円 188"/>
        <xdr:cNvSpPr/>
      </xdr:nvSpPr>
      <xdr:spPr>
        <a:xfrm>
          <a:off x="3746500" y="1056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158387</xdr:rowOff>
    </xdr:from>
    <xdr:to>
      <xdr:col>24</xdr:col>
      <xdr:colOff>63500</xdr:colOff>
      <xdr:row>62</xdr:row>
      <xdr:rowOff>8165</xdr:rowOff>
    </xdr:to>
    <xdr:cxnSp macro="">
      <xdr:nvCxnSpPr>
        <xdr:cNvPr id="190" name="直線コネクタ 189"/>
        <xdr:cNvCxnSpPr/>
      </xdr:nvCxnSpPr>
      <xdr:spPr>
        <a:xfrm>
          <a:off x="3797300" y="10616837"/>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92891</xdr:rowOff>
    </xdr:from>
    <xdr:to>
      <xdr:col>15</xdr:col>
      <xdr:colOff>101600</xdr:colOff>
      <xdr:row>62</xdr:row>
      <xdr:rowOff>23041</xdr:rowOff>
    </xdr:to>
    <xdr:sp macro="" textlink="">
      <xdr:nvSpPr>
        <xdr:cNvPr id="191" name="楕円 190"/>
        <xdr:cNvSpPr/>
      </xdr:nvSpPr>
      <xdr:spPr>
        <a:xfrm>
          <a:off x="2857500" y="1055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143691</xdr:rowOff>
    </xdr:from>
    <xdr:to>
      <xdr:col>19</xdr:col>
      <xdr:colOff>177800</xdr:colOff>
      <xdr:row>61</xdr:row>
      <xdr:rowOff>158387</xdr:rowOff>
    </xdr:to>
    <xdr:cxnSp macro="">
      <xdr:nvCxnSpPr>
        <xdr:cNvPr id="192" name="直線コネクタ 191"/>
        <xdr:cNvCxnSpPr/>
      </xdr:nvCxnSpPr>
      <xdr:spPr>
        <a:xfrm>
          <a:off x="2908300" y="10602141"/>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70031</xdr:rowOff>
    </xdr:from>
    <xdr:to>
      <xdr:col>10</xdr:col>
      <xdr:colOff>165100</xdr:colOff>
      <xdr:row>62</xdr:row>
      <xdr:rowOff>181</xdr:rowOff>
    </xdr:to>
    <xdr:sp macro="" textlink="">
      <xdr:nvSpPr>
        <xdr:cNvPr id="193" name="楕円 192"/>
        <xdr:cNvSpPr/>
      </xdr:nvSpPr>
      <xdr:spPr>
        <a:xfrm>
          <a:off x="1968500" y="1052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120831</xdr:rowOff>
    </xdr:from>
    <xdr:to>
      <xdr:col>15</xdr:col>
      <xdr:colOff>50800</xdr:colOff>
      <xdr:row>61</xdr:row>
      <xdr:rowOff>143691</xdr:rowOff>
    </xdr:to>
    <xdr:cxnSp macro="">
      <xdr:nvCxnSpPr>
        <xdr:cNvPr id="194" name="直線コネクタ 193"/>
        <xdr:cNvCxnSpPr/>
      </xdr:nvCxnSpPr>
      <xdr:spPr>
        <a:xfrm>
          <a:off x="2019300" y="10579281"/>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48804</xdr:rowOff>
    </xdr:from>
    <xdr:to>
      <xdr:col>6</xdr:col>
      <xdr:colOff>38100</xdr:colOff>
      <xdr:row>61</xdr:row>
      <xdr:rowOff>150404</xdr:rowOff>
    </xdr:to>
    <xdr:sp macro="" textlink="">
      <xdr:nvSpPr>
        <xdr:cNvPr id="195" name="楕円 194"/>
        <xdr:cNvSpPr/>
      </xdr:nvSpPr>
      <xdr:spPr>
        <a:xfrm>
          <a:off x="1079500" y="1050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99604</xdr:rowOff>
    </xdr:from>
    <xdr:to>
      <xdr:col>10</xdr:col>
      <xdr:colOff>114300</xdr:colOff>
      <xdr:row>61</xdr:row>
      <xdr:rowOff>120831</xdr:rowOff>
    </xdr:to>
    <xdr:cxnSp macro="">
      <xdr:nvCxnSpPr>
        <xdr:cNvPr id="196" name="直線コネクタ 195"/>
        <xdr:cNvCxnSpPr/>
      </xdr:nvCxnSpPr>
      <xdr:spPr>
        <a:xfrm>
          <a:off x="1130300" y="10558054"/>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101617</xdr:rowOff>
    </xdr:from>
    <xdr:ext cx="405111" cy="259045"/>
    <xdr:sp macro="" textlink="">
      <xdr:nvSpPr>
        <xdr:cNvPr id="197" name="n_1aveValue【橋りょう・トンネル】&#10;有形固定資産減価償却率"/>
        <xdr:cNvSpPr txBox="1"/>
      </xdr:nvSpPr>
      <xdr:spPr>
        <a:xfrm>
          <a:off x="35820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93453</xdr:rowOff>
    </xdr:from>
    <xdr:ext cx="405111" cy="259045"/>
    <xdr:sp macro="" textlink="">
      <xdr:nvSpPr>
        <xdr:cNvPr id="198" name="n_2aveValue【橋りょう・トンネル】&#10;有形固定資産減価償却率"/>
        <xdr:cNvSpPr txBox="1"/>
      </xdr:nvSpPr>
      <xdr:spPr>
        <a:xfrm>
          <a:off x="2705744" y="1020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28139</xdr:rowOff>
    </xdr:from>
    <xdr:ext cx="405111" cy="259045"/>
    <xdr:sp macro="" textlink="">
      <xdr:nvSpPr>
        <xdr:cNvPr id="199" name="n_3aveValue【橋りょう・トンネル】&#10;有形固定資産減価償却率"/>
        <xdr:cNvSpPr txBox="1"/>
      </xdr:nvSpPr>
      <xdr:spPr>
        <a:xfrm>
          <a:off x="1816744" y="1014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55897</xdr:rowOff>
    </xdr:from>
    <xdr:ext cx="405111" cy="259045"/>
    <xdr:sp macro="" textlink="">
      <xdr:nvSpPr>
        <xdr:cNvPr id="200" name="n_4aveValue【橋りょう・トンネル】&#10;有形固定資産減価償却率"/>
        <xdr:cNvSpPr txBox="1"/>
      </xdr:nvSpPr>
      <xdr:spPr>
        <a:xfrm>
          <a:off x="927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28864</xdr:rowOff>
    </xdr:from>
    <xdr:ext cx="405111" cy="259045"/>
    <xdr:sp macro="" textlink="">
      <xdr:nvSpPr>
        <xdr:cNvPr id="201" name="n_1mainValue【橋りょう・トンネル】&#10;有形固定資産減価償却率"/>
        <xdr:cNvSpPr txBox="1"/>
      </xdr:nvSpPr>
      <xdr:spPr>
        <a:xfrm>
          <a:off x="3582044" y="1065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14168</xdr:rowOff>
    </xdr:from>
    <xdr:ext cx="405111" cy="259045"/>
    <xdr:sp macro="" textlink="">
      <xdr:nvSpPr>
        <xdr:cNvPr id="202" name="n_2mainValue【橋りょう・トンネル】&#10;有形固定資産減価償却率"/>
        <xdr:cNvSpPr txBox="1"/>
      </xdr:nvSpPr>
      <xdr:spPr>
        <a:xfrm>
          <a:off x="2705744" y="1064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162758</xdr:rowOff>
    </xdr:from>
    <xdr:ext cx="405111" cy="259045"/>
    <xdr:sp macro="" textlink="">
      <xdr:nvSpPr>
        <xdr:cNvPr id="203" name="n_3mainValue【橋りょう・トンネル】&#10;有形固定資産減価償却率"/>
        <xdr:cNvSpPr txBox="1"/>
      </xdr:nvSpPr>
      <xdr:spPr>
        <a:xfrm>
          <a:off x="1816744" y="1062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141531</xdr:rowOff>
    </xdr:from>
    <xdr:ext cx="405111" cy="259045"/>
    <xdr:sp macro="" textlink="">
      <xdr:nvSpPr>
        <xdr:cNvPr id="204" name="n_4mainValue【橋りょう・トンネル】&#10;有形固定資産減価償却率"/>
        <xdr:cNvSpPr txBox="1"/>
      </xdr:nvSpPr>
      <xdr:spPr>
        <a:xfrm>
          <a:off x="927744" y="1059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4" name="テキスト ボックス 223"/>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6" name="テキスト ボックス 225"/>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29097</xdr:rowOff>
    </xdr:from>
    <xdr:to>
      <xdr:col>54</xdr:col>
      <xdr:colOff>189865</xdr:colOff>
      <xdr:row>64</xdr:row>
      <xdr:rowOff>75141</xdr:rowOff>
    </xdr:to>
    <xdr:cxnSp macro="">
      <xdr:nvCxnSpPr>
        <xdr:cNvPr id="228" name="直線コネクタ 227"/>
        <xdr:cNvCxnSpPr/>
      </xdr:nvCxnSpPr>
      <xdr:spPr>
        <a:xfrm flipV="1">
          <a:off x="10476865" y="9630297"/>
          <a:ext cx="0" cy="1417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78968</xdr:rowOff>
    </xdr:from>
    <xdr:ext cx="469744" cy="259045"/>
    <xdr:sp macro="" textlink="">
      <xdr:nvSpPr>
        <xdr:cNvPr id="229" name="【橋りょう・トンネル】&#10;一人当たり有形固定資産（償却資産）額最小値テキスト"/>
        <xdr:cNvSpPr txBox="1"/>
      </xdr:nvSpPr>
      <xdr:spPr>
        <a:xfrm>
          <a:off x="10515600" y="1105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75141</xdr:rowOff>
    </xdr:from>
    <xdr:to>
      <xdr:col>55</xdr:col>
      <xdr:colOff>88900</xdr:colOff>
      <xdr:row>64</xdr:row>
      <xdr:rowOff>75141</xdr:rowOff>
    </xdr:to>
    <xdr:cxnSp macro="">
      <xdr:nvCxnSpPr>
        <xdr:cNvPr id="230" name="直線コネクタ 229"/>
        <xdr:cNvCxnSpPr/>
      </xdr:nvCxnSpPr>
      <xdr:spPr>
        <a:xfrm>
          <a:off x="10388600" y="1104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147224</xdr:rowOff>
    </xdr:from>
    <xdr:ext cx="754822" cy="259045"/>
    <xdr:sp macro="" textlink="">
      <xdr:nvSpPr>
        <xdr:cNvPr id="231" name="【橋りょう・トンネル】&#10;一人当たり有形固定資産（償却資産）額最大値テキスト"/>
        <xdr:cNvSpPr txBox="1"/>
      </xdr:nvSpPr>
      <xdr:spPr>
        <a:xfrm>
          <a:off x="10515600" y="9405524"/>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11,170,892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29097</xdr:rowOff>
    </xdr:from>
    <xdr:to>
      <xdr:col>55</xdr:col>
      <xdr:colOff>88900</xdr:colOff>
      <xdr:row>56</xdr:row>
      <xdr:rowOff>29097</xdr:rowOff>
    </xdr:to>
    <xdr:cxnSp macro="">
      <xdr:nvCxnSpPr>
        <xdr:cNvPr id="232" name="直線コネクタ 231"/>
        <xdr:cNvCxnSpPr/>
      </xdr:nvCxnSpPr>
      <xdr:spPr>
        <a:xfrm>
          <a:off x="10388600" y="9630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164918</xdr:rowOff>
    </xdr:from>
    <xdr:ext cx="690189" cy="259045"/>
    <xdr:sp macro="" textlink="">
      <xdr:nvSpPr>
        <xdr:cNvPr id="233" name="【橋りょう・トンネル】&#10;一人当たり有形固定資産（償却資産）額平均値テキスト"/>
        <xdr:cNvSpPr txBox="1"/>
      </xdr:nvSpPr>
      <xdr:spPr>
        <a:xfrm>
          <a:off x="10515600" y="1079481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15041</xdr:rowOff>
    </xdr:from>
    <xdr:to>
      <xdr:col>55</xdr:col>
      <xdr:colOff>50800</xdr:colOff>
      <xdr:row>63</xdr:row>
      <xdr:rowOff>116641</xdr:rowOff>
    </xdr:to>
    <xdr:sp macro="" textlink="">
      <xdr:nvSpPr>
        <xdr:cNvPr id="234" name="フローチャート: 判断 233"/>
        <xdr:cNvSpPr/>
      </xdr:nvSpPr>
      <xdr:spPr>
        <a:xfrm>
          <a:off x="10426700" y="1081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153653</xdr:rowOff>
    </xdr:from>
    <xdr:to>
      <xdr:col>50</xdr:col>
      <xdr:colOff>165100</xdr:colOff>
      <xdr:row>63</xdr:row>
      <xdr:rowOff>83803</xdr:rowOff>
    </xdr:to>
    <xdr:sp macro="" textlink="">
      <xdr:nvSpPr>
        <xdr:cNvPr id="235" name="フローチャート: 判断 234"/>
        <xdr:cNvSpPr/>
      </xdr:nvSpPr>
      <xdr:spPr>
        <a:xfrm>
          <a:off x="9588500" y="107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154923</xdr:rowOff>
    </xdr:from>
    <xdr:to>
      <xdr:col>46</xdr:col>
      <xdr:colOff>38100</xdr:colOff>
      <xdr:row>63</xdr:row>
      <xdr:rowOff>85073</xdr:rowOff>
    </xdr:to>
    <xdr:sp macro="" textlink="">
      <xdr:nvSpPr>
        <xdr:cNvPr id="236" name="フローチャート: 判断 235"/>
        <xdr:cNvSpPr/>
      </xdr:nvSpPr>
      <xdr:spPr>
        <a:xfrm>
          <a:off x="8699500" y="1078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46446</xdr:rowOff>
    </xdr:from>
    <xdr:to>
      <xdr:col>41</xdr:col>
      <xdr:colOff>101600</xdr:colOff>
      <xdr:row>63</xdr:row>
      <xdr:rowOff>148046</xdr:rowOff>
    </xdr:to>
    <xdr:sp macro="" textlink="">
      <xdr:nvSpPr>
        <xdr:cNvPr id="237" name="フローチャート: 判断 236"/>
        <xdr:cNvSpPr/>
      </xdr:nvSpPr>
      <xdr:spPr>
        <a:xfrm>
          <a:off x="7810500" y="108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161131</xdr:rowOff>
    </xdr:from>
    <xdr:to>
      <xdr:col>36</xdr:col>
      <xdr:colOff>165100</xdr:colOff>
      <xdr:row>63</xdr:row>
      <xdr:rowOff>91281</xdr:rowOff>
    </xdr:to>
    <xdr:sp macro="" textlink="">
      <xdr:nvSpPr>
        <xdr:cNvPr id="238" name="フローチャート: 判断 237"/>
        <xdr:cNvSpPr/>
      </xdr:nvSpPr>
      <xdr:spPr>
        <a:xfrm>
          <a:off x="6921500" y="1079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96276</xdr:rowOff>
    </xdr:from>
    <xdr:to>
      <xdr:col>55</xdr:col>
      <xdr:colOff>50800</xdr:colOff>
      <xdr:row>62</xdr:row>
      <xdr:rowOff>26426</xdr:rowOff>
    </xdr:to>
    <xdr:sp macro="" textlink="">
      <xdr:nvSpPr>
        <xdr:cNvPr id="244" name="楕円 243"/>
        <xdr:cNvSpPr/>
      </xdr:nvSpPr>
      <xdr:spPr>
        <a:xfrm>
          <a:off x="10426700" y="1055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119153</xdr:rowOff>
    </xdr:from>
    <xdr:ext cx="690189" cy="259045"/>
    <xdr:sp macro="" textlink="">
      <xdr:nvSpPr>
        <xdr:cNvPr id="245" name="【橋りょう・トンネル】&#10;一人当たり有形固定資産（償却資産）額該当値テキスト"/>
        <xdr:cNvSpPr txBox="1"/>
      </xdr:nvSpPr>
      <xdr:spPr>
        <a:xfrm>
          <a:off x="10515600" y="104061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112481</xdr:rowOff>
    </xdr:from>
    <xdr:to>
      <xdr:col>50</xdr:col>
      <xdr:colOff>165100</xdr:colOff>
      <xdr:row>62</xdr:row>
      <xdr:rowOff>42631</xdr:rowOff>
    </xdr:to>
    <xdr:sp macro="" textlink="">
      <xdr:nvSpPr>
        <xdr:cNvPr id="246" name="楕円 245"/>
        <xdr:cNvSpPr/>
      </xdr:nvSpPr>
      <xdr:spPr>
        <a:xfrm>
          <a:off x="9588500" y="1057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147076</xdr:rowOff>
    </xdr:from>
    <xdr:to>
      <xdr:col>55</xdr:col>
      <xdr:colOff>0</xdr:colOff>
      <xdr:row>61</xdr:row>
      <xdr:rowOff>163281</xdr:rowOff>
    </xdr:to>
    <xdr:cxnSp macro="">
      <xdr:nvCxnSpPr>
        <xdr:cNvPr id="247" name="直線コネクタ 246"/>
        <xdr:cNvCxnSpPr/>
      </xdr:nvCxnSpPr>
      <xdr:spPr>
        <a:xfrm flipV="1">
          <a:off x="9639300" y="10605526"/>
          <a:ext cx="838200" cy="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124306</xdr:rowOff>
    </xdr:from>
    <xdr:to>
      <xdr:col>46</xdr:col>
      <xdr:colOff>38100</xdr:colOff>
      <xdr:row>62</xdr:row>
      <xdr:rowOff>54456</xdr:rowOff>
    </xdr:to>
    <xdr:sp macro="" textlink="">
      <xdr:nvSpPr>
        <xdr:cNvPr id="248" name="楕円 247"/>
        <xdr:cNvSpPr/>
      </xdr:nvSpPr>
      <xdr:spPr>
        <a:xfrm>
          <a:off x="8699500" y="1058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163281</xdr:rowOff>
    </xdr:from>
    <xdr:to>
      <xdr:col>50</xdr:col>
      <xdr:colOff>114300</xdr:colOff>
      <xdr:row>62</xdr:row>
      <xdr:rowOff>3656</xdr:rowOff>
    </xdr:to>
    <xdr:cxnSp macro="">
      <xdr:nvCxnSpPr>
        <xdr:cNvPr id="249" name="直線コネクタ 248"/>
        <xdr:cNvCxnSpPr/>
      </xdr:nvCxnSpPr>
      <xdr:spPr>
        <a:xfrm flipV="1">
          <a:off x="8750300" y="10621731"/>
          <a:ext cx="889000" cy="1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134588</xdr:rowOff>
    </xdr:from>
    <xdr:to>
      <xdr:col>41</xdr:col>
      <xdr:colOff>101600</xdr:colOff>
      <xdr:row>62</xdr:row>
      <xdr:rowOff>64738</xdr:rowOff>
    </xdr:to>
    <xdr:sp macro="" textlink="">
      <xdr:nvSpPr>
        <xdr:cNvPr id="250" name="楕円 249"/>
        <xdr:cNvSpPr/>
      </xdr:nvSpPr>
      <xdr:spPr>
        <a:xfrm>
          <a:off x="7810500" y="1059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3656</xdr:rowOff>
    </xdr:from>
    <xdr:to>
      <xdr:col>45</xdr:col>
      <xdr:colOff>177800</xdr:colOff>
      <xdr:row>62</xdr:row>
      <xdr:rowOff>13938</xdr:rowOff>
    </xdr:to>
    <xdr:cxnSp macro="">
      <xdr:nvCxnSpPr>
        <xdr:cNvPr id="251" name="直線コネクタ 250"/>
        <xdr:cNvCxnSpPr/>
      </xdr:nvCxnSpPr>
      <xdr:spPr>
        <a:xfrm flipV="1">
          <a:off x="7861300" y="10633556"/>
          <a:ext cx="889000" cy="10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145431</xdr:rowOff>
    </xdr:from>
    <xdr:to>
      <xdr:col>36</xdr:col>
      <xdr:colOff>165100</xdr:colOff>
      <xdr:row>62</xdr:row>
      <xdr:rowOff>75581</xdr:rowOff>
    </xdr:to>
    <xdr:sp macro="" textlink="">
      <xdr:nvSpPr>
        <xdr:cNvPr id="252" name="楕円 251"/>
        <xdr:cNvSpPr/>
      </xdr:nvSpPr>
      <xdr:spPr>
        <a:xfrm>
          <a:off x="6921500" y="1060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13938</xdr:rowOff>
    </xdr:from>
    <xdr:to>
      <xdr:col>41</xdr:col>
      <xdr:colOff>50800</xdr:colOff>
      <xdr:row>62</xdr:row>
      <xdr:rowOff>24781</xdr:rowOff>
    </xdr:to>
    <xdr:cxnSp macro="">
      <xdr:nvCxnSpPr>
        <xdr:cNvPr id="253" name="直線コネクタ 252"/>
        <xdr:cNvCxnSpPr/>
      </xdr:nvCxnSpPr>
      <xdr:spPr>
        <a:xfrm flipV="1">
          <a:off x="6972300" y="10643838"/>
          <a:ext cx="889000" cy="1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63</xdr:row>
      <xdr:rowOff>74930</xdr:rowOff>
    </xdr:from>
    <xdr:ext cx="690189" cy="259045"/>
    <xdr:sp macro="" textlink="">
      <xdr:nvSpPr>
        <xdr:cNvPr id="254" name="n_1aveValue【橋りょう・トンネル】&#10;一人当たり有形固定資産（償却資産）額"/>
        <xdr:cNvSpPr txBox="1"/>
      </xdr:nvSpPr>
      <xdr:spPr>
        <a:xfrm>
          <a:off x="9281505" y="108762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63</xdr:row>
      <xdr:rowOff>76200</xdr:rowOff>
    </xdr:from>
    <xdr:ext cx="690189" cy="259045"/>
    <xdr:sp macro="" textlink="">
      <xdr:nvSpPr>
        <xdr:cNvPr id="255" name="n_2aveValue【橋りょう・トンネル】&#10;一人当たり有形固定資産（償却資産）額"/>
        <xdr:cNvSpPr txBox="1"/>
      </xdr:nvSpPr>
      <xdr:spPr>
        <a:xfrm>
          <a:off x="8405205" y="108775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63</xdr:row>
      <xdr:rowOff>139173</xdr:rowOff>
    </xdr:from>
    <xdr:ext cx="690189" cy="259045"/>
    <xdr:sp macro="" textlink="">
      <xdr:nvSpPr>
        <xdr:cNvPr id="256" name="n_3aveValue【橋りょう・トンネル】&#10;一人当たり有形固定資産（償却資産）額"/>
        <xdr:cNvSpPr txBox="1"/>
      </xdr:nvSpPr>
      <xdr:spPr>
        <a:xfrm>
          <a:off x="7516205" y="109405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63</xdr:row>
      <xdr:rowOff>82408</xdr:rowOff>
    </xdr:from>
    <xdr:ext cx="690189" cy="259045"/>
    <xdr:sp macro="" textlink="">
      <xdr:nvSpPr>
        <xdr:cNvPr id="257" name="n_4aveValue【橋りょう・トンネル】&#10;一人当たり有形固定資産（償却資産）額"/>
        <xdr:cNvSpPr txBox="1"/>
      </xdr:nvSpPr>
      <xdr:spPr>
        <a:xfrm>
          <a:off x="6627205" y="108837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59158</xdr:rowOff>
    </xdr:from>
    <xdr:ext cx="690189" cy="259045"/>
    <xdr:sp macro="" textlink="">
      <xdr:nvSpPr>
        <xdr:cNvPr id="258" name="n_1mainValue【橋りょう・トンネル】&#10;一人当たり有形固定資産（償却資産）額"/>
        <xdr:cNvSpPr txBox="1"/>
      </xdr:nvSpPr>
      <xdr:spPr>
        <a:xfrm>
          <a:off x="9281505" y="103461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70983</xdr:rowOff>
    </xdr:from>
    <xdr:ext cx="690189" cy="259045"/>
    <xdr:sp macro="" textlink="">
      <xdr:nvSpPr>
        <xdr:cNvPr id="259" name="n_2mainValue【橋りょう・トンネル】&#10;一人当たり有形固定資産（償却資産）額"/>
        <xdr:cNvSpPr txBox="1"/>
      </xdr:nvSpPr>
      <xdr:spPr>
        <a:xfrm>
          <a:off x="8405205" y="103579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81265</xdr:rowOff>
    </xdr:from>
    <xdr:ext cx="690189" cy="259045"/>
    <xdr:sp macro="" textlink="">
      <xdr:nvSpPr>
        <xdr:cNvPr id="260" name="n_3mainValue【橋りょう・トンネル】&#10;一人当たり有形固定資産（償却資産）額"/>
        <xdr:cNvSpPr txBox="1"/>
      </xdr:nvSpPr>
      <xdr:spPr>
        <a:xfrm>
          <a:off x="7516205" y="103682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60</xdr:row>
      <xdr:rowOff>92108</xdr:rowOff>
    </xdr:from>
    <xdr:ext cx="690189" cy="259045"/>
    <xdr:sp macro="" textlink="">
      <xdr:nvSpPr>
        <xdr:cNvPr id="261" name="n_4mainValue【橋りょう・トンネル】&#10;一人当たり有形固定資産（償却資産）額"/>
        <xdr:cNvSpPr txBox="1"/>
      </xdr:nvSpPr>
      <xdr:spPr>
        <a:xfrm>
          <a:off x="6627205" y="103791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149134</xdr:rowOff>
    </xdr:from>
    <xdr:to>
      <xdr:col>24</xdr:col>
      <xdr:colOff>62865</xdr:colOff>
      <xdr:row>86</xdr:row>
      <xdr:rowOff>168729</xdr:rowOff>
    </xdr:to>
    <xdr:cxnSp macro="">
      <xdr:nvCxnSpPr>
        <xdr:cNvPr id="287" name="直線コネクタ 286"/>
        <xdr:cNvCxnSpPr/>
      </xdr:nvCxnSpPr>
      <xdr:spPr>
        <a:xfrm flipV="1">
          <a:off x="4634865" y="13350784"/>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95811</xdr:rowOff>
    </xdr:from>
    <xdr:ext cx="340478" cy="259045"/>
    <xdr:sp macro="" textlink="">
      <xdr:nvSpPr>
        <xdr:cNvPr id="290" name="【公営住宅】&#10;有形固定資産減価償却率最大値テキスト"/>
        <xdr:cNvSpPr txBox="1"/>
      </xdr:nvSpPr>
      <xdr:spPr>
        <a:xfrm>
          <a:off x="4673600" y="1312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149134</xdr:rowOff>
    </xdr:from>
    <xdr:to>
      <xdr:col>24</xdr:col>
      <xdr:colOff>152400</xdr:colOff>
      <xdr:row>77</xdr:row>
      <xdr:rowOff>149134</xdr:rowOff>
    </xdr:to>
    <xdr:cxnSp macro="">
      <xdr:nvCxnSpPr>
        <xdr:cNvPr id="291" name="直線コネクタ 290"/>
        <xdr:cNvCxnSpPr/>
      </xdr:nvCxnSpPr>
      <xdr:spPr>
        <a:xfrm>
          <a:off x="4546600" y="1335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18341</xdr:rowOff>
    </xdr:from>
    <xdr:ext cx="405111" cy="259045"/>
    <xdr:sp macro="" textlink="">
      <xdr:nvSpPr>
        <xdr:cNvPr id="292" name="【公営住宅】&#10;有形固定資産減価償却率平均値テキスト"/>
        <xdr:cNvSpPr txBox="1"/>
      </xdr:nvSpPr>
      <xdr:spPr>
        <a:xfrm>
          <a:off x="4673600" y="14077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166914</xdr:rowOff>
    </xdr:from>
    <xdr:to>
      <xdr:col>24</xdr:col>
      <xdr:colOff>114300</xdr:colOff>
      <xdr:row>83</xdr:row>
      <xdr:rowOff>97064</xdr:rowOff>
    </xdr:to>
    <xdr:sp macro="" textlink="">
      <xdr:nvSpPr>
        <xdr:cNvPr id="293" name="フローチャート: 判断 292"/>
        <xdr:cNvSpPr/>
      </xdr:nvSpPr>
      <xdr:spPr>
        <a:xfrm>
          <a:off x="45847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3629</xdr:rowOff>
    </xdr:from>
    <xdr:to>
      <xdr:col>20</xdr:col>
      <xdr:colOff>38100</xdr:colOff>
      <xdr:row>83</xdr:row>
      <xdr:rowOff>105229</xdr:rowOff>
    </xdr:to>
    <xdr:sp macro="" textlink="">
      <xdr:nvSpPr>
        <xdr:cNvPr id="294" name="フローチャート: 判断 293"/>
        <xdr:cNvSpPr/>
      </xdr:nvSpPr>
      <xdr:spPr>
        <a:xfrm>
          <a:off x="37465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55880</xdr:rowOff>
    </xdr:from>
    <xdr:to>
      <xdr:col>15</xdr:col>
      <xdr:colOff>101600</xdr:colOff>
      <xdr:row>83</xdr:row>
      <xdr:rowOff>157480</xdr:rowOff>
    </xdr:to>
    <xdr:sp macro="" textlink="">
      <xdr:nvSpPr>
        <xdr:cNvPr id="295" name="フローチャート: 判断 294"/>
        <xdr:cNvSpPr/>
      </xdr:nvSpPr>
      <xdr:spPr>
        <a:xfrm>
          <a:off x="2857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24856</xdr:rowOff>
    </xdr:from>
    <xdr:to>
      <xdr:col>10</xdr:col>
      <xdr:colOff>165100</xdr:colOff>
      <xdr:row>83</xdr:row>
      <xdr:rowOff>126456</xdr:rowOff>
    </xdr:to>
    <xdr:sp macro="" textlink="">
      <xdr:nvSpPr>
        <xdr:cNvPr id="296" name="フローチャート: 判断 295"/>
        <xdr:cNvSpPr/>
      </xdr:nvSpPr>
      <xdr:spPr>
        <a:xfrm>
          <a:off x="1968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3629</xdr:rowOff>
    </xdr:from>
    <xdr:to>
      <xdr:col>6</xdr:col>
      <xdr:colOff>38100</xdr:colOff>
      <xdr:row>83</xdr:row>
      <xdr:rowOff>105229</xdr:rowOff>
    </xdr:to>
    <xdr:sp macro="" textlink="">
      <xdr:nvSpPr>
        <xdr:cNvPr id="297" name="フローチャート: 判断 296"/>
        <xdr:cNvSpPr/>
      </xdr:nvSpPr>
      <xdr:spPr>
        <a:xfrm>
          <a:off x="10795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73842</xdr:rowOff>
    </xdr:from>
    <xdr:to>
      <xdr:col>24</xdr:col>
      <xdr:colOff>114300</xdr:colOff>
      <xdr:row>85</xdr:row>
      <xdr:rowOff>3992</xdr:rowOff>
    </xdr:to>
    <xdr:sp macro="" textlink="">
      <xdr:nvSpPr>
        <xdr:cNvPr id="303" name="楕円 302"/>
        <xdr:cNvSpPr/>
      </xdr:nvSpPr>
      <xdr:spPr>
        <a:xfrm>
          <a:off x="4584700" y="1447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52269</xdr:rowOff>
    </xdr:from>
    <xdr:ext cx="405111" cy="259045"/>
    <xdr:sp macro="" textlink="">
      <xdr:nvSpPr>
        <xdr:cNvPr id="304" name="【公営住宅】&#10;有形固定資産減価償却率該当値テキスト"/>
        <xdr:cNvSpPr txBox="1"/>
      </xdr:nvSpPr>
      <xdr:spPr>
        <a:xfrm>
          <a:off x="4673600" y="14454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13426</xdr:rowOff>
    </xdr:from>
    <xdr:to>
      <xdr:col>20</xdr:col>
      <xdr:colOff>38100</xdr:colOff>
      <xdr:row>84</xdr:row>
      <xdr:rowOff>115026</xdr:rowOff>
    </xdr:to>
    <xdr:sp macro="" textlink="">
      <xdr:nvSpPr>
        <xdr:cNvPr id="305" name="楕円 304"/>
        <xdr:cNvSpPr/>
      </xdr:nvSpPr>
      <xdr:spPr>
        <a:xfrm>
          <a:off x="3746500" y="1441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64226</xdr:rowOff>
    </xdr:from>
    <xdr:to>
      <xdr:col>24</xdr:col>
      <xdr:colOff>63500</xdr:colOff>
      <xdr:row>84</xdr:row>
      <xdr:rowOff>124642</xdr:rowOff>
    </xdr:to>
    <xdr:cxnSp macro="">
      <xdr:nvCxnSpPr>
        <xdr:cNvPr id="306" name="直線コネクタ 305"/>
        <xdr:cNvCxnSpPr/>
      </xdr:nvCxnSpPr>
      <xdr:spPr>
        <a:xfrm>
          <a:off x="3797300" y="14466026"/>
          <a:ext cx="8382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152219</xdr:rowOff>
    </xdr:from>
    <xdr:to>
      <xdr:col>15</xdr:col>
      <xdr:colOff>101600</xdr:colOff>
      <xdr:row>82</xdr:row>
      <xdr:rowOff>82369</xdr:rowOff>
    </xdr:to>
    <xdr:sp macro="" textlink="">
      <xdr:nvSpPr>
        <xdr:cNvPr id="307" name="楕円 306"/>
        <xdr:cNvSpPr/>
      </xdr:nvSpPr>
      <xdr:spPr>
        <a:xfrm>
          <a:off x="2857500" y="1403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31569</xdr:rowOff>
    </xdr:from>
    <xdr:to>
      <xdr:col>19</xdr:col>
      <xdr:colOff>177800</xdr:colOff>
      <xdr:row>84</xdr:row>
      <xdr:rowOff>64226</xdr:rowOff>
    </xdr:to>
    <xdr:cxnSp macro="">
      <xdr:nvCxnSpPr>
        <xdr:cNvPr id="308" name="直線コネクタ 307"/>
        <xdr:cNvCxnSpPr/>
      </xdr:nvCxnSpPr>
      <xdr:spPr>
        <a:xfrm>
          <a:off x="2908300" y="14090469"/>
          <a:ext cx="889000" cy="37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60779</xdr:rowOff>
    </xdr:from>
    <xdr:to>
      <xdr:col>10</xdr:col>
      <xdr:colOff>165100</xdr:colOff>
      <xdr:row>83</xdr:row>
      <xdr:rowOff>162379</xdr:rowOff>
    </xdr:to>
    <xdr:sp macro="" textlink="">
      <xdr:nvSpPr>
        <xdr:cNvPr id="309" name="楕円 308"/>
        <xdr:cNvSpPr/>
      </xdr:nvSpPr>
      <xdr:spPr>
        <a:xfrm>
          <a:off x="1968500" y="1429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31569</xdr:rowOff>
    </xdr:from>
    <xdr:to>
      <xdr:col>15</xdr:col>
      <xdr:colOff>50800</xdr:colOff>
      <xdr:row>83</xdr:row>
      <xdr:rowOff>111579</xdr:rowOff>
    </xdr:to>
    <xdr:cxnSp macro="">
      <xdr:nvCxnSpPr>
        <xdr:cNvPr id="310" name="直線コネクタ 309"/>
        <xdr:cNvCxnSpPr/>
      </xdr:nvCxnSpPr>
      <xdr:spPr>
        <a:xfrm flipV="1">
          <a:off x="2019300" y="14090469"/>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170180</xdr:rowOff>
    </xdr:from>
    <xdr:to>
      <xdr:col>6</xdr:col>
      <xdr:colOff>38100</xdr:colOff>
      <xdr:row>83</xdr:row>
      <xdr:rowOff>100330</xdr:rowOff>
    </xdr:to>
    <xdr:sp macro="" textlink="">
      <xdr:nvSpPr>
        <xdr:cNvPr id="311" name="楕円 310"/>
        <xdr:cNvSpPr/>
      </xdr:nvSpPr>
      <xdr:spPr>
        <a:xfrm>
          <a:off x="1079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49530</xdr:rowOff>
    </xdr:from>
    <xdr:to>
      <xdr:col>10</xdr:col>
      <xdr:colOff>114300</xdr:colOff>
      <xdr:row>83</xdr:row>
      <xdr:rowOff>111579</xdr:rowOff>
    </xdr:to>
    <xdr:cxnSp macro="">
      <xdr:nvCxnSpPr>
        <xdr:cNvPr id="312" name="直線コネクタ 311"/>
        <xdr:cNvCxnSpPr/>
      </xdr:nvCxnSpPr>
      <xdr:spPr>
        <a:xfrm>
          <a:off x="1130300" y="14279880"/>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121756</xdr:rowOff>
    </xdr:from>
    <xdr:ext cx="405111" cy="259045"/>
    <xdr:sp macro="" textlink="">
      <xdr:nvSpPr>
        <xdr:cNvPr id="313" name="n_1aveValue【公営住宅】&#10;有形固定資産減価償却率"/>
        <xdr:cNvSpPr txBox="1"/>
      </xdr:nvSpPr>
      <xdr:spPr>
        <a:xfrm>
          <a:off x="3582044" y="1400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148607</xdr:rowOff>
    </xdr:from>
    <xdr:ext cx="405111" cy="259045"/>
    <xdr:sp macro="" textlink="">
      <xdr:nvSpPr>
        <xdr:cNvPr id="314" name="n_2aveValue【公営住宅】&#10;有形固定資産減価償却率"/>
        <xdr:cNvSpPr txBox="1"/>
      </xdr:nvSpPr>
      <xdr:spPr>
        <a:xfrm>
          <a:off x="2705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142983</xdr:rowOff>
    </xdr:from>
    <xdr:ext cx="405111" cy="259045"/>
    <xdr:sp macro="" textlink="">
      <xdr:nvSpPr>
        <xdr:cNvPr id="315" name="n_3aveValue【公営住宅】&#10;有形固定資産減価償却率"/>
        <xdr:cNvSpPr txBox="1"/>
      </xdr:nvSpPr>
      <xdr:spPr>
        <a:xfrm>
          <a:off x="1816744" y="14030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96356</xdr:rowOff>
    </xdr:from>
    <xdr:ext cx="405111" cy="259045"/>
    <xdr:sp macro="" textlink="">
      <xdr:nvSpPr>
        <xdr:cNvPr id="316" name="n_4aveValue【公営住宅】&#10;有形固定資産減価償却率"/>
        <xdr:cNvSpPr txBox="1"/>
      </xdr:nvSpPr>
      <xdr:spPr>
        <a:xfrm>
          <a:off x="927744" y="1432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106153</xdr:rowOff>
    </xdr:from>
    <xdr:ext cx="405111" cy="259045"/>
    <xdr:sp macro="" textlink="">
      <xdr:nvSpPr>
        <xdr:cNvPr id="317" name="n_1mainValue【公営住宅】&#10;有形固定資産減価償却率"/>
        <xdr:cNvSpPr txBox="1"/>
      </xdr:nvSpPr>
      <xdr:spPr>
        <a:xfrm>
          <a:off x="3582044" y="1450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98896</xdr:rowOff>
    </xdr:from>
    <xdr:ext cx="405111" cy="259045"/>
    <xdr:sp macro="" textlink="">
      <xdr:nvSpPr>
        <xdr:cNvPr id="318" name="n_2mainValue【公営住宅】&#10;有形固定資産減価償却率"/>
        <xdr:cNvSpPr txBox="1"/>
      </xdr:nvSpPr>
      <xdr:spPr>
        <a:xfrm>
          <a:off x="2705744" y="1381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153506</xdr:rowOff>
    </xdr:from>
    <xdr:ext cx="405111" cy="259045"/>
    <xdr:sp macro="" textlink="">
      <xdr:nvSpPr>
        <xdr:cNvPr id="319" name="n_3mainValue【公営住宅】&#10;有形固定資産減価償却率"/>
        <xdr:cNvSpPr txBox="1"/>
      </xdr:nvSpPr>
      <xdr:spPr>
        <a:xfrm>
          <a:off x="1816744" y="1438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116857</xdr:rowOff>
    </xdr:from>
    <xdr:ext cx="405111" cy="259045"/>
    <xdr:sp macro="" textlink="">
      <xdr:nvSpPr>
        <xdr:cNvPr id="320" name="n_4mainValue【公営住宅】&#10;有形固定資産減価償却率"/>
        <xdr:cNvSpPr txBox="1"/>
      </xdr:nvSpPr>
      <xdr:spPr>
        <a:xfrm>
          <a:off x="927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1" name="直線コネクタ 33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2" name="テキスト ボックス 33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3" name="直線コネクタ 33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4" name="テキスト ボックス 333"/>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5" name="直線コネクタ 33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6" name="テキスト ボックス 335"/>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7" name="直線コネクタ 33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8" name="テキスト ボックス 337"/>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0" name="テキスト ボックス 33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68504</xdr:rowOff>
    </xdr:from>
    <xdr:to>
      <xdr:col>54</xdr:col>
      <xdr:colOff>189865</xdr:colOff>
      <xdr:row>86</xdr:row>
      <xdr:rowOff>22053</xdr:rowOff>
    </xdr:to>
    <xdr:cxnSp macro="">
      <xdr:nvCxnSpPr>
        <xdr:cNvPr id="342" name="直線コネクタ 341"/>
        <xdr:cNvCxnSpPr/>
      </xdr:nvCxnSpPr>
      <xdr:spPr>
        <a:xfrm flipV="1">
          <a:off x="10476865" y="13441604"/>
          <a:ext cx="0" cy="132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25880</xdr:rowOff>
    </xdr:from>
    <xdr:ext cx="469744" cy="259045"/>
    <xdr:sp macro="" textlink="">
      <xdr:nvSpPr>
        <xdr:cNvPr id="343" name="【公営住宅】&#10;一人当たり面積最小値テキスト"/>
        <xdr:cNvSpPr txBox="1"/>
      </xdr:nvSpPr>
      <xdr:spPr>
        <a:xfrm>
          <a:off x="10515600" y="14770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22053</xdr:rowOff>
    </xdr:from>
    <xdr:to>
      <xdr:col>55</xdr:col>
      <xdr:colOff>88900</xdr:colOff>
      <xdr:row>86</xdr:row>
      <xdr:rowOff>22053</xdr:rowOff>
    </xdr:to>
    <xdr:cxnSp macro="">
      <xdr:nvCxnSpPr>
        <xdr:cNvPr id="344" name="直線コネクタ 343"/>
        <xdr:cNvCxnSpPr/>
      </xdr:nvCxnSpPr>
      <xdr:spPr>
        <a:xfrm>
          <a:off x="10388600" y="1476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15181</xdr:rowOff>
    </xdr:from>
    <xdr:ext cx="534377" cy="259045"/>
    <xdr:sp macro="" textlink="">
      <xdr:nvSpPr>
        <xdr:cNvPr id="345" name="【公営住宅】&#10;一人当たり面積最大値テキスト"/>
        <xdr:cNvSpPr txBox="1"/>
      </xdr:nvSpPr>
      <xdr:spPr>
        <a:xfrm>
          <a:off x="10515600" y="1321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68504</xdr:rowOff>
    </xdr:from>
    <xdr:to>
      <xdr:col>55</xdr:col>
      <xdr:colOff>88900</xdr:colOff>
      <xdr:row>78</xdr:row>
      <xdr:rowOff>68504</xdr:rowOff>
    </xdr:to>
    <xdr:cxnSp macro="">
      <xdr:nvCxnSpPr>
        <xdr:cNvPr id="346" name="直線コネクタ 345"/>
        <xdr:cNvCxnSpPr/>
      </xdr:nvCxnSpPr>
      <xdr:spPr>
        <a:xfrm>
          <a:off x="10388600" y="1344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169969</xdr:rowOff>
    </xdr:from>
    <xdr:ext cx="469744" cy="259045"/>
    <xdr:sp macro="" textlink="">
      <xdr:nvSpPr>
        <xdr:cNvPr id="347" name="【公営住宅】&#10;一人当たり面積平均値テキスト"/>
        <xdr:cNvSpPr txBox="1"/>
      </xdr:nvSpPr>
      <xdr:spPr>
        <a:xfrm>
          <a:off x="10515600" y="144003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147092</xdr:rowOff>
    </xdr:from>
    <xdr:to>
      <xdr:col>55</xdr:col>
      <xdr:colOff>50800</xdr:colOff>
      <xdr:row>85</xdr:row>
      <xdr:rowOff>77242</xdr:rowOff>
    </xdr:to>
    <xdr:sp macro="" textlink="">
      <xdr:nvSpPr>
        <xdr:cNvPr id="348" name="フローチャート: 判断 347"/>
        <xdr:cNvSpPr/>
      </xdr:nvSpPr>
      <xdr:spPr>
        <a:xfrm>
          <a:off x="10426700" y="14548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122814</xdr:rowOff>
    </xdr:from>
    <xdr:to>
      <xdr:col>50</xdr:col>
      <xdr:colOff>165100</xdr:colOff>
      <xdr:row>85</xdr:row>
      <xdr:rowOff>52964</xdr:rowOff>
    </xdr:to>
    <xdr:sp macro="" textlink="">
      <xdr:nvSpPr>
        <xdr:cNvPr id="349" name="フローチャート: 判断 348"/>
        <xdr:cNvSpPr/>
      </xdr:nvSpPr>
      <xdr:spPr>
        <a:xfrm>
          <a:off x="9588500" y="1452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134107</xdr:rowOff>
    </xdr:from>
    <xdr:to>
      <xdr:col>46</xdr:col>
      <xdr:colOff>38100</xdr:colOff>
      <xdr:row>85</xdr:row>
      <xdr:rowOff>64257</xdr:rowOff>
    </xdr:to>
    <xdr:sp macro="" textlink="">
      <xdr:nvSpPr>
        <xdr:cNvPr id="350" name="フローチャート: 判断 349"/>
        <xdr:cNvSpPr/>
      </xdr:nvSpPr>
      <xdr:spPr>
        <a:xfrm>
          <a:off x="8699500" y="1453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14184</xdr:rowOff>
    </xdr:from>
    <xdr:to>
      <xdr:col>41</xdr:col>
      <xdr:colOff>101600</xdr:colOff>
      <xdr:row>85</xdr:row>
      <xdr:rowOff>115784</xdr:rowOff>
    </xdr:to>
    <xdr:sp macro="" textlink="">
      <xdr:nvSpPr>
        <xdr:cNvPr id="351" name="フローチャート: 判断 350"/>
        <xdr:cNvSpPr/>
      </xdr:nvSpPr>
      <xdr:spPr>
        <a:xfrm>
          <a:off x="7810500" y="1458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165334</xdr:rowOff>
    </xdr:from>
    <xdr:to>
      <xdr:col>36</xdr:col>
      <xdr:colOff>165100</xdr:colOff>
      <xdr:row>85</xdr:row>
      <xdr:rowOff>95484</xdr:rowOff>
    </xdr:to>
    <xdr:sp macro="" textlink="">
      <xdr:nvSpPr>
        <xdr:cNvPr id="352" name="フローチャート: 判断 351"/>
        <xdr:cNvSpPr/>
      </xdr:nvSpPr>
      <xdr:spPr>
        <a:xfrm>
          <a:off x="6921500" y="1456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11669</xdr:rowOff>
    </xdr:from>
    <xdr:to>
      <xdr:col>55</xdr:col>
      <xdr:colOff>50800</xdr:colOff>
      <xdr:row>85</xdr:row>
      <xdr:rowOff>113269</xdr:rowOff>
    </xdr:to>
    <xdr:sp macro="" textlink="">
      <xdr:nvSpPr>
        <xdr:cNvPr id="358" name="楕円 357"/>
        <xdr:cNvSpPr/>
      </xdr:nvSpPr>
      <xdr:spPr>
        <a:xfrm>
          <a:off x="10426700" y="1458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161546</xdr:rowOff>
    </xdr:from>
    <xdr:ext cx="469744" cy="259045"/>
    <xdr:sp macro="" textlink="">
      <xdr:nvSpPr>
        <xdr:cNvPr id="359" name="【公営住宅】&#10;一人当たり面積該当値テキスト"/>
        <xdr:cNvSpPr txBox="1"/>
      </xdr:nvSpPr>
      <xdr:spPr>
        <a:xfrm>
          <a:off x="10515600" y="14563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44039</xdr:rowOff>
    </xdr:from>
    <xdr:to>
      <xdr:col>50</xdr:col>
      <xdr:colOff>165100</xdr:colOff>
      <xdr:row>85</xdr:row>
      <xdr:rowOff>145639</xdr:rowOff>
    </xdr:to>
    <xdr:sp macro="" textlink="">
      <xdr:nvSpPr>
        <xdr:cNvPr id="360" name="楕円 359"/>
        <xdr:cNvSpPr/>
      </xdr:nvSpPr>
      <xdr:spPr>
        <a:xfrm>
          <a:off x="9588500" y="1461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62469</xdr:rowOff>
    </xdr:from>
    <xdr:to>
      <xdr:col>55</xdr:col>
      <xdr:colOff>0</xdr:colOff>
      <xdr:row>85</xdr:row>
      <xdr:rowOff>94839</xdr:rowOff>
    </xdr:to>
    <xdr:cxnSp macro="">
      <xdr:nvCxnSpPr>
        <xdr:cNvPr id="361" name="直線コネクタ 360"/>
        <xdr:cNvCxnSpPr/>
      </xdr:nvCxnSpPr>
      <xdr:spPr>
        <a:xfrm flipV="1">
          <a:off x="9639300" y="14635719"/>
          <a:ext cx="838200" cy="3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25431</xdr:rowOff>
    </xdr:from>
    <xdr:to>
      <xdr:col>46</xdr:col>
      <xdr:colOff>38100</xdr:colOff>
      <xdr:row>85</xdr:row>
      <xdr:rowOff>127031</xdr:rowOff>
    </xdr:to>
    <xdr:sp macro="" textlink="">
      <xdr:nvSpPr>
        <xdr:cNvPr id="362" name="楕円 361"/>
        <xdr:cNvSpPr/>
      </xdr:nvSpPr>
      <xdr:spPr>
        <a:xfrm>
          <a:off x="8699500" y="1459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76231</xdr:rowOff>
    </xdr:from>
    <xdr:to>
      <xdr:col>50</xdr:col>
      <xdr:colOff>114300</xdr:colOff>
      <xdr:row>85</xdr:row>
      <xdr:rowOff>94839</xdr:rowOff>
    </xdr:to>
    <xdr:cxnSp macro="">
      <xdr:nvCxnSpPr>
        <xdr:cNvPr id="363" name="直線コネクタ 362"/>
        <xdr:cNvCxnSpPr/>
      </xdr:nvCxnSpPr>
      <xdr:spPr>
        <a:xfrm>
          <a:off x="8750300" y="14649481"/>
          <a:ext cx="889000" cy="1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49434</xdr:rowOff>
    </xdr:from>
    <xdr:to>
      <xdr:col>41</xdr:col>
      <xdr:colOff>101600</xdr:colOff>
      <xdr:row>85</xdr:row>
      <xdr:rowOff>151034</xdr:rowOff>
    </xdr:to>
    <xdr:sp macro="" textlink="">
      <xdr:nvSpPr>
        <xdr:cNvPr id="364" name="楕円 363"/>
        <xdr:cNvSpPr/>
      </xdr:nvSpPr>
      <xdr:spPr>
        <a:xfrm>
          <a:off x="7810500" y="1462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76231</xdr:rowOff>
    </xdr:from>
    <xdr:to>
      <xdr:col>45</xdr:col>
      <xdr:colOff>177800</xdr:colOff>
      <xdr:row>85</xdr:row>
      <xdr:rowOff>100234</xdr:rowOff>
    </xdr:to>
    <xdr:cxnSp macro="">
      <xdr:nvCxnSpPr>
        <xdr:cNvPr id="365" name="直線コネクタ 364"/>
        <xdr:cNvCxnSpPr/>
      </xdr:nvCxnSpPr>
      <xdr:spPr>
        <a:xfrm flipV="1">
          <a:off x="7861300" y="14649481"/>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52360</xdr:rowOff>
    </xdr:from>
    <xdr:to>
      <xdr:col>36</xdr:col>
      <xdr:colOff>165100</xdr:colOff>
      <xdr:row>85</xdr:row>
      <xdr:rowOff>153960</xdr:rowOff>
    </xdr:to>
    <xdr:sp macro="" textlink="">
      <xdr:nvSpPr>
        <xdr:cNvPr id="366" name="楕円 365"/>
        <xdr:cNvSpPr/>
      </xdr:nvSpPr>
      <xdr:spPr>
        <a:xfrm>
          <a:off x="6921500" y="1462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100234</xdr:rowOff>
    </xdr:from>
    <xdr:to>
      <xdr:col>41</xdr:col>
      <xdr:colOff>50800</xdr:colOff>
      <xdr:row>85</xdr:row>
      <xdr:rowOff>103160</xdr:rowOff>
    </xdr:to>
    <xdr:cxnSp macro="">
      <xdr:nvCxnSpPr>
        <xdr:cNvPr id="367" name="直線コネクタ 366"/>
        <xdr:cNvCxnSpPr/>
      </xdr:nvCxnSpPr>
      <xdr:spPr>
        <a:xfrm flipV="1">
          <a:off x="6972300" y="14673484"/>
          <a:ext cx="889000" cy="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69491</xdr:rowOff>
    </xdr:from>
    <xdr:ext cx="469744" cy="259045"/>
    <xdr:sp macro="" textlink="">
      <xdr:nvSpPr>
        <xdr:cNvPr id="368" name="n_1aveValue【公営住宅】&#10;一人当たり面積"/>
        <xdr:cNvSpPr txBox="1"/>
      </xdr:nvSpPr>
      <xdr:spPr>
        <a:xfrm>
          <a:off x="9391727" y="14299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80784</xdr:rowOff>
    </xdr:from>
    <xdr:ext cx="469744" cy="259045"/>
    <xdr:sp macro="" textlink="">
      <xdr:nvSpPr>
        <xdr:cNvPr id="369" name="n_2aveValue【公営住宅】&#10;一人当たり面積"/>
        <xdr:cNvSpPr txBox="1"/>
      </xdr:nvSpPr>
      <xdr:spPr>
        <a:xfrm>
          <a:off x="8515427" y="1431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132311</xdr:rowOff>
    </xdr:from>
    <xdr:ext cx="469744" cy="259045"/>
    <xdr:sp macro="" textlink="">
      <xdr:nvSpPr>
        <xdr:cNvPr id="370" name="n_3aveValue【公営住宅】&#10;一人当たり面積"/>
        <xdr:cNvSpPr txBox="1"/>
      </xdr:nvSpPr>
      <xdr:spPr>
        <a:xfrm>
          <a:off x="7626427" y="14362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112011</xdr:rowOff>
    </xdr:from>
    <xdr:ext cx="469744" cy="259045"/>
    <xdr:sp macro="" textlink="">
      <xdr:nvSpPr>
        <xdr:cNvPr id="371" name="n_4aveValue【公営住宅】&#10;一人当たり面積"/>
        <xdr:cNvSpPr txBox="1"/>
      </xdr:nvSpPr>
      <xdr:spPr>
        <a:xfrm>
          <a:off x="6737427" y="14342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136766</xdr:rowOff>
    </xdr:from>
    <xdr:ext cx="469744" cy="259045"/>
    <xdr:sp macro="" textlink="">
      <xdr:nvSpPr>
        <xdr:cNvPr id="372" name="n_1mainValue【公営住宅】&#10;一人当たり面積"/>
        <xdr:cNvSpPr txBox="1"/>
      </xdr:nvSpPr>
      <xdr:spPr>
        <a:xfrm>
          <a:off x="9391727" y="1471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118158</xdr:rowOff>
    </xdr:from>
    <xdr:ext cx="469744" cy="259045"/>
    <xdr:sp macro="" textlink="">
      <xdr:nvSpPr>
        <xdr:cNvPr id="373" name="n_2mainValue【公営住宅】&#10;一人当たり面積"/>
        <xdr:cNvSpPr txBox="1"/>
      </xdr:nvSpPr>
      <xdr:spPr>
        <a:xfrm>
          <a:off x="8515427" y="1469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142161</xdr:rowOff>
    </xdr:from>
    <xdr:ext cx="469744" cy="259045"/>
    <xdr:sp macro="" textlink="">
      <xdr:nvSpPr>
        <xdr:cNvPr id="374" name="n_3mainValue【公営住宅】&#10;一人当たり面積"/>
        <xdr:cNvSpPr txBox="1"/>
      </xdr:nvSpPr>
      <xdr:spPr>
        <a:xfrm>
          <a:off x="7626427" y="1471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145087</xdr:rowOff>
    </xdr:from>
    <xdr:ext cx="469744" cy="259045"/>
    <xdr:sp macro="" textlink="">
      <xdr:nvSpPr>
        <xdr:cNvPr id="375" name="n_4mainValue【公営住宅】&#10;一人当たり面積"/>
        <xdr:cNvSpPr txBox="1"/>
      </xdr:nvSpPr>
      <xdr:spPr>
        <a:xfrm>
          <a:off x="6737427" y="14718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3" name="直線コネクタ 40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4" name="テキスト ボックス 403"/>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5" name="直線コネクタ 40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6" name="テキスト ボックス 40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7" name="直線コネクタ 40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8" name="テキスト ボックス 40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9" name="直線コネクタ 40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0" name="テキスト ボックス 40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1" name="直線コネクタ 41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2" name="テキスト ボックス 411"/>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5" name="直線コネクタ 414"/>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6" name="【認定こども園・幼稚園・保育所】&#10;有形固定資産減価償却率最小値テキスト"/>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17" name="直線コネクタ 416"/>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18" name="【認定こども園・幼稚園・保育所】&#10;有形固定資産減価償却率最大値テキスト"/>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19" name="直線コネクタ 418"/>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104157</xdr:rowOff>
    </xdr:from>
    <xdr:ext cx="405111" cy="259045"/>
    <xdr:sp macro="" textlink="">
      <xdr:nvSpPr>
        <xdr:cNvPr id="420" name="【認定こども園・幼稚園・保育所】&#10;有形固定資産減価償却率平均値テキスト"/>
        <xdr:cNvSpPr txBox="1"/>
      </xdr:nvSpPr>
      <xdr:spPr>
        <a:xfrm>
          <a:off x="16357600" y="6104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81280</xdr:rowOff>
    </xdr:from>
    <xdr:to>
      <xdr:col>85</xdr:col>
      <xdr:colOff>177800</xdr:colOff>
      <xdr:row>37</xdr:row>
      <xdr:rowOff>11430</xdr:rowOff>
    </xdr:to>
    <xdr:sp macro="" textlink="">
      <xdr:nvSpPr>
        <xdr:cNvPr id="421" name="フローチャート: 判断 420"/>
        <xdr:cNvSpPr/>
      </xdr:nvSpPr>
      <xdr:spPr>
        <a:xfrm>
          <a:off x="16268700" y="62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25400</xdr:rowOff>
    </xdr:from>
    <xdr:to>
      <xdr:col>81</xdr:col>
      <xdr:colOff>101600</xdr:colOff>
      <xdr:row>36</xdr:row>
      <xdr:rowOff>127000</xdr:rowOff>
    </xdr:to>
    <xdr:sp macro="" textlink="">
      <xdr:nvSpPr>
        <xdr:cNvPr id="422" name="フローチャート: 判断 421"/>
        <xdr:cNvSpPr/>
      </xdr:nvSpPr>
      <xdr:spPr>
        <a:xfrm>
          <a:off x="1543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38100</xdr:rowOff>
    </xdr:from>
    <xdr:to>
      <xdr:col>76</xdr:col>
      <xdr:colOff>165100</xdr:colOff>
      <xdr:row>36</xdr:row>
      <xdr:rowOff>139700</xdr:rowOff>
    </xdr:to>
    <xdr:sp macro="" textlink="">
      <xdr:nvSpPr>
        <xdr:cNvPr id="423" name="フローチャート: 判断 422"/>
        <xdr:cNvSpPr/>
      </xdr:nvSpPr>
      <xdr:spPr>
        <a:xfrm>
          <a:off x="145415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1270</xdr:rowOff>
    </xdr:from>
    <xdr:to>
      <xdr:col>72</xdr:col>
      <xdr:colOff>38100</xdr:colOff>
      <xdr:row>37</xdr:row>
      <xdr:rowOff>102870</xdr:rowOff>
    </xdr:to>
    <xdr:sp macro="" textlink="">
      <xdr:nvSpPr>
        <xdr:cNvPr id="424" name="フローチャート: 判断 423"/>
        <xdr:cNvSpPr/>
      </xdr:nvSpPr>
      <xdr:spPr>
        <a:xfrm>
          <a:off x="136525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6350</xdr:rowOff>
    </xdr:from>
    <xdr:to>
      <xdr:col>67</xdr:col>
      <xdr:colOff>101600</xdr:colOff>
      <xdr:row>37</xdr:row>
      <xdr:rowOff>107950</xdr:rowOff>
    </xdr:to>
    <xdr:sp macro="" textlink="">
      <xdr:nvSpPr>
        <xdr:cNvPr id="425" name="フローチャート: 判断 424"/>
        <xdr:cNvSpPr/>
      </xdr:nvSpPr>
      <xdr:spPr>
        <a:xfrm>
          <a:off x="12763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35560</xdr:rowOff>
    </xdr:from>
    <xdr:to>
      <xdr:col>85</xdr:col>
      <xdr:colOff>177800</xdr:colOff>
      <xdr:row>37</xdr:row>
      <xdr:rowOff>137160</xdr:rowOff>
    </xdr:to>
    <xdr:sp macro="" textlink="">
      <xdr:nvSpPr>
        <xdr:cNvPr id="431" name="楕円 430"/>
        <xdr:cNvSpPr/>
      </xdr:nvSpPr>
      <xdr:spPr>
        <a:xfrm>
          <a:off x="16268700" y="63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13987</xdr:rowOff>
    </xdr:from>
    <xdr:ext cx="405111" cy="259045"/>
    <xdr:sp macro="" textlink="">
      <xdr:nvSpPr>
        <xdr:cNvPr id="432" name="【認定こども園・幼稚園・保育所】&#10;有形固定資産減価償却率該当値テキスト"/>
        <xdr:cNvSpPr txBox="1"/>
      </xdr:nvSpPr>
      <xdr:spPr>
        <a:xfrm>
          <a:off x="16357600" y="6357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7620</xdr:rowOff>
    </xdr:from>
    <xdr:to>
      <xdr:col>81</xdr:col>
      <xdr:colOff>101600</xdr:colOff>
      <xdr:row>37</xdr:row>
      <xdr:rowOff>109220</xdr:rowOff>
    </xdr:to>
    <xdr:sp macro="" textlink="">
      <xdr:nvSpPr>
        <xdr:cNvPr id="433" name="楕円 432"/>
        <xdr:cNvSpPr/>
      </xdr:nvSpPr>
      <xdr:spPr>
        <a:xfrm>
          <a:off x="15430500" y="635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58420</xdr:rowOff>
    </xdr:from>
    <xdr:to>
      <xdr:col>85</xdr:col>
      <xdr:colOff>127000</xdr:colOff>
      <xdr:row>37</xdr:row>
      <xdr:rowOff>86360</xdr:rowOff>
    </xdr:to>
    <xdr:cxnSp macro="">
      <xdr:nvCxnSpPr>
        <xdr:cNvPr id="434" name="直線コネクタ 433"/>
        <xdr:cNvCxnSpPr/>
      </xdr:nvCxnSpPr>
      <xdr:spPr>
        <a:xfrm>
          <a:off x="15481300" y="6402070"/>
          <a:ext cx="8382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151130</xdr:rowOff>
    </xdr:from>
    <xdr:to>
      <xdr:col>76</xdr:col>
      <xdr:colOff>165100</xdr:colOff>
      <xdr:row>37</xdr:row>
      <xdr:rowOff>81280</xdr:rowOff>
    </xdr:to>
    <xdr:sp macro="" textlink="">
      <xdr:nvSpPr>
        <xdr:cNvPr id="435" name="楕円 434"/>
        <xdr:cNvSpPr/>
      </xdr:nvSpPr>
      <xdr:spPr>
        <a:xfrm>
          <a:off x="14541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30480</xdr:rowOff>
    </xdr:from>
    <xdr:to>
      <xdr:col>81</xdr:col>
      <xdr:colOff>50800</xdr:colOff>
      <xdr:row>37</xdr:row>
      <xdr:rowOff>58420</xdr:rowOff>
    </xdr:to>
    <xdr:cxnSp macro="">
      <xdr:nvCxnSpPr>
        <xdr:cNvPr id="436" name="直線コネクタ 435"/>
        <xdr:cNvCxnSpPr/>
      </xdr:nvCxnSpPr>
      <xdr:spPr>
        <a:xfrm>
          <a:off x="14592300" y="637413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123190</xdr:rowOff>
    </xdr:from>
    <xdr:to>
      <xdr:col>72</xdr:col>
      <xdr:colOff>38100</xdr:colOff>
      <xdr:row>37</xdr:row>
      <xdr:rowOff>53340</xdr:rowOff>
    </xdr:to>
    <xdr:sp macro="" textlink="">
      <xdr:nvSpPr>
        <xdr:cNvPr id="437" name="楕円 436"/>
        <xdr:cNvSpPr/>
      </xdr:nvSpPr>
      <xdr:spPr>
        <a:xfrm>
          <a:off x="13652500" y="629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2540</xdr:rowOff>
    </xdr:from>
    <xdr:to>
      <xdr:col>76</xdr:col>
      <xdr:colOff>114300</xdr:colOff>
      <xdr:row>37</xdr:row>
      <xdr:rowOff>30480</xdr:rowOff>
    </xdr:to>
    <xdr:cxnSp macro="">
      <xdr:nvCxnSpPr>
        <xdr:cNvPr id="438" name="直線コネクタ 437"/>
        <xdr:cNvCxnSpPr/>
      </xdr:nvCxnSpPr>
      <xdr:spPr>
        <a:xfrm>
          <a:off x="13703300" y="634619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95250</xdr:rowOff>
    </xdr:from>
    <xdr:to>
      <xdr:col>67</xdr:col>
      <xdr:colOff>101600</xdr:colOff>
      <xdr:row>37</xdr:row>
      <xdr:rowOff>25400</xdr:rowOff>
    </xdr:to>
    <xdr:sp macro="" textlink="">
      <xdr:nvSpPr>
        <xdr:cNvPr id="439" name="楕円 438"/>
        <xdr:cNvSpPr/>
      </xdr:nvSpPr>
      <xdr:spPr>
        <a:xfrm>
          <a:off x="12763500" y="626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146050</xdr:rowOff>
    </xdr:from>
    <xdr:to>
      <xdr:col>71</xdr:col>
      <xdr:colOff>177800</xdr:colOff>
      <xdr:row>37</xdr:row>
      <xdr:rowOff>2540</xdr:rowOff>
    </xdr:to>
    <xdr:cxnSp macro="">
      <xdr:nvCxnSpPr>
        <xdr:cNvPr id="440" name="直線コネクタ 439"/>
        <xdr:cNvCxnSpPr/>
      </xdr:nvCxnSpPr>
      <xdr:spPr>
        <a:xfrm>
          <a:off x="12814300" y="631825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143527</xdr:rowOff>
    </xdr:from>
    <xdr:ext cx="405111" cy="259045"/>
    <xdr:sp macro="" textlink="">
      <xdr:nvSpPr>
        <xdr:cNvPr id="441" name="n_1aveValue【認定こども園・幼稚園・保育所】&#10;有形固定資産減価償却率"/>
        <xdr:cNvSpPr txBox="1"/>
      </xdr:nvSpPr>
      <xdr:spPr>
        <a:xfrm>
          <a:off x="152660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156227</xdr:rowOff>
    </xdr:from>
    <xdr:ext cx="405111" cy="259045"/>
    <xdr:sp macro="" textlink="">
      <xdr:nvSpPr>
        <xdr:cNvPr id="442" name="n_2aveValue【認定こども園・幼稚園・保育所】&#10;有形固定資産減価償却率"/>
        <xdr:cNvSpPr txBox="1"/>
      </xdr:nvSpPr>
      <xdr:spPr>
        <a:xfrm>
          <a:off x="14389744" y="5985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93997</xdr:rowOff>
    </xdr:from>
    <xdr:ext cx="405111" cy="259045"/>
    <xdr:sp macro="" textlink="">
      <xdr:nvSpPr>
        <xdr:cNvPr id="443" name="n_3aveValue【認定こども園・幼稚園・保育所】&#10;有形固定資産減価償却率"/>
        <xdr:cNvSpPr txBox="1"/>
      </xdr:nvSpPr>
      <xdr:spPr>
        <a:xfrm>
          <a:off x="13500744" y="643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99077</xdr:rowOff>
    </xdr:from>
    <xdr:ext cx="405111" cy="259045"/>
    <xdr:sp macro="" textlink="">
      <xdr:nvSpPr>
        <xdr:cNvPr id="444" name="n_4aveValue【認定こども園・幼稚園・保育所】&#10;有形固定資産減価償却率"/>
        <xdr:cNvSpPr txBox="1"/>
      </xdr:nvSpPr>
      <xdr:spPr>
        <a:xfrm>
          <a:off x="12611744" y="644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100347</xdr:rowOff>
    </xdr:from>
    <xdr:ext cx="405111" cy="259045"/>
    <xdr:sp macro="" textlink="">
      <xdr:nvSpPr>
        <xdr:cNvPr id="445" name="n_1mainValue【認定こども園・幼稚園・保育所】&#10;有形固定資産減価償却率"/>
        <xdr:cNvSpPr txBox="1"/>
      </xdr:nvSpPr>
      <xdr:spPr>
        <a:xfrm>
          <a:off x="15266044" y="6443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72407</xdr:rowOff>
    </xdr:from>
    <xdr:ext cx="405111" cy="259045"/>
    <xdr:sp macro="" textlink="">
      <xdr:nvSpPr>
        <xdr:cNvPr id="446" name="n_2mainValue【認定こども園・幼稚園・保育所】&#10;有形固定資産減価償却率"/>
        <xdr:cNvSpPr txBox="1"/>
      </xdr:nvSpPr>
      <xdr:spPr>
        <a:xfrm>
          <a:off x="14389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69867</xdr:rowOff>
    </xdr:from>
    <xdr:ext cx="405111" cy="259045"/>
    <xdr:sp macro="" textlink="">
      <xdr:nvSpPr>
        <xdr:cNvPr id="447" name="n_3mainValue【認定こども園・幼稚園・保育所】&#10;有形固定資産減価償却率"/>
        <xdr:cNvSpPr txBox="1"/>
      </xdr:nvSpPr>
      <xdr:spPr>
        <a:xfrm>
          <a:off x="13500744" y="6070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41927</xdr:rowOff>
    </xdr:from>
    <xdr:ext cx="405111" cy="259045"/>
    <xdr:sp macro="" textlink="">
      <xdr:nvSpPr>
        <xdr:cNvPr id="448" name="n_4mainValue【認定こども園・幼稚園・保育所】&#10;有形固定資産減価償却率"/>
        <xdr:cNvSpPr txBox="1"/>
      </xdr:nvSpPr>
      <xdr:spPr>
        <a:xfrm>
          <a:off x="12611744" y="6042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9" name="直線コネクタ 45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0" name="テキスト ボックス 459"/>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1" name="直線コネクタ 46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2" name="テキスト ボックス 461"/>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3" name="直線コネクタ 46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4" name="テキスト ボックス 463"/>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5" name="直線コネクタ 46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6" name="テキスト ボックス 465"/>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7" name="直線コネクタ 46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8" name="テキスト ボックス 467"/>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9" name="直線コネクタ 46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0" name="テキスト ボックス 469"/>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72390</xdr:rowOff>
    </xdr:from>
    <xdr:to>
      <xdr:col>116</xdr:col>
      <xdr:colOff>62864</xdr:colOff>
      <xdr:row>41</xdr:row>
      <xdr:rowOff>102870</xdr:rowOff>
    </xdr:to>
    <xdr:cxnSp macro="">
      <xdr:nvCxnSpPr>
        <xdr:cNvPr id="474" name="直線コネクタ 473"/>
        <xdr:cNvCxnSpPr/>
      </xdr:nvCxnSpPr>
      <xdr:spPr>
        <a:xfrm flipV="1">
          <a:off x="22160864" y="57302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106697</xdr:rowOff>
    </xdr:from>
    <xdr:ext cx="469744" cy="259045"/>
    <xdr:sp macro="" textlink="">
      <xdr:nvSpPr>
        <xdr:cNvPr id="475" name="【認定こども園・幼稚園・保育所】&#10;一人当たり面積最小値テキスト"/>
        <xdr:cNvSpPr txBox="1"/>
      </xdr:nvSpPr>
      <xdr:spPr>
        <a:xfrm>
          <a:off x="22199600"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102870</xdr:rowOff>
    </xdr:from>
    <xdr:to>
      <xdr:col>116</xdr:col>
      <xdr:colOff>152400</xdr:colOff>
      <xdr:row>41</xdr:row>
      <xdr:rowOff>102870</xdr:rowOff>
    </xdr:to>
    <xdr:cxnSp macro="">
      <xdr:nvCxnSpPr>
        <xdr:cNvPr id="476" name="直線コネクタ 475"/>
        <xdr:cNvCxnSpPr/>
      </xdr:nvCxnSpPr>
      <xdr:spPr>
        <a:xfrm>
          <a:off x="22072600" y="713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19067</xdr:rowOff>
    </xdr:from>
    <xdr:ext cx="469744" cy="259045"/>
    <xdr:sp macro="" textlink="">
      <xdr:nvSpPr>
        <xdr:cNvPr id="477" name="【認定こども園・幼稚園・保育所】&#10;一人当たり面積最大値テキスト"/>
        <xdr:cNvSpPr txBox="1"/>
      </xdr:nvSpPr>
      <xdr:spPr>
        <a:xfrm>
          <a:off x="22199600" y="550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72390</xdr:rowOff>
    </xdr:from>
    <xdr:to>
      <xdr:col>116</xdr:col>
      <xdr:colOff>152400</xdr:colOff>
      <xdr:row>33</xdr:row>
      <xdr:rowOff>72390</xdr:rowOff>
    </xdr:to>
    <xdr:cxnSp macro="">
      <xdr:nvCxnSpPr>
        <xdr:cNvPr id="478" name="直線コネクタ 477"/>
        <xdr:cNvCxnSpPr/>
      </xdr:nvCxnSpPr>
      <xdr:spPr>
        <a:xfrm>
          <a:off x="22072600" y="57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88192</xdr:rowOff>
    </xdr:from>
    <xdr:ext cx="469744" cy="259045"/>
    <xdr:sp macro="" textlink="">
      <xdr:nvSpPr>
        <xdr:cNvPr id="479" name="【認定こども園・幼稚園・保育所】&#10;一人当たり面積平均値テキスト"/>
        <xdr:cNvSpPr txBox="1"/>
      </xdr:nvSpPr>
      <xdr:spPr>
        <a:xfrm>
          <a:off x="22199600" y="67747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109765</xdr:rowOff>
    </xdr:from>
    <xdr:to>
      <xdr:col>116</xdr:col>
      <xdr:colOff>114300</xdr:colOff>
      <xdr:row>40</xdr:row>
      <xdr:rowOff>39915</xdr:rowOff>
    </xdr:to>
    <xdr:sp macro="" textlink="">
      <xdr:nvSpPr>
        <xdr:cNvPr id="480" name="フローチャート: 判断 479"/>
        <xdr:cNvSpPr/>
      </xdr:nvSpPr>
      <xdr:spPr>
        <a:xfrm>
          <a:off x="221107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81462</xdr:rowOff>
    </xdr:from>
    <xdr:to>
      <xdr:col>112</xdr:col>
      <xdr:colOff>38100</xdr:colOff>
      <xdr:row>40</xdr:row>
      <xdr:rowOff>11612</xdr:rowOff>
    </xdr:to>
    <xdr:sp macro="" textlink="">
      <xdr:nvSpPr>
        <xdr:cNvPr id="481" name="フローチャート: 判断 480"/>
        <xdr:cNvSpPr/>
      </xdr:nvSpPr>
      <xdr:spPr>
        <a:xfrm>
          <a:off x="21272500" y="676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102144</xdr:rowOff>
    </xdr:from>
    <xdr:to>
      <xdr:col>107</xdr:col>
      <xdr:colOff>101600</xdr:colOff>
      <xdr:row>40</xdr:row>
      <xdr:rowOff>32294</xdr:rowOff>
    </xdr:to>
    <xdr:sp macro="" textlink="">
      <xdr:nvSpPr>
        <xdr:cNvPr id="482" name="フローチャート: 判断 481"/>
        <xdr:cNvSpPr/>
      </xdr:nvSpPr>
      <xdr:spPr>
        <a:xfrm>
          <a:off x="20383500" y="67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110853</xdr:rowOff>
    </xdr:from>
    <xdr:to>
      <xdr:col>102</xdr:col>
      <xdr:colOff>165100</xdr:colOff>
      <xdr:row>40</xdr:row>
      <xdr:rowOff>41003</xdr:rowOff>
    </xdr:to>
    <xdr:sp macro="" textlink="">
      <xdr:nvSpPr>
        <xdr:cNvPr id="483" name="フローチャート: 判断 482"/>
        <xdr:cNvSpPr/>
      </xdr:nvSpPr>
      <xdr:spPr>
        <a:xfrm>
          <a:off x="19494500"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113030</xdr:rowOff>
    </xdr:from>
    <xdr:to>
      <xdr:col>98</xdr:col>
      <xdr:colOff>38100</xdr:colOff>
      <xdr:row>40</xdr:row>
      <xdr:rowOff>43180</xdr:rowOff>
    </xdr:to>
    <xdr:sp macro="" textlink="">
      <xdr:nvSpPr>
        <xdr:cNvPr id="484" name="フローチャート: 判断 483"/>
        <xdr:cNvSpPr/>
      </xdr:nvSpPr>
      <xdr:spPr>
        <a:xfrm>
          <a:off x="18605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7438</xdr:rowOff>
    </xdr:from>
    <xdr:to>
      <xdr:col>116</xdr:col>
      <xdr:colOff>114300</xdr:colOff>
      <xdr:row>39</xdr:row>
      <xdr:rowOff>109038</xdr:rowOff>
    </xdr:to>
    <xdr:sp macro="" textlink="">
      <xdr:nvSpPr>
        <xdr:cNvPr id="490" name="楕円 489"/>
        <xdr:cNvSpPr/>
      </xdr:nvSpPr>
      <xdr:spPr>
        <a:xfrm>
          <a:off x="22110700" y="669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30315</xdr:rowOff>
    </xdr:from>
    <xdr:ext cx="469744" cy="259045"/>
    <xdr:sp macro="" textlink="">
      <xdr:nvSpPr>
        <xdr:cNvPr id="491" name="【認定こども園・幼稚園・保育所】&#10;一人当たり面積該当値テキスト"/>
        <xdr:cNvSpPr txBox="1"/>
      </xdr:nvSpPr>
      <xdr:spPr>
        <a:xfrm>
          <a:off x="22199600" y="654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27033</xdr:rowOff>
    </xdr:from>
    <xdr:to>
      <xdr:col>112</xdr:col>
      <xdr:colOff>38100</xdr:colOff>
      <xdr:row>39</xdr:row>
      <xdr:rowOff>128633</xdr:rowOff>
    </xdr:to>
    <xdr:sp macro="" textlink="">
      <xdr:nvSpPr>
        <xdr:cNvPr id="492" name="楕円 491"/>
        <xdr:cNvSpPr/>
      </xdr:nvSpPr>
      <xdr:spPr>
        <a:xfrm>
          <a:off x="21272500" y="67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58238</xdr:rowOff>
    </xdr:from>
    <xdr:to>
      <xdr:col>116</xdr:col>
      <xdr:colOff>63500</xdr:colOff>
      <xdr:row>39</xdr:row>
      <xdr:rowOff>77833</xdr:rowOff>
    </xdr:to>
    <xdr:cxnSp macro="">
      <xdr:nvCxnSpPr>
        <xdr:cNvPr id="493" name="直線コネクタ 492"/>
        <xdr:cNvCxnSpPr/>
      </xdr:nvCxnSpPr>
      <xdr:spPr>
        <a:xfrm flipV="1">
          <a:off x="21323300" y="6744788"/>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39007</xdr:rowOff>
    </xdr:from>
    <xdr:to>
      <xdr:col>107</xdr:col>
      <xdr:colOff>101600</xdr:colOff>
      <xdr:row>39</xdr:row>
      <xdr:rowOff>140607</xdr:rowOff>
    </xdr:to>
    <xdr:sp macro="" textlink="">
      <xdr:nvSpPr>
        <xdr:cNvPr id="494" name="楕円 493"/>
        <xdr:cNvSpPr/>
      </xdr:nvSpPr>
      <xdr:spPr>
        <a:xfrm>
          <a:off x="20383500" y="672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77833</xdr:rowOff>
    </xdr:from>
    <xdr:to>
      <xdr:col>111</xdr:col>
      <xdr:colOff>177800</xdr:colOff>
      <xdr:row>39</xdr:row>
      <xdr:rowOff>89807</xdr:rowOff>
    </xdr:to>
    <xdr:cxnSp macro="">
      <xdr:nvCxnSpPr>
        <xdr:cNvPr id="495" name="直線コネクタ 494"/>
        <xdr:cNvCxnSpPr/>
      </xdr:nvCxnSpPr>
      <xdr:spPr>
        <a:xfrm flipV="1">
          <a:off x="20434300" y="6764383"/>
          <a:ext cx="8890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52070</xdr:rowOff>
    </xdr:from>
    <xdr:to>
      <xdr:col>102</xdr:col>
      <xdr:colOff>165100</xdr:colOff>
      <xdr:row>39</xdr:row>
      <xdr:rowOff>153670</xdr:rowOff>
    </xdr:to>
    <xdr:sp macro="" textlink="">
      <xdr:nvSpPr>
        <xdr:cNvPr id="496" name="楕円 495"/>
        <xdr:cNvSpPr/>
      </xdr:nvSpPr>
      <xdr:spPr>
        <a:xfrm>
          <a:off x="19494500" y="67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89807</xdr:rowOff>
    </xdr:from>
    <xdr:to>
      <xdr:col>107</xdr:col>
      <xdr:colOff>50800</xdr:colOff>
      <xdr:row>39</xdr:row>
      <xdr:rowOff>102870</xdr:rowOff>
    </xdr:to>
    <xdr:cxnSp macro="">
      <xdr:nvCxnSpPr>
        <xdr:cNvPr id="497" name="直線コネクタ 496"/>
        <xdr:cNvCxnSpPr/>
      </xdr:nvCxnSpPr>
      <xdr:spPr>
        <a:xfrm flipV="1">
          <a:off x="19545300" y="677635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66222</xdr:rowOff>
    </xdr:from>
    <xdr:to>
      <xdr:col>98</xdr:col>
      <xdr:colOff>38100</xdr:colOff>
      <xdr:row>39</xdr:row>
      <xdr:rowOff>167822</xdr:rowOff>
    </xdr:to>
    <xdr:sp macro="" textlink="">
      <xdr:nvSpPr>
        <xdr:cNvPr id="498" name="楕円 497"/>
        <xdr:cNvSpPr/>
      </xdr:nvSpPr>
      <xdr:spPr>
        <a:xfrm>
          <a:off x="186055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102870</xdr:rowOff>
    </xdr:from>
    <xdr:to>
      <xdr:col>102</xdr:col>
      <xdr:colOff>114300</xdr:colOff>
      <xdr:row>39</xdr:row>
      <xdr:rowOff>117022</xdr:rowOff>
    </xdr:to>
    <xdr:cxnSp macro="">
      <xdr:nvCxnSpPr>
        <xdr:cNvPr id="499" name="直線コネクタ 498"/>
        <xdr:cNvCxnSpPr/>
      </xdr:nvCxnSpPr>
      <xdr:spPr>
        <a:xfrm flipV="1">
          <a:off x="18656300" y="6789420"/>
          <a:ext cx="889000" cy="1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2739</xdr:rowOff>
    </xdr:from>
    <xdr:ext cx="469744" cy="259045"/>
    <xdr:sp macro="" textlink="">
      <xdr:nvSpPr>
        <xdr:cNvPr id="500" name="n_1aveValue【認定こども園・幼稚園・保育所】&#10;一人当たり面積"/>
        <xdr:cNvSpPr txBox="1"/>
      </xdr:nvSpPr>
      <xdr:spPr>
        <a:xfrm>
          <a:off x="21075727" y="686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23421</xdr:rowOff>
    </xdr:from>
    <xdr:ext cx="469744" cy="259045"/>
    <xdr:sp macro="" textlink="">
      <xdr:nvSpPr>
        <xdr:cNvPr id="501" name="n_2aveValue【認定こども園・幼稚園・保育所】&#10;一人当たり面積"/>
        <xdr:cNvSpPr txBox="1"/>
      </xdr:nvSpPr>
      <xdr:spPr>
        <a:xfrm>
          <a:off x="20199427" y="688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32130</xdr:rowOff>
    </xdr:from>
    <xdr:ext cx="469744" cy="259045"/>
    <xdr:sp macro="" textlink="">
      <xdr:nvSpPr>
        <xdr:cNvPr id="502" name="n_3aveValue【認定こども園・幼稚園・保育所】&#10;一人当たり面積"/>
        <xdr:cNvSpPr txBox="1"/>
      </xdr:nvSpPr>
      <xdr:spPr>
        <a:xfrm>
          <a:off x="19310427" y="6890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34307</xdr:rowOff>
    </xdr:from>
    <xdr:ext cx="469744" cy="259045"/>
    <xdr:sp macro="" textlink="">
      <xdr:nvSpPr>
        <xdr:cNvPr id="503" name="n_4aveValue【認定こども園・幼稚園・保育所】&#10;一人当たり面積"/>
        <xdr:cNvSpPr txBox="1"/>
      </xdr:nvSpPr>
      <xdr:spPr>
        <a:xfrm>
          <a:off x="18421427" y="68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145160</xdr:rowOff>
    </xdr:from>
    <xdr:ext cx="469744" cy="259045"/>
    <xdr:sp macro="" textlink="">
      <xdr:nvSpPr>
        <xdr:cNvPr id="504" name="n_1mainValue【認定こども園・幼稚園・保育所】&#10;一人当たり面積"/>
        <xdr:cNvSpPr txBox="1"/>
      </xdr:nvSpPr>
      <xdr:spPr>
        <a:xfrm>
          <a:off x="21075727" y="6488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157134</xdr:rowOff>
    </xdr:from>
    <xdr:ext cx="469744" cy="259045"/>
    <xdr:sp macro="" textlink="">
      <xdr:nvSpPr>
        <xdr:cNvPr id="505" name="n_2mainValue【認定こども園・幼稚園・保育所】&#10;一人当たり面積"/>
        <xdr:cNvSpPr txBox="1"/>
      </xdr:nvSpPr>
      <xdr:spPr>
        <a:xfrm>
          <a:off x="20199427" y="650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170197</xdr:rowOff>
    </xdr:from>
    <xdr:ext cx="469744" cy="259045"/>
    <xdr:sp macro="" textlink="">
      <xdr:nvSpPr>
        <xdr:cNvPr id="506" name="n_3mainValue【認定こども園・幼稚園・保育所】&#10;一人当たり面積"/>
        <xdr:cNvSpPr txBox="1"/>
      </xdr:nvSpPr>
      <xdr:spPr>
        <a:xfrm>
          <a:off x="1931042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12899</xdr:rowOff>
    </xdr:from>
    <xdr:ext cx="469744" cy="259045"/>
    <xdr:sp macro="" textlink="">
      <xdr:nvSpPr>
        <xdr:cNvPr id="507" name="n_4mainValue【認定こども園・幼稚園・保育所】&#10;一人当たり面積"/>
        <xdr:cNvSpPr txBox="1"/>
      </xdr:nvSpPr>
      <xdr:spPr>
        <a:xfrm>
          <a:off x="18421427" y="652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0" name="テキスト ボックス 519"/>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0" name="テキスト ボックス 52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xdr:rowOff>
    </xdr:from>
    <xdr:to>
      <xdr:col>85</xdr:col>
      <xdr:colOff>126364</xdr:colOff>
      <xdr:row>63</xdr:row>
      <xdr:rowOff>95250</xdr:rowOff>
    </xdr:to>
    <xdr:cxnSp macro="">
      <xdr:nvCxnSpPr>
        <xdr:cNvPr id="532" name="直線コネクタ 531"/>
        <xdr:cNvCxnSpPr/>
      </xdr:nvCxnSpPr>
      <xdr:spPr>
        <a:xfrm flipV="1">
          <a:off x="16318864" y="960882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533" name="【学校施設】&#10;有形固定資産減価償却率最小値テキスト"/>
        <xdr:cNvSpPr txBox="1"/>
      </xdr:nvSpPr>
      <xdr:spPr>
        <a:xfrm>
          <a:off x="16357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534" name="直線コネクタ 533"/>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125747</xdr:rowOff>
    </xdr:from>
    <xdr:ext cx="405111" cy="259045"/>
    <xdr:sp macro="" textlink="">
      <xdr:nvSpPr>
        <xdr:cNvPr id="535" name="【学校施設】&#10;有形固定資産減価償却率最大値テキスト"/>
        <xdr:cNvSpPr txBox="1"/>
      </xdr:nvSpPr>
      <xdr:spPr>
        <a:xfrm>
          <a:off x="16357600" y="938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xdr:rowOff>
    </xdr:from>
    <xdr:to>
      <xdr:col>86</xdr:col>
      <xdr:colOff>25400</xdr:colOff>
      <xdr:row>56</xdr:row>
      <xdr:rowOff>7620</xdr:rowOff>
    </xdr:to>
    <xdr:cxnSp macro="">
      <xdr:nvCxnSpPr>
        <xdr:cNvPr id="536" name="直線コネクタ 535"/>
        <xdr:cNvCxnSpPr/>
      </xdr:nvCxnSpPr>
      <xdr:spPr>
        <a:xfrm>
          <a:off x="16230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146702</xdr:rowOff>
    </xdr:from>
    <xdr:ext cx="405111" cy="259045"/>
    <xdr:sp macro="" textlink="">
      <xdr:nvSpPr>
        <xdr:cNvPr id="537" name="【学校施設】&#10;有形固定資産減価償却率平均値テキスト"/>
        <xdr:cNvSpPr txBox="1"/>
      </xdr:nvSpPr>
      <xdr:spPr>
        <a:xfrm>
          <a:off x="16357600" y="10262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168275</xdr:rowOff>
    </xdr:from>
    <xdr:to>
      <xdr:col>85</xdr:col>
      <xdr:colOff>177800</xdr:colOff>
      <xdr:row>60</xdr:row>
      <xdr:rowOff>98425</xdr:rowOff>
    </xdr:to>
    <xdr:sp macro="" textlink="">
      <xdr:nvSpPr>
        <xdr:cNvPr id="538" name="フローチャート: 判断 537"/>
        <xdr:cNvSpPr/>
      </xdr:nvSpPr>
      <xdr:spPr>
        <a:xfrm>
          <a:off x="162687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151130</xdr:rowOff>
    </xdr:from>
    <xdr:to>
      <xdr:col>81</xdr:col>
      <xdr:colOff>101600</xdr:colOff>
      <xdr:row>60</xdr:row>
      <xdr:rowOff>81280</xdr:rowOff>
    </xdr:to>
    <xdr:sp macro="" textlink="">
      <xdr:nvSpPr>
        <xdr:cNvPr id="539" name="フローチャート: 判断 538"/>
        <xdr:cNvSpPr/>
      </xdr:nvSpPr>
      <xdr:spPr>
        <a:xfrm>
          <a:off x="15430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126365</xdr:rowOff>
    </xdr:from>
    <xdr:to>
      <xdr:col>76</xdr:col>
      <xdr:colOff>165100</xdr:colOff>
      <xdr:row>60</xdr:row>
      <xdr:rowOff>56515</xdr:rowOff>
    </xdr:to>
    <xdr:sp macro="" textlink="">
      <xdr:nvSpPr>
        <xdr:cNvPr id="540" name="フローチャート: 判断 539"/>
        <xdr:cNvSpPr/>
      </xdr:nvSpPr>
      <xdr:spPr>
        <a:xfrm>
          <a:off x="14541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541" name="フローチャート: 判断 540"/>
        <xdr:cNvSpPr/>
      </xdr:nvSpPr>
      <xdr:spPr>
        <a:xfrm>
          <a:off x="13652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74930</xdr:rowOff>
    </xdr:from>
    <xdr:to>
      <xdr:col>67</xdr:col>
      <xdr:colOff>101600</xdr:colOff>
      <xdr:row>60</xdr:row>
      <xdr:rowOff>5080</xdr:rowOff>
    </xdr:to>
    <xdr:sp macro="" textlink="">
      <xdr:nvSpPr>
        <xdr:cNvPr id="542" name="フローチャート: 判断 541"/>
        <xdr:cNvSpPr/>
      </xdr:nvSpPr>
      <xdr:spPr>
        <a:xfrm>
          <a:off x="12763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128270</xdr:rowOff>
    </xdr:from>
    <xdr:to>
      <xdr:col>85</xdr:col>
      <xdr:colOff>177800</xdr:colOff>
      <xdr:row>59</xdr:row>
      <xdr:rowOff>58420</xdr:rowOff>
    </xdr:to>
    <xdr:sp macro="" textlink="">
      <xdr:nvSpPr>
        <xdr:cNvPr id="548" name="楕円 547"/>
        <xdr:cNvSpPr/>
      </xdr:nvSpPr>
      <xdr:spPr>
        <a:xfrm>
          <a:off x="16268700" y="1007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151147</xdr:rowOff>
    </xdr:from>
    <xdr:ext cx="405111" cy="259045"/>
    <xdr:sp macro="" textlink="">
      <xdr:nvSpPr>
        <xdr:cNvPr id="549" name="【学校施設】&#10;有形固定資産減価償却率該当値テキスト"/>
        <xdr:cNvSpPr txBox="1"/>
      </xdr:nvSpPr>
      <xdr:spPr>
        <a:xfrm>
          <a:off x="16357600" y="992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86360</xdr:rowOff>
    </xdr:from>
    <xdr:to>
      <xdr:col>81</xdr:col>
      <xdr:colOff>101600</xdr:colOff>
      <xdr:row>59</xdr:row>
      <xdr:rowOff>16510</xdr:rowOff>
    </xdr:to>
    <xdr:sp macro="" textlink="">
      <xdr:nvSpPr>
        <xdr:cNvPr id="550" name="楕円 549"/>
        <xdr:cNvSpPr/>
      </xdr:nvSpPr>
      <xdr:spPr>
        <a:xfrm>
          <a:off x="15430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137160</xdr:rowOff>
    </xdr:from>
    <xdr:to>
      <xdr:col>85</xdr:col>
      <xdr:colOff>127000</xdr:colOff>
      <xdr:row>59</xdr:row>
      <xdr:rowOff>7620</xdr:rowOff>
    </xdr:to>
    <xdr:cxnSp macro="">
      <xdr:nvCxnSpPr>
        <xdr:cNvPr id="551" name="直線コネクタ 550"/>
        <xdr:cNvCxnSpPr/>
      </xdr:nvCxnSpPr>
      <xdr:spPr>
        <a:xfrm>
          <a:off x="15481300" y="1008126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44450</xdr:rowOff>
    </xdr:from>
    <xdr:to>
      <xdr:col>76</xdr:col>
      <xdr:colOff>165100</xdr:colOff>
      <xdr:row>58</xdr:row>
      <xdr:rowOff>146050</xdr:rowOff>
    </xdr:to>
    <xdr:sp macro="" textlink="">
      <xdr:nvSpPr>
        <xdr:cNvPr id="552" name="楕円 551"/>
        <xdr:cNvSpPr/>
      </xdr:nvSpPr>
      <xdr:spPr>
        <a:xfrm>
          <a:off x="14541500" y="99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95250</xdr:rowOff>
    </xdr:from>
    <xdr:to>
      <xdr:col>81</xdr:col>
      <xdr:colOff>50800</xdr:colOff>
      <xdr:row>58</xdr:row>
      <xdr:rowOff>137160</xdr:rowOff>
    </xdr:to>
    <xdr:cxnSp macro="">
      <xdr:nvCxnSpPr>
        <xdr:cNvPr id="553" name="直線コネクタ 552"/>
        <xdr:cNvCxnSpPr/>
      </xdr:nvCxnSpPr>
      <xdr:spPr>
        <a:xfrm>
          <a:off x="14592300" y="100393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2540</xdr:rowOff>
    </xdr:from>
    <xdr:to>
      <xdr:col>72</xdr:col>
      <xdr:colOff>38100</xdr:colOff>
      <xdr:row>58</xdr:row>
      <xdr:rowOff>104140</xdr:rowOff>
    </xdr:to>
    <xdr:sp macro="" textlink="">
      <xdr:nvSpPr>
        <xdr:cNvPr id="554" name="楕円 553"/>
        <xdr:cNvSpPr/>
      </xdr:nvSpPr>
      <xdr:spPr>
        <a:xfrm>
          <a:off x="13652500" y="994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53340</xdr:rowOff>
    </xdr:from>
    <xdr:to>
      <xdr:col>76</xdr:col>
      <xdr:colOff>114300</xdr:colOff>
      <xdr:row>58</xdr:row>
      <xdr:rowOff>95250</xdr:rowOff>
    </xdr:to>
    <xdr:cxnSp macro="">
      <xdr:nvCxnSpPr>
        <xdr:cNvPr id="555" name="直線コネクタ 554"/>
        <xdr:cNvCxnSpPr/>
      </xdr:nvCxnSpPr>
      <xdr:spPr>
        <a:xfrm>
          <a:off x="13703300" y="99974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132080</xdr:rowOff>
    </xdr:from>
    <xdr:to>
      <xdr:col>67</xdr:col>
      <xdr:colOff>101600</xdr:colOff>
      <xdr:row>58</xdr:row>
      <xdr:rowOff>62230</xdr:rowOff>
    </xdr:to>
    <xdr:sp macro="" textlink="">
      <xdr:nvSpPr>
        <xdr:cNvPr id="556" name="楕円 555"/>
        <xdr:cNvSpPr/>
      </xdr:nvSpPr>
      <xdr:spPr>
        <a:xfrm>
          <a:off x="12763500" y="99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11430</xdr:rowOff>
    </xdr:from>
    <xdr:to>
      <xdr:col>71</xdr:col>
      <xdr:colOff>177800</xdr:colOff>
      <xdr:row>58</xdr:row>
      <xdr:rowOff>53340</xdr:rowOff>
    </xdr:to>
    <xdr:cxnSp macro="">
      <xdr:nvCxnSpPr>
        <xdr:cNvPr id="557" name="直線コネクタ 556"/>
        <xdr:cNvCxnSpPr/>
      </xdr:nvCxnSpPr>
      <xdr:spPr>
        <a:xfrm>
          <a:off x="12814300" y="99555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72407</xdr:rowOff>
    </xdr:from>
    <xdr:ext cx="405111" cy="259045"/>
    <xdr:sp macro="" textlink="">
      <xdr:nvSpPr>
        <xdr:cNvPr id="558" name="n_1aveValue【学校施設】&#10;有形固定資産減価償却率"/>
        <xdr:cNvSpPr txBox="1"/>
      </xdr:nvSpPr>
      <xdr:spPr>
        <a:xfrm>
          <a:off x="152660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47642</xdr:rowOff>
    </xdr:from>
    <xdr:ext cx="405111" cy="259045"/>
    <xdr:sp macro="" textlink="">
      <xdr:nvSpPr>
        <xdr:cNvPr id="559" name="n_2aveValue【学校施設】&#10;有形固定資産減価償却率"/>
        <xdr:cNvSpPr txBox="1"/>
      </xdr:nvSpPr>
      <xdr:spPr>
        <a:xfrm>
          <a:off x="14389744"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144797</xdr:rowOff>
    </xdr:from>
    <xdr:ext cx="405111" cy="259045"/>
    <xdr:sp macro="" textlink="">
      <xdr:nvSpPr>
        <xdr:cNvPr id="560" name="n_3aveValue【学校施設】&#10;有形固定資産減価償却率"/>
        <xdr:cNvSpPr txBox="1"/>
      </xdr:nvSpPr>
      <xdr:spPr>
        <a:xfrm>
          <a:off x="13500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167657</xdr:rowOff>
    </xdr:from>
    <xdr:ext cx="405111" cy="259045"/>
    <xdr:sp macro="" textlink="">
      <xdr:nvSpPr>
        <xdr:cNvPr id="561" name="n_4aveValue【学校施設】&#10;有形固定資産減価償却率"/>
        <xdr:cNvSpPr txBox="1"/>
      </xdr:nvSpPr>
      <xdr:spPr>
        <a:xfrm>
          <a:off x="126117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33037</xdr:rowOff>
    </xdr:from>
    <xdr:ext cx="405111" cy="259045"/>
    <xdr:sp macro="" textlink="">
      <xdr:nvSpPr>
        <xdr:cNvPr id="562" name="n_1mainValue【学校施設】&#10;有形固定資産減価償却率"/>
        <xdr:cNvSpPr txBox="1"/>
      </xdr:nvSpPr>
      <xdr:spPr>
        <a:xfrm>
          <a:off x="152660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162577</xdr:rowOff>
    </xdr:from>
    <xdr:ext cx="405111" cy="259045"/>
    <xdr:sp macro="" textlink="">
      <xdr:nvSpPr>
        <xdr:cNvPr id="563" name="n_2mainValue【学校施設】&#10;有形固定資産減価償却率"/>
        <xdr:cNvSpPr txBox="1"/>
      </xdr:nvSpPr>
      <xdr:spPr>
        <a:xfrm>
          <a:off x="14389744" y="976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120667</xdr:rowOff>
    </xdr:from>
    <xdr:ext cx="405111" cy="259045"/>
    <xdr:sp macro="" textlink="">
      <xdr:nvSpPr>
        <xdr:cNvPr id="564" name="n_3mainValue【学校施設】&#10;有形固定資産減価償却率"/>
        <xdr:cNvSpPr txBox="1"/>
      </xdr:nvSpPr>
      <xdr:spPr>
        <a:xfrm>
          <a:off x="13500744" y="972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78757</xdr:rowOff>
    </xdr:from>
    <xdr:ext cx="405111" cy="259045"/>
    <xdr:sp macro="" textlink="">
      <xdr:nvSpPr>
        <xdr:cNvPr id="565" name="n_4mainValue【学校施設】&#10;有形固定資産減価償却率"/>
        <xdr:cNvSpPr txBox="1"/>
      </xdr:nvSpPr>
      <xdr:spPr>
        <a:xfrm>
          <a:off x="12611744"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1" name="テキスト ボックス 580"/>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3" name="テキスト ボックス 582"/>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5" name="テキスト ボックス 584"/>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7" name="テキスト ボックス 586"/>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148209</xdr:rowOff>
    </xdr:from>
    <xdr:to>
      <xdr:col>116</xdr:col>
      <xdr:colOff>62864</xdr:colOff>
      <xdr:row>63</xdr:row>
      <xdr:rowOff>130988</xdr:rowOff>
    </xdr:to>
    <xdr:cxnSp macro="">
      <xdr:nvCxnSpPr>
        <xdr:cNvPr id="589" name="直線コネクタ 588"/>
        <xdr:cNvCxnSpPr/>
      </xdr:nvCxnSpPr>
      <xdr:spPr>
        <a:xfrm flipV="1">
          <a:off x="22160864" y="9577959"/>
          <a:ext cx="0" cy="1354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134815</xdr:rowOff>
    </xdr:from>
    <xdr:ext cx="469744" cy="259045"/>
    <xdr:sp macro="" textlink="">
      <xdr:nvSpPr>
        <xdr:cNvPr id="590" name="【学校施設】&#10;一人当たり面積最小値テキスト"/>
        <xdr:cNvSpPr txBox="1"/>
      </xdr:nvSpPr>
      <xdr:spPr>
        <a:xfrm>
          <a:off x="22199600" y="1093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130988</xdr:rowOff>
    </xdr:from>
    <xdr:to>
      <xdr:col>116</xdr:col>
      <xdr:colOff>152400</xdr:colOff>
      <xdr:row>63</xdr:row>
      <xdr:rowOff>130988</xdr:rowOff>
    </xdr:to>
    <xdr:cxnSp macro="">
      <xdr:nvCxnSpPr>
        <xdr:cNvPr id="591" name="直線コネクタ 590"/>
        <xdr:cNvCxnSpPr/>
      </xdr:nvCxnSpPr>
      <xdr:spPr>
        <a:xfrm>
          <a:off x="22072600" y="1093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94886</xdr:rowOff>
    </xdr:from>
    <xdr:ext cx="534377" cy="259045"/>
    <xdr:sp macro="" textlink="">
      <xdr:nvSpPr>
        <xdr:cNvPr id="592" name="【学校施設】&#10;一人当たり面積最大値テキスト"/>
        <xdr:cNvSpPr txBox="1"/>
      </xdr:nvSpPr>
      <xdr:spPr>
        <a:xfrm>
          <a:off x="22199600" y="935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148209</xdr:rowOff>
    </xdr:from>
    <xdr:to>
      <xdr:col>116</xdr:col>
      <xdr:colOff>152400</xdr:colOff>
      <xdr:row>55</xdr:row>
      <xdr:rowOff>148209</xdr:rowOff>
    </xdr:to>
    <xdr:cxnSp macro="">
      <xdr:nvCxnSpPr>
        <xdr:cNvPr id="593" name="直線コネクタ 592"/>
        <xdr:cNvCxnSpPr/>
      </xdr:nvCxnSpPr>
      <xdr:spPr>
        <a:xfrm>
          <a:off x="22072600" y="957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48937</xdr:rowOff>
    </xdr:from>
    <xdr:ext cx="469744" cy="259045"/>
    <xdr:sp macro="" textlink="">
      <xdr:nvSpPr>
        <xdr:cNvPr id="594" name="【学校施設】&#10;一人当たり面積平均値テキスト"/>
        <xdr:cNvSpPr txBox="1"/>
      </xdr:nvSpPr>
      <xdr:spPr>
        <a:xfrm>
          <a:off x="22199600" y="10678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70510</xdr:rowOff>
    </xdr:from>
    <xdr:to>
      <xdr:col>116</xdr:col>
      <xdr:colOff>114300</xdr:colOff>
      <xdr:row>63</xdr:row>
      <xdr:rowOff>660</xdr:rowOff>
    </xdr:to>
    <xdr:sp macro="" textlink="">
      <xdr:nvSpPr>
        <xdr:cNvPr id="595" name="フローチャート: 判断 594"/>
        <xdr:cNvSpPr/>
      </xdr:nvSpPr>
      <xdr:spPr>
        <a:xfrm>
          <a:off x="22110700" y="1070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65786</xdr:rowOff>
    </xdr:from>
    <xdr:to>
      <xdr:col>112</xdr:col>
      <xdr:colOff>38100</xdr:colOff>
      <xdr:row>62</xdr:row>
      <xdr:rowOff>167386</xdr:rowOff>
    </xdr:to>
    <xdr:sp macro="" textlink="">
      <xdr:nvSpPr>
        <xdr:cNvPr id="596" name="フローチャート: 判断 595"/>
        <xdr:cNvSpPr/>
      </xdr:nvSpPr>
      <xdr:spPr>
        <a:xfrm>
          <a:off x="21272500" y="1069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72416</xdr:rowOff>
    </xdr:from>
    <xdr:to>
      <xdr:col>107</xdr:col>
      <xdr:colOff>101600</xdr:colOff>
      <xdr:row>63</xdr:row>
      <xdr:rowOff>2566</xdr:rowOff>
    </xdr:to>
    <xdr:sp macro="" textlink="">
      <xdr:nvSpPr>
        <xdr:cNvPr id="597" name="フローチャート: 判断 596"/>
        <xdr:cNvSpPr/>
      </xdr:nvSpPr>
      <xdr:spPr>
        <a:xfrm>
          <a:off x="20383500" y="107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48946</xdr:rowOff>
    </xdr:from>
    <xdr:to>
      <xdr:col>102</xdr:col>
      <xdr:colOff>165100</xdr:colOff>
      <xdr:row>62</xdr:row>
      <xdr:rowOff>150546</xdr:rowOff>
    </xdr:to>
    <xdr:sp macro="" textlink="">
      <xdr:nvSpPr>
        <xdr:cNvPr id="598" name="フローチャート: 判断 597"/>
        <xdr:cNvSpPr/>
      </xdr:nvSpPr>
      <xdr:spPr>
        <a:xfrm>
          <a:off x="19494500" y="1067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59004</xdr:rowOff>
    </xdr:from>
    <xdr:to>
      <xdr:col>98</xdr:col>
      <xdr:colOff>38100</xdr:colOff>
      <xdr:row>62</xdr:row>
      <xdr:rowOff>160604</xdr:rowOff>
    </xdr:to>
    <xdr:sp macro="" textlink="">
      <xdr:nvSpPr>
        <xdr:cNvPr id="599" name="フローチャート: 判断 598"/>
        <xdr:cNvSpPr/>
      </xdr:nvSpPr>
      <xdr:spPr>
        <a:xfrm>
          <a:off x="18605500" y="10688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47498</xdr:rowOff>
    </xdr:from>
    <xdr:to>
      <xdr:col>116</xdr:col>
      <xdr:colOff>114300</xdr:colOff>
      <xdr:row>60</xdr:row>
      <xdr:rowOff>149098</xdr:rowOff>
    </xdr:to>
    <xdr:sp macro="" textlink="">
      <xdr:nvSpPr>
        <xdr:cNvPr id="605" name="楕円 604"/>
        <xdr:cNvSpPr/>
      </xdr:nvSpPr>
      <xdr:spPr>
        <a:xfrm>
          <a:off x="22110700" y="1033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70375</xdr:rowOff>
    </xdr:from>
    <xdr:ext cx="469744" cy="259045"/>
    <xdr:sp macro="" textlink="">
      <xdr:nvSpPr>
        <xdr:cNvPr id="606" name="【学校施設】&#10;一人当たり面積該当値テキスト"/>
        <xdr:cNvSpPr txBox="1"/>
      </xdr:nvSpPr>
      <xdr:spPr>
        <a:xfrm>
          <a:off x="22199600" y="1018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71806</xdr:rowOff>
    </xdr:from>
    <xdr:to>
      <xdr:col>112</xdr:col>
      <xdr:colOff>38100</xdr:colOff>
      <xdr:row>61</xdr:row>
      <xdr:rowOff>1956</xdr:rowOff>
    </xdr:to>
    <xdr:sp macro="" textlink="">
      <xdr:nvSpPr>
        <xdr:cNvPr id="607" name="楕円 606"/>
        <xdr:cNvSpPr/>
      </xdr:nvSpPr>
      <xdr:spPr>
        <a:xfrm>
          <a:off x="21272500" y="1035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98298</xdr:rowOff>
    </xdr:from>
    <xdr:to>
      <xdr:col>116</xdr:col>
      <xdr:colOff>63500</xdr:colOff>
      <xdr:row>60</xdr:row>
      <xdr:rowOff>122606</xdr:rowOff>
    </xdr:to>
    <xdr:cxnSp macro="">
      <xdr:nvCxnSpPr>
        <xdr:cNvPr id="608" name="直線コネクタ 607"/>
        <xdr:cNvCxnSpPr/>
      </xdr:nvCxnSpPr>
      <xdr:spPr>
        <a:xfrm flipV="1">
          <a:off x="21323300" y="10385298"/>
          <a:ext cx="838200" cy="2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86208</xdr:rowOff>
    </xdr:from>
    <xdr:to>
      <xdr:col>107</xdr:col>
      <xdr:colOff>101600</xdr:colOff>
      <xdr:row>61</xdr:row>
      <xdr:rowOff>16358</xdr:rowOff>
    </xdr:to>
    <xdr:sp macro="" textlink="">
      <xdr:nvSpPr>
        <xdr:cNvPr id="609" name="楕円 608"/>
        <xdr:cNvSpPr/>
      </xdr:nvSpPr>
      <xdr:spPr>
        <a:xfrm>
          <a:off x="20383500" y="1037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122606</xdr:rowOff>
    </xdr:from>
    <xdr:to>
      <xdr:col>111</xdr:col>
      <xdr:colOff>177800</xdr:colOff>
      <xdr:row>60</xdr:row>
      <xdr:rowOff>137008</xdr:rowOff>
    </xdr:to>
    <xdr:cxnSp macro="">
      <xdr:nvCxnSpPr>
        <xdr:cNvPr id="610" name="直線コネクタ 609"/>
        <xdr:cNvCxnSpPr/>
      </xdr:nvCxnSpPr>
      <xdr:spPr>
        <a:xfrm flipV="1">
          <a:off x="20434300" y="10409606"/>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101676</xdr:rowOff>
    </xdr:from>
    <xdr:to>
      <xdr:col>102</xdr:col>
      <xdr:colOff>165100</xdr:colOff>
      <xdr:row>61</xdr:row>
      <xdr:rowOff>31826</xdr:rowOff>
    </xdr:to>
    <xdr:sp macro="" textlink="">
      <xdr:nvSpPr>
        <xdr:cNvPr id="611" name="楕円 610"/>
        <xdr:cNvSpPr/>
      </xdr:nvSpPr>
      <xdr:spPr>
        <a:xfrm>
          <a:off x="19494500" y="1038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137008</xdr:rowOff>
    </xdr:from>
    <xdr:to>
      <xdr:col>107</xdr:col>
      <xdr:colOff>50800</xdr:colOff>
      <xdr:row>60</xdr:row>
      <xdr:rowOff>152476</xdr:rowOff>
    </xdr:to>
    <xdr:cxnSp macro="">
      <xdr:nvCxnSpPr>
        <xdr:cNvPr id="612" name="直線コネクタ 611"/>
        <xdr:cNvCxnSpPr/>
      </xdr:nvCxnSpPr>
      <xdr:spPr>
        <a:xfrm flipV="1">
          <a:off x="19545300" y="10424008"/>
          <a:ext cx="889000" cy="1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117983</xdr:rowOff>
    </xdr:from>
    <xdr:to>
      <xdr:col>98</xdr:col>
      <xdr:colOff>38100</xdr:colOff>
      <xdr:row>61</xdr:row>
      <xdr:rowOff>48133</xdr:rowOff>
    </xdr:to>
    <xdr:sp macro="" textlink="">
      <xdr:nvSpPr>
        <xdr:cNvPr id="613" name="楕円 612"/>
        <xdr:cNvSpPr/>
      </xdr:nvSpPr>
      <xdr:spPr>
        <a:xfrm>
          <a:off x="18605500" y="1040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152476</xdr:rowOff>
    </xdr:from>
    <xdr:to>
      <xdr:col>102</xdr:col>
      <xdr:colOff>114300</xdr:colOff>
      <xdr:row>60</xdr:row>
      <xdr:rowOff>168783</xdr:rowOff>
    </xdr:to>
    <xdr:cxnSp macro="">
      <xdr:nvCxnSpPr>
        <xdr:cNvPr id="614" name="直線コネクタ 613"/>
        <xdr:cNvCxnSpPr/>
      </xdr:nvCxnSpPr>
      <xdr:spPr>
        <a:xfrm flipV="1">
          <a:off x="18656300" y="10439476"/>
          <a:ext cx="889000" cy="1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158513</xdr:rowOff>
    </xdr:from>
    <xdr:ext cx="469744" cy="259045"/>
    <xdr:sp macro="" textlink="">
      <xdr:nvSpPr>
        <xdr:cNvPr id="615" name="n_1aveValue【学校施設】&#10;一人当たり面積"/>
        <xdr:cNvSpPr txBox="1"/>
      </xdr:nvSpPr>
      <xdr:spPr>
        <a:xfrm>
          <a:off x="21075727" y="1078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165143</xdr:rowOff>
    </xdr:from>
    <xdr:ext cx="469744" cy="259045"/>
    <xdr:sp macro="" textlink="">
      <xdr:nvSpPr>
        <xdr:cNvPr id="616" name="n_2aveValue【学校施設】&#10;一人当たり面積"/>
        <xdr:cNvSpPr txBox="1"/>
      </xdr:nvSpPr>
      <xdr:spPr>
        <a:xfrm>
          <a:off x="20199427" y="10795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141673</xdr:rowOff>
    </xdr:from>
    <xdr:ext cx="469744" cy="259045"/>
    <xdr:sp macro="" textlink="">
      <xdr:nvSpPr>
        <xdr:cNvPr id="617" name="n_3aveValue【学校施設】&#10;一人当たり面積"/>
        <xdr:cNvSpPr txBox="1"/>
      </xdr:nvSpPr>
      <xdr:spPr>
        <a:xfrm>
          <a:off x="19310427" y="1077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151731</xdr:rowOff>
    </xdr:from>
    <xdr:ext cx="469744" cy="259045"/>
    <xdr:sp macro="" textlink="">
      <xdr:nvSpPr>
        <xdr:cNvPr id="618" name="n_4aveValue【学校施設】&#10;一人当たり面積"/>
        <xdr:cNvSpPr txBox="1"/>
      </xdr:nvSpPr>
      <xdr:spPr>
        <a:xfrm>
          <a:off x="18421427" y="1078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18483</xdr:rowOff>
    </xdr:from>
    <xdr:ext cx="469744" cy="259045"/>
    <xdr:sp macro="" textlink="">
      <xdr:nvSpPr>
        <xdr:cNvPr id="619" name="n_1mainValue【学校施設】&#10;一人当たり面積"/>
        <xdr:cNvSpPr txBox="1"/>
      </xdr:nvSpPr>
      <xdr:spPr>
        <a:xfrm>
          <a:off x="21075727" y="10134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32885</xdr:rowOff>
    </xdr:from>
    <xdr:ext cx="469744" cy="259045"/>
    <xdr:sp macro="" textlink="">
      <xdr:nvSpPr>
        <xdr:cNvPr id="620" name="n_2mainValue【学校施設】&#10;一人当たり面積"/>
        <xdr:cNvSpPr txBox="1"/>
      </xdr:nvSpPr>
      <xdr:spPr>
        <a:xfrm>
          <a:off x="20199427" y="10148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48353</xdr:rowOff>
    </xdr:from>
    <xdr:ext cx="469744" cy="259045"/>
    <xdr:sp macro="" textlink="">
      <xdr:nvSpPr>
        <xdr:cNvPr id="621" name="n_3mainValue【学校施設】&#10;一人当たり面積"/>
        <xdr:cNvSpPr txBox="1"/>
      </xdr:nvSpPr>
      <xdr:spPr>
        <a:xfrm>
          <a:off x="19310427" y="10163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64660</xdr:rowOff>
    </xdr:from>
    <xdr:ext cx="469744" cy="259045"/>
    <xdr:sp macro="" textlink="">
      <xdr:nvSpPr>
        <xdr:cNvPr id="622" name="n_4mainValue【学校施設】&#10;一人当たり面積"/>
        <xdr:cNvSpPr txBox="1"/>
      </xdr:nvSpPr>
      <xdr:spPr>
        <a:xfrm>
          <a:off x="18421427" y="1018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0" name="直線コネクタ 64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1" name="テキスト ボックス 650"/>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2" name="直線コネクタ 65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3" name="テキスト ボックス 65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4" name="直線コネクタ 65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5" name="テキスト ボックス 65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6" name="直線コネクタ 65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7" name="テキスト ボックス 65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8" name="直線コネクタ 65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9" name="テキスト ボックス 65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0" name="直線コネクタ 6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1" name="テキスト ボックス 660"/>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150495</xdr:rowOff>
    </xdr:from>
    <xdr:to>
      <xdr:col>85</xdr:col>
      <xdr:colOff>126364</xdr:colOff>
      <xdr:row>108</xdr:row>
      <xdr:rowOff>152400</xdr:rowOff>
    </xdr:to>
    <xdr:cxnSp macro="">
      <xdr:nvCxnSpPr>
        <xdr:cNvPr id="663" name="直線コネクタ 662"/>
        <xdr:cNvCxnSpPr/>
      </xdr:nvCxnSpPr>
      <xdr:spPr>
        <a:xfrm flipV="1">
          <a:off x="16318864" y="17124045"/>
          <a:ext cx="0" cy="154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4"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5" name="直線コネクタ 664"/>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97172</xdr:rowOff>
    </xdr:from>
    <xdr:ext cx="405111" cy="259045"/>
    <xdr:sp macro="" textlink="">
      <xdr:nvSpPr>
        <xdr:cNvPr id="666" name="【公民館】&#10;有形固定資産減価償却率最大値テキスト"/>
        <xdr:cNvSpPr txBox="1"/>
      </xdr:nvSpPr>
      <xdr:spPr>
        <a:xfrm>
          <a:off x="16357600" y="16899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150495</xdr:rowOff>
    </xdr:from>
    <xdr:to>
      <xdr:col>86</xdr:col>
      <xdr:colOff>25400</xdr:colOff>
      <xdr:row>99</xdr:row>
      <xdr:rowOff>150495</xdr:rowOff>
    </xdr:to>
    <xdr:cxnSp macro="">
      <xdr:nvCxnSpPr>
        <xdr:cNvPr id="667" name="直線コネクタ 666"/>
        <xdr:cNvCxnSpPr/>
      </xdr:nvCxnSpPr>
      <xdr:spPr>
        <a:xfrm>
          <a:off x="16230600" y="1712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65422</xdr:rowOff>
    </xdr:from>
    <xdr:ext cx="405111" cy="259045"/>
    <xdr:sp macro="" textlink="">
      <xdr:nvSpPr>
        <xdr:cNvPr id="668" name="【公民館】&#10;有形固定資産減価償却率平均値テキスト"/>
        <xdr:cNvSpPr txBox="1"/>
      </xdr:nvSpPr>
      <xdr:spPr>
        <a:xfrm>
          <a:off x="16357600" y="17896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42545</xdr:rowOff>
    </xdr:from>
    <xdr:to>
      <xdr:col>85</xdr:col>
      <xdr:colOff>177800</xdr:colOff>
      <xdr:row>105</xdr:row>
      <xdr:rowOff>144145</xdr:rowOff>
    </xdr:to>
    <xdr:sp macro="" textlink="">
      <xdr:nvSpPr>
        <xdr:cNvPr id="669" name="フローチャート: 判断 668"/>
        <xdr:cNvSpPr/>
      </xdr:nvSpPr>
      <xdr:spPr>
        <a:xfrm>
          <a:off x="162687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141605</xdr:rowOff>
    </xdr:from>
    <xdr:to>
      <xdr:col>81</xdr:col>
      <xdr:colOff>101600</xdr:colOff>
      <xdr:row>105</xdr:row>
      <xdr:rowOff>71755</xdr:rowOff>
    </xdr:to>
    <xdr:sp macro="" textlink="">
      <xdr:nvSpPr>
        <xdr:cNvPr id="670" name="フローチャート: 判断 669"/>
        <xdr:cNvSpPr/>
      </xdr:nvSpPr>
      <xdr:spPr>
        <a:xfrm>
          <a:off x="154305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61595</xdr:rowOff>
    </xdr:from>
    <xdr:to>
      <xdr:col>76</xdr:col>
      <xdr:colOff>165100</xdr:colOff>
      <xdr:row>104</xdr:row>
      <xdr:rowOff>163195</xdr:rowOff>
    </xdr:to>
    <xdr:sp macro="" textlink="">
      <xdr:nvSpPr>
        <xdr:cNvPr id="671" name="フローチャート: 判断 670"/>
        <xdr:cNvSpPr/>
      </xdr:nvSpPr>
      <xdr:spPr>
        <a:xfrm>
          <a:off x="145415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57786</xdr:rowOff>
    </xdr:from>
    <xdr:to>
      <xdr:col>72</xdr:col>
      <xdr:colOff>38100</xdr:colOff>
      <xdr:row>104</xdr:row>
      <xdr:rowOff>159386</xdr:rowOff>
    </xdr:to>
    <xdr:sp macro="" textlink="">
      <xdr:nvSpPr>
        <xdr:cNvPr id="672" name="フローチャート: 判断 671"/>
        <xdr:cNvSpPr/>
      </xdr:nvSpPr>
      <xdr:spPr>
        <a:xfrm>
          <a:off x="13652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73025</xdr:rowOff>
    </xdr:from>
    <xdr:to>
      <xdr:col>67</xdr:col>
      <xdr:colOff>101600</xdr:colOff>
      <xdr:row>105</xdr:row>
      <xdr:rowOff>3175</xdr:rowOff>
    </xdr:to>
    <xdr:sp macro="" textlink="">
      <xdr:nvSpPr>
        <xdr:cNvPr id="673" name="フローチャート: 判断 672"/>
        <xdr:cNvSpPr/>
      </xdr:nvSpPr>
      <xdr:spPr>
        <a:xfrm>
          <a:off x="12763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4" name="テキスト ボックス 6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5" name="テキスト ボックス 6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6" name="テキスト ボックス 6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7" name="テキスト ボックス 6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8" name="テキスト ボックス 6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73025</xdr:rowOff>
    </xdr:from>
    <xdr:to>
      <xdr:col>85</xdr:col>
      <xdr:colOff>177800</xdr:colOff>
      <xdr:row>109</xdr:row>
      <xdr:rowOff>3175</xdr:rowOff>
    </xdr:to>
    <xdr:sp macro="" textlink="">
      <xdr:nvSpPr>
        <xdr:cNvPr id="679" name="楕円 678"/>
        <xdr:cNvSpPr/>
      </xdr:nvSpPr>
      <xdr:spPr>
        <a:xfrm>
          <a:off x="16268700" y="1858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159402</xdr:rowOff>
    </xdr:from>
    <xdr:ext cx="405111" cy="259045"/>
    <xdr:sp macro="" textlink="">
      <xdr:nvSpPr>
        <xdr:cNvPr id="680" name="【公民館】&#10;有形固定資産減価償却率該当値テキスト"/>
        <xdr:cNvSpPr txBox="1"/>
      </xdr:nvSpPr>
      <xdr:spPr>
        <a:xfrm>
          <a:off x="16357600" y="18504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67311</xdr:rowOff>
    </xdr:from>
    <xdr:to>
      <xdr:col>81</xdr:col>
      <xdr:colOff>101600</xdr:colOff>
      <xdr:row>108</xdr:row>
      <xdr:rowOff>168911</xdr:rowOff>
    </xdr:to>
    <xdr:sp macro="" textlink="">
      <xdr:nvSpPr>
        <xdr:cNvPr id="681" name="楕円 680"/>
        <xdr:cNvSpPr/>
      </xdr:nvSpPr>
      <xdr:spPr>
        <a:xfrm>
          <a:off x="15430500" y="1858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118111</xdr:rowOff>
    </xdr:from>
    <xdr:to>
      <xdr:col>85</xdr:col>
      <xdr:colOff>127000</xdr:colOff>
      <xdr:row>108</xdr:row>
      <xdr:rowOff>123825</xdr:rowOff>
    </xdr:to>
    <xdr:cxnSp macro="">
      <xdr:nvCxnSpPr>
        <xdr:cNvPr id="682" name="直線コネクタ 681"/>
        <xdr:cNvCxnSpPr/>
      </xdr:nvCxnSpPr>
      <xdr:spPr>
        <a:xfrm>
          <a:off x="15481300" y="18634711"/>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38736</xdr:rowOff>
    </xdr:from>
    <xdr:to>
      <xdr:col>76</xdr:col>
      <xdr:colOff>165100</xdr:colOff>
      <xdr:row>108</xdr:row>
      <xdr:rowOff>140336</xdr:rowOff>
    </xdr:to>
    <xdr:sp macro="" textlink="">
      <xdr:nvSpPr>
        <xdr:cNvPr id="683" name="楕円 682"/>
        <xdr:cNvSpPr/>
      </xdr:nvSpPr>
      <xdr:spPr>
        <a:xfrm>
          <a:off x="14541500" y="1855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89536</xdr:rowOff>
    </xdr:from>
    <xdr:to>
      <xdr:col>81</xdr:col>
      <xdr:colOff>50800</xdr:colOff>
      <xdr:row>108</xdr:row>
      <xdr:rowOff>118111</xdr:rowOff>
    </xdr:to>
    <xdr:cxnSp macro="">
      <xdr:nvCxnSpPr>
        <xdr:cNvPr id="684" name="直線コネクタ 683"/>
        <xdr:cNvCxnSpPr/>
      </xdr:nvCxnSpPr>
      <xdr:spPr>
        <a:xfrm>
          <a:off x="14592300" y="18606136"/>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168275</xdr:rowOff>
    </xdr:from>
    <xdr:to>
      <xdr:col>72</xdr:col>
      <xdr:colOff>38100</xdr:colOff>
      <xdr:row>108</xdr:row>
      <xdr:rowOff>98425</xdr:rowOff>
    </xdr:to>
    <xdr:sp macro="" textlink="">
      <xdr:nvSpPr>
        <xdr:cNvPr id="685" name="楕円 684"/>
        <xdr:cNvSpPr/>
      </xdr:nvSpPr>
      <xdr:spPr>
        <a:xfrm>
          <a:off x="13652500" y="1851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47625</xdr:rowOff>
    </xdr:from>
    <xdr:to>
      <xdr:col>76</xdr:col>
      <xdr:colOff>114300</xdr:colOff>
      <xdr:row>108</xdr:row>
      <xdr:rowOff>89536</xdr:rowOff>
    </xdr:to>
    <xdr:cxnSp macro="">
      <xdr:nvCxnSpPr>
        <xdr:cNvPr id="686" name="直線コネクタ 685"/>
        <xdr:cNvCxnSpPr/>
      </xdr:nvCxnSpPr>
      <xdr:spPr>
        <a:xfrm>
          <a:off x="13703300" y="1856422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124461</xdr:rowOff>
    </xdr:from>
    <xdr:to>
      <xdr:col>67</xdr:col>
      <xdr:colOff>101600</xdr:colOff>
      <xdr:row>108</xdr:row>
      <xdr:rowOff>54611</xdr:rowOff>
    </xdr:to>
    <xdr:sp macro="" textlink="">
      <xdr:nvSpPr>
        <xdr:cNvPr id="687" name="楕円 686"/>
        <xdr:cNvSpPr/>
      </xdr:nvSpPr>
      <xdr:spPr>
        <a:xfrm>
          <a:off x="12763500" y="1846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3811</xdr:rowOff>
    </xdr:from>
    <xdr:to>
      <xdr:col>71</xdr:col>
      <xdr:colOff>177800</xdr:colOff>
      <xdr:row>108</xdr:row>
      <xdr:rowOff>47625</xdr:rowOff>
    </xdr:to>
    <xdr:cxnSp macro="">
      <xdr:nvCxnSpPr>
        <xdr:cNvPr id="688" name="直線コネクタ 687"/>
        <xdr:cNvCxnSpPr/>
      </xdr:nvCxnSpPr>
      <xdr:spPr>
        <a:xfrm>
          <a:off x="12814300" y="18520411"/>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88282</xdr:rowOff>
    </xdr:from>
    <xdr:ext cx="405111" cy="259045"/>
    <xdr:sp macro="" textlink="">
      <xdr:nvSpPr>
        <xdr:cNvPr id="689" name="n_1aveValue【公民館】&#10;有形固定資産減価償却率"/>
        <xdr:cNvSpPr txBox="1"/>
      </xdr:nvSpPr>
      <xdr:spPr>
        <a:xfrm>
          <a:off x="15266044" y="1774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8272</xdr:rowOff>
    </xdr:from>
    <xdr:ext cx="405111" cy="259045"/>
    <xdr:sp macro="" textlink="">
      <xdr:nvSpPr>
        <xdr:cNvPr id="690" name="n_2aveValue【公民館】&#10;有形固定資産減価償却率"/>
        <xdr:cNvSpPr txBox="1"/>
      </xdr:nvSpPr>
      <xdr:spPr>
        <a:xfrm>
          <a:off x="14389744" y="1766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4463</xdr:rowOff>
    </xdr:from>
    <xdr:ext cx="405111" cy="259045"/>
    <xdr:sp macro="" textlink="">
      <xdr:nvSpPr>
        <xdr:cNvPr id="691" name="n_3aveValue【公民館】&#10;有形固定資産減価償却率"/>
        <xdr:cNvSpPr txBox="1"/>
      </xdr:nvSpPr>
      <xdr:spPr>
        <a:xfrm>
          <a:off x="135007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19702</xdr:rowOff>
    </xdr:from>
    <xdr:ext cx="405111" cy="259045"/>
    <xdr:sp macro="" textlink="">
      <xdr:nvSpPr>
        <xdr:cNvPr id="692" name="n_4aveValue【公民館】&#10;有形固定資産減価償却率"/>
        <xdr:cNvSpPr txBox="1"/>
      </xdr:nvSpPr>
      <xdr:spPr>
        <a:xfrm>
          <a:off x="12611744" y="1767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160038</xdr:rowOff>
    </xdr:from>
    <xdr:ext cx="405111" cy="259045"/>
    <xdr:sp macro="" textlink="">
      <xdr:nvSpPr>
        <xdr:cNvPr id="693" name="n_1mainValue【公民館】&#10;有形固定資産減価償却率"/>
        <xdr:cNvSpPr txBox="1"/>
      </xdr:nvSpPr>
      <xdr:spPr>
        <a:xfrm>
          <a:off x="15266044"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131463</xdr:rowOff>
    </xdr:from>
    <xdr:ext cx="405111" cy="259045"/>
    <xdr:sp macro="" textlink="">
      <xdr:nvSpPr>
        <xdr:cNvPr id="694" name="n_2mainValue【公民館】&#10;有形固定資産減価償却率"/>
        <xdr:cNvSpPr txBox="1"/>
      </xdr:nvSpPr>
      <xdr:spPr>
        <a:xfrm>
          <a:off x="14389744" y="1864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89552</xdr:rowOff>
    </xdr:from>
    <xdr:ext cx="405111" cy="259045"/>
    <xdr:sp macro="" textlink="">
      <xdr:nvSpPr>
        <xdr:cNvPr id="695" name="n_3mainValue【公民館】&#10;有形固定資産減価償却率"/>
        <xdr:cNvSpPr txBox="1"/>
      </xdr:nvSpPr>
      <xdr:spPr>
        <a:xfrm>
          <a:off x="13500744" y="1860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45738</xdr:rowOff>
    </xdr:from>
    <xdr:ext cx="405111" cy="259045"/>
    <xdr:sp macro="" textlink="">
      <xdr:nvSpPr>
        <xdr:cNvPr id="696" name="n_4mainValue【公民館】&#10;有形固定資産減価償却率"/>
        <xdr:cNvSpPr txBox="1"/>
      </xdr:nvSpPr>
      <xdr:spPr>
        <a:xfrm>
          <a:off x="12611744" y="1856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7" name="直線コネクタ 70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8" name="テキスト ボックス 70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9" name="直線コネクタ 70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0" name="テキスト ボックス 70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1" name="直線コネクタ 71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2" name="テキスト ボックス 71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3" name="直線コネクタ 71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4" name="テキスト ボックス 71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5" name="直線コネクタ 71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6" name="テキスト ボックス 71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7" name="直線コネクタ 7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18" name="テキスト ボックス 717"/>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68962</xdr:rowOff>
    </xdr:from>
    <xdr:to>
      <xdr:col>116</xdr:col>
      <xdr:colOff>62864</xdr:colOff>
      <xdr:row>108</xdr:row>
      <xdr:rowOff>112204</xdr:rowOff>
    </xdr:to>
    <xdr:cxnSp macro="">
      <xdr:nvCxnSpPr>
        <xdr:cNvPr id="720" name="直線コネクタ 719"/>
        <xdr:cNvCxnSpPr/>
      </xdr:nvCxnSpPr>
      <xdr:spPr>
        <a:xfrm flipV="1">
          <a:off x="22160864" y="17385412"/>
          <a:ext cx="0" cy="124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116031</xdr:rowOff>
    </xdr:from>
    <xdr:ext cx="469744" cy="259045"/>
    <xdr:sp macro="" textlink="">
      <xdr:nvSpPr>
        <xdr:cNvPr id="721" name="【公民館】&#10;一人当たり面積最小値テキスト"/>
        <xdr:cNvSpPr txBox="1"/>
      </xdr:nvSpPr>
      <xdr:spPr>
        <a:xfrm>
          <a:off x="22199600" y="18632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112204</xdr:rowOff>
    </xdr:from>
    <xdr:to>
      <xdr:col>116</xdr:col>
      <xdr:colOff>152400</xdr:colOff>
      <xdr:row>108</xdr:row>
      <xdr:rowOff>112204</xdr:rowOff>
    </xdr:to>
    <xdr:cxnSp macro="">
      <xdr:nvCxnSpPr>
        <xdr:cNvPr id="722" name="直線コネクタ 721"/>
        <xdr:cNvCxnSpPr/>
      </xdr:nvCxnSpPr>
      <xdr:spPr>
        <a:xfrm>
          <a:off x="22072600" y="18628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15639</xdr:rowOff>
    </xdr:from>
    <xdr:ext cx="469744" cy="259045"/>
    <xdr:sp macro="" textlink="">
      <xdr:nvSpPr>
        <xdr:cNvPr id="723" name="【公民館】&#10;一人当たり面積最大値テキスト"/>
        <xdr:cNvSpPr txBox="1"/>
      </xdr:nvSpPr>
      <xdr:spPr>
        <a:xfrm>
          <a:off x="22199600" y="1716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68962</xdr:rowOff>
    </xdr:from>
    <xdr:to>
      <xdr:col>116</xdr:col>
      <xdr:colOff>152400</xdr:colOff>
      <xdr:row>101</xdr:row>
      <xdr:rowOff>68962</xdr:rowOff>
    </xdr:to>
    <xdr:cxnSp macro="">
      <xdr:nvCxnSpPr>
        <xdr:cNvPr id="724" name="直線コネクタ 723"/>
        <xdr:cNvCxnSpPr/>
      </xdr:nvCxnSpPr>
      <xdr:spPr>
        <a:xfrm>
          <a:off x="22072600" y="17385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83456</xdr:rowOff>
    </xdr:from>
    <xdr:ext cx="469744" cy="259045"/>
    <xdr:sp macro="" textlink="">
      <xdr:nvSpPr>
        <xdr:cNvPr id="725" name="【公民館】&#10;一人当たり面積平均値テキスト"/>
        <xdr:cNvSpPr txBox="1"/>
      </xdr:nvSpPr>
      <xdr:spPr>
        <a:xfrm>
          <a:off x="22199600" y="184286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105029</xdr:rowOff>
    </xdr:from>
    <xdr:to>
      <xdr:col>116</xdr:col>
      <xdr:colOff>114300</xdr:colOff>
      <xdr:row>108</xdr:row>
      <xdr:rowOff>35179</xdr:rowOff>
    </xdr:to>
    <xdr:sp macro="" textlink="">
      <xdr:nvSpPr>
        <xdr:cNvPr id="726" name="フローチャート: 判断 725"/>
        <xdr:cNvSpPr/>
      </xdr:nvSpPr>
      <xdr:spPr>
        <a:xfrm>
          <a:off x="22110700" y="1845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87885</xdr:rowOff>
    </xdr:from>
    <xdr:to>
      <xdr:col>112</xdr:col>
      <xdr:colOff>38100</xdr:colOff>
      <xdr:row>108</xdr:row>
      <xdr:rowOff>18035</xdr:rowOff>
    </xdr:to>
    <xdr:sp macro="" textlink="">
      <xdr:nvSpPr>
        <xdr:cNvPr id="727" name="フローチャート: 判断 726"/>
        <xdr:cNvSpPr/>
      </xdr:nvSpPr>
      <xdr:spPr>
        <a:xfrm>
          <a:off x="21272500" y="1843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95886</xdr:rowOff>
    </xdr:from>
    <xdr:to>
      <xdr:col>107</xdr:col>
      <xdr:colOff>101600</xdr:colOff>
      <xdr:row>108</xdr:row>
      <xdr:rowOff>26036</xdr:rowOff>
    </xdr:to>
    <xdr:sp macro="" textlink="">
      <xdr:nvSpPr>
        <xdr:cNvPr id="728" name="フローチャート: 判断 727"/>
        <xdr:cNvSpPr/>
      </xdr:nvSpPr>
      <xdr:spPr>
        <a:xfrm>
          <a:off x="20383500" y="1844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98361</xdr:rowOff>
    </xdr:from>
    <xdr:to>
      <xdr:col>102</xdr:col>
      <xdr:colOff>165100</xdr:colOff>
      <xdr:row>108</xdr:row>
      <xdr:rowOff>28511</xdr:rowOff>
    </xdr:to>
    <xdr:sp macro="" textlink="">
      <xdr:nvSpPr>
        <xdr:cNvPr id="729" name="フローチャート: 判断 728"/>
        <xdr:cNvSpPr/>
      </xdr:nvSpPr>
      <xdr:spPr>
        <a:xfrm>
          <a:off x="19494500" y="1844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114936</xdr:rowOff>
    </xdr:from>
    <xdr:to>
      <xdr:col>98</xdr:col>
      <xdr:colOff>38100</xdr:colOff>
      <xdr:row>108</xdr:row>
      <xdr:rowOff>45086</xdr:rowOff>
    </xdr:to>
    <xdr:sp macro="" textlink="">
      <xdr:nvSpPr>
        <xdr:cNvPr id="730" name="フローチャート: 判断 729"/>
        <xdr:cNvSpPr/>
      </xdr:nvSpPr>
      <xdr:spPr>
        <a:xfrm>
          <a:off x="18605500" y="18460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1" name="テキスト ボックス 7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2" name="テキスト ボックス 7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3" name="テキスト ボックス 7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4" name="テキスト ボックス 7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5" name="テキスト ボックス 7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20447</xdr:rowOff>
    </xdr:from>
    <xdr:to>
      <xdr:col>116</xdr:col>
      <xdr:colOff>114300</xdr:colOff>
      <xdr:row>101</xdr:row>
      <xdr:rowOff>122047</xdr:rowOff>
    </xdr:to>
    <xdr:sp macro="" textlink="">
      <xdr:nvSpPr>
        <xdr:cNvPr id="736" name="楕円 735"/>
        <xdr:cNvSpPr/>
      </xdr:nvSpPr>
      <xdr:spPr>
        <a:xfrm>
          <a:off x="22110700" y="1733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142638</xdr:rowOff>
    </xdr:from>
    <xdr:ext cx="469744" cy="259045"/>
    <xdr:sp macro="" textlink="">
      <xdr:nvSpPr>
        <xdr:cNvPr id="737" name="【公民館】&#10;一人当たり面積該当値テキスト"/>
        <xdr:cNvSpPr txBox="1"/>
      </xdr:nvSpPr>
      <xdr:spPr>
        <a:xfrm>
          <a:off x="22199600" y="1728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67311</xdr:rowOff>
    </xdr:from>
    <xdr:to>
      <xdr:col>112</xdr:col>
      <xdr:colOff>38100</xdr:colOff>
      <xdr:row>101</xdr:row>
      <xdr:rowOff>168911</xdr:rowOff>
    </xdr:to>
    <xdr:sp macro="" textlink="">
      <xdr:nvSpPr>
        <xdr:cNvPr id="738" name="楕円 737"/>
        <xdr:cNvSpPr/>
      </xdr:nvSpPr>
      <xdr:spPr>
        <a:xfrm>
          <a:off x="21272500" y="1738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71247</xdr:rowOff>
    </xdr:from>
    <xdr:to>
      <xdr:col>116</xdr:col>
      <xdr:colOff>63500</xdr:colOff>
      <xdr:row>101</xdr:row>
      <xdr:rowOff>118111</xdr:rowOff>
    </xdr:to>
    <xdr:cxnSp macro="">
      <xdr:nvCxnSpPr>
        <xdr:cNvPr id="739" name="直線コネクタ 738"/>
        <xdr:cNvCxnSpPr/>
      </xdr:nvCxnSpPr>
      <xdr:spPr>
        <a:xfrm flipV="1">
          <a:off x="21323300" y="17387697"/>
          <a:ext cx="838200" cy="46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95123</xdr:rowOff>
    </xdr:from>
    <xdr:to>
      <xdr:col>107</xdr:col>
      <xdr:colOff>101600</xdr:colOff>
      <xdr:row>102</xdr:row>
      <xdr:rowOff>25273</xdr:rowOff>
    </xdr:to>
    <xdr:sp macro="" textlink="">
      <xdr:nvSpPr>
        <xdr:cNvPr id="740" name="楕円 739"/>
        <xdr:cNvSpPr/>
      </xdr:nvSpPr>
      <xdr:spPr>
        <a:xfrm>
          <a:off x="20383500" y="1741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118111</xdr:rowOff>
    </xdr:from>
    <xdr:to>
      <xdr:col>111</xdr:col>
      <xdr:colOff>177800</xdr:colOff>
      <xdr:row>101</xdr:row>
      <xdr:rowOff>145923</xdr:rowOff>
    </xdr:to>
    <xdr:cxnSp macro="">
      <xdr:nvCxnSpPr>
        <xdr:cNvPr id="741" name="直線コネクタ 740"/>
        <xdr:cNvCxnSpPr/>
      </xdr:nvCxnSpPr>
      <xdr:spPr>
        <a:xfrm flipV="1">
          <a:off x="20434300" y="17434561"/>
          <a:ext cx="889000" cy="2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125031</xdr:rowOff>
    </xdr:from>
    <xdr:to>
      <xdr:col>102</xdr:col>
      <xdr:colOff>165100</xdr:colOff>
      <xdr:row>102</xdr:row>
      <xdr:rowOff>55181</xdr:rowOff>
    </xdr:to>
    <xdr:sp macro="" textlink="">
      <xdr:nvSpPr>
        <xdr:cNvPr id="742" name="楕円 741"/>
        <xdr:cNvSpPr/>
      </xdr:nvSpPr>
      <xdr:spPr>
        <a:xfrm>
          <a:off x="19494500" y="1744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145923</xdr:rowOff>
    </xdr:from>
    <xdr:to>
      <xdr:col>107</xdr:col>
      <xdr:colOff>50800</xdr:colOff>
      <xdr:row>102</xdr:row>
      <xdr:rowOff>4381</xdr:rowOff>
    </xdr:to>
    <xdr:cxnSp macro="">
      <xdr:nvCxnSpPr>
        <xdr:cNvPr id="743" name="直線コネクタ 742"/>
        <xdr:cNvCxnSpPr/>
      </xdr:nvCxnSpPr>
      <xdr:spPr>
        <a:xfrm flipV="1">
          <a:off x="19545300" y="17462373"/>
          <a:ext cx="889000" cy="2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101</xdr:row>
      <xdr:rowOff>156463</xdr:rowOff>
    </xdr:from>
    <xdr:to>
      <xdr:col>98</xdr:col>
      <xdr:colOff>38100</xdr:colOff>
      <xdr:row>102</xdr:row>
      <xdr:rowOff>86613</xdr:rowOff>
    </xdr:to>
    <xdr:sp macro="" textlink="">
      <xdr:nvSpPr>
        <xdr:cNvPr id="744" name="楕円 743"/>
        <xdr:cNvSpPr/>
      </xdr:nvSpPr>
      <xdr:spPr>
        <a:xfrm>
          <a:off x="18605500" y="1747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4381</xdr:rowOff>
    </xdr:from>
    <xdr:to>
      <xdr:col>102</xdr:col>
      <xdr:colOff>114300</xdr:colOff>
      <xdr:row>102</xdr:row>
      <xdr:rowOff>35813</xdr:rowOff>
    </xdr:to>
    <xdr:cxnSp macro="">
      <xdr:nvCxnSpPr>
        <xdr:cNvPr id="745" name="直線コネクタ 744"/>
        <xdr:cNvCxnSpPr/>
      </xdr:nvCxnSpPr>
      <xdr:spPr>
        <a:xfrm flipV="1">
          <a:off x="18656300" y="17492281"/>
          <a:ext cx="889000" cy="3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9162</xdr:rowOff>
    </xdr:from>
    <xdr:ext cx="469744" cy="259045"/>
    <xdr:sp macro="" textlink="">
      <xdr:nvSpPr>
        <xdr:cNvPr id="746" name="n_1aveValue【公民館】&#10;一人当たり面積"/>
        <xdr:cNvSpPr txBox="1"/>
      </xdr:nvSpPr>
      <xdr:spPr>
        <a:xfrm>
          <a:off x="21075727" y="1852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17163</xdr:rowOff>
    </xdr:from>
    <xdr:ext cx="469744" cy="259045"/>
    <xdr:sp macro="" textlink="">
      <xdr:nvSpPr>
        <xdr:cNvPr id="747" name="n_2aveValue【公民館】&#10;一人当たり面積"/>
        <xdr:cNvSpPr txBox="1"/>
      </xdr:nvSpPr>
      <xdr:spPr>
        <a:xfrm>
          <a:off x="20199427" y="1853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19638</xdr:rowOff>
    </xdr:from>
    <xdr:ext cx="469744" cy="259045"/>
    <xdr:sp macro="" textlink="">
      <xdr:nvSpPr>
        <xdr:cNvPr id="748" name="n_3aveValue【公民館】&#10;一人当たり面積"/>
        <xdr:cNvSpPr txBox="1"/>
      </xdr:nvSpPr>
      <xdr:spPr>
        <a:xfrm>
          <a:off x="19310427" y="1853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36213</xdr:rowOff>
    </xdr:from>
    <xdr:ext cx="469744" cy="259045"/>
    <xdr:sp macro="" textlink="">
      <xdr:nvSpPr>
        <xdr:cNvPr id="749" name="n_4aveValue【公民館】&#10;一人当たり面積"/>
        <xdr:cNvSpPr txBox="1"/>
      </xdr:nvSpPr>
      <xdr:spPr>
        <a:xfrm>
          <a:off x="18421427" y="1855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13988</xdr:rowOff>
    </xdr:from>
    <xdr:ext cx="469744" cy="259045"/>
    <xdr:sp macro="" textlink="">
      <xdr:nvSpPr>
        <xdr:cNvPr id="750" name="n_1mainValue【公民館】&#10;一人当たり面積"/>
        <xdr:cNvSpPr txBox="1"/>
      </xdr:nvSpPr>
      <xdr:spPr>
        <a:xfrm>
          <a:off x="21075727" y="1715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41800</xdr:rowOff>
    </xdr:from>
    <xdr:ext cx="469744" cy="259045"/>
    <xdr:sp macro="" textlink="">
      <xdr:nvSpPr>
        <xdr:cNvPr id="751" name="n_2mainValue【公民館】&#10;一人当たり面積"/>
        <xdr:cNvSpPr txBox="1"/>
      </xdr:nvSpPr>
      <xdr:spPr>
        <a:xfrm>
          <a:off x="20199427" y="17186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71708</xdr:rowOff>
    </xdr:from>
    <xdr:ext cx="469744" cy="259045"/>
    <xdr:sp macro="" textlink="">
      <xdr:nvSpPr>
        <xdr:cNvPr id="752" name="n_3mainValue【公民館】&#10;一人当たり面積"/>
        <xdr:cNvSpPr txBox="1"/>
      </xdr:nvSpPr>
      <xdr:spPr>
        <a:xfrm>
          <a:off x="19310427" y="17216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103140</xdr:rowOff>
    </xdr:from>
    <xdr:ext cx="469744" cy="259045"/>
    <xdr:sp macro="" textlink="">
      <xdr:nvSpPr>
        <xdr:cNvPr id="753" name="n_4mainValue【公民館】&#10;一人当たり面積"/>
        <xdr:cNvSpPr txBox="1"/>
      </xdr:nvSpPr>
      <xdr:spPr>
        <a:xfrm>
          <a:off x="18421427" y="1724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4" name="正方形/長方形 7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5" name="正方形/長方形 7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6" name="テキスト ボックス 7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類似団体と比較して特に有形固定資産減価償却率が高くなっている施設は公民館であり、特に低くなっている施設は道路である。</a:t>
          </a:r>
          <a:endParaRPr lang="ja-JP" altLang="ja-JP" sz="1400">
            <a:effectLst/>
          </a:endParaRPr>
        </a:p>
        <a:p>
          <a:r>
            <a:rPr kumimoji="1" lang="ja-JP" altLang="ja-JP" sz="1100">
              <a:solidFill>
                <a:schemeClr val="dk1"/>
              </a:solidFill>
              <a:effectLst/>
              <a:latin typeface="+mn-lt"/>
              <a:ea typeface="+mn-ea"/>
              <a:cs typeface="+mn-cs"/>
            </a:rPr>
            <a:t>公民館はすべての集落に配置されているが、集落が点在しその距離が離れているため、施設の統廃合による集約化が難しく、建築から年数が経過している施設が多数を占めていることが高い要因と考え</a:t>
          </a:r>
          <a:endParaRPr lang="ja-JP" altLang="ja-JP" sz="1400">
            <a:effectLst/>
          </a:endParaRPr>
        </a:p>
        <a:p>
          <a:r>
            <a:rPr kumimoji="1" lang="ja-JP" altLang="ja-JP" sz="1100">
              <a:solidFill>
                <a:schemeClr val="dk1"/>
              </a:solidFill>
              <a:effectLst/>
              <a:latin typeface="+mn-lt"/>
              <a:ea typeface="+mn-ea"/>
              <a:cs typeface="+mn-cs"/>
            </a:rPr>
            <a:t>られる。</a:t>
          </a:r>
          <a:endParaRPr lang="ja-JP" altLang="ja-JP" sz="1400">
            <a:effectLst/>
          </a:endParaRPr>
        </a:p>
        <a:p>
          <a:r>
            <a:rPr kumimoji="1" lang="ja-JP" altLang="ja-JP" sz="1100">
              <a:solidFill>
                <a:schemeClr val="dk1"/>
              </a:solidFill>
              <a:effectLst/>
              <a:latin typeface="+mn-lt"/>
              <a:ea typeface="+mn-ea"/>
              <a:cs typeface="+mn-cs"/>
            </a:rPr>
            <a:t>令和元年度に策定の公共施設個別施設計画に基づいて計画的な老朽化対策に取り組んでいく必要がある。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山梨県早川町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1,002
993
369.96
3,172,194
2,851,630
280,723
1,539,159
2,299,845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80010</xdr:rowOff>
    </xdr:from>
    <xdr:to>
      <xdr:col>24</xdr:col>
      <xdr:colOff>62865</xdr:colOff>
      <xdr:row>64</xdr:row>
      <xdr:rowOff>76200</xdr:rowOff>
    </xdr:to>
    <xdr:cxnSp macro="">
      <xdr:nvCxnSpPr>
        <xdr:cNvPr id="73" name="直線コネクタ 72"/>
        <xdr:cNvCxnSpPr/>
      </xdr:nvCxnSpPr>
      <xdr:spPr>
        <a:xfrm flipV="1">
          <a:off x="4634865" y="968121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26687</xdr:rowOff>
    </xdr:from>
    <xdr:ext cx="405111" cy="259045"/>
    <xdr:sp macro="" textlink="">
      <xdr:nvSpPr>
        <xdr:cNvPr id="76" name="【体育館・プール】&#10;有形固定資産減価償却率最大値テキスト"/>
        <xdr:cNvSpPr txBox="1"/>
      </xdr:nvSpPr>
      <xdr:spPr>
        <a:xfrm>
          <a:off x="4673600" y="945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80010</xdr:rowOff>
    </xdr:from>
    <xdr:to>
      <xdr:col>24</xdr:col>
      <xdr:colOff>152400</xdr:colOff>
      <xdr:row>56</xdr:row>
      <xdr:rowOff>80010</xdr:rowOff>
    </xdr:to>
    <xdr:cxnSp macro="">
      <xdr:nvCxnSpPr>
        <xdr:cNvPr id="77" name="直線コネクタ 76"/>
        <xdr:cNvCxnSpPr/>
      </xdr:nvCxnSpPr>
      <xdr:spPr>
        <a:xfrm>
          <a:off x="4546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46372</xdr:rowOff>
    </xdr:from>
    <xdr:ext cx="405111" cy="259045"/>
    <xdr:sp macro="" textlink="">
      <xdr:nvSpPr>
        <xdr:cNvPr id="78" name="【体育館・プール】&#10;有形固定資産減価償却率平均値テキスト"/>
        <xdr:cNvSpPr txBox="1"/>
      </xdr:nvSpPr>
      <xdr:spPr>
        <a:xfrm>
          <a:off x="4673600" y="10161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23495</xdr:rowOff>
    </xdr:from>
    <xdr:to>
      <xdr:col>24</xdr:col>
      <xdr:colOff>114300</xdr:colOff>
      <xdr:row>60</xdr:row>
      <xdr:rowOff>125095</xdr:rowOff>
    </xdr:to>
    <xdr:sp macro="" textlink="">
      <xdr:nvSpPr>
        <xdr:cNvPr id="79" name="フローチャート: 判断 78"/>
        <xdr:cNvSpPr/>
      </xdr:nvSpPr>
      <xdr:spPr>
        <a:xfrm>
          <a:off x="45847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149225</xdr:rowOff>
    </xdr:from>
    <xdr:to>
      <xdr:col>20</xdr:col>
      <xdr:colOff>38100</xdr:colOff>
      <xdr:row>60</xdr:row>
      <xdr:rowOff>79375</xdr:rowOff>
    </xdr:to>
    <xdr:sp macro="" textlink="">
      <xdr:nvSpPr>
        <xdr:cNvPr id="80" name="フローチャート: 判断 79"/>
        <xdr:cNvSpPr/>
      </xdr:nvSpPr>
      <xdr:spPr>
        <a:xfrm>
          <a:off x="3746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29210</xdr:rowOff>
    </xdr:from>
    <xdr:to>
      <xdr:col>15</xdr:col>
      <xdr:colOff>101600</xdr:colOff>
      <xdr:row>60</xdr:row>
      <xdr:rowOff>130810</xdr:rowOff>
    </xdr:to>
    <xdr:sp macro="" textlink="">
      <xdr:nvSpPr>
        <xdr:cNvPr id="81" name="フローチャート: 判断 80"/>
        <xdr:cNvSpPr/>
      </xdr:nvSpPr>
      <xdr:spPr>
        <a:xfrm>
          <a:off x="2857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73025</xdr:rowOff>
    </xdr:from>
    <xdr:to>
      <xdr:col>10</xdr:col>
      <xdr:colOff>165100</xdr:colOff>
      <xdr:row>61</xdr:row>
      <xdr:rowOff>3175</xdr:rowOff>
    </xdr:to>
    <xdr:sp macro="" textlink="">
      <xdr:nvSpPr>
        <xdr:cNvPr id="82" name="フローチャート: 判断 81"/>
        <xdr:cNvSpPr/>
      </xdr:nvSpPr>
      <xdr:spPr>
        <a:xfrm>
          <a:off x="19685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153035</xdr:rowOff>
    </xdr:from>
    <xdr:to>
      <xdr:col>6</xdr:col>
      <xdr:colOff>38100</xdr:colOff>
      <xdr:row>60</xdr:row>
      <xdr:rowOff>83185</xdr:rowOff>
    </xdr:to>
    <xdr:sp macro="" textlink="">
      <xdr:nvSpPr>
        <xdr:cNvPr id="83" name="フローチャート: 判断 82"/>
        <xdr:cNvSpPr/>
      </xdr:nvSpPr>
      <xdr:spPr>
        <a:xfrm>
          <a:off x="1079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111125</xdr:rowOff>
    </xdr:from>
    <xdr:to>
      <xdr:col>24</xdr:col>
      <xdr:colOff>114300</xdr:colOff>
      <xdr:row>64</xdr:row>
      <xdr:rowOff>41275</xdr:rowOff>
    </xdr:to>
    <xdr:sp macro="" textlink="">
      <xdr:nvSpPr>
        <xdr:cNvPr id="89" name="楕円 88"/>
        <xdr:cNvSpPr/>
      </xdr:nvSpPr>
      <xdr:spPr>
        <a:xfrm>
          <a:off x="4584700" y="1091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26052</xdr:rowOff>
    </xdr:from>
    <xdr:ext cx="405111" cy="259045"/>
    <xdr:sp macro="" textlink="">
      <xdr:nvSpPr>
        <xdr:cNvPr id="90" name="【体育館・プール】&#10;有形固定資産減価償却率該当値テキスト"/>
        <xdr:cNvSpPr txBox="1"/>
      </xdr:nvSpPr>
      <xdr:spPr>
        <a:xfrm>
          <a:off x="4673600" y="10827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92075</xdr:rowOff>
    </xdr:from>
    <xdr:to>
      <xdr:col>20</xdr:col>
      <xdr:colOff>38100</xdr:colOff>
      <xdr:row>64</xdr:row>
      <xdr:rowOff>22225</xdr:rowOff>
    </xdr:to>
    <xdr:sp macro="" textlink="">
      <xdr:nvSpPr>
        <xdr:cNvPr id="91" name="楕円 90"/>
        <xdr:cNvSpPr/>
      </xdr:nvSpPr>
      <xdr:spPr>
        <a:xfrm>
          <a:off x="3746500" y="1089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142875</xdr:rowOff>
    </xdr:from>
    <xdr:to>
      <xdr:col>24</xdr:col>
      <xdr:colOff>63500</xdr:colOff>
      <xdr:row>63</xdr:row>
      <xdr:rowOff>161925</xdr:rowOff>
    </xdr:to>
    <xdr:cxnSp macro="">
      <xdr:nvCxnSpPr>
        <xdr:cNvPr id="92" name="直線コネクタ 91"/>
        <xdr:cNvCxnSpPr/>
      </xdr:nvCxnSpPr>
      <xdr:spPr>
        <a:xfrm>
          <a:off x="3797300" y="1094422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73025</xdr:rowOff>
    </xdr:from>
    <xdr:to>
      <xdr:col>15</xdr:col>
      <xdr:colOff>101600</xdr:colOff>
      <xdr:row>64</xdr:row>
      <xdr:rowOff>3175</xdr:rowOff>
    </xdr:to>
    <xdr:sp macro="" textlink="">
      <xdr:nvSpPr>
        <xdr:cNvPr id="93" name="楕円 92"/>
        <xdr:cNvSpPr/>
      </xdr:nvSpPr>
      <xdr:spPr>
        <a:xfrm>
          <a:off x="2857500" y="1087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123825</xdr:rowOff>
    </xdr:from>
    <xdr:to>
      <xdr:col>19</xdr:col>
      <xdr:colOff>177800</xdr:colOff>
      <xdr:row>63</xdr:row>
      <xdr:rowOff>142875</xdr:rowOff>
    </xdr:to>
    <xdr:cxnSp macro="">
      <xdr:nvCxnSpPr>
        <xdr:cNvPr id="94" name="直線コネクタ 93"/>
        <xdr:cNvCxnSpPr/>
      </xdr:nvCxnSpPr>
      <xdr:spPr>
        <a:xfrm>
          <a:off x="2908300" y="109251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53975</xdr:rowOff>
    </xdr:from>
    <xdr:to>
      <xdr:col>10</xdr:col>
      <xdr:colOff>165100</xdr:colOff>
      <xdr:row>63</xdr:row>
      <xdr:rowOff>155575</xdr:rowOff>
    </xdr:to>
    <xdr:sp macro="" textlink="">
      <xdr:nvSpPr>
        <xdr:cNvPr id="95" name="楕円 94"/>
        <xdr:cNvSpPr/>
      </xdr:nvSpPr>
      <xdr:spPr>
        <a:xfrm>
          <a:off x="1968500" y="1085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104775</xdr:rowOff>
    </xdr:from>
    <xdr:to>
      <xdr:col>15</xdr:col>
      <xdr:colOff>50800</xdr:colOff>
      <xdr:row>63</xdr:row>
      <xdr:rowOff>123825</xdr:rowOff>
    </xdr:to>
    <xdr:cxnSp macro="">
      <xdr:nvCxnSpPr>
        <xdr:cNvPr id="96" name="直線コネクタ 95"/>
        <xdr:cNvCxnSpPr/>
      </xdr:nvCxnSpPr>
      <xdr:spPr>
        <a:xfrm>
          <a:off x="2019300" y="109061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33020</xdr:rowOff>
    </xdr:from>
    <xdr:to>
      <xdr:col>6</xdr:col>
      <xdr:colOff>38100</xdr:colOff>
      <xdr:row>63</xdr:row>
      <xdr:rowOff>134620</xdr:rowOff>
    </xdr:to>
    <xdr:sp macro="" textlink="">
      <xdr:nvSpPr>
        <xdr:cNvPr id="97" name="楕円 96"/>
        <xdr:cNvSpPr/>
      </xdr:nvSpPr>
      <xdr:spPr>
        <a:xfrm>
          <a:off x="1079500" y="108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83820</xdr:rowOff>
    </xdr:from>
    <xdr:to>
      <xdr:col>10</xdr:col>
      <xdr:colOff>114300</xdr:colOff>
      <xdr:row>63</xdr:row>
      <xdr:rowOff>104775</xdr:rowOff>
    </xdr:to>
    <xdr:cxnSp macro="">
      <xdr:nvCxnSpPr>
        <xdr:cNvPr id="98" name="直線コネクタ 97"/>
        <xdr:cNvCxnSpPr/>
      </xdr:nvCxnSpPr>
      <xdr:spPr>
        <a:xfrm>
          <a:off x="1130300" y="1088517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95902</xdr:rowOff>
    </xdr:from>
    <xdr:ext cx="405111" cy="259045"/>
    <xdr:sp macro="" textlink="">
      <xdr:nvSpPr>
        <xdr:cNvPr id="99" name="n_1aveValue【体育館・プール】&#10;有形固定資産減価償却率"/>
        <xdr:cNvSpPr txBox="1"/>
      </xdr:nvSpPr>
      <xdr:spPr>
        <a:xfrm>
          <a:off x="358204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147337</xdr:rowOff>
    </xdr:from>
    <xdr:ext cx="405111" cy="259045"/>
    <xdr:sp macro="" textlink="">
      <xdr:nvSpPr>
        <xdr:cNvPr id="100" name="n_2aveValue【体育館・プール】&#10;有形固定資産減価償却率"/>
        <xdr:cNvSpPr txBox="1"/>
      </xdr:nvSpPr>
      <xdr:spPr>
        <a:xfrm>
          <a:off x="2705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19702</xdr:rowOff>
    </xdr:from>
    <xdr:ext cx="405111" cy="259045"/>
    <xdr:sp macro="" textlink="">
      <xdr:nvSpPr>
        <xdr:cNvPr id="101" name="n_3aveValue【体育館・プール】&#10;有形固定資産減価償却率"/>
        <xdr:cNvSpPr txBox="1"/>
      </xdr:nvSpPr>
      <xdr:spPr>
        <a:xfrm>
          <a:off x="1816744" y="1013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99712</xdr:rowOff>
    </xdr:from>
    <xdr:ext cx="405111" cy="259045"/>
    <xdr:sp macro="" textlink="">
      <xdr:nvSpPr>
        <xdr:cNvPr id="102" name="n_4aveValue【体育館・プール】&#10;有形固定資産減価償却率"/>
        <xdr:cNvSpPr txBox="1"/>
      </xdr:nvSpPr>
      <xdr:spPr>
        <a:xfrm>
          <a:off x="927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13352</xdr:rowOff>
    </xdr:from>
    <xdr:ext cx="405111" cy="259045"/>
    <xdr:sp macro="" textlink="">
      <xdr:nvSpPr>
        <xdr:cNvPr id="103" name="n_1mainValue【体育館・プール】&#10;有形固定資産減価償却率"/>
        <xdr:cNvSpPr txBox="1"/>
      </xdr:nvSpPr>
      <xdr:spPr>
        <a:xfrm>
          <a:off x="3582044" y="1098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165752</xdr:rowOff>
    </xdr:from>
    <xdr:ext cx="405111" cy="259045"/>
    <xdr:sp macro="" textlink="">
      <xdr:nvSpPr>
        <xdr:cNvPr id="104" name="n_2mainValue【体育館・プール】&#10;有形固定資産減価償却率"/>
        <xdr:cNvSpPr txBox="1"/>
      </xdr:nvSpPr>
      <xdr:spPr>
        <a:xfrm>
          <a:off x="2705744" y="1096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146702</xdr:rowOff>
    </xdr:from>
    <xdr:ext cx="405111" cy="259045"/>
    <xdr:sp macro="" textlink="">
      <xdr:nvSpPr>
        <xdr:cNvPr id="105" name="n_3mainValue【体育館・プール】&#10;有形固定資産減価償却率"/>
        <xdr:cNvSpPr txBox="1"/>
      </xdr:nvSpPr>
      <xdr:spPr>
        <a:xfrm>
          <a:off x="1816744" y="1094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125747</xdr:rowOff>
    </xdr:from>
    <xdr:ext cx="405111" cy="259045"/>
    <xdr:sp macro="" textlink="">
      <xdr:nvSpPr>
        <xdr:cNvPr id="106" name="n_4mainValue【体育館・プール】&#10;有形固定資産減価償却率"/>
        <xdr:cNvSpPr txBox="1"/>
      </xdr:nvSpPr>
      <xdr:spPr>
        <a:xfrm>
          <a:off x="927744" y="1092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7" name="直線コネクタ 1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8" name="テキスト ボックス 1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9" name="直線コネクタ 1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0" name="テキスト ボックス 1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1" name="直線コネクタ 1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2" name="テキスト ボックス 1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3" name="直線コネクタ 1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4" name="テキスト ボックス 1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5" name="直線コネクタ 1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6" name="テキスト ボックス 1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7" name="直線コネクタ 1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8" name="テキスト ボックス 127"/>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25718</xdr:rowOff>
    </xdr:from>
    <xdr:to>
      <xdr:col>54</xdr:col>
      <xdr:colOff>189865</xdr:colOff>
      <xdr:row>64</xdr:row>
      <xdr:rowOff>67628</xdr:rowOff>
    </xdr:to>
    <xdr:cxnSp macro="">
      <xdr:nvCxnSpPr>
        <xdr:cNvPr id="130" name="直線コネクタ 129"/>
        <xdr:cNvCxnSpPr/>
      </xdr:nvCxnSpPr>
      <xdr:spPr>
        <a:xfrm flipV="1">
          <a:off x="10476865" y="9455468"/>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71455</xdr:rowOff>
    </xdr:from>
    <xdr:ext cx="469744" cy="259045"/>
    <xdr:sp macro="" textlink="">
      <xdr:nvSpPr>
        <xdr:cNvPr id="131" name="【体育館・プール】&#10;一人当たり面積最小値テキスト"/>
        <xdr:cNvSpPr txBox="1"/>
      </xdr:nvSpPr>
      <xdr:spPr>
        <a:xfrm>
          <a:off x="10515600" y="1104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67628</xdr:rowOff>
    </xdr:from>
    <xdr:to>
      <xdr:col>55</xdr:col>
      <xdr:colOff>88900</xdr:colOff>
      <xdr:row>64</xdr:row>
      <xdr:rowOff>67628</xdr:rowOff>
    </xdr:to>
    <xdr:cxnSp macro="">
      <xdr:nvCxnSpPr>
        <xdr:cNvPr id="132" name="直線コネクタ 131"/>
        <xdr:cNvCxnSpPr/>
      </xdr:nvCxnSpPr>
      <xdr:spPr>
        <a:xfrm>
          <a:off x="10388600" y="1104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143845</xdr:rowOff>
    </xdr:from>
    <xdr:ext cx="469744" cy="259045"/>
    <xdr:sp macro="" textlink="">
      <xdr:nvSpPr>
        <xdr:cNvPr id="133" name="【体育館・プール】&#10;一人当たり面積最大値テキスト"/>
        <xdr:cNvSpPr txBox="1"/>
      </xdr:nvSpPr>
      <xdr:spPr>
        <a:xfrm>
          <a:off x="10515600" y="9230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25718</xdr:rowOff>
    </xdr:from>
    <xdr:to>
      <xdr:col>55</xdr:col>
      <xdr:colOff>88900</xdr:colOff>
      <xdr:row>55</xdr:row>
      <xdr:rowOff>25718</xdr:rowOff>
    </xdr:to>
    <xdr:cxnSp macro="">
      <xdr:nvCxnSpPr>
        <xdr:cNvPr id="134" name="直線コネクタ 133"/>
        <xdr:cNvCxnSpPr/>
      </xdr:nvCxnSpPr>
      <xdr:spPr>
        <a:xfrm>
          <a:off x="10388600" y="945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113174</xdr:rowOff>
    </xdr:from>
    <xdr:ext cx="469744" cy="259045"/>
    <xdr:sp macro="" textlink="">
      <xdr:nvSpPr>
        <xdr:cNvPr id="135" name="【体育館・プール】&#10;一人当たり面積平均値テキスト"/>
        <xdr:cNvSpPr txBox="1"/>
      </xdr:nvSpPr>
      <xdr:spPr>
        <a:xfrm>
          <a:off x="10515600" y="10743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134747</xdr:rowOff>
    </xdr:from>
    <xdr:to>
      <xdr:col>55</xdr:col>
      <xdr:colOff>50800</xdr:colOff>
      <xdr:row>63</xdr:row>
      <xdr:rowOff>64897</xdr:rowOff>
    </xdr:to>
    <xdr:sp macro="" textlink="">
      <xdr:nvSpPr>
        <xdr:cNvPr id="136" name="フローチャート: 判断 135"/>
        <xdr:cNvSpPr/>
      </xdr:nvSpPr>
      <xdr:spPr>
        <a:xfrm>
          <a:off x="10426700" y="1076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149796</xdr:rowOff>
    </xdr:from>
    <xdr:to>
      <xdr:col>50</xdr:col>
      <xdr:colOff>165100</xdr:colOff>
      <xdr:row>63</xdr:row>
      <xdr:rowOff>79946</xdr:rowOff>
    </xdr:to>
    <xdr:sp macro="" textlink="">
      <xdr:nvSpPr>
        <xdr:cNvPr id="137" name="フローチャート: 判断 136"/>
        <xdr:cNvSpPr/>
      </xdr:nvSpPr>
      <xdr:spPr>
        <a:xfrm>
          <a:off x="9588500" y="1077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1588</xdr:rowOff>
    </xdr:from>
    <xdr:to>
      <xdr:col>46</xdr:col>
      <xdr:colOff>38100</xdr:colOff>
      <xdr:row>63</xdr:row>
      <xdr:rowOff>103188</xdr:rowOff>
    </xdr:to>
    <xdr:sp macro="" textlink="">
      <xdr:nvSpPr>
        <xdr:cNvPr id="138" name="フローチャート: 判断 137"/>
        <xdr:cNvSpPr/>
      </xdr:nvSpPr>
      <xdr:spPr>
        <a:xfrm>
          <a:off x="8699500" y="1080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159321</xdr:rowOff>
    </xdr:from>
    <xdr:to>
      <xdr:col>41</xdr:col>
      <xdr:colOff>101600</xdr:colOff>
      <xdr:row>63</xdr:row>
      <xdr:rowOff>89471</xdr:rowOff>
    </xdr:to>
    <xdr:sp macro="" textlink="">
      <xdr:nvSpPr>
        <xdr:cNvPr id="139" name="フローチャート: 判断 138"/>
        <xdr:cNvSpPr/>
      </xdr:nvSpPr>
      <xdr:spPr>
        <a:xfrm>
          <a:off x="7810500" y="1078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1588</xdr:rowOff>
    </xdr:from>
    <xdr:to>
      <xdr:col>36</xdr:col>
      <xdr:colOff>165100</xdr:colOff>
      <xdr:row>63</xdr:row>
      <xdr:rowOff>103188</xdr:rowOff>
    </xdr:to>
    <xdr:sp macro="" textlink="">
      <xdr:nvSpPr>
        <xdr:cNvPr id="140" name="フローチャート: 判断 139"/>
        <xdr:cNvSpPr/>
      </xdr:nvSpPr>
      <xdr:spPr>
        <a:xfrm>
          <a:off x="6921500" y="1080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1" name="テキスト ボックス 1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2" name="テキスト ボックス 1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3" name="テキスト ボックス 1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4" name="テキスト ボックス 1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5" name="テキスト ボックス 1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87503</xdr:rowOff>
    </xdr:from>
    <xdr:to>
      <xdr:col>55</xdr:col>
      <xdr:colOff>50800</xdr:colOff>
      <xdr:row>61</xdr:row>
      <xdr:rowOff>17653</xdr:rowOff>
    </xdr:to>
    <xdr:sp macro="" textlink="">
      <xdr:nvSpPr>
        <xdr:cNvPr id="146" name="楕円 145"/>
        <xdr:cNvSpPr/>
      </xdr:nvSpPr>
      <xdr:spPr>
        <a:xfrm>
          <a:off x="10426700" y="1037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110380</xdr:rowOff>
    </xdr:from>
    <xdr:ext cx="469744" cy="259045"/>
    <xdr:sp macro="" textlink="">
      <xdr:nvSpPr>
        <xdr:cNvPr id="147" name="【体育館・プール】&#10;一人当たり面積該当値テキスト"/>
        <xdr:cNvSpPr txBox="1"/>
      </xdr:nvSpPr>
      <xdr:spPr>
        <a:xfrm>
          <a:off x="10515600" y="10225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110172</xdr:rowOff>
    </xdr:from>
    <xdr:to>
      <xdr:col>50</xdr:col>
      <xdr:colOff>165100</xdr:colOff>
      <xdr:row>61</xdr:row>
      <xdr:rowOff>40322</xdr:rowOff>
    </xdr:to>
    <xdr:sp macro="" textlink="">
      <xdr:nvSpPr>
        <xdr:cNvPr id="148" name="楕円 147"/>
        <xdr:cNvSpPr/>
      </xdr:nvSpPr>
      <xdr:spPr>
        <a:xfrm>
          <a:off x="9588500" y="1039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138303</xdr:rowOff>
    </xdr:from>
    <xdr:to>
      <xdr:col>55</xdr:col>
      <xdr:colOff>0</xdr:colOff>
      <xdr:row>60</xdr:row>
      <xdr:rowOff>160972</xdr:rowOff>
    </xdr:to>
    <xdr:cxnSp macro="">
      <xdr:nvCxnSpPr>
        <xdr:cNvPr id="149" name="直線コネクタ 148"/>
        <xdr:cNvCxnSpPr/>
      </xdr:nvCxnSpPr>
      <xdr:spPr>
        <a:xfrm flipV="1">
          <a:off x="9639300" y="10425303"/>
          <a:ext cx="838200" cy="2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123698</xdr:rowOff>
    </xdr:from>
    <xdr:to>
      <xdr:col>46</xdr:col>
      <xdr:colOff>38100</xdr:colOff>
      <xdr:row>61</xdr:row>
      <xdr:rowOff>53848</xdr:rowOff>
    </xdr:to>
    <xdr:sp macro="" textlink="">
      <xdr:nvSpPr>
        <xdr:cNvPr id="150" name="楕円 149"/>
        <xdr:cNvSpPr/>
      </xdr:nvSpPr>
      <xdr:spPr>
        <a:xfrm>
          <a:off x="8699500" y="1041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160972</xdr:rowOff>
    </xdr:from>
    <xdr:to>
      <xdr:col>50</xdr:col>
      <xdr:colOff>114300</xdr:colOff>
      <xdr:row>61</xdr:row>
      <xdr:rowOff>3048</xdr:rowOff>
    </xdr:to>
    <xdr:cxnSp macro="">
      <xdr:nvCxnSpPr>
        <xdr:cNvPr id="151" name="直線コネクタ 150"/>
        <xdr:cNvCxnSpPr/>
      </xdr:nvCxnSpPr>
      <xdr:spPr>
        <a:xfrm flipV="1">
          <a:off x="8750300" y="10447972"/>
          <a:ext cx="889000" cy="1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138367</xdr:rowOff>
    </xdr:from>
    <xdr:to>
      <xdr:col>41</xdr:col>
      <xdr:colOff>101600</xdr:colOff>
      <xdr:row>61</xdr:row>
      <xdr:rowOff>68517</xdr:rowOff>
    </xdr:to>
    <xdr:sp macro="" textlink="">
      <xdr:nvSpPr>
        <xdr:cNvPr id="152" name="楕円 151"/>
        <xdr:cNvSpPr/>
      </xdr:nvSpPr>
      <xdr:spPr>
        <a:xfrm>
          <a:off x="7810500" y="1042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3048</xdr:rowOff>
    </xdr:from>
    <xdr:to>
      <xdr:col>45</xdr:col>
      <xdr:colOff>177800</xdr:colOff>
      <xdr:row>61</xdr:row>
      <xdr:rowOff>17717</xdr:rowOff>
    </xdr:to>
    <xdr:cxnSp macro="">
      <xdr:nvCxnSpPr>
        <xdr:cNvPr id="153" name="直線コネクタ 152"/>
        <xdr:cNvCxnSpPr/>
      </xdr:nvCxnSpPr>
      <xdr:spPr>
        <a:xfrm flipV="1">
          <a:off x="7861300" y="10461498"/>
          <a:ext cx="889000" cy="1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153606</xdr:rowOff>
    </xdr:from>
    <xdr:to>
      <xdr:col>36</xdr:col>
      <xdr:colOff>165100</xdr:colOff>
      <xdr:row>61</xdr:row>
      <xdr:rowOff>83756</xdr:rowOff>
    </xdr:to>
    <xdr:sp macro="" textlink="">
      <xdr:nvSpPr>
        <xdr:cNvPr id="154" name="楕円 153"/>
        <xdr:cNvSpPr/>
      </xdr:nvSpPr>
      <xdr:spPr>
        <a:xfrm>
          <a:off x="6921500" y="1044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17717</xdr:rowOff>
    </xdr:from>
    <xdr:to>
      <xdr:col>41</xdr:col>
      <xdr:colOff>50800</xdr:colOff>
      <xdr:row>61</xdr:row>
      <xdr:rowOff>32956</xdr:rowOff>
    </xdr:to>
    <xdr:cxnSp macro="">
      <xdr:nvCxnSpPr>
        <xdr:cNvPr id="155" name="直線コネクタ 154"/>
        <xdr:cNvCxnSpPr/>
      </xdr:nvCxnSpPr>
      <xdr:spPr>
        <a:xfrm flipV="1">
          <a:off x="6972300" y="10476167"/>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71073</xdr:rowOff>
    </xdr:from>
    <xdr:ext cx="469744" cy="259045"/>
    <xdr:sp macro="" textlink="">
      <xdr:nvSpPr>
        <xdr:cNvPr id="156" name="n_1aveValue【体育館・プール】&#10;一人当たり面積"/>
        <xdr:cNvSpPr txBox="1"/>
      </xdr:nvSpPr>
      <xdr:spPr>
        <a:xfrm>
          <a:off x="9391727" y="10872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94315</xdr:rowOff>
    </xdr:from>
    <xdr:ext cx="469744" cy="259045"/>
    <xdr:sp macro="" textlink="">
      <xdr:nvSpPr>
        <xdr:cNvPr id="157" name="n_2aveValue【体育館・プール】&#10;一人当たり面積"/>
        <xdr:cNvSpPr txBox="1"/>
      </xdr:nvSpPr>
      <xdr:spPr>
        <a:xfrm>
          <a:off x="8515427" y="10895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80598</xdr:rowOff>
    </xdr:from>
    <xdr:ext cx="469744" cy="259045"/>
    <xdr:sp macro="" textlink="">
      <xdr:nvSpPr>
        <xdr:cNvPr id="158" name="n_3aveValue【体育館・プール】&#10;一人当たり面積"/>
        <xdr:cNvSpPr txBox="1"/>
      </xdr:nvSpPr>
      <xdr:spPr>
        <a:xfrm>
          <a:off x="7626427" y="10881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94315</xdr:rowOff>
    </xdr:from>
    <xdr:ext cx="469744" cy="259045"/>
    <xdr:sp macro="" textlink="">
      <xdr:nvSpPr>
        <xdr:cNvPr id="159" name="n_4aveValue【体育館・プール】&#10;一人当たり面積"/>
        <xdr:cNvSpPr txBox="1"/>
      </xdr:nvSpPr>
      <xdr:spPr>
        <a:xfrm>
          <a:off x="6737427" y="10895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56849</xdr:rowOff>
    </xdr:from>
    <xdr:ext cx="469744" cy="259045"/>
    <xdr:sp macro="" textlink="">
      <xdr:nvSpPr>
        <xdr:cNvPr id="160" name="n_1mainValue【体育館・プール】&#10;一人当たり面積"/>
        <xdr:cNvSpPr txBox="1"/>
      </xdr:nvSpPr>
      <xdr:spPr>
        <a:xfrm>
          <a:off x="9391727" y="10172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70375</xdr:rowOff>
    </xdr:from>
    <xdr:ext cx="469744" cy="259045"/>
    <xdr:sp macro="" textlink="">
      <xdr:nvSpPr>
        <xdr:cNvPr id="161" name="n_2mainValue【体育館・プール】&#10;一人当たり面積"/>
        <xdr:cNvSpPr txBox="1"/>
      </xdr:nvSpPr>
      <xdr:spPr>
        <a:xfrm>
          <a:off x="8515427" y="1018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85044</xdr:rowOff>
    </xdr:from>
    <xdr:ext cx="469744" cy="259045"/>
    <xdr:sp macro="" textlink="">
      <xdr:nvSpPr>
        <xdr:cNvPr id="162" name="n_3mainValue【体育館・プール】&#10;一人当たり面積"/>
        <xdr:cNvSpPr txBox="1"/>
      </xdr:nvSpPr>
      <xdr:spPr>
        <a:xfrm>
          <a:off x="7626427" y="1020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100283</xdr:rowOff>
    </xdr:from>
    <xdr:ext cx="469744" cy="259045"/>
    <xdr:sp macro="" textlink="">
      <xdr:nvSpPr>
        <xdr:cNvPr id="163" name="n_4mainValue【体育館・プール】&#10;一人当たり面積"/>
        <xdr:cNvSpPr txBox="1"/>
      </xdr:nvSpPr>
      <xdr:spPr>
        <a:xfrm>
          <a:off x="6737427" y="10215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4" name="正方形/長方形 1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5" name="正方形/長方形 1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6" name="正方形/長方形 1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7" name="正方形/長方形 1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8" name="正方形/長方形 1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9" name="正方形/長方形 1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0" name="正方形/長方形 1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1" name="正方形/長方形 1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2" name="テキスト ボックス 1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3" name="直線コネクタ 1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4" name="テキスト ボックス 1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5" name="直線コネクタ 1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6" name="テキスト ボックス 1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7" name="直線コネクタ 1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8" name="テキスト ボックス 1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9" name="直線コネクタ 1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0" name="テキスト ボックス 1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1" name="直線コネクタ 1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2" name="テキスト ボックス 1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3" name="直線コネクタ 1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162577</xdr:rowOff>
    </xdr:from>
    <xdr:ext cx="338939" cy="259045"/>
    <xdr:sp macro="" textlink="">
      <xdr:nvSpPr>
        <xdr:cNvPr id="184" name="テキスト ボックス 183"/>
        <xdr:cNvSpPr txBox="1"/>
      </xdr:nvSpPr>
      <xdr:spPr>
        <a:xfrm>
          <a:off x="423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5" name="直線コネクタ 1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31750</xdr:rowOff>
    </xdr:to>
    <xdr:cxnSp macro="">
      <xdr:nvCxnSpPr>
        <xdr:cNvPr id="187" name="直線コネクタ 186"/>
        <xdr:cNvCxnSpPr/>
      </xdr:nvCxnSpPr>
      <xdr:spPr>
        <a:xfrm flipV="1">
          <a:off x="4634865"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35577</xdr:rowOff>
    </xdr:from>
    <xdr:ext cx="469744" cy="259045"/>
    <xdr:sp macro="" textlink="">
      <xdr:nvSpPr>
        <xdr:cNvPr id="188" name="【福祉施設】&#10;有形固定資産減価償却率最小値テキスト"/>
        <xdr:cNvSpPr txBox="1"/>
      </xdr:nvSpPr>
      <xdr:spPr>
        <a:xfrm>
          <a:off x="4673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31750</xdr:rowOff>
    </xdr:from>
    <xdr:to>
      <xdr:col>24</xdr:col>
      <xdr:colOff>152400</xdr:colOff>
      <xdr:row>85</xdr:row>
      <xdr:rowOff>31750</xdr:rowOff>
    </xdr:to>
    <xdr:cxnSp macro="">
      <xdr:nvCxnSpPr>
        <xdr:cNvPr id="189" name="直線コネクタ 188"/>
        <xdr:cNvCxnSpPr/>
      </xdr:nvCxnSpPr>
      <xdr:spPr>
        <a:xfrm>
          <a:off x="4546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340478" cy="259045"/>
    <xdr:sp macro="" textlink="">
      <xdr:nvSpPr>
        <xdr:cNvPr id="190" name="【福祉施設】&#10;有形固定資産減価償却率最大値テキスト"/>
        <xdr:cNvSpPr txBox="1"/>
      </xdr:nvSpPr>
      <xdr:spPr>
        <a:xfrm>
          <a:off x="4673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91" name="直線コネクタ 190"/>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73677</xdr:rowOff>
    </xdr:from>
    <xdr:ext cx="405111" cy="259045"/>
    <xdr:sp macro="" textlink="">
      <xdr:nvSpPr>
        <xdr:cNvPr id="192" name="【福祉施設】&#10;有形固定資産減価償却率平均値テキスト"/>
        <xdr:cNvSpPr txBox="1"/>
      </xdr:nvSpPr>
      <xdr:spPr>
        <a:xfrm>
          <a:off x="4673600" y="13789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50800</xdr:rowOff>
    </xdr:from>
    <xdr:to>
      <xdr:col>24</xdr:col>
      <xdr:colOff>114300</xdr:colOff>
      <xdr:row>81</xdr:row>
      <xdr:rowOff>152400</xdr:rowOff>
    </xdr:to>
    <xdr:sp macro="" textlink="">
      <xdr:nvSpPr>
        <xdr:cNvPr id="193" name="フローチャート: 判断 192"/>
        <xdr:cNvSpPr/>
      </xdr:nvSpPr>
      <xdr:spPr>
        <a:xfrm>
          <a:off x="4584700" y="1393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143511</xdr:rowOff>
    </xdr:from>
    <xdr:to>
      <xdr:col>20</xdr:col>
      <xdr:colOff>38100</xdr:colOff>
      <xdr:row>81</xdr:row>
      <xdr:rowOff>73661</xdr:rowOff>
    </xdr:to>
    <xdr:sp macro="" textlink="">
      <xdr:nvSpPr>
        <xdr:cNvPr id="194" name="フローチャート: 判断 193"/>
        <xdr:cNvSpPr/>
      </xdr:nvSpPr>
      <xdr:spPr>
        <a:xfrm>
          <a:off x="3746500" y="138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124461</xdr:rowOff>
    </xdr:from>
    <xdr:to>
      <xdr:col>15</xdr:col>
      <xdr:colOff>101600</xdr:colOff>
      <xdr:row>81</xdr:row>
      <xdr:rowOff>54611</xdr:rowOff>
    </xdr:to>
    <xdr:sp macro="" textlink="">
      <xdr:nvSpPr>
        <xdr:cNvPr id="195" name="フローチャート: 判断 194"/>
        <xdr:cNvSpPr/>
      </xdr:nvSpPr>
      <xdr:spPr>
        <a:xfrm>
          <a:off x="2857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130811</xdr:rowOff>
    </xdr:from>
    <xdr:to>
      <xdr:col>10</xdr:col>
      <xdr:colOff>165100</xdr:colOff>
      <xdr:row>81</xdr:row>
      <xdr:rowOff>60961</xdr:rowOff>
    </xdr:to>
    <xdr:sp macro="" textlink="">
      <xdr:nvSpPr>
        <xdr:cNvPr id="196" name="フローチャート: 判断 195"/>
        <xdr:cNvSpPr/>
      </xdr:nvSpPr>
      <xdr:spPr>
        <a:xfrm>
          <a:off x="1968500" y="1384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120650</xdr:rowOff>
    </xdr:from>
    <xdr:to>
      <xdr:col>6</xdr:col>
      <xdr:colOff>38100</xdr:colOff>
      <xdr:row>81</xdr:row>
      <xdr:rowOff>50800</xdr:rowOff>
    </xdr:to>
    <xdr:sp macro="" textlink="">
      <xdr:nvSpPr>
        <xdr:cNvPr id="197" name="フローチャート: 判断 196"/>
        <xdr:cNvSpPr/>
      </xdr:nvSpPr>
      <xdr:spPr>
        <a:xfrm>
          <a:off x="10795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8" name="テキスト ボックス 1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9" name="テキスト ボックス 1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0" name="テキスト ボックス 1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1" name="テキスト ボックス 2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2" name="テキスト ボックス 2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97789</xdr:rowOff>
    </xdr:from>
    <xdr:to>
      <xdr:col>24</xdr:col>
      <xdr:colOff>114300</xdr:colOff>
      <xdr:row>82</xdr:row>
      <xdr:rowOff>27939</xdr:rowOff>
    </xdr:to>
    <xdr:sp macro="" textlink="">
      <xdr:nvSpPr>
        <xdr:cNvPr id="203" name="楕円 202"/>
        <xdr:cNvSpPr/>
      </xdr:nvSpPr>
      <xdr:spPr>
        <a:xfrm>
          <a:off x="4584700" y="1398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76216</xdr:rowOff>
    </xdr:from>
    <xdr:ext cx="405111" cy="259045"/>
    <xdr:sp macro="" textlink="">
      <xdr:nvSpPr>
        <xdr:cNvPr id="204" name="【福祉施設】&#10;有形固定資産減価償却率該当値テキスト"/>
        <xdr:cNvSpPr txBox="1"/>
      </xdr:nvSpPr>
      <xdr:spPr>
        <a:xfrm>
          <a:off x="4673600" y="13963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69850</xdr:rowOff>
    </xdr:from>
    <xdr:to>
      <xdr:col>20</xdr:col>
      <xdr:colOff>38100</xdr:colOff>
      <xdr:row>82</xdr:row>
      <xdr:rowOff>0</xdr:rowOff>
    </xdr:to>
    <xdr:sp macro="" textlink="">
      <xdr:nvSpPr>
        <xdr:cNvPr id="205" name="楕円 204"/>
        <xdr:cNvSpPr/>
      </xdr:nvSpPr>
      <xdr:spPr>
        <a:xfrm>
          <a:off x="3746500" y="1395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120650</xdr:rowOff>
    </xdr:from>
    <xdr:to>
      <xdr:col>24</xdr:col>
      <xdr:colOff>63500</xdr:colOff>
      <xdr:row>81</xdr:row>
      <xdr:rowOff>148589</xdr:rowOff>
    </xdr:to>
    <xdr:cxnSp macro="">
      <xdr:nvCxnSpPr>
        <xdr:cNvPr id="206" name="直線コネクタ 205"/>
        <xdr:cNvCxnSpPr/>
      </xdr:nvCxnSpPr>
      <xdr:spPr>
        <a:xfrm>
          <a:off x="3797300" y="14008100"/>
          <a:ext cx="8382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40639</xdr:rowOff>
    </xdr:from>
    <xdr:to>
      <xdr:col>15</xdr:col>
      <xdr:colOff>101600</xdr:colOff>
      <xdr:row>81</xdr:row>
      <xdr:rowOff>142239</xdr:rowOff>
    </xdr:to>
    <xdr:sp macro="" textlink="">
      <xdr:nvSpPr>
        <xdr:cNvPr id="207" name="楕円 206"/>
        <xdr:cNvSpPr/>
      </xdr:nvSpPr>
      <xdr:spPr>
        <a:xfrm>
          <a:off x="2857500" y="1392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91439</xdr:rowOff>
    </xdr:from>
    <xdr:to>
      <xdr:col>19</xdr:col>
      <xdr:colOff>177800</xdr:colOff>
      <xdr:row>81</xdr:row>
      <xdr:rowOff>120650</xdr:rowOff>
    </xdr:to>
    <xdr:cxnSp macro="">
      <xdr:nvCxnSpPr>
        <xdr:cNvPr id="208" name="直線コネクタ 207"/>
        <xdr:cNvCxnSpPr/>
      </xdr:nvCxnSpPr>
      <xdr:spPr>
        <a:xfrm>
          <a:off x="2908300" y="13978889"/>
          <a:ext cx="889000" cy="2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12700</xdr:rowOff>
    </xdr:from>
    <xdr:to>
      <xdr:col>10</xdr:col>
      <xdr:colOff>165100</xdr:colOff>
      <xdr:row>81</xdr:row>
      <xdr:rowOff>114300</xdr:rowOff>
    </xdr:to>
    <xdr:sp macro="" textlink="">
      <xdr:nvSpPr>
        <xdr:cNvPr id="209" name="楕円 208"/>
        <xdr:cNvSpPr/>
      </xdr:nvSpPr>
      <xdr:spPr>
        <a:xfrm>
          <a:off x="1968500" y="1390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63500</xdr:rowOff>
    </xdr:from>
    <xdr:to>
      <xdr:col>15</xdr:col>
      <xdr:colOff>50800</xdr:colOff>
      <xdr:row>81</xdr:row>
      <xdr:rowOff>91439</xdr:rowOff>
    </xdr:to>
    <xdr:cxnSp macro="">
      <xdr:nvCxnSpPr>
        <xdr:cNvPr id="210" name="直線コネクタ 209"/>
        <xdr:cNvCxnSpPr/>
      </xdr:nvCxnSpPr>
      <xdr:spPr>
        <a:xfrm>
          <a:off x="2019300" y="13950950"/>
          <a:ext cx="8890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156211</xdr:rowOff>
    </xdr:from>
    <xdr:to>
      <xdr:col>6</xdr:col>
      <xdr:colOff>38100</xdr:colOff>
      <xdr:row>81</xdr:row>
      <xdr:rowOff>86361</xdr:rowOff>
    </xdr:to>
    <xdr:sp macro="" textlink="">
      <xdr:nvSpPr>
        <xdr:cNvPr id="211" name="楕円 210"/>
        <xdr:cNvSpPr/>
      </xdr:nvSpPr>
      <xdr:spPr>
        <a:xfrm>
          <a:off x="1079500" y="1387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35561</xdr:rowOff>
    </xdr:from>
    <xdr:to>
      <xdr:col>10</xdr:col>
      <xdr:colOff>114300</xdr:colOff>
      <xdr:row>81</xdr:row>
      <xdr:rowOff>63500</xdr:rowOff>
    </xdr:to>
    <xdr:cxnSp macro="">
      <xdr:nvCxnSpPr>
        <xdr:cNvPr id="212" name="直線コネクタ 211"/>
        <xdr:cNvCxnSpPr/>
      </xdr:nvCxnSpPr>
      <xdr:spPr>
        <a:xfrm>
          <a:off x="1130300" y="13923011"/>
          <a:ext cx="8890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90188</xdr:rowOff>
    </xdr:from>
    <xdr:ext cx="405111" cy="259045"/>
    <xdr:sp macro="" textlink="">
      <xdr:nvSpPr>
        <xdr:cNvPr id="213" name="n_1aveValue【福祉施設】&#10;有形固定資産減価償却率"/>
        <xdr:cNvSpPr txBox="1"/>
      </xdr:nvSpPr>
      <xdr:spPr>
        <a:xfrm>
          <a:off x="3582044"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71138</xdr:rowOff>
    </xdr:from>
    <xdr:ext cx="405111" cy="259045"/>
    <xdr:sp macro="" textlink="">
      <xdr:nvSpPr>
        <xdr:cNvPr id="214" name="n_2aveValue【福祉施設】&#10;有形固定資産減価償却率"/>
        <xdr:cNvSpPr txBox="1"/>
      </xdr:nvSpPr>
      <xdr:spPr>
        <a:xfrm>
          <a:off x="2705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77488</xdr:rowOff>
    </xdr:from>
    <xdr:ext cx="405111" cy="259045"/>
    <xdr:sp macro="" textlink="">
      <xdr:nvSpPr>
        <xdr:cNvPr id="215" name="n_3aveValue【福祉施設】&#10;有形固定資産減価償却率"/>
        <xdr:cNvSpPr txBox="1"/>
      </xdr:nvSpPr>
      <xdr:spPr>
        <a:xfrm>
          <a:off x="1816744" y="13622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67327</xdr:rowOff>
    </xdr:from>
    <xdr:ext cx="405111" cy="259045"/>
    <xdr:sp macro="" textlink="">
      <xdr:nvSpPr>
        <xdr:cNvPr id="216" name="n_4aveValue【福祉施設】&#10;有形固定資産減価償却率"/>
        <xdr:cNvSpPr txBox="1"/>
      </xdr:nvSpPr>
      <xdr:spPr>
        <a:xfrm>
          <a:off x="927744"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162577</xdr:rowOff>
    </xdr:from>
    <xdr:ext cx="405111" cy="259045"/>
    <xdr:sp macro="" textlink="">
      <xdr:nvSpPr>
        <xdr:cNvPr id="217" name="n_1mainValue【福祉施設】&#10;有形固定資産減価償却率"/>
        <xdr:cNvSpPr txBox="1"/>
      </xdr:nvSpPr>
      <xdr:spPr>
        <a:xfrm>
          <a:off x="35820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133366</xdr:rowOff>
    </xdr:from>
    <xdr:ext cx="405111" cy="259045"/>
    <xdr:sp macro="" textlink="">
      <xdr:nvSpPr>
        <xdr:cNvPr id="218" name="n_2mainValue【福祉施設】&#10;有形固定資産減価償却率"/>
        <xdr:cNvSpPr txBox="1"/>
      </xdr:nvSpPr>
      <xdr:spPr>
        <a:xfrm>
          <a:off x="2705744" y="14020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105427</xdr:rowOff>
    </xdr:from>
    <xdr:ext cx="405111" cy="259045"/>
    <xdr:sp macro="" textlink="">
      <xdr:nvSpPr>
        <xdr:cNvPr id="219" name="n_3mainValue【福祉施設】&#10;有形固定資産減価償却率"/>
        <xdr:cNvSpPr txBox="1"/>
      </xdr:nvSpPr>
      <xdr:spPr>
        <a:xfrm>
          <a:off x="18167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77488</xdr:rowOff>
    </xdr:from>
    <xdr:ext cx="405111" cy="259045"/>
    <xdr:sp macro="" textlink="">
      <xdr:nvSpPr>
        <xdr:cNvPr id="220" name="n_4mainValue【福祉施設】&#10;有形固定資産減価償却率"/>
        <xdr:cNvSpPr txBox="1"/>
      </xdr:nvSpPr>
      <xdr:spPr>
        <a:xfrm>
          <a:off x="927744" y="13964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1" name="正方形/長方形 2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2" name="正方形/長方形 2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3" name="正方形/長方形 2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4" name="正方形/長方形 2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5" name="正方形/長方形 2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6" name="正方形/長方形 2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7" name="正方形/長方形 2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8" name="正方形/長方形 2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9" name="テキスト ボックス 2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0" name="直線コネクタ 2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1" name="直線コネクタ 23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2" name="テキスト ボックス 23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3" name="直線コネクタ 23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4" name="テキスト ボックス 233"/>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5" name="直線コネクタ 23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6" name="テキスト ボックス 235"/>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7" name="直線コネクタ 23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8" name="テキスト ボックス 237"/>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9" name="直線コネクタ 2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0" name="テキスト ボックス 23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44729</xdr:rowOff>
    </xdr:from>
    <xdr:to>
      <xdr:col>54</xdr:col>
      <xdr:colOff>189865</xdr:colOff>
      <xdr:row>86</xdr:row>
      <xdr:rowOff>33071</xdr:rowOff>
    </xdr:to>
    <xdr:cxnSp macro="">
      <xdr:nvCxnSpPr>
        <xdr:cNvPr id="242" name="直線コネクタ 241"/>
        <xdr:cNvCxnSpPr/>
      </xdr:nvCxnSpPr>
      <xdr:spPr>
        <a:xfrm flipV="1">
          <a:off x="10476865" y="13589279"/>
          <a:ext cx="0" cy="1188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36898</xdr:rowOff>
    </xdr:from>
    <xdr:ext cx="469744" cy="259045"/>
    <xdr:sp macro="" textlink="">
      <xdr:nvSpPr>
        <xdr:cNvPr id="243" name="【福祉施設】&#10;一人当たり面積最小値テキスト"/>
        <xdr:cNvSpPr txBox="1"/>
      </xdr:nvSpPr>
      <xdr:spPr>
        <a:xfrm>
          <a:off x="10515600" y="1478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33071</xdr:rowOff>
    </xdr:from>
    <xdr:to>
      <xdr:col>55</xdr:col>
      <xdr:colOff>88900</xdr:colOff>
      <xdr:row>86</xdr:row>
      <xdr:rowOff>33071</xdr:rowOff>
    </xdr:to>
    <xdr:cxnSp macro="">
      <xdr:nvCxnSpPr>
        <xdr:cNvPr id="244" name="直線コネクタ 243"/>
        <xdr:cNvCxnSpPr/>
      </xdr:nvCxnSpPr>
      <xdr:spPr>
        <a:xfrm>
          <a:off x="10388600" y="1477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162856</xdr:rowOff>
    </xdr:from>
    <xdr:ext cx="469744" cy="259045"/>
    <xdr:sp macro="" textlink="">
      <xdr:nvSpPr>
        <xdr:cNvPr id="245" name="【福祉施設】&#10;一人当たり面積最大値テキスト"/>
        <xdr:cNvSpPr txBox="1"/>
      </xdr:nvSpPr>
      <xdr:spPr>
        <a:xfrm>
          <a:off x="10515600" y="1336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44729</xdr:rowOff>
    </xdr:from>
    <xdr:to>
      <xdr:col>55</xdr:col>
      <xdr:colOff>88900</xdr:colOff>
      <xdr:row>79</xdr:row>
      <xdr:rowOff>44729</xdr:rowOff>
    </xdr:to>
    <xdr:cxnSp macro="">
      <xdr:nvCxnSpPr>
        <xdr:cNvPr id="246" name="直線コネクタ 245"/>
        <xdr:cNvCxnSpPr/>
      </xdr:nvCxnSpPr>
      <xdr:spPr>
        <a:xfrm>
          <a:off x="10388600" y="13589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133748</xdr:rowOff>
    </xdr:from>
    <xdr:ext cx="469744" cy="259045"/>
    <xdr:sp macro="" textlink="">
      <xdr:nvSpPr>
        <xdr:cNvPr id="247" name="【福祉施設】&#10;一人当たり面積平均値テキスト"/>
        <xdr:cNvSpPr txBox="1"/>
      </xdr:nvSpPr>
      <xdr:spPr>
        <a:xfrm>
          <a:off x="10515600" y="145355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155321</xdr:rowOff>
    </xdr:from>
    <xdr:to>
      <xdr:col>55</xdr:col>
      <xdr:colOff>50800</xdr:colOff>
      <xdr:row>85</xdr:row>
      <xdr:rowOff>85471</xdr:rowOff>
    </xdr:to>
    <xdr:sp macro="" textlink="">
      <xdr:nvSpPr>
        <xdr:cNvPr id="248" name="フローチャート: 判断 247"/>
        <xdr:cNvSpPr/>
      </xdr:nvSpPr>
      <xdr:spPr>
        <a:xfrm>
          <a:off x="10426700" y="1455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169266</xdr:rowOff>
    </xdr:from>
    <xdr:to>
      <xdr:col>50</xdr:col>
      <xdr:colOff>165100</xdr:colOff>
      <xdr:row>85</xdr:row>
      <xdr:rowOff>99416</xdr:rowOff>
    </xdr:to>
    <xdr:sp macro="" textlink="">
      <xdr:nvSpPr>
        <xdr:cNvPr id="249" name="フローチャート: 判断 248"/>
        <xdr:cNvSpPr/>
      </xdr:nvSpPr>
      <xdr:spPr>
        <a:xfrm>
          <a:off x="9588500" y="1457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6502</xdr:rowOff>
    </xdr:from>
    <xdr:to>
      <xdr:col>46</xdr:col>
      <xdr:colOff>38100</xdr:colOff>
      <xdr:row>85</xdr:row>
      <xdr:rowOff>108102</xdr:rowOff>
    </xdr:to>
    <xdr:sp macro="" textlink="">
      <xdr:nvSpPr>
        <xdr:cNvPr id="250" name="フローチャート: 判断 249"/>
        <xdr:cNvSpPr/>
      </xdr:nvSpPr>
      <xdr:spPr>
        <a:xfrm>
          <a:off x="8699500" y="1457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23648</xdr:rowOff>
    </xdr:from>
    <xdr:to>
      <xdr:col>41</xdr:col>
      <xdr:colOff>101600</xdr:colOff>
      <xdr:row>85</xdr:row>
      <xdr:rowOff>125248</xdr:rowOff>
    </xdr:to>
    <xdr:sp macro="" textlink="">
      <xdr:nvSpPr>
        <xdr:cNvPr id="251" name="フローチャート: 判断 250"/>
        <xdr:cNvSpPr/>
      </xdr:nvSpPr>
      <xdr:spPr>
        <a:xfrm>
          <a:off x="7810500" y="1459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20676</xdr:rowOff>
    </xdr:from>
    <xdr:to>
      <xdr:col>36</xdr:col>
      <xdr:colOff>165100</xdr:colOff>
      <xdr:row>85</xdr:row>
      <xdr:rowOff>122276</xdr:rowOff>
    </xdr:to>
    <xdr:sp macro="" textlink="">
      <xdr:nvSpPr>
        <xdr:cNvPr id="252" name="フローチャート: 判断 251"/>
        <xdr:cNvSpPr/>
      </xdr:nvSpPr>
      <xdr:spPr>
        <a:xfrm>
          <a:off x="69215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3" name="テキスト ボックス 2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4" name="テキスト ボックス 2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5" name="テキスト ボックス 2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6" name="テキスト ボックス 2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7" name="テキスト ボックス 2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109144</xdr:rowOff>
    </xdr:from>
    <xdr:to>
      <xdr:col>55</xdr:col>
      <xdr:colOff>50800</xdr:colOff>
      <xdr:row>84</xdr:row>
      <xdr:rowOff>39294</xdr:rowOff>
    </xdr:to>
    <xdr:sp macro="" textlink="">
      <xdr:nvSpPr>
        <xdr:cNvPr id="258" name="楕円 257"/>
        <xdr:cNvSpPr/>
      </xdr:nvSpPr>
      <xdr:spPr>
        <a:xfrm>
          <a:off x="10426700" y="1433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132021</xdr:rowOff>
    </xdr:from>
    <xdr:ext cx="469744" cy="259045"/>
    <xdr:sp macro="" textlink="">
      <xdr:nvSpPr>
        <xdr:cNvPr id="259" name="【福祉施設】&#10;一人当たり面積該当値テキスト"/>
        <xdr:cNvSpPr txBox="1"/>
      </xdr:nvSpPr>
      <xdr:spPr>
        <a:xfrm>
          <a:off x="10515600" y="14190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123546</xdr:rowOff>
    </xdr:from>
    <xdr:to>
      <xdr:col>50</xdr:col>
      <xdr:colOff>165100</xdr:colOff>
      <xdr:row>84</xdr:row>
      <xdr:rowOff>53696</xdr:rowOff>
    </xdr:to>
    <xdr:sp macro="" textlink="">
      <xdr:nvSpPr>
        <xdr:cNvPr id="260" name="楕円 259"/>
        <xdr:cNvSpPr/>
      </xdr:nvSpPr>
      <xdr:spPr>
        <a:xfrm>
          <a:off x="9588500" y="1435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159944</xdr:rowOff>
    </xdr:from>
    <xdr:to>
      <xdr:col>55</xdr:col>
      <xdr:colOff>0</xdr:colOff>
      <xdr:row>84</xdr:row>
      <xdr:rowOff>2896</xdr:rowOff>
    </xdr:to>
    <xdr:cxnSp macro="">
      <xdr:nvCxnSpPr>
        <xdr:cNvPr id="261" name="直線コネクタ 260"/>
        <xdr:cNvCxnSpPr/>
      </xdr:nvCxnSpPr>
      <xdr:spPr>
        <a:xfrm flipV="1">
          <a:off x="9639300" y="14390294"/>
          <a:ext cx="8382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132004</xdr:rowOff>
    </xdr:from>
    <xdr:to>
      <xdr:col>46</xdr:col>
      <xdr:colOff>38100</xdr:colOff>
      <xdr:row>84</xdr:row>
      <xdr:rowOff>62154</xdr:rowOff>
    </xdr:to>
    <xdr:sp macro="" textlink="">
      <xdr:nvSpPr>
        <xdr:cNvPr id="262" name="楕円 261"/>
        <xdr:cNvSpPr/>
      </xdr:nvSpPr>
      <xdr:spPr>
        <a:xfrm>
          <a:off x="8699500" y="1436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2896</xdr:rowOff>
    </xdr:from>
    <xdr:to>
      <xdr:col>50</xdr:col>
      <xdr:colOff>114300</xdr:colOff>
      <xdr:row>84</xdr:row>
      <xdr:rowOff>11354</xdr:rowOff>
    </xdr:to>
    <xdr:cxnSp macro="">
      <xdr:nvCxnSpPr>
        <xdr:cNvPr id="263" name="直線コネクタ 262"/>
        <xdr:cNvCxnSpPr/>
      </xdr:nvCxnSpPr>
      <xdr:spPr>
        <a:xfrm flipV="1">
          <a:off x="8750300" y="14404696"/>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141148</xdr:rowOff>
    </xdr:from>
    <xdr:to>
      <xdr:col>41</xdr:col>
      <xdr:colOff>101600</xdr:colOff>
      <xdr:row>84</xdr:row>
      <xdr:rowOff>71298</xdr:rowOff>
    </xdr:to>
    <xdr:sp macro="" textlink="">
      <xdr:nvSpPr>
        <xdr:cNvPr id="264" name="楕円 263"/>
        <xdr:cNvSpPr/>
      </xdr:nvSpPr>
      <xdr:spPr>
        <a:xfrm>
          <a:off x="7810500" y="1437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11354</xdr:rowOff>
    </xdr:from>
    <xdr:to>
      <xdr:col>45</xdr:col>
      <xdr:colOff>177800</xdr:colOff>
      <xdr:row>84</xdr:row>
      <xdr:rowOff>20498</xdr:rowOff>
    </xdr:to>
    <xdr:cxnSp macro="">
      <xdr:nvCxnSpPr>
        <xdr:cNvPr id="265" name="直線コネクタ 264"/>
        <xdr:cNvCxnSpPr/>
      </xdr:nvCxnSpPr>
      <xdr:spPr>
        <a:xfrm flipV="1">
          <a:off x="7861300" y="1441315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150977</xdr:rowOff>
    </xdr:from>
    <xdr:to>
      <xdr:col>36</xdr:col>
      <xdr:colOff>165100</xdr:colOff>
      <xdr:row>84</xdr:row>
      <xdr:rowOff>81127</xdr:rowOff>
    </xdr:to>
    <xdr:sp macro="" textlink="">
      <xdr:nvSpPr>
        <xdr:cNvPr id="266" name="楕円 265"/>
        <xdr:cNvSpPr/>
      </xdr:nvSpPr>
      <xdr:spPr>
        <a:xfrm>
          <a:off x="6921500" y="1438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20498</xdr:rowOff>
    </xdr:from>
    <xdr:to>
      <xdr:col>41</xdr:col>
      <xdr:colOff>50800</xdr:colOff>
      <xdr:row>84</xdr:row>
      <xdr:rowOff>30327</xdr:rowOff>
    </xdr:to>
    <xdr:cxnSp macro="">
      <xdr:nvCxnSpPr>
        <xdr:cNvPr id="267" name="直線コネクタ 266"/>
        <xdr:cNvCxnSpPr/>
      </xdr:nvCxnSpPr>
      <xdr:spPr>
        <a:xfrm flipV="1">
          <a:off x="6972300" y="14422298"/>
          <a:ext cx="889000" cy="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90543</xdr:rowOff>
    </xdr:from>
    <xdr:ext cx="469744" cy="259045"/>
    <xdr:sp macro="" textlink="">
      <xdr:nvSpPr>
        <xdr:cNvPr id="268" name="n_1aveValue【福祉施設】&#10;一人当たり面積"/>
        <xdr:cNvSpPr txBox="1"/>
      </xdr:nvSpPr>
      <xdr:spPr>
        <a:xfrm>
          <a:off x="9391727" y="1466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99229</xdr:rowOff>
    </xdr:from>
    <xdr:ext cx="469744" cy="259045"/>
    <xdr:sp macro="" textlink="">
      <xdr:nvSpPr>
        <xdr:cNvPr id="269" name="n_2aveValue【福祉施設】&#10;一人当たり面積"/>
        <xdr:cNvSpPr txBox="1"/>
      </xdr:nvSpPr>
      <xdr:spPr>
        <a:xfrm>
          <a:off x="8515427" y="1467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116375</xdr:rowOff>
    </xdr:from>
    <xdr:ext cx="469744" cy="259045"/>
    <xdr:sp macro="" textlink="">
      <xdr:nvSpPr>
        <xdr:cNvPr id="270" name="n_3aveValue【福祉施設】&#10;一人当たり面積"/>
        <xdr:cNvSpPr txBox="1"/>
      </xdr:nvSpPr>
      <xdr:spPr>
        <a:xfrm>
          <a:off x="7626427" y="14689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113403</xdr:rowOff>
    </xdr:from>
    <xdr:ext cx="469744" cy="259045"/>
    <xdr:sp macro="" textlink="">
      <xdr:nvSpPr>
        <xdr:cNvPr id="271" name="n_4aveValue【福祉施設】&#10;一人当たり面積"/>
        <xdr:cNvSpPr txBox="1"/>
      </xdr:nvSpPr>
      <xdr:spPr>
        <a:xfrm>
          <a:off x="6737427" y="14686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70223</xdr:rowOff>
    </xdr:from>
    <xdr:ext cx="469744" cy="259045"/>
    <xdr:sp macro="" textlink="">
      <xdr:nvSpPr>
        <xdr:cNvPr id="272" name="n_1mainValue【福祉施設】&#10;一人当たり面積"/>
        <xdr:cNvSpPr txBox="1"/>
      </xdr:nvSpPr>
      <xdr:spPr>
        <a:xfrm>
          <a:off x="9391727" y="14129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78681</xdr:rowOff>
    </xdr:from>
    <xdr:ext cx="469744" cy="259045"/>
    <xdr:sp macro="" textlink="">
      <xdr:nvSpPr>
        <xdr:cNvPr id="273" name="n_2mainValue【福祉施設】&#10;一人当たり面積"/>
        <xdr:cNvSpPr txBox="1"/>
      </xdr:nvSpPr>
      <xdr:spPr>
        <a:xfrm>
          <a:off x="8515427" y="14137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87825</xdr:rowOff>
    </xdr:from>
    <xdr:ext cx="469744" cy="259045"/>
    <xdr:sp macro="" textlink="">
      <xdr:nvSpPr>
        <xdr:cNvPr id="274" name="n_3mainValue【福祉施設】&#10;一人当たり面積"/>
        <xdr:cNvSpPr txBox="1"/>
      </xdr:nvSpPr>
      <xdr:spPr>
        <a:xfrm>
          <a:off x="7626427" y="1414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97654</xdr:rowOff>
    </xdr:from>
    <xdr:ext cx="469744" cy="259045"/>
    <xdr:sp macro="" textlink="">
      <xdr:nvSpPr>
        <xdr:cNvPr id="275" name="n_4mainValue【福祉施設】&#10;一人当たり面積"/>
        <xdr:cNvSpPr txBox="1"/>
      </xdr:nvSpPr>
      <xdr:spPr>
        <a:xfrm>
          <a:off x="6737427" y="14156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6" name="正方形/長方形 2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7" name="正方形/長方形 2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8" name="正方形/長方形 2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9" name="正方形/長方形 2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0" name="正方形/長方形 2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1" name="正方形/長方形 2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2" name="正方形/長方形 2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3" name="正方形/長方形 28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4" name="テキスト ボックス 28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5" name="直線コネクタ 28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6" name="テキスト ボックス 285"/>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87" name="直線コネクタ 286"/>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88" name="テキスト ボックス 287"/>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89" name="直線コネクタ 288"/>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0" name="テキスト ボックス 289"/>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1" name="直線コネクタ 290"/>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2" name="テキスト ボックス 291"/>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3" name="直線コネクタ 292"/>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4" name="テキスト ボックス 293"/>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5" name="直線コネクタ 294"/>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6" name="テキスト ボックス 295"/>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7" name="直線コネクタ 296"/>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98" name="テキスト ボックス 297"/>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9" name="直線コネクタ 29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107224</xdr:rowOff>
    </xdr:from>
    <xdr:to>
      <xdr:col>24</xdr:col>
      <xdr:colOff>62865</xdr:colOff>
      <xdr:row>109</xdr:row>
      <xdr:rowOff>35379</xdr:rowOff>
    </xdr:to>
    <xdr:cxnSp macro="">
      <xdr:nvCxnSpPr>
        <xdr:cNvPr id="301" name="直線コネクタ 300"/>
        <xdr:cNvCxnSpPr/>
      </xdr:nvCxnSpPr>
      <xdr:spPr>
        <a:xfrm flipV="1">
          <a:off x="4634865" y="17252224"/>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2"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3" name="直線コネクタ 302"/>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53901</xdr:rowOff>
    </xdr:from>
    <xdr:ext cx="340478" cy="259045"/>
    <xdr:sp macro="" textlink="">
      <xdr:nvSpPr>
        <xdr:cNvPr id="304" name="【市民会館】&#10;有形固定資産減価償却率最大値テキスト"/>
        <xdr:cNvSpPr txBox="1"/>
      </xdr:nvSpPr>
      <xdr:spPr>
        <a:xfrm>
          <a:off x="4673600" y="1702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107224</xdr:rowOff>
    </xdr:from>
    <xdr:to>
      <xdr:col>24</xdr:col>
      <xdr:colOff>152400</xdr:colOff>
      <xdr:row>100</xdr:row>
      <xdr:rowOff>107224</xdr:rowOff>
    </xdr:to>
    <xdr:cxnSp macro="">
      <xdr:nvCxnSpPr>
        <xdr:cNvPr id="305" name="直線コネクタ 304"/>
        <xdr:cNvCxnSpPr/>
      </xdr:nvCxnSpPr>
      <xdr:spPr>
        <a:xfrm>
          <a:off x="4546600" y="1725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5822</xdr:rowOff>
    </xdr:from>
    <xdr:ext cx="405111" cy="259045"/>
    <xdr:sp macro="" textlink="">
      <xdr:nvSpPr>
        <xdr:cNvPr id="306" name="【市民会館】&#10;有形固定資産減価償却率平均値テキスト"/>
        <xdr:cNvSpPr txBox="1"/>
      </xdr:nvSpPr>
      <xdr:spPr>
        <a:xfrm>
          <a:off x="4673600" y="17836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154395</xdr:rowOff>
    </xdr:from>
    <xdr:to>
      <xdr:col>24</xdr:col>
      <xdr:colOff>114300</xdr:colOff>
      <xdr:row>105</xdr:row>
      <xdr:rowOff>84545</xdr:rowOff>
    </xdr:to>
    <xdr:sp macro="" textlink="">
      <xdr:nvSpPr>
        <xdr:cNvPr id="307" name="フローチャート: 判断 306"/>
        <xdr:cNvSpPr/>
      </xdr:nvSpPr>
      <xdr:spPr>
        <a:xfrm>
          <a:off x="45847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72752</xdr:rowOff>
    </xdr:from>
    <xdr:to>
      <xdr:col>20</xdr:col>
      <xdr:colOff>38100</xdr:colOff>
      <xdr:row>105</xdr:row>
      <xdr:rowOff>2902</xdr:rowOff>
    </xdr:to>
    <xdr:sp macro="" textlink="">
      <xdr:nvSpPr>
        <xdr:cNvPr id="308" name="フローチャート: 判断 307"/>
        <xdr:cNvSpPr/>
      </xdr:nvSpPr>
      <xdr:spPr>
        <a:xfrm>
          <a:off x="3746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80918</xdr:rowOff>
    </xdr:from>
    <xdr:to>
      <xdr:col>15</xdr:col>
      <xdr:colOff>101600</xdr:colOff>
      <xdr:row>105</xdr:row>
      <xdr:rowOff>11068</xdr:rowOff>
    </xdr:to>
    <xdr:sp macro="" textlink="">
      <xdr:nvSpPr>
        <xdr:cNvPr id="309" name="フローチャート: 判断 308"/>
        <xdr:cNvSpPr/>
      </xdr:nvSpPr>
      <xdr:spPr>
        <a:xfrm>
          <a:off x="2857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92348</xdr:rowOff>
    </xdr:from>
    <xdr:to>
      <xdr:col>10</xdr:col>
      <xdr:colOff>165100</xdr:colOff>
      <xdr:row>105</xdr:row>
      <xdr:rowOff>22498</xdr:rowOff>
    </xdr:to>
    <xdr:sp macro="" textlink="">
      <xdr:nvSpPr>
        <xdr:cNvPr id="310" name="フローチャート: 判断 309"/>
        <xdr:cNvSpPr/>
      </xdr:nvSpPr>
      <xdr:spPr>
        <a:xfrm>
          <a:off x="1968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107043</xdr:rowOff>
    </xdr:from>
    <xdr:to>
      <xdr:col>6</xdr:col>
      <xdr:colOff>38100</xdr:colOff>
      <xdr:row>105</xdr:row>
      <xdr:rowOff>37193</xdr:rowOff>
    </xdr:to>
    <xdr:sp macro="" textlink="">
      <xdr:nvSpPr>
        <xdr:cNvPr id="311" name="フローチャート: 判断 310"/>
        <xdr:cNvSpPr/>
      </xdr:nvSpPr>
      <xdr:spPr>
        <a:xfrm>
          <a:off x="10795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2" name="テキスト ボックス 31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3" name="テキスト ボックス 31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4" name="テキスト ボックス 31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5" name="テキスト ボックス 31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6" name="テキスト ボックス 31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36830</xdr:rowOff>
    </xdr:from>
    <xdr:to>
      <xdr:col>24</xdr:col>
      <xdr:colOff>114300</xdr:colOff>
      <xdr:row>108</xdr:row>
      <xdr:rowOff>138430</xdr:rowOff>
    </xdr:to>
    <xdr:sp macro="" textlink="">
      <xdr:nvSpPr>
        <xdr:cNvPr id="317" name="楕円 316"/>
        <xdr:cNvSpPr/>
      </xdr:nvSpPr>
      <xdr:spPr>
        <a:xfrm>
          <a:off x="4584700" y="1855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123207</xdr:rowOff>
    </xdr:from>
    <xdr:ext cx="405111" cy="259045"/>
    <xdr:sp macro="" textlink="">
      <xdr:nvSpPr>
        <xdr:cNvPr id="318" name="【市民会館】&#10;有形固定資産減価償却率該当値テキスト"/>
        <xdr:cNvSpPr txBox="1"/>
      </xdr:nvSpPr>
      <xdr:spPr>
        <a:xfrm>
          <a:off x="4673600" y="18468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2539</xdr:rowOff>
    </xdr:from>
    <xdr:to>
      <xdr:col>20</xdr:col>
      <xdr:colOff>38100</xdr:colOff>
      <xdr:row>108</xdr:row>
      <xdr:rowOff>104139</xdr:rowOff>
    </xdr:to>
    <xdr:sp macro="" textlink="">
      <xdr:nvSpPr>
        <xdr:cNvPr id="319" name="楕円 318"/>
        <xdr:cNvSpPr/>
      </xdr:nvSpPr>
      <xdr:spPr>
        <a:xfrm>
          <a:off x="3746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53339</xdr:rowOff>
    </xdr:from>
    <xdr:to>
      <xdr:col>24</xdr:col>
      <xdr:colOff>63500</xdr:colOff>
      <xdr:row>108</xdr:row>
      <xdr:rowOff>87630</xdr:rowOff>
    </xdr:to>
    <xdr:cxnSp macro="">
      <xdr:nvCxnSpPr>
        <xdr:cNvPr id="320" name="直線コネクタ 319"/>
        <xdr:cNvCxnSpPr/>
      </xdr:nvCxnSpPr>
      <xdr:spPr>
        <a:xfrm>
          <a:off x="3797300" y="1856993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139700</xdr:rowOff>
    </xdr:from>
    <xdr:to>
      <xdr:col>15</xdr:col>
      <xdr:colOff>101600</xdr:colOff>
      <xdr:row>108</xdr:row>
      <xdr:rowOff>69850</xdr:rowOff>
    </xdr:to>
    <xdr:sp macro="" textlink="">
      <xdr:nvSpPr>
        <xdr:cNvPr id="321" name="楕円 320"/>
        <xdr:cNvSpPr/>
      </xdr:nvSpPr>
      <xdr:spPr>
        <a:xfrm>
          <a:off x="2857500" y="1848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19050</xdr:rowOff>
    </xdr:from>
    <xdr:to>
      <xdr:col>19</xdr:col>
      <xdr:colOff>177800</xdr:colOff>
      <xdr:row>108</xdr:row>
      <xdr:rowOff>53339</xdr:rowOff>
    </xdr:to>
    <xdr:cxnSp macro="">
      <xdr:nvCxnSpPr>
        <xdr:cNvPr id="322" name="直線コネクタ 321"/>
        <xdr:cNvCxnSpPr/>
      </xdr:nvCxnSpPr>
      <xdr:spPr>
        <a:xfrm>
          <a:off x="2908300" y="185356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105411</xdr:rowOff>
    </xdr:from>
    <xdr:to>
      <xdr:col>10</xdr:col>
      <xdr:colOff>165100</xdr:colOff>
      <xdr:row>108</xdr:row>
      <xdr:rowOff>35561</xdr:rowOff>
    </xdr:to>
    <xdr:sp macro="" textlink="">
      <xdr:nvSpPr>
        <xdr:cNvPr id="323" name="楕円 322"/>
        <xdr:cNvSpPr/>
      </xdr:nvSpPr>
      <xdr:spPr>
        <a:xfrm>
          <a:off x="1968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156211</xdr:rowOff>
    </xdr:from>
    <xdr:to>
      <xdr:col>15</xdr:col>
      <xdr:colOff>50800</xdr:colOff>
      <xdr:row>108</xdr:row>
      <xdr:rowOff>19050</xdr:rowOff>
    </xdr:to>
    <xdr:cxnSp macro="">
      <xdr:nvCxnSpPr>
        <xdr:cNvPr id="324" name="直線コネクタ 323"/>
        <xdr:cNvCxnSpPr/>
      </xdr:nvCxnSpPr>
      <xdr:spPr>
        <a:xfrm>
          <a:off x="2019300" y="185013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71120</xdr:rowOff>
    </xdr:from>
    <xdr:to>
      <xdr:col>6</xdr:col>
      <xdr:colOff>38100</xdr:colOff>
      <xdr:row>108</xdr:row>
      <xdr:rowOff>1270</xdr:rowOff>
    </xdr:to>
    <xdr:sp macro="" textlink="">
      <xdr:nvSpPr>
        <xdr:cNvPr id="325" name="楕円 324"/>
        <xdr:cNvSpPr/>
      </xdr:nvSpPr>
      <xdr:spPr>
        <a:xfrm>
          <a:off x="1079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121920</xdr:rowOff>
    </xdr:from>
    <xdr:to>
      <xdr:col>10</xdr:col>
      <xdr:colOff>114300</xdr:colOff>
      <xdr:row>107</xdr:row>
      <xdr:rowOff>156211</xdr:rowOff>
    </xdr:to>
    <xdr:cxnSp macro="">
      <xdr:nvCxnSpPr>
        <xdr:cNvPr id="326" name="直線コネクタ 325"/>
        <xdr:cNvCxnSpPr/>
      </xdr:nvCxnSpPr>
      <xdr:spPr>
        <a:xfrm>
          <a:off x="1130300" y="184670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19429</xdr:rowOff>
    </xdr:from>
    <xdr:ext cx="405111" cy="259045"/>
    <xdr:sp macro="" textlink="">
      <xdr:nvSpPr>
        <xdr:cNvPr id="327" name="n_1aveValue【市民会館】&#10;有形固定資産減価償却率"/>
        <xdr:cNvSpPr txBox="1"/>
      </xdr:nvSpPr>
      <xdr:spPr>
        <a:xfrm>
          <a:off x="35820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27595</xdr:rowOff>
    </xdr:from>
    <xdr:ext cx="405111" cy="259045"/>
    <xdr:sp macro="" textlink="">
      <xdr:nvSpPr>
        <xdr:cNvPr id="328" name="n_2aveValue【市民会館】&#10;有形固定資産減価償却率"/>
        <xdr:cNvSpPr txBox="1"/>
      </xdr:nvSpPr>
      <xdr:spPr>
        <a:xfrm>
          <a:off x="2705744" y="1768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39025</xdr:rowOff>
    </xdr:from>
    <xdr:ext cx="405111" cy="259045"/>
    <xdr:sp macro="" textlink="">
      <xdr:nvSpPr>
        <xdr:cNvPr id="329" name="n_3aveValue【市民会館】&#10;有形固定資産減価償却率"/>
        <xdr:cNvSpPr txBox="1"/>
      </xdr:nvSpPr>
      <xdr:spPr>
        <a:xfrm>
          <a:off x="1816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53720</xdr:rowOff>
    </xdr:from>
    <xdr:ext cx="405111" cy="259045"/>
    <xdr:sp macro="" textlink="">
      <xdr:nvSpPr>
        <xdr:cNvPr id="330" name="n_4aveValue【市民会館】&#10;有形固定資産減価償却率"/>
        <xdr:cNvSpPr txBox="1"/>
      </xdr:nvSpPr>
      <xdr:spPr>
        <a:xfrm>
          <a:off x="927744" y="1771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95266</xdr:rowOff>
    </xdr:from>
    <xdr:ext cx="405111" cy="259045"/>
    <xdr:sp macro="" textlink="">
      <xdr:nvSpPr>
        <xdr:cNvPr id="331" name="n_1mainValue【市民会館】&#10;有形固定資産減価償却率"/>
        <xdr:cNvSpPr txBox="1"/>
      </xdr:nvSpPr>
      <xdr:spPr>
        <a:xfrm>
          <a:off x="3582044" y="1861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60977</xdr:rowOff>
    </xdr:from>
    <xdr:ext cx="405111" cy="259045"/>
    <xdr:sp macro="" textlink="">
      <xdr:nvSpPr>
        <xdr:cNvPr id="332" name="n_2mainValue【市民会館】&#10;有形固定資産減価償却率"/>
        <xdr:cNvSpPr txBox="1"/>
      </xdr:nvSpPr>
      <xdr:spPr>
        <a:xfrm>
          <a:off x="2705744" y="1857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26688</xdr:rowOff>
    </xdr:from>
    <xdr:ext cx="405111" cy="259045"/>
    <xdr:sp macro="" textlink="">
      <xdr:nvSpPr>
        <xdr:cNvPr id="333" name="n_3mainValue【市民会館】&#10;有形固定資産減価償却率"/>
        <xdr:cNvSpPr txBox="1"/>
      </xdr:nvSpPr>
      <xdr:spPr>
        <a:xfrm>
          <a:off x="1816744" y="1854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163847</xdr:rowOff>
    </xdr:from>
    <xdr:ext cx="405111" cy="259045"/>
    <xdr:sp macro="" textlink="">
      <xdr:nvSpPr>
        <xdr:cNvPr id="334" name="n_4mainValue【市民会館】&#10;有形固定資産減価償却率"/>
        <xdr:cNvSpPr txBox="1"/>
      </xdr:nvSpPr>
      <xdr:spPr>
        <a:xfrm>
          <a:off x="927744" y="1850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5" name="正方形/長方形 33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6" name="正方形/長方形 33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7" name="正方形/長方形 33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8" name="正方形/長方形 33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9" name="正方形/長方形 33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0" name="正方形/長方形 33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1" name="正方形/長方形 34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2" name="正方形/長方形 34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3" name="テキスト ボックス 34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4" name="直線コネクタ 34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45" name="直線コネクタ 344"/>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346" name="テキスト ボックス 345"/>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47" name="直線コネクタ 34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48" name="テキスト ボックス 34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49" name="直線コネクタ 348"/>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350" name="テキスト ボックス 349"/>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1" name="直線コネクタ 35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2" name="テキスト ボックス 35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73343</xdr:rowOff>
    </xdr:from>
    <xdr:to>
      <xdr:col>54</xdr:col>
      <xdr:colOff>189865</xdr:colOff>
      <xdr:row>107</xdr:row>
      <xdr:rowOff>46482</xdr:rowOff>
    </xdr:to>
    <xdr:cxnSp macro="">
      <xdr:nvCxnSpPr>
        <xdr:cNvPr id="354" name="直線コネクタ 353"/>
        <xdr:cNvCxnSpPr/>
      </xdr:nvCxnSpPr>
      <xdr:spPr>
        <a:xfrm flipV="1">
          <a:off x="10476865" y="17218343"/>
          <a:ext cx="0" cy="1173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50309</xdr:rowOff>
    </xdr:from>
    <xdr:ext cx="469744" cy="259045"/>
    <xdr:sp macro="" textlink="">
      <xdr:nvSpPr>
        <xdr:cNvPr id="355" name="【市民会館】&#10;一人当たり面積最小値テキスト"/>
        <xdr:cNvSpPr txBox="1"/>
      </xdr:nvSpPr>
      <xdr:spPr>
        <a:xfrm>
          <a:off x="10515600" y="18395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46482</xdr:rowOff>
    </xdr:from>
    <xdr:to>
      <xdr:col>55</xdr:col>
      <xdr:colOff>88900</xdr:colOff>
      <xdr:row>107</xdr:row>
      <xdr:rowOff>46482</xdr:rowOff>
    </xdr:to>
    <xdr:cxnSp macro="">
      <xdr:nvCxnSpPr>
        <xdr:cNvPr id="356" name="直線コネクタ 355"/>
        <xdr:cNvCxnSpPr/>
      </xdr:nvCxnSpPr>
      <xdr:spPr>
        <a:xfrm>
          <a:off x="10388600" y="1839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20020</xdr:rowOff>
    </xdr:from>
    <xdr:ext cx="469744" cy="259045"/>
    <xdr:sp macro="" textlink="">
      <xdr:nvSpPr>
        <xdr:cNvPr id="357" name="【市民会館】&#10;一人当たり面積最大値テキスト"/>
        <xdr:cNvSpPr txBox="1"/>
      </xdr:nvSpPr>
      <xdr:spPr>
        <a:xfrm>
          <a:off x="10515600" y="169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73343</xdr:rowOff>
    </xdr:from>
    <xdr:to>
      <xdr:col>55</xdr:col>
      <xdr:colOff>88900</xdr:colOff>
      <xdr:row>100</xdr:row>
      <xdr:rowOff>73343</xdr:rowOff>
    </xdr:to>
    <xdr:cxnSp macro="">
      <xdr:nvCxnSpPr>
        <xdr:cNvPr id="358" name="直線コネクタ 357"/>
        <xdr:cNvCxnSpPr/>
      </xdr:nvCxnSpPr>
      <xdr:spPr>
        <a:xfrm>
          <a:off x="10388600" y="1721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88980</xdr:rowOff>
    </xdr:from>
    <xdr:ext cx="469744" cy="259045"/>
    <xdr:sp macro="" textlink="">
      <xdr:nvSpPr>
        <xdr:cNvPr id="359" name="【市民会館】&#10;一人当たり面積平均値テキスト"/>
        <xdr:cNvSpPr txBox="1"/>
      </xdr:nvSpPr>
      <xdr:spPr>
        <a:xfrm>
          <a:off x="10515600" y="179197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110553</xdr:rowOff>
    </xdr:from>
    <xdr:to>
      <xdr:col>55</xdr:col>
      <xdr:colOff>50800</xdr:colOff>
      <xdr:row>105</xdr:row>
      <xdr:rowOff>40703</xdr:rowOff>
    </xdr:to>
    <xdr:sp macro="" textlink="">
      <xdr:nvSpPr>
        <xdr:cNvPr id="360" name="フローチャート: 判断 359"/>
        <xdr:cNvSpPr/>
      </xdr:nvSpPr>
      <xdr:spPr>
        <a:xfrm>
          <a:off x="10426700" y="17941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2539</xdr:rowOff>
    </xdr:from>
    <xdr:to>
      <xdr:col>50</xdr:col>
      <xdr:colOff>165100</xdr:colOff>
      <xdr:row>105</xdr:row>
      <xdr:rowOff>104139</xdr:rowOff>
    </xdr:to>
    <xdr:sp macro="" textlink="">
      <xdr:nvSpPr>
        <xdr:cNvPr id="361" name="フローチャート: 判断 360"/>
        <xdr:cNvSpPr/>
      </xdr:nvSpPr>
      <xdr:spPr>
        <a:xfrm>
          <a:off x="9588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xdr:rowOff>
    </xdr:from>
    <xdr:to>
      <xdr:col>46</xdr:col>
      <xdr:colOff>38100</xdr:colOff>
      <xdr:row>105</xdr:row>
      <xdr:rowOff>109855</xdr:rowOff>
    </xdr:to>
    <xdr:sp macro="" textlink="">
      <xdr:nvSpPr>
        <xdr:cNvPr id="362" name="フローチャート: 判断 361"/>
        <xdr:cNvSpPr/>
      </xdr:nvSpPr>
      <xdr:spPr>
        <a:xfrm>
          <a:off x="8699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153415</xdr:rowOff>
    </xdr:from>
    <xdr:to>
      <xdr:col>41</xdr:col>
      <xdr:colOff>101600</xdr:colOff>
      <xdr:row>105</xdr:row>
      <xdr:rowOff>83565</xdr:rowOff>
    </xdr:to>
    <xdr:sp macro="" textlink="">
      <xdr:nvSpPr>
        <xdr:cNvPr id="363" name="フローチャート: 判断 362"/>
        <xdr:cNvSpPr/>
      </xdr:nvSpPr>
      <xdr:spPr>
        <a:xfrm>
          <a:off x="7810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60833</xdr:rowOff>
    </xdr:from>
    <xdr:to>
      <xdr:col>36</xdr:col>
      <xdr:colOff>165100</xdr:colOff>
      <xdr:row>105</xdr:row>
      <xdr:rowOff>162433</xdr:rowOff>
    </xdr:to>
    <xdr:sp macro="" textlink="">
      <xdr:nvSpPr>
        <xdr:cNvPr id="364" name="フローチャート: 判断 363"/>
        <xdr:cNvSpPr/>
      </xdr:nvSpPr>
      <xdr:spPr>
        <a:xfrm>
          <a:off x="6921500" y="1806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5" name="テキスト ボックス 36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6" name="テキスト ボックス 36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7" name="テキスト ボックス 36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8" name="テキスト ボックス 36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9" name="テキスト ボックス 36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90551</xdr:rowOff>
    </xdr:from>
    <xdr:to>
      <xdr:col>55</xdr:col>
      <xdr:colOff>50800</xdr:colOff>
      <xdr:row>103</xdr:row>
      <xdr:rowOff>20701</xdr:rowOff>
    </xdr:to>
    <xdr:sp macro="" textlink="">
      <xdr:nvSpPr>
        <xdr:cNvPr id="370" name="楕円 369"/>
        <xdr:cNvSpPr/>
      </xdr:nvSpPr>
      <xdr:spPr>
        <a:xfrm>
          <a:off x="10426700" y="1757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113428</xdr:rowOff>
    </xdr:from>
    <xdr:ext cx="469744" cy="259045"/>
    <xdr:sp macro="" textlink="">
      <xdr:nvSpPr>
        <xdr:cNvPr id="371" name="【市民会館】&#10;一人当たり面積該当値テキスト"/>
        <xdr:cNvSpPr txBox="1"/>
      </xdr:nvSpPr>
      <xdr:spPr>
        <a:xfrm>
          <a:off x="10515600" y="1742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121413</xdr:rowOff>
    </xdr:from>
    <xdr:to>
      <xdr:col>50</xdr:col>
      <xdr:colOff>165100</xdr:colOff>
      <xdr:row>103</xdr:row>
      <xdr:rowOff>51563</xdr:rowOff>
    </xdr:to>
    <xdr:sp macro="" textlink="">
      <xdr:nvSpPr>
        <xdr:cNvPr id="372" name="楕円 371"/>
        <xdr:cNvSpPr/>
      </xdr:nvSpPr>
      <xdr:spPr>
        <a:xfrm>
          <a:off x="9588500" y="1760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141351</xdr:rowOff>
    </xdr:from>
    <xdr:to>
      <xdr:col>55</xdr:col>
      <xdr:colOff>0</xdr:colOff>
      <xdr:row>103</xdr:row>
      <xdr:rowOff>763</xdr:rowOff>
    </xdr:to>
    <xdr:cxnSp macro="">
      <xdr:nvCxnSpPr>
        <xdr:cNvPr id="373" name="直線コネクタ 372"/>
        <xdr:cNvCxnSpPr/>
      </xdr:nvCxnSpPr>
      <xdr:spPr>
        <a:xfrm flipV="1">
          <a:off x="9639300" y="17629251"/>
          <a:ext cx="838200" cy="30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140272</xdr:rowOff>
    </xdr:from>
    <xdr:to>
      <xdr:col>46</xdr:col>
      <xdr:colOff>38100</xdr:colOff>
      <xdr:row>103</xdr:row>
      <xdr:rowOff>70422</xdr:rowOff>
    </xdr:to>
    <xdr:sp macro="" textlink="">
      <xdr:nvSpPr>
        <xdr:cNvPr id="374" name="楕円 373"/>
        <xdr:cNvSpPr/>
      </xdr:nvSpPr>
      <xdr:spPr>
        <a:xfrm>
          <a:off x="8699500" y="1762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763</xdr:rowOff>
    </xdr:from>
    <xdr:to>
      <xdr:col>50</xdr:col>
      <xdr:colOff>114300</xdr:colOff>
      <xdr:row>103</xdr:row>
      <xdr:rowOff>19622</xdr:rowOff>
    </xdr:to>
    <xdr:cxnSp macro="">
      <xdr:nvCxnSpPr>
        <xdr:cNvPr id="375" name="直線コネクタ 374"/>
        <xdr:cNvCxnSpPr/>
      </xdr:nvCxnSpPr>
      <xdr:spPr>
        <a:xfrm flipV="1">
          <a:off x="8750300" y="17660113"/>
          <a:ext cx="889000" cy="1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159702</xdr:rowOff>
    </xdr:from>
    <xdr:to>
      <xdr:col>41</xdr:col>
      <xdr:colOff>101600</xdr:colOff>
      <xdr:row>103</xdr:row>
      <xdr:rowOff>89852</xdr:rowOff>
    </xdr:to>
    <xdr:sp macro="" textlink="">
      <xdr:nvSpPr>
        <xdr:cNvPr id="376" name="楕円 375"/>
        <xdr:cNvSpPr/>
      </xdr:nvSpPr>
      <xdr:spPr>
        <a:xfrm>
          <a:off x="7810500" y="1764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19622</xdr:rowOff>
    </xdr:from>
    <xdr:to>
      <xdr:col>45</xdr:col>
      <xdr:colOff>177800</xdr:colOff>
      <xdr:row>103</xdr:row>
      <xdr:rowOff>39052</xdr:rowOff>
    </xdr:to>
    <xdr:cxnSp macro="">
      <xdr:nvCxnSpPr>
        <xdr:cNvPr id="377" name="直線コネクタ 376"/>
        <xdr:cNvCxnSpPr/>
      </xdr:nvCxnSpPr>
      <xdr:spPr>
        <a:xfrm flipV="1">
          <a:off x="7861300" y="17678972"/>
          <a:ext cx="889000" cy="1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9398</xdr:rowOff>
    </xdr:from>
    <xdr:to>
      <xdr:col>36</xdr:col>
      <xdr:colOff>165100</xdr:colOff>
      <xdr:row>103</xdr:row>
      <xdr:rowOff>110998</xdr:rowOff>
    </xdr:to>
    <xdr:sp macro="" textlink="">
      <xdr:nvSpPr>
        <xdr:cNvPr id="378" name="楕円 377"/>
        <xdr:cNvSpPr/>
      </xdr:nvSpPr>
      <xdr:spPr>
        <a:xfrm>
          <a:off x="6921500" y="1766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39052</xdr:rowOff>
    </xdr:from>
    <xdr:to>
      <xdr:col>41</xdr:col>
      <xdr:colOff>50800</xdr:colOff>
      <xdr:row>103</xdr:row>
      <xdr:rowOff>60198</xdr:rowOff>
    </xdr:to>
    <xdr:cxnSp macro="">
      <xdr:nvCxnSpPr>
        <xdr:cNvPr id="379" name="直線コネクタ 378"/>
        <xdr:cNvCxnSpPr/>
      </xdr:nvCxnSpPr>
      <xdr:spPr>
        <a:xfrm flipV="1">
          <a:off x="6972300" y="17698402"/>
          <a:ext cx="889000" cy="2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95266</xdr:rowOff>
    </xdr:from>
    <xdr:ext cx="469744" cy="259045"/>
    <xdr:sp macro="" textlink="">
      <xdr:nvSpPr>
        <xdr:cNvPr id="380" name="n_1aveValue【市民会館】&#10;一人当たり面積"/>
        <xdr:cNvSpPr txBox="1"/>
      </xdr:nvSpPr>
      <xdr:spPr>
        <a:xfrm>
          <a:off x="9391727" y="1809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100982</xdr:rowOff>
    </xdr:from>
    <xdr:ext cx="469744" cy="259045"/>
    <xdr:sp macro="" textlink="">
      <xdr:nvSpPr>
        <xdr:cNvPr id="381" name="n_2aveValue【市民会館】&#10;一人当たり面積"/>
        <xdr:cNvSpPr txBox="1"/>
      </xdr:nvSpPr>
      <xdr:spPr>
        <a:xfrm>
          <a:off x="85154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74692</xdr:rowOff>
    </xdr:from>
    <xdr:ext cx="469744" cy="259045"/>
    <xdr:sp macro="" textlink="">
      <xdr:nvSpPr>
        <xdr:cNvPr id="382" name="n_3aveValue【市民会館】&#10;一人当たり面積"/>
        <xdr:cNvSpPr txBox="1"/>
      </xdr:nvSpPr>
      <xdr:spPr>
        <a:xfrm>
          <a:off x="7626427" y="1807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153560</xdr:rowOff>
    </xdr:from>
    <xdr:ext cx="469744" cy="259045"/>
    <xdr:sp macro="" textlink="">
      <xdr:nvSpPr>
        <xdr:cNvPr id="383" name="n_4aveValue【市民会館】&#10;一人当たり面積"/>
        <xdr:cNvSpPr txBox="1"/>
      </xdr:nvSpPr>
      <xdr:spPr>
        <a:xfrm>
          <a:off x="6737427" y="1815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68090</xdr:rowOff>
    </xdr:from>
    <xdr:ext cx="469744" cy="259045"/>
    <xdr:sp macro="" textlink="">
      <xdr:nvSpPr>
        <xdr:cNvPr id="384" name="n_1mainValue【市民会館】&#10;一人当たり面積"/>
        <xdr:cNvSpPr txBox="1"/>
      </xdr:nvSpPr>
      <xdr:spPr>
        <a:xfrm>
          <a:off x="9391727" y="1738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86949</xdr:rowOff>
    </xdr:from>
    <xdr:ext cx="469744" cy="259045"/>
    <xdr:sp macro="" textlink="">
      <xdr:nvSpPr>
        <xdr:cNvPr id="385" name="n_2mainValue【市民会館】&#10;一人当たり面積"/>
        <xdr:cNvSpPr txBox="1"/>
      </xdr:nvSpPr>
      <xdr:spPr>
        <a:xfrm>
          <a:off x="8515427" y="17403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106379</xdr:rowOff>
    </xdr:from>
    <xdr:ext cx="469744" cy="259045"/>
    <xdr:sp macro="" textlink="">
      <xdr:nvSpPr>
        <xdr:cNvPr id="386" name="n_3mainValue【市民会館】&#10;一人当たり面積"/>
        <xdr:cNvSpPr txBox="1"/>
      </xdr:nvSpPr>
      <xdr:spPr>
        <a:xfrm>
          <a:off x="7626427" y="1742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101</xdr:row>
      <xdr:rowOff>127525</xdr:rowOff>
    </xdr:from>
    <xdr:ext cx="469744" cy="259045"/>
    <xdr:sp macro="" textlink="">
      <xdr:nvSpPr>
        <xdr:cNvPr id="387" name="n_4mainValue【市民会館】&#10;一人当たり面積"/>
        <xdr:cNvSpPr txBox="1"/>
      </xdr:nvSpPr>
      <xdr:spPr>
        <a:xfrm>
          <a:off x="6737427" y="1744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8" name="正方形/長方形 38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9" name="正方形/長方形 38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0" name="正方形/長方形 38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1" name="正方形/長方形 39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2" name="正方形/長方形 39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3" name="正方形/長方形 39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4" name="正方形/長方形 39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5" name="正方形/長方形 39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6" name="テキスト ボックス 39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7" name="直線コネクタ 39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8" name="テキスト ボックス 39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99" name="直線コネクタ 39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0" name="テキスト ボックス 39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1" name="直線コネクタ 40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2" name="テキスト ボックス 40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3" name="直線コネクタ 40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4" name="テキスト ボックス 40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5" name="直線コネクタ 40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6" name="テキスト ボックス 40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7" name="直線コネクタ 40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8" name="テキスト ボックス 40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9" name="直線コネクタ 40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0" name="テキスト ボックス 40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166007</xdr:rowOff>
    </xdr:from>
    <xdr:to>
      <xdr:col>85</xdr:col>
      <xdr:colOff>126364</xdr:colOff>
      <xdr:row>41</xdr:row>
      <xdr:rowOff>157843</xdr:rowOff>
    </xdr:to>
    <xdr:cxnSp macro="">
      <xdr:nvCxnSpPr>
        <xdr:cNvPr id="413" name="直線コネクタ 412"/>
        <xdr:cNvCxnSpPr/>
      </xdr:nvCxnSpPr>
      <xdr:spPr>
        <a:xfrm flipV="1">
          <a:off x="16318864" y="5823857"/>
          <a:ext cx="0" cy="136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161670</xdr:rowOff>
    </xdr:from>
    <xdr:ext cx="405111" cy="259045"/>
    <xdr:sp macro="" textlink="">
      <xdr:nvSpPr>
        <xdr:cNvPr id="414" name="【一般廃棄物処理施設】&#10;有形固定資産減価償却率最小値テキスト"/>
        <xdr:cNvSpPr txBox="1"/>
      </xdr:nvSpPr>
      <xdr:spPr>
        <a:xfrm>
          <a:off x="16357600" y="719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157843</xdr:rowOff>
    </xdr:from>
    <xdr:to>
      <xdr:col>86</xdr:col>
      <xdr:colOff>25400</xdr:colOff>
      <xdr:row>41</xdr:row>
      <xdr:rowOff>157843</xdr:rowOff>
    </xdr:to>
    <xdr:cxnSp macro="">
      <xdr:nvCxnSpPr>
        <xdr:cNvPr id="415" name="直線コネクタ 414"/>
        <xdr:cNvCxnSpPr/>
      </xdr:nvCxnSpPr>
      <xdr:spPr>
        <a:xfrm>
          <a:off x="16230600" y="718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112684</xdr:rowOff>
    </xdr:from>
    <xdr:ext cx="405111" cy="259045"/>
    <xdr:sp macro="" textlink="">
      <xdr:nvSpPr>
        <xdr:cNvPr id="416" name="【一般廃棄物処理施設】&#10;有形固定資産減価償却率最大値テキスト"/>
        <xdr:cNvSpPr txBox="1"/>
      </xdr:nvSpPr>
      <xdr:spPr>
        <a:xfrm>
          <a:off x="16357600" y="559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166007</xdr:rowOff>
    </xdr:from>
    <xdr:to>
      <xdr:col>86</xdr:col>
      <xdr:colOff>25400</xdr:colOff>
      <xdr:row>33</xdr:row>
      <xdr:rowOff>166007</xdr:rowOff>
    </xdr:to>
    <xdr:cxnSp macro="">
      <xdr:nvCxnSpPr>
        <xdr:cNvPr id="417" name="直線コネクタ 416"/>
        <xdr:cNvCxnSpPr/>
      </xdr:nvCxnSpPr>
      <xdr:spPr>
        <a:xfrm>
          <a:off x="16230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167476</xdr:rowOff>
    </xdr:from>
    <xdr:ext cx="405111" cy="259045"/>
    <xdr:sp macro="" textlink="">
      <xdr:nvSpPr>
        <xdr:cNvPr id="418" name="【一般廃棄物処理施設】&#10;有形固定資産減価償却率平均値テキスト"/>
        <xdr:cNvSpPr txBox="1"/>
      </xdr:nvSpPr>
      <xdr:spPr>
        <a:xfrm>
          <a:off x="16357600" y="63396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144599</xdr:rowOff>
    </xdr:from>
    <xdr:to>
      <xdr:col>85</xdr:col>
      <xdr:colOff>177800</xdr:colOff>
      <xdr:row>38</xdr:row>
      <xdr:rowOff>74749</xdr:rowOff>
    </xdr:to>
    <xdr:sp macro="" textlink="">
      <xdr:nvSpPr>
        <xdr:cNvPr id="419" name="フローチャート: 判断 418"/>
        <xdr:cNvSpPr/>
      </xdr:nvSpPr>
      <xdr:spPr>
        <a:xfrm>
          <a:off x="16268700" y="648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151130</xdr:rowOff>
    </xdr:from>
    <xdr:to>
      <xdr:col>81</xdr:col>
      <xdr:colOff>101600</xdr:colOff>
      <xdr:row>38</xdr:row>
      <xdr:rowOff>81280</xdr:rowOff>
    </xdr:to>
    <xdr:sp macro="" textlink="">
      <xdr:nvSpPr>
        <xdr:cNvPr id="420" name="フローチャート: 判断 419"/>
        <xdr:cNvSpPr/>
      </xdr:nvSpPr>
      <xdr:spPr>
        <a:xfrm>
          <a:off x="15430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128270</xdr:rowOff>
    </xdr:from>
    <xdr:to>
      <xdr:col>76</xdr:col>
      <xdr:colOff>165100</xdr:colOff>
      <xdr:row>38</xdr:row>
      <xdr:rowOff>58420</xdr:rowOff>
    </xdr:to>
    <xdr:sp macro="" textlink="">
      <xdr:nvSpPr>
        <xdr:cNvPr id="421" name="フローチャート: 判断 420"/>
        <xdr:cNvSpPr/>
      </xdr:nvSpPr>
      <xdr:spPr>
        <a:xfrm>
          <a:off x="14541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12337</xdr:rowOff>
    </xdr:from>
    <xdr:to>
      <xdr:col>72</xdr:col>
      <xdr:colOff>38100</xdr:colOff>
      <xdr:row>39</xdr:row>
      <xdr:rowOff>113937</xdr:rowOff>
    </xdr:to>
    <xdr:sp macro="" textlink="">
      <xdr:nvSpPr>
        <xdr:cNvPr id="422" name="フローチャート: 判断 421"/>
        <xdr:cNvSpPr/>
      </xdr:nvSpPr>
      <xdr:spPr>
        <a:xfrm>
          <a:off x="136525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92347</xdr:rowOff>
    </xdr:from>
    <xdr:to>
      <xdr:col>67</xdr:col>
      <xdr:colOff>101600</xdr:colOff>
      <xdr:row>40</xdr:row>
      <xdr:rowOff>22497</xdr:rowOff>
    </xdr:to>
    <xdr:sp macro="" textlink="">
      <xdr:nvSpPr>
        <xdr:cNvPr id="423" name="フローチャート: 判断 422"/>
        <xdr:cNvSpPr/>
      </xdr:nvSpPr>
      <xdr:spPr>
        <a:xfrm>
          <a:off x="12763500" y="677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4" name="テキスト ボックス 4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5" name="テキスト ボックス 4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6" name="テキスト ボックス 4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7" name="テキスト ボックス 4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8" name="テキスト ボックス 4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90715</xdr:rowOff>
    </xdr:from>
    <xdr:to>
      <xdr:col>85</xdr:col>
      <xdr:colOff>177800</xdr:colOff>
      <xdr:row>39</xdr:row>
      <xdr:rowOff>20865</xdr:rowOff>
    </xdr:to>
    <xdr:sp macro="" textlink="">
      <xdr:nvSpPr>
        <xdr:cNvPr id="429" name="楕円 428"/>
        <xdr:cNvSpPr/>
      </xdr:nvSpPr>
      <xdr:spPr>
        <a:xfrm>
          <a:off x="16268700" y="66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69142</xdr:rowOff>
    </xdr:from>
    <xdr:ext cx="405111" cy="259045"/>
    <xdr:sp macro="" textlink="">
      <xdr:nvSpPr>
        <xdr:cNvPr id="430" name="【一般廃棄物処理施設】&#10;有形固定資産減価償却率該当値テキスト"/>
        <xdr:cNvSpPr txBox="1"/>
      </xdr:nvSpPr>
      <xdr:spPr>
        <a:xfrm>
          <a:off x="16357600"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167459</xdr:rowOff>
    </xdr:from>
    <xdr:to>
      <xdr:col>81</xdr:col>
      <xdr:colOff>101600</xdr:colOff>
      <xdr:row>38</xdr:row>
      <xdr:rowOff>97609</xdr:rowOff>
    </xdr:to>
    <xdr:sp macro="" textlink="">
      <xdr:nvSpPr>
        <xdr:cNvPr id="431" name="楕円 430"/>
        <xdr:cNvSpPr/>
      </xdr:nvSpPr>
      <xdr:spPr>
        <a:xfrm>
          <a:off x="15430500" y="651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46809</xdr:rowOff>
    </xdr:from>
    <xdr:to>
      <xdr:col>85</xdr:col>
      <xdr:colOff>127000</xdr:colOff>
      <xdr:row>38</xdr:row>
      <xdr:rowOff>141515</xdr:rowOff>
    </xdr:to>
    <xdr:cxnSp macro="">
      <xdr:nvCxnSpPr>
        <xdr:cNvPr id="432" name="直線コネクタ 431"/>
        <xdr:cNvCxnSpPr/>
      </xdr:nvCxnSpPr>
      <xdr:spPr>
        <a:xfrm>
          <a:off x="15481300" y="6561909"/>
          <a:ext cx="8382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44994</xdr:rowOff>
    </xdr:from>
    <xdr:to>
      <xdr:col>76</xdr:col>
      <xdr:colOff>165100</xdr:colOff>
      <xdr:row>38</xdr:row>
      <xdr:rowOff>146594</xdr:rowOff>
    </xdr:to>
    <xdr:sp macro="" textlink="">
      <xdr:nvSpPr>
        <xdr:cNvPr id="433" name="楕円 432"/>
        <xdr:cNvSpPr/>
      </xdr:nvSpPr>
      <xdr:spPr>
        <a:xfrm>
          <a:off x="14541500" y="656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46809</xdr:rowOff>
    </xdr:from>
    <xdr:to>
      <xdr:col>81</xdr:col>
      <xdr:colOff>50800</xdr:colOff>
      <xdr:row>38</xdr:row>
      <xdr:rowOff>95794</xdr:rowOff>
    </xdr:to>
    <xdr:cxnSp macro="">
      <xdr:nvCxnSpPr>
        <xdr:cNvPr id="434" name="直線コネクタ 433"/>
        <xdr:cNvCxnSpPr/>
      </xdr:nvCxnSpPr>
      <xdr:spPr>
        <a:xfrm flipV="1">
          <a:off x="14592300" y="6561909"/>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25400</xdr:rowOff>
    </xdr:from>
    <xdr:to>
      <xdr:col>72</xdr:col>
      <xdr:colOff>38100</xdr:colOff>
      <xdr:row>38</xdr:row>
      <xdr:rowOff>127000</xdr:rowOff>
    </xdr:to>
    <xdr:sp macro="" textlink="">
      <xdr:nvSpPr>
        <xdr:cNvPr id="435" name="楕円 434"/>
        <xdr:cNvSpPr/>
      </xdr:nvSpPr>
      <xdr:spPr>
        <a:xfrm>
          <a:off x="13652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76200</xdr:rowOff>
    </xdr:from>
    <xdr:to>
      <xdr:col>76</xdr:col>
      <xdr:colOff>114300</xdr:colOff>
      <xdr:row>38</xdr:row>
      <xdr:rowOff>95794</xdr:rowOff>
    </xdr:to>
    <xdr:cxnSp macro="">
      <xdr:nvCxnSpPr>
        <xdr:cNvPr id="436" name="直線コネクタ 435"/>
        <xdr:cNvCxnSpPr/>
      </xdr:nvCxnSpPr>
      <xdr:spPr>
        <a:xfrm>
          <a:off x="13703300" y="659130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97807</xdr:rowOff>
    </xdr:from>
    <xdr:ext cx="405111" cy="259045"/>
    <xdr:sp macro="" textlink="">
      <xdr:nvSpPr>
        <xdr:cNvPr id="437" name="n_1aveValue【一般廃棄物処理施設】&#10;有形固定資産減価償却率"/>
        <xdr:cNvSpPr txBox="1"/>
      </xdr:nvSpPr>
      <xdr:spPr>
        <a:xfrm>
          <a:off x="1526604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74947</xdr:rowOff>
    </xdr:from>
    <xdr:ext cx="405111" cy="259045"/>
    <xdr:sp macro="" textlink="">
      <xdr:nvSpPr>
        <xdr:cNvPr id="438" name="n_2aveValue【一般廃棄物処理施設】&#10;有形固定資産減価償却率"/>
        <xdr:cNvSpPr txBox="1"/>
      </xdr:nvSpPr>
      <xdr:spPr>
        <a:xfrm>
          <a:off x="143897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105064</xdr:rowOff>
    </xdr:from>
    <xdr:ext cx="405111" cy="259045"/>
    <xdr:sp macro="" textlink="">
      <xdr:nvSpPr>
        <xdr:cNvPr id="439" name="n_3aveValue【一般廃棄物処理施設】&#10;有形固定資産減価償却率"/>
        <xdr:cNvSpPr txBox="1"/>
      </xdr:nvSpPr>
      <xdr:spPr>
        <a:xfrm>
          <a:off x="13500744" y="679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39024</xdr:rowOff>
    </xdr:from>
    <xdr:ext cx="405111" cy="259045"/>
    <xdr:sp macro="" textlink="">
      <xdr:nvSpPr>
        <xdr:cNvPr id="440" name="n_4aveValue【一般廃棄物処理施設】&#10;有形固定資産減価償却率"/>
        <xdr:cNvSpPr txBox="1"/>
      </xdr:nvSpPr>
      <xdr:spPr>
        <a:xfrm>
          <a:off x="12611744" y="655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88736</xdr:rowOff>
    </xdr:from>
    <xdr:ext cx="405111" cy="259045"/>
    <xdr:sp macro="" textlink="">
      <xdr:nvSpPr>
        <xdr:cNvPr id="441" name="n_1mainValue【一般廃棄物処理施設】&#10;有形固定資産減価償却率"/>
        <xdr:cNvSpPr txBox="1"/>
      </xdr:nvSpPr>
      <xdr:spPr>
        <a:xfrm>
          <a:off x="15266044" y="660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137721</xdr:rowOff>
    </xdr:from>
    <xdr:ext cx="405111" cy="259045"/>
    <xdr:sp macro="" textlink="">
      <xdr:nvSpPr>
        <xdr:cNvPr id="442" name="n_2mainValue【一般廃棄物処理施設】&#10;有形固定資産減価償却率"/>
        <xdr:cNvSpPr txBox="1"/>
      </xdr:nvSpPr>
      <xdr:spPr>
        <a:xfrm>
          <a:off x="143897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143527</xdr:rowOff>
    </xdr:from>
    <xdr:ext cx="405111" cy="259045"/>
    <xdr:sp macro="" textlink="">
      <xdr:nvSpPr>
        <xdr:cNvPr id="443" name="n_3mainValue【一般廃棄物処理施設】&#10;有形固定資産減価償却率"/>
        <xdr:cNvSpPr txBox="1"/>
      </xdr:nvSpPr>
      <xdr:spPr>
        <a:xfrm>
          <a:off x="13500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4" name="正方形/長方形 44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5" name="正方形/長方形 44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6" name="正方形/長方形 44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7" name="正方形/長方形 44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8" name="正方形/長方形 44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9" name="正方形/長方形 44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0" name="正方形/長方形 44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1" name="正方形/長方形 45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2" name="テキスト ボックス 45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3" name="直線コネクタ 45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4" name="直線コネクタ 45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55" name="テキスト ボックス 454"/>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6" name="直線コネクタ 45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457" name="テキスト ボックス 456"/>
        <xdr:cNvSpPr txBox="1"/>
      </xdr:nvSpPr>
      <xdr:spPr>
        <a:xfrm>
          <a:off x="17602428" y="656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8" name="直線コネクタ 45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459" name="テキスト ボックス 458"/>
        <xdr:cNvSpPr txBox="1"/>
      </xdr:nvSpPr>
      <xdr:spPr>
        <a:xfrm>
          <a:off x="17602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0" name="直線コネクタ 45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461" name="テキスト ボックス 460"/>
        <xdr:cNvSpPr txBox="1"/>
      </xdr:nvSpPr>
      <xdr:spPr>
        <a:xfrm>
          <a:off x="17602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2" name="直線コネクタ 46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63" name="テキスト ボックス 462"/>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44745</xdr:rowOff>
    </xdr:from>
    <xdr:to>
      <xdr:col>116</xdr:col>
      <xdr:colOff>62864</xdr:colOff>
      <xdr:row>41</xdr:row>
      <xdr:rowOff>130211</xdr:rowOff>
    </xdr:to>
    <xdr:cxnSp macro="">
      <xdr:nvCxnSpPr>
        <xdr:cNvPr id="465" name="直線コネクタ 464"/>
        <xdr:cNvCxnSpPr/>
      </xdr:nvCxnSpPr>
      <xdr:spPr>
        <a:xfrm flipV="1">
          <a:off x="22160864" y="5702595"/>
          <a:ext cx="0" cy="1457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134038</xdr:rowOff>
    </xdr:from>
    <xdr:ext cx="469744" cy="259045"/>
    <xdr:sp macro="" textlink="">
      <xdr:nvSpPr>
        <xdr:cNvPr id="466" name="【一般廃棄物処理施設】&#10;一人当たり有形固定資産（償却資産）額最小値テキスト"/>
        <xdr:cNvSpPr txBox="1"/>
      </xdr:nvSpPr>
      <xdr:spPr>
        <a:xfrm>
          <a:off x="22199600" y="7163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130211</xdr:rowOff>
    </xdr:from>
    <xdr:to>
      <xdr:col>116</xdr:col>
      <xdr:colOff>152400</xdr:colOff>
      <xdr:row>41</xdr:row>
      <xdr:rowOff>130211</xdr:rowOff>
    </xdr:to>
    <xdr:cxnSp macro="">
      <xdr:nvCxnSpPr>
        <xdr:cNvPr id="467" name="直線コネクタ 466"/>
        <xdr:cNvCxnSpPr/>
      </xdr:nvCxnSpPr>
      <xdr:spPr>
        <a:xfrm>
          <a:off x="22072600" y="7159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162872</xdr:rowOff>
    </xdr:from>
    <xdr:ext cx="690189" cy="259045"/>
    <xdr:sp macro="" textlink="">
      <xdr:nvSpPr>
        <xdr:cNvPr id="468" name="【一般廃棄物処理施設】&#10;一人当たり有形固定資産（償却資産）額最大値テキスト"/>
        <xdr:cNvSpPr txBox="1"/>
      </xdr:nvSpPr>
      <xdr:spPr>
        <a:xfrm>
          <a:off x="22199600" y="54778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3,193,800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44745</xdr:rowOff>
    </xdr:from>
    <xdr:to>
      <xdr:col>116</xdr:col>
      <xdr:colOff>152400</xdr:colOff>
      <xdr:row>33</xdr:row>
      <xdr:rowOff>44745</xdr:rowOff>
    </xdr:to>
    <xdr:cxnSp macro="">
      <xdr:nvCxnSpPr>
        <xdr:cNvPr id="469" name="直線コネクタ 468"/>
        <xdr:cNvCxnSpPr/>
      </xdr:nvCxnSpPr>
      <xdr:spPr>
        <a:xfrm>
          <a:off x="22072600" y="5702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135324</xdr:rowOff>
    </xdr:from>
    <xdr:ext cx="599010" cy="259045"/>
    <xdr:sp macro="" textlink="">
      <xdr:nvSpPr>
        <xdr:cNvPr id="470" name="【一般廃棄物処理施設】&#10;一人当たり有形固定資産（償却資産）額平均値テキスト"/>
        <xdr:cNvSpPr txBox="1"/>
      </xdr:nvSpPr>
      <xdr:spPr>
        <a:xfrm>
          <a:off x="22199600" y="68218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112447</xdr:rowOff>
    </xdr:from>
    <xdr:to>
      <xdr:col>116</xdr:col>
      <xdr:colOff>114300</xdr:colOff>
      <xdr:row>41</xdr:row>
      <xdr:rowOff>42597</xdr:rowOff>
    </xdr:to>
    <xdr:sp macro="" textlink="">
      <xdr:nvSpPr>
        <xdr:cNvPr id="471" name="フローチャート: 判断 470"/>
        <xdr:cNvSpPr/>
      </xdr:nvSpPr>
      <xdr:spPr>
        <a:xfrm>
          <a:off x="22110700" y="697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132146</xdr:rowOff>
    </xdr:from>
    <xdr:to>
      <xdr:col>112</xdr:col>
      <xdr:colOff>38100</xdr:colOff>
      <xdr:row>41</xdr:row>
      <xdr:rowOff>62296</xdr:rowOff>
    </xdr:to>
    <xdr:sp macro="" textlink="">
      <xdr:nvSpPr>
        <xdr:cNvPr id="472" name="フローチャート: 判断 471"/>
        <xdr:cNvSpPr/>
      </xdr:nvSpPr>
      <xdr:spPr>
        <a:xfrm>
          <a:off x="21272500" y="69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138861</xdr:rowOff>
    </xdr:from>
    <xdr:to>
      <xdr:col>107</xdr:col>
      <xdr:colOff>101600</xdr:colOff>
      <xdr:row>41</xdr:row>
      <xdr:rowOff>69011</xdr:rowOff>
    </xdr:to>
    <xdr:sp macro="" textlink="">
      <xdr:nvSpPr>
        <xdr:cNvPr id="473" name="フローチャート: 判断 472"/>
        <xdr:cNvSpPr/>
      </xdr:nvSpPr>
      <xdr:spPr>
        <a:xfrm>
          <a:off x="20383500" y="699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160423</xdr:rowOff>
    </xdr:from>
    <xdr:to>
      <xdr:col>102</xdr:col>
      <xdr:colOff>165100</xdr:colOff>
      <xdr:row>41</xdr:row>
      <xdr:rowOff>90573</xdr:rowOff>
    </xdr:to>
    <xdr:sp macro="" textlink="">
      <xdr:nvSpPr>
        <xdr:cNvPr id="474" name="フローチャート: 判断 473"/>
        <xdr:cNvSpPr/>
      </xdr:nvSpPr>
      <xdr:spPr>
        <a:xfrm>
          <a:off x="19494500" y="701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157993</xdr:rowOff>
    </xdr:from>
    <xdr:to>
      <xdr:col>98</xdr:col>
      <xdr:colOff>38100</xdr:colOff>
      <xdr:row>41</xdr:row>
      <xdr:rowOff>88143</xdr:rowOff>
    </xdr:to>
    <xdr:sp macro="" textlink="">
      <xdr:nvSpPr>
        <xdr:cNvPr id="475" name="フローチャート: 判断 474"/>
        <xdr:cNvSpPr/>
      </xdr:nvSpPr>
      <xdr:spPr>
        <a:xfrm>
          <a:off x="18605500" y="7015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6" name="テキスト ボックス 47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7" name="テキスト ボックス 47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8" name="テキスト ボックス 47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9" name="テキスト ボックス 47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0" name="テキスト ボックス 47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1722</xdr:rowOff>
    </xdr:from>
    <xdr:to>
      <xdr:col>116</xdr:col>
      <xdr:colOff>114300</xdr:colOff>
      <xdr:row>41</xdr:row>
      <xdr:rowOff>103322</xdr:rowOff>
    </xdr:to>
    <xdr:sp macro="" textlink="">
      <xdr:nvSpPr>
        <xdr:cNvPr id="481" name="楕円 480"/>
        <xdr:cNvSpPr/>
      </xdr:nvSpPr>
      <xdr:spPr>
        <a:xfrm>
          <a:off x="22110700" y="703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90874</xdr:rowOff>
    </xdr:from>
    <xdr:ext cx="599010" cy="259045"/>
    <xdr:sp macro="" textlink="">
      <xdr:nvSpPr>
        <xdr:cNvPr id="482" name="【一般廃棄物処理施設】&#10;一人当たり有形固定資産（償却資産）額該当値テキスト"/>
        <xdr:cNvSpPr txBox="1"/>
      </xdr:nvSpPr>
      <xdr:spPr>
        <a:xfrm>
          <a:off x="22199600" y="6948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5798</xdr:rowOff>
    </xdr:from>
    <xdr:to>
      <xdr:col>112</xdr:col>
      <xdr:colOff>38100</xdr:colOff>
      <xdr:row>41</xdr:row>
      <xdr:rowOff>107398</xdr:rowOff>
    </xdr:to>
    <xdr:sp macro="" textlink="">
      <xdr:nvSpPr>
        <xdr:cNvPr id="483" name="楕円 482"/>
        <xdr:cNvSpPr/>
      </xdr:nvSpPr>
      <xdr:spPr>
        <a:xfrm>
          <a:off x="21272500" y="703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52522</xdr:rowOff>
    </xdr:from>
    <xdr:to>
      <xdr:col>116</xdr:col>
      <xdr:colOff>63500</xdr:colOff>
      <xdr:row>41</xdr:row>
      <xdr:rowOff>56598</xdr:rowOff>
    </xdr:to>
    <xdr:cxnSp macro="">
      <xdr:nvCxnSpPr>
        <xdr:cNvPr id="484" name="直線コネクタ 483"/>
        <xdr:cNvCxnSpPr/>
      </xdr:nvCxnSpPr>
      <xdr:spPr>
        <a:xfrm flipV="1">
          <a:off x="21323300" y="7081972"/>
          <a:ext cx="838200" cy="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21891</xdr:rowOff>
    </xdr:from>
    <xdr:to>
      <xdr:col>107</xdr:col>
      <xdr:colOff>101600</xdr:colOff>
      <xdr:row>41</xdr:row>
      <xdr:rowOff>123491</xdr:rowOff>
    </xdr:to>
    <xdr:sp macro="" textlink="">
      <xdr:nvSpPr>
        <xdr:cNvPr id="485" name="楕円 484"/>
        <xdr:cNvSpPr/>
      </xdr:nvSpPr>
      <xdr:spPr>
        <a:xfrm>
          <a:off x="20383500" y="705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56598</xdr:rowOff>
    </xdr:from>
    <xdr:to>
      <xdr:col>111</xdr:col>
      <xdr:colOff>177800</xdr:colOff>
      <xdr:row>41</xdr:row>
      <xdr:rowOff>72691</xdr:rowOff>
    </xdr:to>
    <xdr:cxnSp macro="">
      <xdr:nvCxnSpPr>
        <xdr:cNvPr id="486" name="直線コネクタ 485"/>
        <xdr:cNvCxnSpPr/>
      </xdr:nvCxnSpPr>
      <xdr:spPr>
        <a:xfrm flipV="1">
          <a:off x="20434300" y="7086048"/>
          <a:ext cx="889000" cy="1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164185</xdr:rowOff>
    </xdr:from>
    <xdr:to>
      <xdr:col>102</xdr:col>
      <xdr:colOff>165100</xdr:colOff>
      <xdr:row>41</xdr:row>
      <xdr:rowOff>94335</xdr:rowOff>
    </xdr:to>
    <xdr:sp macro="" textlink="">
      <xdr:nvSpPr>
        <xdr:cNvPr id="487" name="楕円 486"/>
        <xdr:cNvSpPr/>
      </xdr:nvSpPr>
      <xdr:spPr>
        <a:xfrm>
          <a:off x="19494500" y="702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43535</xdr:rowOff>
    </xdr:from>
    <xdr:to>
      <xdr:col>107</xdr:col>
      <xdr:colOff>50800</xdr:colOff>
      <xdr:row>41</xdr:row>
      <xdr:rowOff>72691</xdr:rowOff>
    </xdr:to>
    <xdr:cxnSp macro="">
      <xdr:nvCxnSpPr>
        <xdr:cNvPr id="488" name="直線コネクタ 487"/>
        <xdr:cNvCxnSpPr/>
      </xdr:nvCxnSpPr>
      <xdr:spPr>
        <a:xfrm>
          <a:off x="19545300" y="7072985"/>
          <a:ext cx="889000" cy="2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78823</xdr:rowOff>
    </xdr:from>
    <xdr:ext cx="599010" cy="259045"/>
    <xdr:sp macro="" textlink="">
      <xdr:nvSpPr>
        <xdr:cNvPr id="489" name="n_1aveValue【一般廃棄物処理施設】&#10;一人当たり有形固定資産（償却資産）額"/>
        <xdr:cNvSpPr txBox="1"/>
      </xdr:nvSpPr>
      <xdr:spPr>
        <a:xfrm>
          <a:off x="21011095" y="676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85538</xdr:rowOff>
    </xdr:from>
    <xdr:ext cx="599010" cy="259045"/>
    <xdr:sp macro="" textlink="">
      <xdr:nvSpPr>
        <xdr:cNvPr id="490" name="n_2aveValue【一般廃棄物処理施設】&#10;一人当たり有形固定資産（償却資産）額"/>
        <xdr:cNvSpPr txBox="1"/>
      </xdr:nvSpPr>
      <xdr:spPr>
        <a:xfrm>
          <a:off x="20134795" y="6772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107100</xdr:rowOff>
    </xdr:from>
    <xdr:ext cx="599010" cy="259045"/>
    <xdr:sp macro="" textlink="">
      <xdr:nvSpPr>
        <xdr:cNvPr id="491" name="n_3aveValue【一般廃棄物処理施設】&#10;一人当たり有形固定資産（償却資産）額"/>
        <xdr:cNvSpPr txBox="1"/>
      </xdr:nvSpPr>
      <xdr:spPr>
        <a:xfrm>
          <a:off x="19245795" y="679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104670</xdr:rowOff>
    </xdr:from>
    <xdr:ext cx="599010" cy="259045"/>
    <xdr:sp macro="" textlink="">
      <xdr:nvSpPr>
        <xdr:cNvPr id="492" name="n_4aveValue【一般廃棄物処理施設】&#10;一人当たり有形固定資産（償却資産）額"/>
        <xdr:cNvSpPr txBox="1"/>
      </xdr:nvSpPr>
      <xdr:spPr>
        <a:xfrm>
          <a:off x="18356795" y="6791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41</xdr:row>
      <xdr:rowOff>98525</xdr:rowOff>
    </xdr:from>
    <xdr:ext cx="599010" cy="259045"/>
    <xdr:sp macro="" textlink="">
      <xdr:nvSpPr>
        <xdr:cNvPr id="493" name="n_1mainValue【一般廃棄物処理施設】&#10;一人当たり有形固定資産（償却資産）額"/>
        <xdr:cNvSpPr txBox="1"/>
      </xdr:nvSpPr>
      <xdr:spPr>
        <a:xfrm>
          <a:off x="21011095" y="7127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114618</xdr:rowOff>
    </xdr:from>
    <xdr:ext cx="599010" cy="259045"/>
    <xdr:sp macro="" textlink="">
      <xdr:nvSpPr>
        <xdr:cNvPr id="494" name="n_2mainValue【一般廃棄物処理施設】&#10;一人当たり有形固定資産（償却資産）額"/>
        <xdr:cNvSpPr txBox="1"/>
      </xdr:nvSpPr>
      <xdr:spPr>
        <a:xfrm>
          <a:off x="20134795" y="714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85462</xdr:rowOff>
    </xdr:from>
    <xdr:ext cx="599010" cy="259045"/>
    <xdr:sp macro="" textlink="">
      <xdr:nvSpPr>
        <xdr:cNvPr id="495" name="n_3mainValue【一般廃棄物処理施設】&#10;一人当たり有形固定資産（償却資産）額"/>
        <xdr:cNvSpPr txBox="1"/>
      </xdr:nvSpPr>
      <xdr:spPr>
        <a:xfrm>
          <a:off x="19245795" y="7114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6" name="正方形/長方形 49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7" name="正方形/長方形 49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8" name="正方形/長方形 49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9" name="正方形/長方形 49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0" name="正方形/長方形 49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1" name="正方形/長方形 50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2" name="正方形/長方形 50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3" name="正方形/長方形 50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4" name="テキスト ボックス 50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5" name="直線コネクタ 50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6" name="テキスト ボックス 50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07" name="直線コネクタ 50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08" name="テキスト ボックス 507"/>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09" name="直線コネクタ 50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0" name="テキスト ボックス 50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1" name="直線コネクタ 51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2" name="テキスト ボックス 51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3" name="直線コネクタ 51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4" name="テキスト ボックス 51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15" name="直線コネクタ 51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16" name="テキスト ボックス 51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7" name="直線コネクタ 51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18" name="テキスト ボックス 517"/>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114300</xdr:rowOff>
    </xdr:from>
    <xdr:to>
      <xdr:col>85</xdr:col>
      <xdr:colOff>126364</xdr:colOff>
      <xdr:row>64</xdr:row>
      <xdr:rowOff>76200</xdr:rowOff>
    </xdr:to>
    <xdr:cxnSp macro="">
      <xdr:nvCxnSpPr>
        <xdr:cNvPr id="520" name="直線コネクタ 519"/>
        <xdr:cNvCxnSpPr/>
      </xdr:nvCxnSpPr>
      <xdr:spPr>
        <a:xfrm flipV="1">
          <a:off x="16318864" y="95440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521" name="【保健センター・保健所】&#10;有形固定資産減価償却率最小値テキスト"/>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522" name="直線コネクタ 521"/>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60977</xdr:rowOff>
    </xdr:from>
    <xdr:ext cx="405111" cy="259045"/>
    <xdr:sp macro="" textlink="">
      <xdr:nvSpPr>
        <xdr:cNvPr id="523" name="【保健センター・保健所】&#10;有形固定資産減価償却率最大値テキスト"/>
        <xdr:cNvSpPr txBox="1"/>
      </xdr:nvSpPr>
      <xdr:spPr>
        <a:xfrm>
          <a:off x="16357600" y="931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114300</xdr:rowOff>
    </xdr:from>
    <xdr:to>
      <xdr:col>86</xdr:col>
      <xdr:colOff>25400</xdr:colOff>
      <xdr:row>55</xdr:row>
      <xdr:rowOff>114300</xdr:rowOff>
    </xdr:to>
    <xdr:cxnSp macro="">
      <xdr:nvCxnSpPr>
        <xdr:cNvPr id="524" name="直線コネクタ 523"/>
        <xdr:cNvCxnSpPr/>
      </xdr:nvCxnSpPr>
      <xdr:spPr>
        <a:xfrm>
          <a:off x="16230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107332</xdr:rowOff>
    </xdr:from>
    <xdr:ext cx="405111" cy="259045"/>
    <xdr:sp macro="" textlink="">
      <xdr:nvSpPr>
        <xdr:cNvPr id="525" name="【保健センター・保健所】&#10;有形固定資産減価償却率平均値テキスト"/>
        <xdr:cNvSpPr txBox="1"/>
      </xdr:nvSpPr>
      <xdr:spPr>
        <a:xfrm>
          <a:off x="16357600" y="9879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84455</xdr:rowOff>
    </xdr:from>
    <xdr:to>
      <xdr:col>85</xdr:col>
      <xdr:colOff>177800</xdr:colOff>
      <xdr:row>59</xdr:row>
      <xdr:rowOff>14605</xdr:rowOff>
    </xdr:to>
    <xdr:sp macro="" textlink="">
      <xdr:nvSpPr>
        <xdr:cNvPr id="526" name="フローチャート: 判断 525"/>
        <xdr:cNvSpPr/>
      </xdr:nvSpPr>
      <xdr:spPr>
        <a:xfrm>
          <a:off x="16268700" y="1002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93980</xdr:rowOff>
    </xdr:from>
    <xdr:to>
      <xdr:col>81</xdr:col>
      <xdr:colOff>101600</xdr:colOff>
      <xdr:row>59</xdr:row>
      <xdr:rowOff>24130</xdr:rowOff>
    </xdr:to>
    <xdr:sp macro="" textlink="">
      <xdr:nvSpPr>
        <xdr:cNvPr id="527" name="フローチャート: 判断 526"/>
        <xdr:cNvSpPr/>
      </xdr:nvSpPr>
      <xdr:spPr>
        <a:xfrm>
          <a:off x="154305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145415</xdr:rowOff>
    </xdr:from>
    <xdr:to>
      <xdr:col>76</xdr:col>
      <xdr:colOff>165100</xdr:colOff>
      <xdr:row>59</xdr:row>
      <xdr:rowOff>75565</xdr:rowOff>
    </xdr:to>
    <xdr:sp macro="" textlink="">
      <xdr:nvSpPr>
        <xdr:cNvPr id="528" name="フローチャート: 判断 527"/>
        <xdr:cNvSpPr/>
      </xdr:nvSpPr>
      <xdr:spPr>
        <a:xfrm>
          <a:off x="14541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82550</xdr:rowOff>
    </xdr:from>
    <xdr:to>
      <xdr:col>72</xdr:col>
      <xdr:colOff>38100</xdr:colOff>
      <xdr:row>59</xdr:row>
      <xdr:rowOff>12700</xdr:rowOff>
    </xdr:to>
    <xdr:sp macro="" textlink="">
      <xdr:nvSpPr>
        <xdr:cNvPr id="529" name="フローチャート: 判断 528"/>
        <xdr:cNvSpPr/>
      </xdr:nvSpPr>
      <xdr:spPr>
        <a:xfrm>
          <a:off x="13652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33020</xdr:rowOff>
    </xdr:from>
    <xdr:to>
      <xdr:col>67</xdr:col>
      <xdr:colOff>101600</xdr:colOff>
      <xdr:row>58</xdr:row>
      <xdr:rowOff>134620</xdr:rowOff>
    </xdr:to>
    <xdr:sp macro="" textlink="">
      <xdr:nvSpPr>
        <xdr:cNvPr id="530" name="フローチャート: 判断 529"/>
        <xdr:cNvSpPr/>
      </xdr:nvSpPr>
      <xdr:spPr>
        <a:xfrm>
          <a:off x="12763500" y="99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1" name="テキスト ボックス 53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2" name="テキスト ボックス 53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3" name="テキスト ボックス 53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4" name="テキスト ボックス 53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5" name="テキスト ボックス 53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13970</xdr:rowOff>
    </xdr:from>
    <xdr:to>
      <xdr:col>85</xdr:col>
      <xdr:colOff>177800</xdr:colOff>
      <xdr:row>62</xdr:row>
      <xdr:rowOff>115570</xdr:rowOff>
    </xdr:to>
    <xdr:sp macro="" textlink="">
      <xdr:nvSpPr>
        <xdr:cNvPr id="536" name="楕円 535"/>
        <xdr:cNvSpPr/>
      </xdr:nvSpPr>
      <xdr:spPr>
        <a:xfrm>
          <a:off x="16268700" y="106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163847</xdr:rowOff>
    </xdr:from>
    <xdr:ext cx="405111" cy="259045"/>
    <xdr:sp macro="" textlink="">
      <xdr:nvSpPr>
        <xdr:cNvPr id="537" name="【保健センター・保健所】&#10;有形固定資産減価償却率該当値テキスト"/>
        <xdr:cNvSpPr txBox="1"/>
      </xdr:nvSpPr>
      <xdr:spPr>
        <a:xfrm>
          <a:off x="16357600" y="1062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143510</xdr:rowOff>
    </xdr:from>
    <xdr:to>
      <xdr:col>81</xdr:col>
      <xdr:colOff>101600</xdr:colOff>
      <xdr:row>62</xdr:row>
      <xdr:rowOff>73660</xdr:rowOff>
    </xdr:to>
    <xdr:sp macro="" textlink="">
      <xdr:nvSpPr>
        <xdr:cNvPr id="538" name="楕円 537"/>
        <xdr:cNvSpPr/>
      </xdr:nvSpPr>
      <xdr:spPr>
        <a:xfrm>
          <a:off x="15430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22860</xdr:rowOff>
    </xdr:from>
    <xdr:to>
      <xdr:col>85</xdr:col>
      <xdr:colOff>127000</xdr:colOff>
      <xdr:row>62</xdr:row>
      <xdr:rowOff>64770</xdr:rowOff>
    </xdr:to>
    <xdr:cxnSp macro="">
      <xdr:nvCxnSpPr>
        <xdr:cNvPr id="539" name="直線コネクタ 538"/>
        <xdr:cNvCxnSpPr/>
      </xdr:nvCxnSpPr>
      <xdr:spPr>
        <a:xfrm>
          <a:off x="15481300" y="1065276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101600</xdr:rowOff>
    </xdr:from>
    <xdr:to>
      <xdr:col>76</xdr:col>
      <xdr:colOff>165100</xdr:colOff>
      <xdr:row>62</xdr:row>
      <xdr:rowOff>31750</xdr:rowOff>
    </xdr:to>
    <xdr:sp macro="" textlink="">
      <xdr:nvSpPr>
        <xdr:cNvPr id="540" name="楕円 539"/>
        <xdr:cNvSpPr/>
      </xdr:nvSpPr>
      <xdr:spPr>
        <a:xfrm>
          <a:off x="145415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152400</xdr:rowOff>
    </xdr:from>
    <xdr:to>
      <xdr:col>81</xdr:col>
      <xdr:colOff>50800</xdr:colOff>
      <xdr:row>62</xdr:row>
      <xdr:rowOff>22860</xdr:rowOff>
    </xdr:to>
    <xdr:cxnSp macro="">
      <xdr:nvCxnSpPr>
        <xdr:cNvPr id="541" name="直線コネクタ 540"/>
        <xdr:cNvCxnSpPr/>
      </xdr:nvCxnSpPr>
      <xdr:spPr>
        <a:xfrm>
          <a:off x="14592300" y="106108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59690</xdr:rowOff>
    </xdr:from>
    <xdr:to>
      <xdr:col>72</xdr:col>
      <xdr:colOff>38100</xdr:colOff>
      <xdr:row>61</xdr:row>
      <xdr:rowOff>161290</xdr:rowOff>
    </xdr:to>
    <xdr:sp macro="" textlink="">
      <xdr:nvSpPr>
        <xdr:cNvPr id="542" name="楕円 541"/>
        <xdr:cNvSpPr/>
      </xdr:nvSpPr>
      <xdr:spPr>
        <a:xfrm>
          <a:off x="136525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110490</xdr:rowOff>
    </xdr:from>
    <xdr:to>
      <xdr:col>76</xdr:col>
      <xdr:colOff>114300</xdr:colOff>
      <xdr:row>61</xdr:row>
      <xdr:rowOff>152400</xdr:rowOff>
    </xdr:to>
    <xdr:cxnSp macro="">
      <xdr:nvCxnSpPr>
        <xdr:cNvPr id="543" name="直線コネクタ 542"/>
        <xdr:cNvCxnSpPr/>
      </xdr:nvCxnSpPr>
      <xdr:spPr>
        <a:xfrm>
          <a:off x="13703300" y="105689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17780</xdr:rowOff>
    </xdr:from>
    <xdr:to>
      <xdr:col>67</xdr:col>
      <xdr:colOff>101600</xdr:colOff>
      <xdr:row>61</xdr:row>
      <xdr:rowOff>119380</xdr:rowOff>
    </xdr:to>
    <xdr:sp macro="" textlink="">
      <xdr:nvSpPr>
        <xdr:cNvPr id="544" name="楕円 543"/>
        <xdr:cNvSpPr/>
      </xdr:nvSpPr>
      <xdr:spPr>
        <a:xfrm>
          <a:off x="12763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68580</xdr:rowOff>
    </xdr:from>
    <xdr:to>
      <xdr:col>71</xdr:col>
      <xdr:colOff>177800</xdr:colOff>
      <xdr:row>61</xdr:row>
      <xdr:rowOff>110490</xdr:rowOff>
    </xdr:to>
    <xdr:cxnSp macro="">
      <xdr:nvCxnSpPr>
        <xdr:cNvPr id="545" name="直線コネクタ 544"/>
        <xdr:cNvCxnSpPr/>
      </xdr:nvCxnSpPr>
      <xdr:spPr>
        <a:xfrm>
          <a:off x="12814300" y="105270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40657</xdr:rowOff>
    </xdr:from>
    <xdr:ext cx="405111" cy="259045"/>
    <xdr:sp macro="" textlink="">
      <xdr:nvSpPr>
        <xdr:cNvPr id="546" name="n_1aveValue【保健センター・保健所】&#10;有形固定資産減価償却率"/>
        <xdr:cNvSpPr txBox="1"/>
      </xdr:nvSpPr>
      <xdr:spPr>
        <a:xfrm>
          <a:off x="15266044"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92092</xdr:rowOff>
    </xdr:from>
    <xdr:ext cx="405111" cy="259045"/>
    <xdr:sp macro="" textlink="">
      <xdr:nvSpPr>
        <xdr:cNvPr id="547" name="n_2aveValue【保健センター・保健所】&#10;有形固定資産減価償却率"/>
        <xdr:cNvSpPr txBox="1"/>
      </xdr:nvSpPr>
      <xdr:spPr>
        <a:xfrm>
          <a:off x="1438974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29227</xdr:rowOff>
    </xdr:from>
    <xdr:ext cx="405111" cy="259045"/>
    <xdr:sp macro="" textlink="">
      <xdr:nvSpPr>
        <xdr:cNvPr id="548" name="n_3aveValue【保健センター・保健所】&#10;有形固定資産減価償却率"/>
        <xdr:cNvSpPr txBox="1"/>
      </xdr:nvSpPr>
      <xdr:spPr>
        <a:xfrm>
          <a:off x="1350074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151147</xdr:rowOff>
    </xdr:from>
    <xdr:ext cx="405111" cy="259045"/>
    <xdr:sp macro="" textlink="">
      <xdr:nvSpPr>
        <xdr:cNvPr id="549" name="n_4aveValue【保健センター・保健所】&#10;有形固定資産減価償却率"/>
        <xdr:cNvSpPr txBox="1"/>
      </xdr:nvSpPr>
      <xdr:spPr>
        <a:xfrm>
          <a:off x="12611744" y="975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64787</xdr:rowOff>
    </xdr:from>
    <xdr:ext cx="405111" cy="259045"/>
    <xdr:sp macro="" textlink="">
      <xdr:nvSpPr>
        <xdr:cNvPr id="550" name="n_1mainValue【保健センター・保健所】&#10;有形固定資産減価償却率"/>
        <xdr:cNvSpPr txBox="1"/>
      </xdr:nvSpPr>
      <xdr:spPr>
        <a:xfrm>
          <a:off x="152660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22877</xdr:rowOff>
    </xdr:from>
    <xdr:ext cx="405111" cy="259045"/>
    <xdr:sp macro="" textlink="">
      <xdr:nvSpPr>
        <xdr:cNvPr id="551" name="n_2mainValue【保健センター・保健所】&#10;有形固定資産減価償却率"/>
        <xdr:cNvSpPr txBox="1"/>
      </xdr:nvSpPr>
      <xdr:spPr>
        <a:xfrm>
          <a:off x="14389744" y="1065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152417</xdr:rowOff>
    </xdr:from>
    <xdr:ext cx="405111" cy="259045"/>
    <xdr:sp macro="" textlink="">
      <xdr:nvSpPr>
        <xdr:cNvPr id="552" name="n_3mainValue【保健センター・保健所】&#10;有形固定資産減価償却率"/>
        <xdr:cNvSpPr txBox="1"/>
      </xdr:nvSpPr>
      <xdr:spPr>
        <a:xfrm>
          <a:off x="13500744" y="1061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110507</xdr:rowOff>
    </xdr:from>
    <xdr:ext cx="405111" cy="259045"/>
    <xdr:sp macro="" textlink="">
      <xdr:nvSpPr>
        <xdr:cNvPr id="553" name="n_4mainValue【保健センター・保健所】&#10;有形固定資産減価償却率"/>
        <xdr:cNvSpPr txBox="1"/>
      </xdr:nvSpPr>
      <xdr:spPr>
        <a:xfrm>
          <a:off x="126117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4" name="正方形/長方形 55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5" name="正方形/長方形 55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6" name="正方形/長方形 55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7" name="正方形/長方形 55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8" name="正方形/長方形 55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9" name="正方形/長方形 55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0" name="正方形/長方形 55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1" name="正方形/長方形 56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2" name="テキスト ボックス 56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3" name="直線コネクタ 56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64" name="直線コネクタ 56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65" name="テキスト ボックス 56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66" name="直線コネクタ 56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67" name="テキスト ボックス 56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68" name="直線コネクタ 56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69" name="テキスト ボックス 56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0" name="直線コネクタ 56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1" name="テキスト ボックス 57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2" name="直線コネクタ 57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3" name="テキスト ボックス 57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32233</xdr:rowOff>
    </xdr:from>
    <xdr:to>
      <xdr:col>116</xdr:col>
      <xdr:colOff>62864</xdr:colOff>
      <xdr:row>63</xdr:row>
      <xdr:rowOff>156591</xdr:rowOff>
    </xdr:to>
    <xdr:cxnSp macro="">
      <xdr:nvCxnSpPr>
        <xdr:cNvPr id="575" name="直線コネクタ 574"/>
        <xdr:cNvCxnSpPr/>
      </xdr:nvCxnSpPr>
      <xdr:spPr>
        <a:xfrm flipV="1">
          <a:off x="22160864" y="9804883"/>
          <a:ext cx="0" cy="1153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160418</xdr:rowOff>
    </xdr:from>
    <xdr:ext cx="469744" cy="259045"/>
    <xdr:sp macro="" textlink="">
      <xdr:nvSpPr>
        <xdr:cNvPr id="576" name="【保健センター・保健所】&#10;一人当たり面積最小値テキスト"/>
        <xdr:cNvSpPr txBox="1"/>
      </xdr:nvSpPr>
      <xdr:spPr>
        <a:xfrm>
          <a:off x="22199600" y="1096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156591</xdr:rowOff>
    </xdr:from>
    <xdr:to>
      <xdr:col>116</xdr:col>
      <xdr:colOff>152400</xdr:colOff>
      <xdr:row>63</xdr:row>
      <xdr:rowOff>156591</xdr:rowOff>
    </xdr:to>
    <xdr:cxnSp macro="">
      <xdr:nvCxnSpPr>
        <xdr:cNvPr id="577" name="直線コネクタ 576"/>
        <xdr:cNvCxnSpPr/>
      </xdr:nvCxnSpPr>
      <xdr:spPr>
        <a:xfrm>
          <a:off x="22072600" y="1095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150360</xdr:rowOff>
    </xdr:from>
    <xdr:ext cx="469744" cy="259045"/>
    <xdr:sp macro="" textlink="">
      <xdr:nvSpPr>
        <xdr:cNvPr id="578" name="【保健センター・保健所】&#10;一人当たり面積最大値テキスト"/>
        <xdr:cNvSpPr txBox="1"/>
      </xdr:nvSpPr>
      <xdr:spPr>
        <a:xfrm>
          <a:off x="22199600" y="9580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32233</xdr:rowOff>
    </xdr:from>
    <xdr:to>
      <xdr:col>116</xdr:col>
      <xdr:colOff>152400</xdr:colOff>
      <xdr:row>57</xdr:row>
      <xdr:rowOff>32233</xdr:rowOff>
    </xdr:to>
    <xdr:cxnSp macro="">
      <xdr:nvCxnSpPr>
        <xdr:cNvPr id="579" name="直線コネクタ 578"/>
        <xdr:cNvCxnSpPr/>
      </xdr:nvCxnSpPr>
      <xdr:spPr>
        <a:xfrm>
          <a:off x="22072600" y="980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22953</xdr:rowOff>
    </xdr:from>
    <xdr:ext cx="469744" cy="259045"/>
    <xdr:sp macro="" textlink="">
      <xdr:nvSpPr>
        <xdr:cNvPr id="580" name="【保健センター・保健所】&#10;一人当たり面積平均値テキスト"/>
        <xdr:cNvSpPr txBox="1"/>
      </xdr:nvSpPr>
      <xdr:spPr>
        <a:xfrm>
          <a:off x="22199600" y="10824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44526</xdr:rowOff>
    </xdr:from>
    <xdr:to>
      <xdr:col>116</xdr:col>
      <xdr:colOff>114300</xdr:colOff>
      <xdr:row>63</xdr:row>
      <xdr:rowOff>146126</xdr:rowOff>
    </xdr:to>
    <xdr:sp macro="" textlink="">
      <xdr:nvSpPr>
        <xdr:cNvPr id="581" name="フローチャート: 判断 580"/>
        <xdr:cNvSpPr/>
      </xdr:nvSpPr>
      <xdr:spPr>
        <a:xfrm>
          <a:off x="22110700" y="1084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33782</xdr:rowOff>
    </xdr:from>
    <xdr:to>
      <xdr:col>112</xdr:col>
      <xdr:colOff>38100</xdr:colOff>
      <xdr:row>63</xdr:row>
      <xdr:rowOff>135382</xdr:rowOff>
    </xdr:to>
    <xdr:sp macro="" textlink="">
      <xdr:nvSpPr>
        <xdr:cNvPr id="582" name="フローチャート: 判断 581"/>
        <xdr:cNvSpPr/>
      </xdr:nvSpPr>
      <xdr:spPr>
        <a:xfrm>
          <a:off x="21272500" y="10835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36982</xdr:rowOff>
    </xdr:from>
    <xdr:to>
      <xdr:col>107</xdr:col>
      <xdr:colOff>101600</xdr:colOff>
      <xdr:row>63</xdr:row>
      <xdr:rowOff>138582</xdr:rowOff>
    </xdr:to>
    <xdr:sp macro="" textlink="">
      <xdr:nvSpPr>
        <xdr:cNvPr id="583" name="フローチャート: 判断 582"/>
        <xdr:cNvSpPr/>
      </xdr:nvSpPr>
      <xdr:spPr>
        <a:xfrm>
          <a:off x="20383500" y="108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40411</xdr:rowOff>
    </xdr:from>
    <xdr:to>
      <xdr:col>102</xdr:col>
      <xdr:colOff>165100</xdr:colOff>
      <xdr:row>63</xdr:row>
      <xdr:rowOff>142011</xdr:rowOff>
    </xdr:to>
    <xdr:sp macro="" textlink="">
      <xdr:nvSpPr>
        <xdr:cNvPr id="584" name="フローチャート: 判断 583"/>
        <xdr:cNvSpPr/>
      </xdr:nvSpPr>
      <xdr:spPr>
        <a:xfrm>
          <a:off x="19494500" y="1084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32182</xdr:rowOff>
    </xdr:from>
    <xdr:to>
      <xdr:col>98</xdr:col>
      <xdr:colOff>38100</xdr:colOff>
      <xdr:row>63</xdr:row>
      <xdr:rowOff>133782</xdr:rowOff>
    </xdr:to>
    <xdr:sp macro="" textlink="">
      <xdr:nvSpPr>
        <xdr:cNvPr id="585" name="フローチャート: 判断 584"/>
        <xdr:cNvSpPr/>
      </xdr:nvSpPr>
      <xdr:spPr>
        <a:xfrm>
          <a:off x="18605500" y="108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6" name="テキスト ボックス 58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7" name="テキスト ボックス 58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8" name="テキスト ボックス 58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9" name="テキスト ボックス 58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0" name="テキスト ボックス 58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23723</xdr:rowOff>
    </xdr:from>
    <xdr:to>
      <xdr:col>116</xdr:col>
      <xdr:colOff>114300</xdr:colOff>
      <xdr:row>63</xdr:row>
      <xdr:rowOff>125323</xdr:rowOff>
    </xdr:to>
    <xdr:sp macro="" textlink="">
      <xdr:nvSpPr>
        <xdr:cNvPr id="591" name="楕円 590"/>
        <xdr:cNvSpPr/>
      </xdr:nvSpPr>
      <xdr:spPr>
        <a:xfrm>
          <a:off x="22110700" y="108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154550</xdr:rowOff>
    </xdr:from>
    <xdr:ext cx="469744" cy="259045"/>
    <xdr:sp macro="" textlink="">
      <xdr:nvSpPr>
        <xdr:cNvPr id="592" name="【保健センター・保健所】&#10;一人当たり面積該当値テキスト"/>
        <xdr:cNvSpPr txBox="1"/>
      </xdr:nvSpPr>
      <xdr:spPr>
        <a:xfrm>
          <a:off x="22199600" y="10613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27153</xdr:rowOff>
    </xdr:from>
    <xdr:to>
      <xdr:col>112</xdr:col>
      <xdr:colOff>38100</xdr:colOff>
      <xdr:row>63</xdr:row>
      <xdr:rowOff>128753</xdr:rowOff>
    </xdr:to>
    <xdr:sp macro="" textlink="">
      <xdr:nvSpPr>
        <xdr:cNvPr id="593" name="楕円 592"/>
        <xdr:cNvSpPr/>
      </xdr:nvSpPr>
      <xdr:spPr>
        <a:xfrm>
          <a:off x="21272500" y="1082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74523</xdr:rowOff>
    </xdr:from>
    <xdr:to>
      <xdr:col>116</xdr:col>
      <xdr:colOff>63500</xdr:colOff>
      <xdr:row>63</xdr:row>
      <xdr:rowOff>77953</xdr:rowOff>
    </xdr:to>
    <xdr:cxnSp macro="">
      <xdr:nvCxnSpPr>
        <xdr:cNvPr id="594" name="直線コネクタ 593"/>
        <xdr:cNvCxnSpPr/>
      </xdr:nvCxnSpPr>
      <xdr:spPr>
        <a:xfrm flipV="1">
          <a:off x="21323300" y="10875873"/>
          <a:ext cx="8382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29439</xdr:rowOff>
    </xdr:from>
    <xdr:to>
      <xdr:col>107</xdr:col>
      <xdr:colOff>101600</xdr:colOff>
      <xdr:row>63</xdr:row>
      <xdr:rowOff>131039</xdr:rowOff>
    </xdr:to>
    <xdr:sp macro="" textlink="">
      <xdr:nvSpPr>
        <xdr:cNvPr id="595" name="楕円 594"/>
        <xdr:cNvSpPr/>
      </xdr:nvSpPr>
      <xdr:spPr>
        <a:xfrm>
          <a:off x="20383500" y="1083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77953</xdr:rowOff>
    </xdr:from>
    <xdr:to>
      <xdr:col>111</xdr:col>
      <xdr:colOff>177800</xdr:colOff>
      <xdr:row>63</xdr:row>
      <xdr:rowOff>80239</xdr:rowOff>
    </xdr:to>
    <xdr:cxnSp macro="">
      <xdr:nvCxnSpPr>
        <xdr:cNvPr id="596" name="直線コネクタ 595"/>
        <xdr:cNvCxnSpPr/>
      </xdr:nvCxnSpPr>
      <xdr:spPr>
        <a:xfrm flipV="1">
          <a:off x="20434300" y="1087930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31496</xdr:rowOff>
    </xdr:from>
    <xdr:to>
      <xdr:col>102</xdr:col>
      <xdr:colOff>165100</xdr:colOff>
      <xdr:row>63</xdr:row>
      <xdr:rowOff>133096</xdr:rowOff>
    </xdr:to>
    <xdr:sp macro="" textlink="">
      <xdr:nvSpPr>
        <xdr:cNvPr id="597" name="楕円 596"/>
        <xdr:cNvSpPr/>
      </xdr:nvSpPr>
      <xdr:spPr>
        <a:xfrm>
          <a:off x="19494500" y="1083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80239</xdr:rowOff>
    </xdr:from>
    <xdr:to>
      <xdr:col>107</xdr:col>
      <xdr:colOff>50800</xdr:colOff>
      <xdr:row>63</xdr:row>
      <xdr:rowOff>82296</xdr:rowOff>
    </xdr:to>
    <xdr:cxnSp macro="">
      <xdr:nvCxnSpPr>
        <xdr:cNvPr id="598" name="直線コネクタ 597"/>
        <xdr:cNvCxnSpPr/>
      </xdr:nvCxnSpPr>
      <xdr:spPr>
        <a:xfrm flipV="1">
          <a:off x="19545300" y="10881589"/>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34010</xdr:rowOff>
    </xdr:from>
    <xdr:to>
      <xdr:col>98</xdr:col>
      <xdr:colOff>38100</xdr:colOff>
      <xdr:row>63</xdr:row>
      <xdr:rowOff>135610</xdr:rowOff>
    </xdr:to>
    <xdr:sp macro="" textlink="">
      <xdr:nvSpPr>
        <xdr:cNvPr id="599" name="楕円 598"/>
        <xdr:cNvSpPr/>
      </xdr:nvSpPr>
      <xdr:spPr>
        <a:xfrm>
          <a:off x="18605500" y="1083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82296</xdr:rowOff>
    </xdr:from>
    <xdr:to>
      <xdr:col>102</xdr:col>
      <xdr:colOff>114300</xdr:colOff>
      <xdr:row>63</xdr:row>
      <xdr:rowOff>84810</xdr:rowOff>
    </xdr:to>
    <xdr:cxnSp macro="">
      <xdr:nvCxnSpPr>
        <xdr:cNvPr id="600" name="直線コネクタ 599"/>
        <xdr:cNvCxnSpPr/>
      </xdr:nvCxnSpPr>
      <xdr:spPr>
        <a:xfrm flipV="1">
          <a:off x="18656300" y="10883646"/>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126509</xdr:rowOff>
    </xdr:from>
    <xdr:ext cx="469744" cy="259045"/>
    <xdr:sp macro="" textlink="">
      <xdr:nvSpPr>
        <xdr:cNvPr id="601" name="n_1aveValue【保健センター・保健所】&#10;一人当たり面積"/>
        <xdr:cNvSpPr txBox="1"/>
      </xdr:nvSpPr>
      <xdr:spPr>
        <a:xfrm>
          <a:off x="21075727" y="1092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129709</xdr:rowOff>
    </xdr:from>
    <xdr:ext cx="469744" cy="259045"/>
    <xdr:sp macro="" textlink="">
      <xdr:nvSpPr>
        <xdr:cNvPr id="602" name="n_2aveValue【保健センター・保健所】&#10;一人当たり面積"/>
        <xdr:cNvSpPr txBox="1"/>
      </xdr:nvSpPr>
      <xdr:spPr>
        <a:xfrm>
          <a:off x="20199427" y="10931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133138</xdr:rowOff>
    </xdr:from>
    <xdr:ext cx="469744" cy="259045"/>
    <xdr:sp macro="" textlink="">
      <xdr:nvSpPr>
        <xdr:cNvPr id="603" name="n_3aveValue【保健センター・保健所】&#10;一人当たり面積"/>
        <xdr:cNvSpPr txBox="1"/>
      </xdr:nvSpPr>
      <xdr:spPr>
        <a:xfrm>
          <a:off x="19310427" y="10934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150309</xdr:rowOff>
    </xdr:from>
    <xdr:ext cx="469744" cy="259045"/>
    <xdr:sp macro="" textlink="">
      <xdr:nvSpPr>
        <xdr:cNvPr id="604" name="n_4aveValue【保健センター・保健所】&#10;一人当たり面積"/>
        <xdr:cNvSpPr txBox="1"/>
      </xdr:nvSpPr>
      <xdr:spPr>
        <a:xfrm>
          <a:off x="18421427" y="1060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145280</xdr:rowOff>
    </xdr:from>
    <xdr:ext cx="469744" cy="259045"/>
    <xdr:sp macro="" textlink="">
      <xdr:nvSpPr>
        <xdr:cNvPr id="605" name="n_1mainValue【保健センター・保健所】&#10;一人当たり面積"/>
        <xdr:cNvSpPr txBox="1"/>
      </xdr:nvSpPr>
      <xdr:spPr>
        <a:xfrm>
          <a:off x="21075727" y="10603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147566</xdr:rowOff>
    </xdr:from>
    <xdr:ext cx="469744" cy="259045"/>
    <xdr:sp macro="" textlink="">
      <xdr:nvSpPr>
        <xdr:cNvPr id="606" name="n_2mainValue【保健センター・保健所】&#10;一人当たり面積"/>
        <xdr:cNvSpPr txBox="1"/>
      </xdr:nvSpPr>
      <xdr:spPr>
        <a:xfrm>
          <a:off x="20199427" y="10606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149623</xdr:rowOff>
    </xdr:from>
    <xdr:ext cx="469744" cy="259045"/>
    <xdr:sp macro="" textlink="">
      <xdr:nvSpPr>
        <xdr:cNvPr id="607" name="n_3mainValue【保健センター・保健所】&#10;一人当たり面積"/>
        <xdr:cNvSpPr txBox="1"/>
      </xdr:nvSpPr>
      <xdr:spPr>
        <a:xfrm>
          <a:off x="19310427" y="10608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126737</xdr:rowOff>
    </xdr:from>
    <xdr:ext cx="469744" cy="259045"/>
    <xdr:sp macro="" textlink="">
      <xdr:nvSpPr>
        <xdr:cNvPr id="608" name="n_4mainValue【保健センター・保健所】&#10;一人当たり面積"/>
        <xdr:cNvSpPr txBox="1"/>
      </xdr:nvSpPr>
      <xdr:spPr>
        <a:xfrm>
          <a:off x="18421427" y="1092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9" name="正方形/長方形 60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0" name="正方形/長方形 60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1" name="正方形/長方形 61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2" name="正方形/長方形 61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3" name="正方形/長方形 61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4" name="正方形/長方形 61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5" name="正方形/長方形 61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6" name="正方形/長方形 61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7" name="テキスト ボックス 61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8" name="直線コネクタ 61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19" name="テキスト ボックス 61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0" name="直線コネクタ 61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21" name="テキスト ボックス 620"/>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22" name="直線コネクタ 62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23" name="テキスト ボックス 62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24" name="直線コネクタ 62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25" name="テキスト ボックス 62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26" name="直線コネクタ 62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27" name="テキスト ボックス 62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8" name="直線コネクタ 62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29" name="テキスト ボックス 628"/>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0" name="直線コネクタ 62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31" name="テキスト ボックス 630"/>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60961</xdr:rowOff>
    </xdr:from>
    <xdr:to>
      <xdr:col>85</xdr:col>
      <xdr:colOff>126364</xdr:colOff>
      <xdr:row>86</xdr:row>
      <xdr:rowOff>60961</xdr:rowOff>
    </xdr:to>
    <xdr:cxnSp macro="">
      <xdr:nvCxnSpPr>
        <xdr:cNvPr id="633" name="直線コネクタ 632"/>
        <xdr:cNvCxnSpPr/>
      </xdr:nvCxnSpPr>
      <xdr:spPr>
        <a:xfrm flipV="1">
          <a:off x="16318864" y="13262611"/>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64788</xdr:rowOff>
    </xdr:from>
    <xdr:ext cx="405111" cy="259045"/>
    <xdr:sp macro="" textlink="">
      <xdr:nvSpPr>
        <xdr:cNvPr id="634" name="【消防施設】&#10;有形固定資産減価償却率最小値テキスト"/>
        <xdr:cNvSpPr txBox="1"/>
      </xdr:nvSpPr>
      <xdr:spPr>
        <a:xfrm>
          <a:off x="163576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60961</xdr:rowOff>
    </xdr:from>
    <xdr:to>
      <xdr:col>86</xdr:col>
      <xdr:colOff>25400</xdr:colOff>
      <xdr:row>86</xdr:row>
      <xdr:rowOff>60961</xdr:rowOff>
    </xdr:to>
    <xdr:cxnSp macro="">
      <xdr:nvCxnSpPr>
        <xdr:cNvPr id="635" name="直線コネクタ 634"/>
        <xdr:cNvCxnSpPr/>
      </xdr:nvCxnSpPr>
      <xdr:spPr>
        <a:xfrm>
          <a:off x="16230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7638</xdr:rowOff>
    </xdr:from>
    <xdr:ext cx="405111" cy="259045"/>
    <xdr:sp macro="" textlink="">
      <xdr:nvSpPr>
        <xdr:cNvPr id="636" name="【消防施設】&#10;有形固定資産減価償却率最大値テキスト"/>
        <xdr:cNvSpPr txBox="1"/>
      </xdr:nvSpPr>
      <xdr:spPr>
        <a:xfrm>
          <a:off x="16357600" y="1303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60961</xdr:rowOff>
    </xdr:from>
    <xdr:to>
      <xdr:col>86</xdr:col>
      <xdr:colOff>25400</xdr:colOff>
      <xdr:row>77</xdr:row>
      <xdr:rowOff>60961</xdr:rowOff>
    </xdr:to>
    <xdr:cxnSp macro="">
      <xdr:nvCxnSpPr>
        <xdr:cNvPr id="637" name="直線コネクタ 636"/>
        <xdr:cNvCxnSpPr/>
      </xdr:nvCxnSpPr>
      <xdr:spPr>
        <a:xfrm>
          <a:off x="16230600" y="1326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71138</xdr:rowOff>
    </xdr:from>
    <xdr:ext cx="405111" cy="259045"/>
    <xdr:sp macro="" textlink="">
      <xdr:nvSpPr>
        <xdr:cNvPr id="638" name="【消防施設】&#10;有形固定資産減価償却率平均値テキスト"/>
        <xdr:cNvSpPr txBox="1"/>
      </xdr:nvSpPr>
      <xdr:spPr>
        <a:xfrm>
          <a:off x="16357600" y="13787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48261</xdr:rowOff>
    </xdr:from>
    <xdr:to>
      <xdr:col>85</xdr:col>
      <xdr:colOff>177800</xdr:colOff>
      <xdr:row>81</xdr:row>
      <xdr:rowOff>149861</xdr:rowOff>
    </xdr:to>
    <xdr:sp macro="" textlink="">
      <xdr:nvSpPr>
        <xdr:cNvPr id="639" name="フローチャート: 判断 638"/>
        <xdr:cNvSpPr/>
      </xdr:nvSpPr>
      <xdr:spPr>
        <a:xfrm>
          <a:off x="16268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162561</xdr:rowOff>
    </xdr:from>
    <xdr:to>
      <xdr:col>81</xdr:col>
      <xdr:colOff>101600</xdr:colOff>
      <xdr:row>82</xdr:row>
      <xdr:rowOff>92711</xdr:rowOff>
    </xdr:to>
    <xdr:sp macro="" textlink="">
      <xdr:nvSpPr>
        <xdr:cNvPr id="640" name="フローチャート: 判断 639"/>
        <xdr:cNvSpPr/>
      </xdr:nvSpPr>
      <xdr:spPr>
        <a:xfrm>
          <a:off x="15430500" y="1405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23495</xdr:rowOff>
    </xdr:from>
    <xdr:to>
      <xdr:col>76</xdr:col>
      <xdr:colOff>165100</xdr:colOff>
      <xdr:row>82</xdr:row>
      <xdr:rowOff>125095</xdr:rowOff>
    </xdr:to>
    <xdr:sp macro="" textlink="">
      <xdr:nvSpPr>
        <xdr:cNvPr id="641" name="フローチャート: 判断 640"/>
        <xdr:cNvSpPr/>
      </xdr:nvSpPr>
      <xdr:spPr>
        <a:xfrm>
          <a:off x="14541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166370</xdr:rowOff>
    </xdr:from>
    <xdr:to>
      <xdr:col>72</xdr:col>
      <xdr:colOff>38100</xdr:colOff>
      <xdr:row>82</xdr:row>
      <xdr:rowOff>96520</xdr:rowOff>
    </xdr:to>
    <xdr:sp macro="" textlink="">
      <xdr:nvSpPr>
        <xdr:cNvPr id="642" name="フローチャート: 判断 641"/>
        <xdr:cNvSpPr/>
      </xdr:nvSpPr>
      <xdr:spPr>
        <a:xfrm>
          <a:off x="13652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69214</xdr:rowOff>
    </xdr:from>
    <xdr:to>
      <xdr:col>67</xdr:col>
      <xdr:colOff>101600</xdr:colOff>
      <xdr:row>81</xdr:row>
      <xdr:rowOff>170814</xdr:rowOff>
    </xdr:to>
    <xdr:sp macro="" textlink="">
      <xdr:nvSpPr>
        <xdr:cNvPr id="643" name="フローチャート: 判断 642"/>
        <xdr:cNvSpPr/>
      </xdr:nvSpPr>
      <xdr:spPr>
        <a:xfrm>
          <a:off x="127635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4" name="テキスト ボックス 64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5" name="テキスト ボックス 64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6" name="テキスト ボックス 64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7" name="テキスト ボックス 64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8" name="テキスト ボックス 64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10161</xdr:rowOff>
    </xdr:from>
    <xdr:to>
      <xdr:col>85</xdr:col>
      <xdr:colOff>177800</xdr:colOff>
      <xdr:row>86</xdr:row>
      <xdr:rowOff>111761</xdr:rowOff>
    </xdr:to>
    <xdr:sp macro="" textlink="">
      <xdr:nvSpPr>
        <xdr:cNvPr id="649" name="楕円 648"/>
        <xdr:cNvSpPr/>
      </xdr:nvSpPr>
      <xdr:spPr>
        <a:xfrm>
          <a:off x="162687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96538</xdr:rowOff>
    </xdr:from>
    <xdr:ext cx="405111" cy="259045"/>
    <xdr:sp macro="" textlink="">
      <xdr:nvSpPr>
        <xdr:cNvPr id="650" name="【消防施設】&#10;有形固定資産減価償却率該当値テキスト"/>
        <xdr:cNvSpPr txBox="1"/>
      </xdr:nvSpPr>
      <xdr:spPr>
        <a:xfrm>
          <a:off x="16357600" y="14669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160655</xdr:rowOff>
    </xdr:from>
    <xdr:to>
      <xdr:col>81</xdr:col>
      <xdr:colOff>101600</xdr:colOff>
      <xdr:row>86</xdr:row>
      <xdr:rowOff>90805</xdr:rowOff>
    </xdr:to>
    <xdr:sp macro="" textlink="">
      <xdr:nvSpPr>
        <xdr:cNvPr id="651" name="楕円 650"/>
        <xdr:cNvSpPr/>
      </xdr:nvSpPr>
      <xdr:spPr>
        <a:xfrm>
          <a:off x="15430500" y="1473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40005</xdr:rowOff>
    </xdr:from>
    <xdr:to>
      <xdr:col>85</xdr:col>
      <xdr:colOff>127000</xdr:colOff>
      <xdr:row>86</xdr:row>
      <xdr:rowOff>60961</xdr:rowOff>
    </xdr:to>
    <xdr:cxnSp macro="">
      <xdr:nvCxnSpPr>
        <xdr:cNvPr id="652" name="直線コネクタ 651"/>
        <xdr:cNvCxnSpPr/>
      </xdr:nvCxnSpPr>
      <xdr:spPr>
        <a:xfrm>
          <a:off x="15481300" y="14784705"/>
          <a:ext cx="8382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135889</xdr:rowOff>
    </xdr:from>
    <xdr:to>
      <xdr:col>76</xdr:col>
      <xdr:colOff>165100</xdr:colOff>
      <xdr:row>86</xdr:row>
      <xdr:rowOff>66039</xdr:rowOff>
    </xdr:to>
    <xdr:sp macro="" textlink="">
      <xdr:nvSpPr>
        <xdr:cNvPr id="653" name="楕円 652"/>
        <xdr:cNvSpPr/>
      </xdr:nvSpPr>
      <xdr:spPr>
        <a:xfrm>
          <a:off x="14541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15239</xdr:rowOff>
    </xdr:from>
    <xdr:to>
      <xdr:col>81</xdr:col>
      <xdr:colOff>50800</xdr:colOff>
      <xdr:row>86</xdr:row>
      <xdr:rowOff>40005</xdr:rowOff>
    </xdr:to>
    <xdr:cxnSp macro="">
      <xdr:nvCxnSpPr>
        <xdr:cNvPr id="654" name="直線コネクタ 653"/>
        <xdr:cNvCxnSpPr/>
      </xdr:nvCxnSpPr>
      <xdr:spPr>
        <a:xfrm>
          <a:off x="14592300" y="14759939"/>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92075</xdr:rowOff>
    </xdr:from>
    <xdr:to>
      <xdr:col>72</xdr:col>
      <xdr:colOff>38100</xdr:colOff>
      <xdr:row>86</xdr:row>
      <xdr:rowOff>22225</xdr:rowOff>
    </xdr:to>
    <xdr:sp macro="" textlink="">
      <xdr:nvSpPr>
        <xdr:cNvPr id="655" name="楕円 654"/>
        <xdr:cNvSpPr/>
      </xdr:nvSpPr>
      <xdr:spPr>
        <a:xfrm>
          <a:off x="13652500" y="1466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142875</xdr:rowOff>
    </xdr:from>
    <xdr:to>
      <xdr:col>76</xdr:col>
      <xdr:colOff>114300</xdr:colOff>
      <xdr:row>86</xdr:row>
      <xdr:rowOff>15239</xdr:rowOff>
    </xdr:to>
    <xdr:cxnSp macro="">
      <xdr:nvCxnSpPr>
        <xdr:cNvPr id="656" name="直線コネクタ 655"/>
        <xdr:cNvCxnSpPr/>
      </xdr:nvCxnSpPr>
      <xdr:spPr>
        <a:xfrm>
          <a:off x="13703300" y="14716125"/>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59689</xdr:rowOff>
    </xdr:from>
    <xdr:to>
      <xdr:col>67</xdr:col>
      <xdr:colOff>101600</xdr:colOff>
      <xdr:row>85</xdr:row>
      <xdr:rowOff>161289</xdr:rowOff>
    </xdr:to>
    <xdr:sp macro="" textlink="">
      <xdr:nvSpPr>
        <xdr:cNvPr id="657" name="楕円 656"/>
        <xdr:cNvSpPr/>
      </xdr:nvSpPr>
      <xdr:spPr>
        <a:xfrm>
          <a:off x="12763500" y="146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110489</xdr:rowOff>
    </xdr:from>
    <xdr:to>
      <xdr:col>71</xdr:col>
      <xdr:colOff>177800</xdr:colOff>
      <xdr:row>85</xdr:row>
      <xdr:rowOff>142875</xdr:rowOff>
    </xdr:to>
    <xdr:cxnSp macro="">
      <xdr:nvCxnSpPr>
        <xdr:cNvPr id="658" name="直線コネクタ 657"/>
        <xdr:cNvCxnSpPr/>
      </xdr:nvCxnSpPr>
      <xdr:spPr>
        <a:xfrm>
          <a:off x="12814300" y="14683739"/>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109238</xdr:rowOff>
    </xdr:from>
    <xdr:ext cx="405111" cy="259045"/>
    <xdr:sp macro="" textlink="">
      <xdr:nvSpPr>
        <xdr:cNvPr id="659" name="n_1aveValue【消防施設】&#10;有形固定資産減価償却率"/>
        <xdr:cNvSpPr txBox="1"/>
      </xdr:nvSpPr>
      <xdr:spPr>
        <a:xfrm>
          <a:off x="15266044" y="1382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141622</xdr:rowOff>
    </xdr:from>
    <xdr:ext cx="405111" cy="259045"/>
    <xdr:sp macro="" textlink="">
      <xdr:nvSpPr>
        <xdr:cNvPr id="660" name="n_2aveValue【消防施設】&#10;有形固定資産減価償却率"/>
        <xdr:cNvSpPr txBox="1"/>
      </xdr:nvSpPr>
      <xdr:spPr>
        <a:xfrm>
          <a:off x="14389744"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113047</xdr:rowOff>
    </xdr:from>
    <xdr:ext cx="405111" cy="259045"/>
    <xdr:sp macro="" textlink="">
      <xdr:nvSpPr>
        <xdr:cNvPr id="661" name="n_3aveValue【消防施設】&#10;有形固定資産減価償却率"/>
        <xdr:cNvSpPr txBox="1"/>
      </xdr:nvSpPr>
      <xdr:spPr>
        <a:xfrm>
          <a:off x="13500744" y="1382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15891</xdr:rowOff>
    </xdr:from>
    <xdr:ext cx="405111" cy="259045"/>
    <xdr:sp macro="" textlink="">
      <xdr:nvSpPr>
        <xdr:cNvPr id="662" name="n_4aveValue【消防施設】&#10;有形固定資産減価償却率"/>
        <xdr:cNvSpPr txBox="1"/>
      </xdr:nvSpPr>
      <xdr:spPr>
        <a:xfrm>
          <a:off x="12611744" y="1373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81932</xdr:rowOff>
    </xdr:from>
    <xdr:ext cx="405111" cy="259045"/>
    <xdr:sp macro="" textlink="">
      <xdr:nvSpPr>
        <xdr:cNvPr id="663" name="n_1mainValue【消防施設】&#10;有形固定資産減価償却率"/>
        <xdr:cNvSpPr txBox="1"/>
      </xdr:nvSpPr>
      <xdr:spPr>
        <a:xfrm>
          <a:off x="15266044" y="1482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57166</xdr:rowOff>
    </xdr:from>
    <xdr:ext cx="405111" cy="259045"/>
    <xdr:sp macro="" textlink="">
      <xdr:nvSpPr>
        <xdr:cNvPr id="664" name="n_2mainValue【消防施設】&#10;有形固定資産減価償却率"/>
        <xdr:cNvSpPr txBox="1"/>
      </xdr:nvSpPr>
      <xdr:spPr>
        <a:xfrm>
          <a:off x="14389744" y="1480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13352</xdr:rowOff>
    </xdr:from>
    <xdr:ext cx="405111" cy="259045"/>
    <xdr:sp macro="" textlink="">
      <xdr:nvSpPr>
        <xdr:cNvPr id="665" name="n_3mainValue【消防施設】&#10;有形固定資産減価償却率"/>
        <xdr:cNvSpPr txBox="1"/>
      </xdr:nvSpPr>
      <xdr:spPr>
        <a:xfrm>
          <a:off x="13500744" y="1475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152416</xdr:rowOff>
    </xdr:from>
    <xdr:ext cx="405111" cy="259045"/>
    <xdr:sp macro="" textlink="">
      <xdr:nvSpPr>
        <xdr:cNvPr id="666" name="n_4mainValue【消防施設】&#10;有形固定資産減価償却率"/>
        <xdr:cNvSpPr txBox="1"/>
      </xdr:nvSpPr>
      <xdr:spPr>
        <a:xfrm>
          <a:off x="12611744" y="1472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7" name="正方形/長方形 66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8" name="正方形/長方形 66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9" name="正方形/長方形 66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0" name="正方形/長方形 66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1" name="正方形/長方形 67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2" name="正方形/長方形 67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3" name="正方形/長方形 67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4" name="正方形/長方形 67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5" name="テキスト ボックス 67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6" name="直線コネクタ 67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77" name="直線コネクタ 67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78" name="テキスト ボックス 67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79" name="直線コネクタ 67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0" name="テキスト ボックス 67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1" name="直線コネクタ 68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2" name="テキスト ボックス 68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83" name="直線コネクタ 68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84" name="テキスト ボックス 68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5" name="直線コネクタ 68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6" name="テキスト ボックス 68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117424</xdr:rowOff>
    </xdr:from>
    <xdr:to>
      <xdr:col>116</xdr:col>
      <xdr:colOff>62864</xdr:colOff>
      <xdr:row>86</xdr:row>
      <xdr:rowOff>25755</xdr:rowOff>
    </xdr:to>
    <xdr:cxnSp macro="">
      <xdr:nvCxnSpPr>
        <xdr:cNvPr id="688" name="直線コネクタ 687"/>
        <xdr:cNvCxnSpPr/>
      </xdr:nvCxnSpPr>
      <xdr:spPr>
        <a:xfrm flipV="1">
          <a:off x="22160864" y="13490524"/>
          <a:ext cx="0" cy="1279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29582</xdr:rowOff>
    </xdr:from>
    <xdr:ext cx="469744" cy="259045"/>
    <xdr:sp macro="" textlink="">
      <xdr:nvSpPr>
        <xdr:cNvPr id="689" name="【消防施設】&#10;一人当たり面積最小値テキスト"/>
        <xdr:cNvSpPr txBox="1"/>
      </xdr:nvSpPr>
      <xdr:spPr>
        <a:xfrm>
          <a:off x="22199600" y="1477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25755</xdr:rowOff>
    </xdr:from>
    <xdr:to>
      <xdr:col>116</xdr:col>
      <xdr:colOff>152400</xdr:colOff>
      <xdr:row>86</xdr:row>
      <xdr:rowOff>25755</xdr:rowOff>
    </xdr:to>
    <xdr:cxnSp macro="">
      <xdr:nvCxnSpPr>
        <xdr:cNvPr id="690" name="直線コネクタ 689"/>
        <xdr:cNvCxnSpPr/>
      </xdr:nvCxnSpPr>
      <xdr:spPr>
        <a:xfrm>
          <a:off x="22072600" y="14770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64101</xdr:rowOff>
    </xdr:from>
    <xdr:ext cx="469744" cy="259045"/>
    <xdr:sp macro="" textlink="">
      <xdr:nvSpPr>
        <xdr:cNvPr id="691" name="【消防施設】&#10;一人当たり面積最大値テキスト"/>
        <xdr:cNvSpPr txBox="1"/>
      </xdr:nvSpPr>
      <xdr:spPr>
        <a:xfrm>
          <a:off x="22199600" y="1326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117424</xdr:rowOff>
    </xdr:from>
    <xdr:to>
      <xdr:col>116</xdr:col>
      <xdr:colOff>152400</xdr:colOff>
      <xdr:row>78</xdr:row>
      <xdr:rowOff>117424</xdr:rowOff>
    </xdr:to>
    <xdr:cxnSp macro="">
      <xdr:nvCxnSpPr>
        <xdr:cNvPr id="692" name="直線コネクタ 691"/>
        <xdr:cNvCxnSpPr/>
      </xdr:nvCxnSpPr>
      <xdr:spPr>
        <a:xfrm>
          <a:off x="22072600" y="1349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36592</xdr:rowOff>
    </xdr:from>
    <xdr:ext cx="469744" cy="259045"/>
    <xdr:sp macro="" textlink="">
      <xdr:nvSpPr>
        <xdr:cNvPr id="693" name="【消防施設】&#10;一人当たり面積平均値テキスト"/>
        <xdr:cNvSpPr txBox="1"/>
      </xdr:nvSpPr>
      <xdr:spPr>
        <a:xfrm>
          <a:off x="22199600" y="14609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58165</xdr:rowOff>
    </xdr:from>
    <xdr:to>
      <xdr:col>116</xdr:col>
      <xdr:colOff>114300</xdr:colOff>
      <xdr:row>85</xdr:row>
      <xdr:rowOff>159765</xdr:rowOff>
    </xdr:to>
    <xdr:sp macro="" textlink="">
      <xdr:nvSpPr>
        <xdr:cNvPr id="694" name="フローチャート: 判断 693"/>
        <xdr:cNvSpPr/>
      </xdr:nvSpPr>
      <xdr:spPr>
        <a:xfrm>
          <a:off x="22110700" y="1463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88342</xdr:rowOff>
    </xdr:from>
    <xdr:to>
      <xdr:col>112</xdr:col>
      <xdr:colOff>38100</xdr:colOff>
      <xdr:row>86</xdr:row>
      <xdr:rowOff>18492</xdr:rowOff>
    </xdr:to>
    <xdr:sp macro="" textlink="">
      <xdr:nvSpPr>
        <xdr:cNvPr id="695" name="フローチャート: 判断 694"/>
        <xdr:cNvSpPr/>
      </xdr:nvSpPr>
      <xdr:spPr>
        <a:xfrm>
          <a:off x="21272500" y="146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83769</xdr:rowOff>
    </xdr:from>
    <xdr:to>
      <xdr:col>107</xdr:col>
      <xdr:colOff>101600</xdr:colOff>
      <xdr:row>86</xdr:row>
      <xdr:rowOff>13919</xdr:rowOff>
    </xdr:to>
    <xdr:sp macro="" textlink="">
      <xdr:nvSpPr>
        <xdr:cNvPr id="696" name="フローチャート: 判断 695"/>
        <xdr:cNvSpPr/>
      </xdr:nvSpPr>
      <xdr:spPr>
        <a:xfrm>
          <a:off x="20383500" y="1465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79654</xdr:rowOff>
    </xdr:from>
    <xdr:to>
      <xdr:col>102</xdr:col>
      <xdr:colOff>165100</xdr:colOff>
      <xdr:row>86</xdr:row>
      <xdr:rowOff>9804</xdr:rowOff>
    </xdr:to>
    <xdr:sp macro="" textlink="">
      <xdr:nvSpPr>
        <xdr:cNvPr id="697" name="フローチャート: 判断 696"/>
        <xdr:cNvSpPr/>
      </xdr:nvSpPr>
      <xdr:spPr>
        <a:xfrm>
          <a:off x="19494500" y="14652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35306</xdr:rowOff>
    </xdr:from>
    <xdr:to>
      <xdr:col>98</xdr:col>
      <xdr:colOff>38100</xdr:colOff>
      <xdr:row>85</xdr:row>
      <xdr:rowOff>136906</xdr:rowOff>
    </xdr:to>
    <xdr:sp macro="" textlink="">
      <xdr:nvSpPr>
        <xdr:cNvPr id="698" name="フローチャート: 判断 697"/>
        <xdr:cNvSpPr/>
      </xdr:nvSpPr>
      <xdr:spPr>
        <a:xfrm>
          <a:off x="18605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99" name="テキスト ボックス 69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0" name="テキスト ボックス 69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1" name="テキスト ボックス 70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2" name="テキスト ボックス 70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3" name="テキスト ボックス 70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45822</xdr:rowOff>
    </xdr:from>
    <xdr:to>
      <xdr:col>116</xdr:col>
      <xdr:colOff>114300</xdr:colOff>
      <xdr:row>85</xdr:row>
      <xdr:rowOff>147422</xdr:rowOff>
    </xdr:to>
    <xdr:sp macro="" textlink="">
      <xdr:nvSpPr>
        <xdr:cNvPr id="704" name="楕円 703"/>
        <xdr:cNvSpPr/>
      </xdr:nvSpPr>
      <xdr:spPr>
        <a:xfrm>
          <a:off x="22110700" y="1461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5199</xdr:rowOff>
    </xdr:from>
    <xdr:ext cx="469744" cy="259045"/>
    <xdr:sp macro="" textlink="">
      <xdr:nvSpPr>
        <xdr:cNvPr id="705" name="【消防施設】&#10;一人当たり面積該当値テキスト"/>
        <xdr:cNvSpPr txBox="1"/>
      </xdr:nvSpPr>
      <xdr:spPr>
        <a:xfrm>
          <a:off x="22199600" y="1440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49936</xdr:rowOff>
    </xdr:from>
    <xdr:to>
      <xdr:col>112</xdr:col>
      <xdr:colOff>38100</xdr:colOff>
      <xdr:row>85</xdr:row>
      <xdr:rowOff>151536</xdr:rowOff>
    </xdr:to>
    <xdr:sp macro="" textlink="">
      <xdr:nvSpPr>
        <xdr:cNvPr id="706" name="楕円 705"/>
        <xdr:cNvSpPr/>
      </xdr:nvSpPr>
      <xdr:spPr>
        <a:xfrm>
          <a:off x="21272500" y="1462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96622</xdr:rowOff>
    </xdr:from>
    <xdr:to>
      <xdr:col>116</xdr:col>
      <xdr:colOff>63500</xdr:colOff>
      <xdr:row>85</xdr:row>
      <xdr:rowOff>100736</xdr:rowOff>
    </xdr:to>
    <xdr:cxnSp macro="">
      <xdr:nvCxnSpPr>
        <xdr:cNvPr id="707" name="直線コネクタ 706"/>
        <xdr:cNvCxnSpPr/>
      </xdr:nvCxnSpPr>
      <xdr:spPr>
        <a:xfrm flipV="1">
          <a:off x="21323300" y="14669872"/>
          <a:ext cx="8382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52223</xdr:rowOff>
    </xdr:from>
    <xdr:to>
      <xdr:col>107</xdr:col>
      <xdr:colOff>101600</xdr:colOff>
      <xdr:row>85</xdr:row>
      <xdr:rowOff>153823</xdr:rowOff>
    </xdr:to>
    <xdr:sp macro="" textlink="">
      <xdr:nvSpPr>
        <xdr:cNvPr id="708" name="楕円 707"/>
        <xdr:cNvSpPr/>
      </xdr:nvSpPr>
      <xdr:spPr>
        <a:xfrm>
          <a:off x="20383500" y="1462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100736</xdr:rowOff>
    </xdr:from>
    <xdr:to>
      <xdr:col>111</xdr:col>
      <xdr:colOff>177800</xdr:colOff>
      <xdr:row>85</xdr:row>
      <xdr:rowOff>103023</xdr:rowOff>
    </xdr:to>
    <xdr:cxnSp macro="">
      <xdr:nvCxnSpPr>
        <xdr:cNvPr id="709" name="直線コネクタ 708"/>
        <xdr:cNvCxnSpPr/>
      </xdr:nvCxnSpPr>
      <xdr:spPr>
        <a:xfrm flipV="1">
          <a:off x="20434300" y="14673986"/>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54738</xdr:rowOff>
    </xdr:from>
    <xdr:to>
      <xdr:col>102</xdr:col>
      <xdr:colOff>165100</xdr:colOff>
      <xdr:row>85</xdr:row>
      <xdr:rowOff>156338</xdr:rowOff>
    </xdr:to>
    <xdr:sp macro="" textlink="">
      <xdr:nvSpPr>
        <xdr:cNvPr id="710" name="楕円 709"/>
        <xdr:cNvSpPr/>
      </xdr:nvSpPr>
      <xdr:spPr>
        <a:xfrm>
          <a:off x="19494500" y="1462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103023</xdr:rowOff>
    </xdr:from>
    <xdr:to>
      <xdr:col>107</xdr:col>
      <xdr:colOff>50800</xdr:colOff>
      <xdr:row>85</xdr:row>
      <xdr:rowOff>105538</xdr:rowOff>
    </xdr:to>
    <xdr:cxnSp macro="">
      <xdr:nvCxnSpPr>
        <xdr:cNvPr id="711" name="直線コネクタ 710"/>
        <xdr:cNvCxnSpPr/>
      </xdr:nvCxnSpPr>
      <xdr:spPr>
        <a:xfrm flipV="1">
          <a:off x="19545300" y="14676273"/>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57480</xdr:rowOff>
    </xdr:from>
    <xdr:to>
      <xdr:col>98</xdr:col>
      <xdr:colOff>38100</xdr:colOff>
      <xdr:row>85</xdr:row>
      <xdr:rowOff>159080</xdr:rowOff>
    </xdr:to>
    <xdr:sp macro="" textlink="">
      <xdr:nvSpPr>
        <xdr:cNvPr id="712" name="楕円 711"/>
        <xdr:cNvSpPr/>
      </xdr:nvSpPr>
      <xdr:spPr>
        <a:xfrm>
          <a:off x="18605500" y="1463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105538</xdr:rowOff>
    </xdr:from>
    <xdr:to>
      <xdr:col>102</xdr:col>
      <xdr:colOff>114300</xdr:colOff>
      <xdr:row>85</xdr:row>
      <xdr:rowOff>108280</xdr:rowOff>
    </xdr:to>
    <xdr:cxnSp macro="">
      <xdr:nvCxnSpPr>
        <xdr:cNvPr id="713" name="直線コネクタ 712"/>
        <xdr:cNvCxnSpPr/>
      </xdr:nvCxnSpPr>
      <xdr:spPr>
        <a:xfrm flipV="1">
          <a:off x="18656300" y="14678788"/>
          <a:ext cx="8890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9619</xdr:rowOff>
    </xdr:from>
    <xdr:ext cx="469744" cy="259045"/>
    <xdr:sp macro="" textlink="">
      <xdr:nvSpPr>
        <xdr:cNvPr id="714" name="n_1aveValue【消防施設】&#10;一人当たり面積"/>
        <xdr:cNvSpPr txBox="1"/>
      </xdr:nvSpPr>
      <xdr:spPr>
        <a:xfrm>
          <a:off x="21075727" y="14754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5046</xdr:rowOff>
    </xdr:from>
    <xdr:ext cx="469744" cy="259045"/>
    <xdr:sp macro="" textlink="">
      <xdr:nvSpPr>
        <xdr:cNvPr id="715" name="n_2aveValue【消防施設】&#10;一人当たり面積"/>
        <xdr:cNvSpPr txBox="1"/>
      </xdr:nvSpPr>
      <xdr:spPr>
        <a:xfrm>
          <a:off x="20199427" y="14749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931</xdr:rowOff>
    </xdr:from>
    <xdr:ext cx="469744" cy="259045"/>
    <xdr:sp macro="" textlink="">
      <xdr:nvSpPr>
        <xdr:cNvPr id="716" name="n_3aveValue【消防施設】&#10;一人当たり面積"/>
        <xdr:cNvSpPr txBox="1"/>
      </xdr:nvSpPr>
      <xdr:spPr>
        <a:xfrm>
          <a:off x="19310427" y="1474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153433</xdr:rowOff>
    </xdr:from>
    <xdr:ext cx="469744" cy="259045"/>
    <xdr:sp macro="" textlink="">
      <xdr:nvSpPr>
        <xdr:cNvPr id="717" name="n_4aveValue【消防施設】&#10;一人当たり面積"/>
        <xdr:cNvSpPr txBox="1"/>
      </xdr:nvSpPr>
      <xdr:spPr>
        <a:xfrm>
          <a:off x="18421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168063</xdr:rowOff>
    </xdr:from>
    <xdr:ext cx="469744" cy="259045"/>
    <xdr:sp macro="" textlink="">
      <xdr:nvSpPr>
        <xdr:cNvPr id="718" name="n_1mainValue【消防施設】&#10;一人当たり面積"/>
        <xdr:cNvSpPr txBox="1"/>
      </xdr:nvSpPr>
      <xdr:spPr>
        <a:xfrm>
          <a:off x="21075727" y="1439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170350</xdr:rowOff>
    </xdr:from>
    <xdr:ext cx="469744" cy="259045"/>
    <xdr:sp macro="" textlink="">
      <xdr:nvSpPr>
        <xdr:cNvPr id="719" name="n_2mainValue【消防施設】&#10;一人当たり面積"/>
        <xdr:cNvSpPr txBox="1"/>
      </xdr:nvSpPr>
      <xdr:spPr>
        <a:xfrm>
          <a:off x="20199427" y="1440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1415</xdr:rowOff>
    </xdr:from>
    <xdr:ext cx="469744" cy="259045"/>
    <xdr:sp macro="" textlink="">
      <xdr:nvSpPr>
        <xdr:cNvPr id="720" name="n_3mainValue【消防施設】&#10;一人当たり面積"/>
        <xdr:cNvSpPr txBox="1"/>
      </xdr:nvSpPr>
      <xdr:spPr>
        <a:xfrm>
          <a:off x="19310427" y="14403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150207</xdr:rowOff>
    </xdr:from>
    <xdr:ext cx="469744" cy="259045"/>
    <xdr:sp macro="" textlink="">
      <xdr:nvSpPr>
        <xdr:cNvPr id="721" name="n_4mainValue【消防施設】&#10;一人当たり面積"/>
        <xdr:cNvSpPr txBox="1"/>
      </xdr:nvSpPr>
      <xdr:spPr>
        <a:xfrm>
          <a:off x="18421427" y="14723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2" name="正方形/長方形 72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3" name="正方形/長方形 72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4" name="正方形/長方形 72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5" name="正方形/長方形 72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6" name="正方形/長方形 72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7" name="正方形/長方形 72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8" name="正方形/長方形 72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9" name="正方形/長方形 72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0" name="テキスト ボックス 72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1" name="直線コネクタ 73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2" name="テキスト ボックス 73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33" name="直線コネクタ 73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34" name="テキスト ボックス 73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5" name="直線コネクタ 73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6" name="テキスト ボックス 73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7" name="直線コネクタ 73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8" name="テキスト ボックス 73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39" name="直線コネクタ 73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0" name="テキスト ボックス 73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1" name="直線コネクタ 74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2" name="テキスト ボックス 74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3" name="直線コネクタ 74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44" name="テキスト ボックス 74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5" name="直線コネクタ 74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118655</xdr:rowOff>
    </xdr:from>
    <xdr:to>
      <xdr:col>85</xdr:col>
      <xdr:colOff>126364</xdr:colOff>
      <xdr:row>109</xdr:row>
      <xdr:rowOff>35379</xdr:rowOff>
    </xdr:to>
    <xdr:cxnSp macro="">
      <xdr:nvCxnSpPr>
        <xdr:cNvPr id="747" name="直線コネクタ 746"/>
        <xdr:cNvCxnSpPr/>
      </xdr:nvCxnSpPr>
      <xdr:spPr>
        <a:xfrm flipV="1">
          <a:off x="16318864" y="17092205"/>
          <a:ext cx="0" cy="1631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48"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49" name="直線コネクタ 74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65332</xdr:rowOff>
    </xdr:from>
    <xdr:ext cx="340478" cy="259045"/>
    <xdr:sp macro="" textlink="">
      <xdr:nvSpPr>
        <xdr:cNvPr id="750" name="【庁舎】&#10;有形固定資産減価償却率最大値テキスト"/>
        <xdr:cNvSpPr txBox="1"/>
      </xdr:nvSpPr>
      <xdr:spPr>
        <a:xfrm>
          <a:off x="16357600" y="168674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118655</xdr:rowOff>
    </xdr:from>
    <xdr:to>
      <xdr:col>86</xdr:col>
      <xdr:colOff>25400</xdr:colOff>
      <xdr:row>99</xdr:row>
      <xdr:rowOff>118655</xdr:rowOff>
    </xdr:to>
    <xdr:cxnSp macro="">
      <xdr:nvCxnSpPr>
        <xdr:cNvPr id="751" name="直線コネクタ 750"/>
        <xdr:cNvCxnSpPr/>
      </xdr:nvCxnSpPr>
      <xdr:spPr>
        <a:xfrm>
          <a:off x="16230600" y="1709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33219</xdr:rowOff>
    </xdr:from>
    <xdr:ext cx="405111" cy="259045"/>
    <xdr:sp macro="" textlink="">
      <xdr:nvSpPr>
        <xdr:cNvPr id="752" name="【庁舎】&#10;有形固定資産減価償却率平均値テキスト"/>
        <xdr:cNvSpPr txBox="1"/>
      </xdr:nvSpPr>
      <xdr:spPr>
        <a:xfrm>
          <a:off x="16357600" y="18206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54792</xdr:rowOff>
    </xdr:from>
    <xdr:to>
      <xdr:col>85</xdr:col>
      <xdr:colOff>177800</xdr:colOff>
      <xdr:row>106</xdr:row>
      <xdr:rowOff>156392</xdr:rowOff>
    </xdr:to>
    <xdr:sp macro="" textlink="">
      <xdr:nvSpPr>
        <xdr:cNvPr id="753" name="フローチャート: 判断 752"/>
        <xdr:cNvSpPr/>
      </xdr:nvSpPr>
      <xdr:spPr>
        <a:xfrm>
          <a:off x="162687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53158</xdr:rowOff>
    </xdr:from>
    <xdr:to>
      <xdr:col>81</xdr:col>
      <xdr:colOff>101600</xdr:colOff>
      <xdr:row>105</xdr:row>
      <xdr:rowOff>154758</xdr:rowOff>
    </xdr:to>
    <xdr:sp macro="" textlink="">
      <xdr:nvSpPr>
        <xdr:cNvPr id="754" name="フローチャート: 判断 753"/>
        <xdr:cNvSpPr/>
      </xdr:nvSpPr>
      <xdr:spPr>
        <a:xfrm>
          <a:off x="15430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66221</xdr:rowOff>
    </xdr:from>
    <xdr:to>
      <xdr:col>76</xdr:col>
      <xdr:colOff>165100</xdr:colOff>
      <xdr:row>105</xdr:row>
      <xdr:rowOff>167821</xdr:rowOff>
    </xdr:to>
    <xdr:sp macro="" textlink="">
      <xdr:nvSpPr>
        <xdr:cNvPr id="755" name="フローチャート: 判断 754"/>
        <xdr:cNvSpPr/>
      </xdr:nvSpPr>
      <xdr:spPr>
        <a:xfrm>
          <a:off x="14541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56424</xdr:rowOff>
    </xdr:from>
    <xdr:to>
      <xdr:col>72</xdr:col>
      <xdr:colOff>38100</xdr:colOff>
      <xdr:row>105</xdr:row>
      <xdr:rowOff>158024</xdr:rowOff>
    </xdr:to>
    <xdr:sp macro="" textlink="">
      <xdr:nvSpPr>
        <xdr:cNvPr id="756" name="フローチャート: 判断 755"/>
        <xdr:cNvSpPr/>
      </xdr:nvSpPr>
      <xdr:spPr>
        <a:xfrm>
          <a:off x="13652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151130</xdr:rowOff>
    </xdr:from>
    <xdr:to>
      <xdr:col>67</xdr:col>
      <xdr:colOff>101600</xdr:colOff>
      <xdr:row>105</xdr:row>
      <xdr:rowOff>81280</xdr:rowOff>
    </xdr:to>
    <xdr:sp macro="" textlink="">
      <xdr:nvSpPr>
        <xdr:cNvPr id="757" name="フローチャート: 判断 756"/>
        <xdr:cNvSpPr/>
      </xdr:nvSpPr>
      <xdr:spPr>
        <a:xfrm>
          <a:off x="12763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8" name="テキスト ボックス 75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9" name="テキスト ボックス 75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0" name="テキスト ボックス 75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1" name="テキスト ボックス 76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2" name="テキスト ボックス 76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121738</xdr:rowOff>
    </xdr:from>
    <xdr:to>
      <xdr:col>85</xdr:col>
      <xdr:colOff>177800</xdr:colOff>
      <xdr:row>101</xdr:row>
      <xdr:rowOff>51888</xdr:rowOff>
    </xdr:to>
    <xdr:sp macro="" textlink="">
      <xdr:nvSpPr>
        <xdr:cNvPr id="763" name="楕円 762"/>
        <xdr:cNvSpPr/>
      </xdr:nvSpPr>
      <xdr:spPr>
        <a:xfrm>
          <a:off x="16268700" y="1726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144615</xdr:rowOff>
    </xdr:from>
    <xdr:ext cx="405111" cy="259045"/>
    <xdr:sp macro="" textlink="">
      <xdr:nvSpPr>
        <xdr:cNvPr id="764" name="【庁舎】&#10;有形固定資産減価償却率該当値テキスト"/>
        <xdr:cNvSpPr txBox="1"/>
      </xdr:nvSpPr>
      <xdr:spPr>
        <a:xfrm>
          <a:off x="16357600" y="17118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76019</xdr:rowOff>
    </xdr:from>
    <xdr:to>
      <xdr:col>81</xdr:col>
      <xdr:colOff>101600</xdr:colOff>
      <xdr:row>101</xdr:row>
      <xdr:rowOff>6169</xdr:rowOff>
    </xdr:to>
    <xdr:sp macro="" textlink="">
      <xdr:nvSpPr>
        <xdr:cNvPr id="765" name="楕円 764"/>
        <xdr:cNvSpPr/>
      </xdr:nvSpPr>
      <xdr:spPr>
        <a:xfrm>
          <a:off x="15430500" y="1722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126819</xdr:rowOff>
    </xdr:from>
    <xdr:to>
      <xdr:col>85</xdr:col>
      <xdr:colOff>127000</xdr:colOff>
      <xdr:row>101</xdr:row>
      <xdr:rowOff>1088</xdr:rowOff>
    </xdr:to>
    <xdr:cxnSp macro="">
      <xdr:nvCxnSpPr>
        <xdr:cNvPr id="766" name="直線コネクタ 765"/>
        <xdr:cNvCxnSpPr/>
      </xdr:nvCxnSpPr>
      <xdr:spPr>
        <a:xfrm>
          <a:off x="15481300" y="17271819"/>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30299</xdr:rowOff>
    </xdr:from>
    <xdr:to>
      <xdr:col>76</xdr:col>
      <xdr:colOff>165100</xdr:colOff>
      <xdr:row>100</xdr:row>
      <xdr:rowOff>131899</xdr:rowOff>
    </xdr:to>
    <xdr:sp macro="" textlink="">
      <xdr:nvSpPr>
        <xdr:cNvPr id="767" name="楕円 766"/>
        <xdr:cNvSpPr/>
      </xdr:nvSpPr>
      <xdr:spPr>
        <a:xfrm>
          <a:off x="14541500" y="1717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81099</xdr:rowOff>
    </xdr:from>
    <xdr:to>
      <xdr:col>81</xdr:col>
      <xdr:colOff>50800</xdr:colOff>
      <xdr:row>100</xdr:row>
      <xdr:rowOff>126819</xdr:rowOff>
    </xdr:to>
    <xdr:cxnSp macro="">
      <xdr:nvCxnSpPr>
        <xdr:cNvPr id="768" name="直線コネクタ 767"/>
        <xdr:cNvCxnSpPr/>
      </xdr:nvCxnSpPr>
      <xdr:spPr>
        <a:xfrm>
          <a:off x="14592300" y="17226099"/>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156029</xdr:rowOff>
    </xdr:from>
    <xdr:to>
      <xdr:col>72</xdr:col>
      <xdr:colOff>38100</xdr:colOff>
      <xdr:row>100</xdr:row>
      <xdr:rowOff>86179</xdr:rowOff>
    </xdr:to>
    <xdr:sp macro="" textlink="">
      <xdr:nvSpPr>
        <xdr:cNvPr id="769" name="楕円 768"/>
        <xdr:cNvSpPr/>
      </xdr:nvSpPr>
      <xdr:spPr>
        <a:xfrm>
          <a:off x="13652500" y="1712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35379</xdr:rowOff>
    </xdr:from>
    <xdr:to>
      <xdr:col>76</xdr:col>
      <xdr:colOff>114300</xdr:colOff>
      <xdr:row>100</xdr:row>
      <xdr:rowOff>81099</xdr:rowOff>
    </xdr:to>
    <xdr:cxnSp macro="">
      <xdr:nvCxnSpPr>
        <xdr:cNvPr id="770" name="直線コネクタ 769"/>
        <xdr:cNvCxnSpPr/>
      </xdr:nvCxnSpPr>
      <xdr:spPr>
        <a:xfrm>
          <a:off x="13703300" y="17180379"/>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99</xdr:row>
      <xdr:rowOff>111942</xdr:rowOff>
    </xdr:from>
    <xdr:to>
      <xdr:col>67</xdr:col>
      <xdr:colOff>101600</xdr:colOff>
      <xdr:row>100</xdr:row>
      <xdr:rowOff>42092</xdr:rowOff>
    </xdr:to>
    <xdr:sp macro="" textlink="">
      <xdr:nvSpPr>
        <xdr:cNvPr id="771" name="楕円 770"/>
        <xdr:cNvSpPr/>
      </xdr:nvSpPr>
      <xdr:spPr>
        <a:xfrm>
          <a:off x="12763500" y="1708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99</xdr:row>
      <xdr:rowOff>162742</xdr:rowOff>
    </xdr:from>
    <xdr:to>
      <xdr:col>71</xdr:col>
      <xdr:colOff>177800</xdr:colOff>
      <xdr:row>100</xdr:row>
      <xdr:rowOff>35379</xdr:rowOff>
    </xdr:to>
    <xdr:cxnSp macro="">
      <xdr:nvCxnSpPr>
        <xdr:cNvPr id="772" name="直線コネクタ 771"/>
        <xdr:cNvCxnSpPr/>
      </xdr:nvCxnSpPr>
      <xdr:spPr>
        <a:xfrm>
          <a:off x="12814300" y="17136292"/>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145885</xdr:rowOff>
    </xdr:from>
    <xdr:ext cx="405111" cy="259045"/>
    <xdr:sp macro="" textlink="">
      <xdr:nvSpPr>
        <xdr:cNvPr id="773" name="n_1aveValue【庁舎】&#10;有形固定資産減価償却率"/>
        <xdr:cNvSpPr txBox="1"/>
      </xdr:nvSpPr>
      <xdr:spPr>
        <a:xfrm>
          <a:off x="15266044" y="1814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158948</xdr:rowOff>
    </xdr:from>
    <xdr:ext cx="405111" cy="259045"/>
    <xdr:sp macro="" textlink="">
      <xdr:nvSpPr>
        <xdr:cNvPr id="774" name="n_2aveValue【庁舎】&#10;有形固定資産減価償却率"/>
        <xdr:cNvSpPr txBox="1"/>
      </xdr:nvSpPr>
      <xdr:spPr>
        <a:xfrm>
          <a:off x="14389744" y="1816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149151</xdr:rowOff>
    </xdr:from>
    <xdr:ext cx="405111" cy="259045"/>
    <xdr:sp macro="" textlink="">
      <xdr:nvSpPr>
        <xdr:cNvPr id="775" name="n_3aveValue【庁舎】&#10;有形固定資産減価償却率"/>
        <xdr:cNvSpPr txBox="1"/>
      </xdr:nvSpPr>
      <xdr:spPr>
        <a:xfrm>
          <a:off x="13500744" y="1815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72407</xdr:rowOff>
    </xdr:from>
    <xdr:ext cx="405111" cy="259045"/>
    <xdr:sp macro="" textlink="">
      <xdr:nvSpPr>
        <xdr:cNvPr id="776" name="n_4aveValue【庁舎】&#10;有形固定資産減価償却率"/>
        <xdr:cNvSpPr txBox="1"/>
      </xdr:nvSpPr>
      <xdr:spPr>
        <a:xfrm>
          <a:off x="126117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22696</xdr:rowOff>
    </xdr:from>
    <xdr:ext cx="405111" cy="259045"/>
    <xdr:sp macro="" textlink="">
      <xdr:nvSpPr>
        <xdr:cNvPr id="777" name="n_1mainValue【庁舎】&#10;有形固定資産減価償却率"/>
        <xdr:cNvSpPr txBox="1"/>
      </xdr:nvSpPr>
      <xdr:spPr>
        <a:xfrm>
          <a:off x="15266044" y="16996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98</xdr:row>
      <xdr:rowOff>148426</xdr:rowOff>
    </xdr:from>
    <xdr:ext cx="340478" cy="259045"/>
    <xdr:sp macro="" textlink="">
      <xdr:nvSpPr>
        <xdr:cNvPr id="778" name="n_2mainValue【庁舎】&#10;有形固定資産減価償却率"/>
        <xdr:cNvSpPr txBox="1"/>
      </xdr:nvSpPr>
      <xdr:spPr>
        <a:xfrm>
          <a:off x="14422061" y="16950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98</xdr:row>
      <xdr:rowOff>102706</xdr:rowOff>
    </xdr:from>
    <xdr:ext cx="340478" cy="259045"/>
    <xdr:sp macro="" textlink="">
      <xdr:nvSpPr>
        <xdr:cNvPr id="779" name="n_3mainValue【庁舎】&#10;有形固定資産減価償却率"/>
        <xdr:cNvSpPr txBox="1"/>
      </xdr:nvSpPr>
      <xdr:spPr>
        <a:xfrm>
          <a:off x="13533061" y="1690480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98</xdr:row>
      <xdr:rowOff>58619</xdr:rowOff>
    </xdr:from>
    <xdr:ext cx="340478" cy="259045"/>
    <xdr:sp macro="" textlink="">
      <xdr:nvSpPr>
        <xdr:cNvPr id="780" name="n_4mainValue【庁舎】&#10;有形固定資産減価償却率"/>
        <xdr:cNvSpPr txBox="1"/>
      </xdr:nvSpPr>
      <xdr:spPr>
        <a:xfrm>
          <a:off x="12644061" y="168607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1" name="正方形/長方形 78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2" name="正方形/長方形 78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3" name="正方形/長方形 78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4" name="正方形/長方形 78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5" name="正方形/長方形 78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6" name="正方形/長方形 78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7" name="正方形/長方形 78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8" name="正方形/長方形 78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9" name="テキスト ボックス 78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0" name="直線コネクタ 78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91" name="直線コネクタ 79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92" name="テキスト ボックス 79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93" name="直線コネクタ 79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94" name="テキスト ボックス 79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95" name="直線コネクタ 79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96" name="テキスト ボックス 79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97" name="直線コネクタ 79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98" name="テキスト ボックス 79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99" name="直線コネクタ 79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800" name="テキスト ボックス 799"/>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1" name="直線コネクタ 80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02" name="テキスト ボックス 801"/>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15875</xdr:rowOff>
    </xdr:from>
    <xdr:to>
      <xdr:col>116</xdr:col>
      <xdr:colOff>62864</xdr:colOff>
      <xdr:row>108</xdr:row>
      <xdr:rowOff>128524</xdr:rowOff>
    </xdr:to>
    <xdr:cxnSp macro="">
      <xdr:nvCxnSpPr>
        <xdr:cNvPr id="804" name="直線コネクタ 803"/>
        <xdr:cNvCxnSpPr/>
      </xdr:nvCxnSpPr>
      <xdr:spPr>
        <a:xfrm flipV="1">
          <a:off x="22160864" y="17332325"/>
          <a:ext cx="0" cy="1312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132351</xdr:rowOff>
    </xdr:from>
    <xdr:ext cx="469744" cy="259045"/>
    <xdr:sp macro="" textlink="">
      <xdr:nvSpPr>
        <xdr:cNvPr id="805" name="【庁舎】&#10;一人当たり面積最小値テキスト"/>
        <xdr:cNvSpPr txBox="1"/>
      </xdr:nvSpPr>
      <xdr:spPr>
        <a:xfrm>
          <a:off x="22199600" y="18648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128524</xdr:rowOff>
    </xdr:from>
    <xdr:to>
      <xdr:col>116</xdr:col>
      <xdr:colOff>152400</xdr:colOff>
      <xdr:row>108</xdr:row>
      <xdr:rowOff>128524</xdr:rowOff>
    </xdr:to>
    <xdr:cxnSp macro="">
      <xdr:nvCxnSpPr>
        <xdr:cNvPr id="806" name="直線コネクタ 805"/>
        <xdr:cNvCxnSpPr/>
      </xdr:nvCxnSpPr>
      <xdr:spPr>
        <a:xfrm>
          <a:off x="22072600" y="1864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134002</xdr:rowOff>
    </xdr:from>
    <xdr:ext cx="534377" cy="259045"/>
    <xdr:sp macro="" textlink="">
      <xdr:nvSpPr>
        <xdr:cNvPr id="807" name="【庁舎】&#10;一人当たり面積最大値テキスト"/>
        <xdr:cNvSpPr txBox="1"/>
      </xdr:nvSpPr>
      <xdr:spPr>
        <a:xfrm>
          <a:off x="22199600" y="1710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15875</xdr:rowOff>
    </xdr:from>
    <xdr:to>
      <xdr:col>116</xdr:col>
      <xdr:colOff>152400</xdr:colOff>
      <xdr:row>101</xdr:row>
      <xdr:rowOff>15875</xdr:rowOff>
    </xdr:to>
    <xdr:cxnSp macro="">
      <xdr:nvCxnSpPr>
        <xdr:cNvPr id="808" name="直線コネクタ 807"/>
        <xdr:cNvCxnSpPr/>
      </xdr:nvCxnSpPr>
      <xdr:spPr>
        <a:xfrm>
          <a:off x="22072600" y="1733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128033</xdr:rowOff>
    </xdr:from>
    <xdr:ext cx="469744" cy="259045"/>
    <xdr:sp macro="" textlink="">
      <xdr:nvSpPr>
        <xdr:cNvPr id="809" name="【庁舎】&#10;一人当たり面積平均値テキスト"/>
        <xdr:cNvSpPr txBox="1"/>
      </xdr:nvSpPr>
      <xdr:spPr>
        <a:xfrm>
          <a:off x="22199600" y="18473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149606</xdr:rowOff>
    </xdr:from>
    <xdr:to>
      <xdr:col>116</xdr:col>
      <xdr:colOff>114300</xdr:colOff>
      <xdr:row>108</xdr:row>
      <xdr:rowOff>79756</xdr:rowOff>
    </xdr:to>
    <xdr:sp macro="" textlink="">
      <xdr:nvSpPr>
        <xdr:cNvPr id="810" name="フローチャート: 判断 809"/>
        <xdr:cNvSpPr/>
      </xdr:nvSpPr>
      <xdr:spPr>
        <a:xfrm>
          <a:off x="22110700" y="184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155829</xdr:rowOff>
    </xdr:from>
    <xdr:to>
      <xdr:col>112</xdr:col>
      <xdr:colOff>38100</xdr:colOff>
      <xdr:row>108</xdr:row>
      <xdr:rowOff>85979</xdr:rowOff>
    </xdr:to>
    <xdr:sp macro="" textlink="">
      <xdr:nvSpPr>
        <xdr:cNvPr id="811" name="フローチャート: 判断 810"/>
        <xdr:cNvSpPr/>
      </xdr:nvSpPr>
      <xdr:spPr>
        <a:xfrm>
          <a:off x="21272500" y="18500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157862</xdr:rowOff>
    </xdr:from>
    <xdr:to>
      <xdr:col>107</xdr:col>
      <xdr:colOff>101600</xdr:colOff>
      <xdr:row>108</xdr:row>
      <xdr:rowOff>88012</xdr:rowOff>
    </xdr:to>
    <xdr:sp macro="" textlink="">
      <xdr:nvSpPr>
        <xdr:cNvPr id="812" name="フローチャート: 判断 811"/>
        <xdr:cNvSpPr/>
      </xdr:nvSpPr>
      <xdr:spPr>
        <a:xfrm>
          <a:off x="20383500" y="1850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154939</xdr:rowOff>
    </xdr:from>
    <xdr:to>
      <xdr:col>102</xdr:col>
      <xdr:colOff>165100</xdr:colOff>
      <xdr:row>108</xdr:row>
      <xdr:rowOff>85089</xdr:rowOff>
    </xdr:to>
    <xdr:sp macro="" textlink="">
      <xdr:nvSpPr>
        <xdr:cNvPr id="813" name="フローチャート: 判断 812"/>
        <xdr:cNvSpPr/>
      </xdr:nvSpPr>
      <xdr:spPr>
        <a:xfrm>
          <a:off x="19494500" y="1850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160782</xdr:rowOff>
    </xdr:from>
    <xdr:to>
      <xdr:col>98</xdr:col>
      <xdr:colOff>38100</xdr:colOff>
      <xdr:row>108</xdr:row>
      <xdr:rowOff>90932</xdr:rowOff>
    </xdr:to>
    <xdr:sp macro="" textlink="">
      <xdr:nvSpPr>
        <xdr:cNvPr id="814" name="フローチャート: 判断 813"/>
        <xdr:cNvSpPr/>
      </xdr:nvSpPr>
      <xdr:spPr>
        <a:xfrm>
          <a:off x="18605500" y="1850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5" name="テキスト ボックス 81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6" name="テキスト ボックス 81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7" name="テキスト ボックス 81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8" name="テキスト ボックス 81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9" name="テキスト ボックス 81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65660</xdr:rowOff>
    </xdr:from>
    <xdr:to>
      <xdr:col>116</xdr:col>
      <xdr:colOff>114300</xdr:colOff>
      <xdr:row>107</xdr:row>
      <xdr:rowOff>167260</xdr:rowOff>
    </xdr:to>
    <xdr:sp macro="" textlink="">
      <xdr:nvSpPr>
        <xdr:cNvPr id="820" name="楕円 819"/>
        <xdr:cNvSpPr/>
      </xdr:nvSpPr>
      <xdr:spPr>
        <a:xfrm>
          <a:off x="22110700" y="1841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88537</xdr:rowOff>
    </xdr:from>
    <xdr:ext cx="469744" cy="259045"/>
    <xdr:sp macro="" textlink="">
      <xdr:nvSpPr>
        <xdr:cNvPr id="821" name="【庁舎】&#10;一人当たり面積該当値テキスト"/>
        <xdr:cNvSpPr txBox="1"/>
      </xdr:nvSpPr>
      <xdr:spPr>
        <a:xfrm>
          <a:off x="22199600" y="1826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73279</xdr:rowOff>
    </xdr:from>
    <xdr:to>
      <xdr:col>112</xdr:col>
      <xdr:colOff>38100</xdr:colOff>
      <xdr:row>108</xdr:row>
      <xdr:rowOff>3429</xdr:rowOff>
    </xdr:to>
    <xdr:sp macro="" textlink="">
      <xdr:nvSpPr>
        <xdr:cNvPr id="822" name="楕円 821"/>
        <xdr:cNvSpPr/>
      </xdr:nvSpPr>
      <xdr:spPr>
        <a:xfrm>
          <a:off x="21272500" y="1841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116460</xdr:rowOff>
    </xdr:from>
    <xdr:to>
      <xdr:col>116</xdr:col>
      <xdr:colOff>63500</xdr:colOff>
      <xdr:row>107</xdr:row>
      <xdr:rowOff>124079</xdr:rowOff>
    </xdr:to>
    <xdr:cxnSp macro="">
      <xdr:nvCxnSpPr>
        <xdr:cNvPr id="823" name="直線コネクタ 822"/>
        <xdr:cNvCxnSpPr/>
      </xdr:nvCxnSpPr>
      <xdr:spPr>
        <a:xfrm flipV="1">
          <a:off x="21323300" y="1846161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77724</xdr:rowOff>
    </xdr:from>
    <xdr:to>
      <xdr:col>107</xdr:col>
      <xdr:colOff>101600</xdr:colOff>
      <xdr:row>108</xdr:row>
      <xdr:rowOff>7874</xdr:rowOff>
    </xdr:to>
    <xdr:sp macro="" textlink="">
      <xdr:nvSpPr>
        <xdr:cNvPr id="824" name="楕円 823"/>
        <xdr:cNvSpPr/>
      </xdr:nvSpPr>
      <xdr:spPr>
        <a:xfrm>
          <a:off x="20383500" y="1842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124079</xdr:rowOff>
    </xdr:from>
    <xdr:to>
      <xdr:col>111</xdr:col>
      <xdr:colOff>177800</xdr:colOff>
      <xdr:row>107</xdr:row>
      <xdr:rowOff>128524</xdr:rowOff>
    </xdr:to>
    <xdr:cxnSp macro="">
      <xdr:nvCxnSpPr>
        <xdr:cNvPr id="825" name="直線コネクタ 824"/>
        <xdr:cNvCxnSpPr/>
      </xdr:nvCxnSpPr>
      <xdr:spPr>
        <a:xfrm flipV="1">
          <a:off x="20434300" y="18469229"/>
          <a:ext cx="889000" cy="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82550</xdr:rowOff>
    </xdr:from>
    <xdr:to>
      <xdr:col>102</xdr:col>
      <xdr:colOff>165100</xdr:colOff>
      <xdr:row>108</xdr:row>
      <xdr:rowOff>12700</xdr:rowOff>
    </xdr:to>
    <xdr:sp macro="" textlink="">
      <xdr:nvSpPr>
        <xdr:cNvPr id="826" name="楕円 825"/>
        <xdr:cNvSpPr/>
      </xdr:nvSpPr>
      <xdr:spPr>
        <a:xfrm>
          <a:off x="19494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128524</xdr:rowOff>
    </xdr:from>
    <xdr:to>
      <xdr:col>107</xdr:col>
      <xdr:colOff>50800</xdr:colOff>
      <xdr:row>107</xdr:row>
      <xdr:rowOff>133350</xdr:rowOff>
    </xdr:to>
    <xdr:cxnSp macro="">
      <xdr:nvCxnSpPr>
        <xdr:cNvPr id="827" name="直線コネクタ 826"/>
        <xdr:cNvCxnSpPr/>
      </xdr:nvCxnSpPr>
      <xdr:spPr>
        <a:xfrm flipV="1">
          <a:off x="19545300" y="1847367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87757</xdr:rowOff>
    </xdr:from>
    <xdr:to>
      <xdr:col>98</xdr:col>
      <xdr:colOff>38100</xdr:colOff>
      <xdr:row>108</xdr:row>
      <xdr:rowOff>17907</xdr:rowOff>
    </xdr:to>
    <xdr:sp macro="" textlink="">
      <xdr:nvSpPr>
        <xdr:cNvPr id="828" name="楕円 827"/>
        <xdr:cNvSpPr/>
      </xdr:nvSpPr>
      <xdr:spPr>
        <a:xfrm>
          <a:off x="18605500" y="1843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133350</xdr:rowOff>
    </xdr:from>
    <xdr:to>
      <xdr:col>102</xdr:col>
      <xdr:colOff>114300</xdr:colOff>
      <xdr:row>107</xdr:row>
      <xdr:rowOff>138557</xdr:rowOff>
    </xdr:to>
    <xdr:cxnSp macro="">
      <xdr:nvCxnSpPr>
        <xdr:cNvPr id="829" name="直線コネクタ 828"/>
        <xdr:cNvCxnSpPr/>
      </xdr:nvCxnSpPr>
      <xdr:spPr>
        <a:xfrm flipV="1">
          <a:off x="18656300" y="18478500"/>
          <a:ext cx="889000" cy="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77106</xdr:rowOff>
    </xdr:from>
    <xdr:ext cx="469744" cy="259045"/>
    <xdr:sp macro="" textlink="">
      <xdr:nvSpPr>
        <xdr:cNvPr id="830" name="n_1aveValue【庁舎】&#10;一人当たり面積"/>
        <xdr:cNvSpPr txBox="1"/>
      </xdr:nvSpPr>
      <xdr:spPr>
        <a:xfrm>
          <a:off x="21075727" y="18593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79139</xdr:rowOff>
    </xdr:from>
    <xdr:ext cx="469744" cy="259045"/>
    <xdr:sp macro="" textlink="">
      <xdr:nvSpPr>
        <xdr:cNvPr id="831" name="n_2aveValue【庁舎】&#10;一人当たり面積"/>
        <xdr:cNvSpPr txBox="1"/>
      </xdr:nvSpPr>
      <xdr:spPr>
        <a:xfrm>
          <a:off x="20199427" y="1859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76216</xdr:rowOff>
    </xdr:from>
    <xdr:ext cx="469744" cy="259045"/>
    <xdr:sp macro="" textlink="">
      <xdr:nvSpPr>
        <xdr:cNvPr id="832" name="n_3aveValue【庁舎】&#10;一人当たり面積"/>
        <xdr:cNvSpPr txBox="1"/>
      </xdr:nvSpPr>
      <xdr:spPr>
        <a:xfrm>
          <a:off x="19310427" y="1859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82059</xdr:rowOff>
    </xdr:from>
    <xdr:ext cx="469744" cy="259045"/>
    <xdr:sp macro="" textlink="">
      <xdr:nvSpPr>
        <xdr:cNvPr id="833" name="n_4aveValue【庁舎】&#10;一人当たり面積"/>
        <xdr:cNvSpPr txBox="1"/>
      </xdr:nvSpPr>
      <xdr:spPr>
        <a:xfrm>
          <a:off x="18421427" y="18598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19956</xdr:rowOff>
    </xdr:from>
    <xdr:ext cx="469744" cy="259045"/>
    <xdr:sp macro="" textlink="">
      <xdr:nvSpPr>
        <xdr:cNvPr id="834" name="n_1mainValue【庁舎】&#10;一人当たり面積"/>
        <xdr:cNvSpPr txBox="1"/>
      </xdr:nvSpPr>
      <xdr:spPr>
        <a:xfrm>
          <a:off x="21075727" y="18193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24401</xdr:rowOff>
    </xdr:from>
    <xdr:ext cx="469744" cy="259045"/>
    <xdr:sp macro="" textlink="">
      <xdr:nvSpPr>
        <xdr:cNvPr id="835" name="n_2mainValue【庁舎】&#10;一人当たり面積"/>
        <xdr:cNvSpPr txBox="1"/>
      </xdr:nvSpPr>
      <xdr:spPr>
        <a:xfrm>
          <a:off x="20199427" y="1819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29227</xdr:rowOff>
    </xdr:from>
    <xdr:ext cx="469744" cy="259045"/>
    <xdr:sp macro="" textlink="">
      <xdr:nvSpPr>
        <xdr:cNvPr id="836" name="n_3mainValue【庁舎】&#10;一人当たり面積"/>
        <xdr:cNvSpPr txBox="1"/>
      </xdr:nvSpPr>
      <xdr:spPr>
        <a:xfrm>
          <a:off x="19310427" y="1820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34434</xdr:rowOff>
    </xdr:from>
    <xdr:ext cx="469744" cy="259045"/>
    <xdr:sp macro="" textlink="">
      <xdr:nvSpPr>
        <xdr:cNvPr id="837" name="n_4mainValue【庁舎】&#10;一人当たり面積"/>
        <xdr:cNvSpPr txBox="1"/>
      </xdr:nvSpPr>
      <xdr:spPr>
        <a:xfrm>
          <a:off x="18421427" y="18208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8" name="正方形/長方形 83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9" name="正方形/長方形 83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0" name="テキスト ボックス 83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類似団体と比較して特に有形固定資産減価償却率が高くなっている施設は、体育館、町民会館、消防施設であり、特に低くなっている施設は庁舎である。</a:t>
          </a:r>
          <a:endParaRPr lang="ja-JP" altLang="ja-JP" sz="1400">
            <a:effectLst/>
          </a:endParaRPr>
        </a:p>
        <a:p>
          <a:r>
            <a:rPr kumimoji="1" lang="ja-JP" altLang="ja-JP" sz="1100">
              <a:solidFill>
                <a:schemeClr val="dk1"/>
              </a:solidFill>
              <a:effectLst/>
              <a:latin typeface="+mn-lt"/>
              <a:ea typeface="+mn-ea"/>
              <a:cs typeface="+mn-cs"/>
            </a:rPr>
            <a:t>体育館、町民会館、消防施設ともに建築後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年前後が経過ているが更新されていないことが有形固定資産減価償却率が高くなっている要因と考えられる。</a:t>
          </a:r>
          <a:endParaRPr lang="ja-JP" altLang="ja-JP" sz="1400">
            <a:effectLst/>
          </a:endParaRPr>
        </a:p>
        <a:p>
          <a:r>
            <a:rPr kumimoji="1" lang="ja-JP" altLang="ja-JP" sz="1100">
              <a:solidFill>
                <a:schemeClr val="dk1"/>
              </a:solidFill>
              <a:effectLst/>
              <a:latin typeface="+mn-lt"/>
              <a:ea typeface="+mn-ea"/>
              <a:cs typeface="+mn-cs"/>
            </a:rPr>
            <a:t>町民会館については、令和元年度に策定の公共施設個別施設計画に基づいて</a:t>
          </a:r>
          <a:r>
            <a:rPr kumimoji="1" lang="en-US" altLang="ja-JP" sz="1100">
              <a:solidFill>
                <a:schemeClr val="dk1"/>
              </a:solidFill>
              <a:effectLst/>
              <a:latin typeface="+mn-lt"/>
              <a:ea typeface="+mn-ea"/>
              <a:cs typeface="+mn-cs"/>
            </a:rPr>
            <a:t>2024</a:t>
          </a:r>
          <a:r>
            <a:rPr kumimoji="1" lang="ja-JP" altLang="ja-JP" sz="1100">
              <a:solidFill>
                <a:schemeClr val="dk1"/>
              </a:solidFill>
              <a:effectLst/>
              <a:latin typeface="+mn-lt"/>
              <a:ea typeface="+mn-ea"/>
              <a:cs typeface="+mn-cs"/>
            </a:rPr>
            <a:t>年頃を目途とした長寿命化を進めていく。</a:t>
          </a:r>
          <a:endParaRPr lang="ja-JP" altLang="ja-JP" sz="1400">
            <a:effectLst/>
          </a:endParaRPr>
        </a:p>
        <a:p>
          <a:r>
            <a:rPr kumimoji="1" lang="ja-JP" altLang="ja-JP" sz="1100">
              <a:solidFill>
                <a:schemeClr val="dk1"/>
              </a:solidFill>
              <a:effectLst/>
              <a:latin typeface="+mn-lt"/>
              <a:ea typeface="+mn-ea"/>
              <a:cs typeface="+mn-cs"/>
            </a:rPr>
            <a:t>その他の施設についても同様に公共施設個別施設計画に基づいて長寿命化等老朽化対策に取り組んでいく必要がある。</a:t>
          </a:r>
          <a:endParaRPr lang="ja-JP" altLang="ja-JP" sz="1400">
            <a:effectLst/>
          </a:endParaRPr>
        </a:p>
        <a:p>
          <a:r>
            <a:rPr kumimoji="1" lang="ja-JP" altLang="ja-JP" sz="1100">
              <a:solidFill>
                <a:schemeClr val="dk1"/>
              </a:solidFill>
              <a:effectLst/>
              <a:latin typeface="+mn-lt"/>
              <a:ea typeface="+mn-ea"/>
              <a:cs typeface="+mn-cs"/>
            </a:rPr>
            <a:t>庁舎については平成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年度に更新（新築）したため、有形固定資産減価償却率が低くなっている。</a:t>
          </a:r>
          <a:endParaRPr lang="ja-JP" altLang="ja-JP" sz="1400">
            <a:effectLst/>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山梨県早川町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1,002
993
369.96
3,172,194
2,851,630
280,723
1,539,159
2,299,845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財政力指数はわずかに増加し</a:t>
          </a:r>
          <a:r>
            <a:rPr kumimoji="1" lang="en-US" altLang="ja-JP" sz="1100">
              <a:solidFill>
                <a:schemeClr val="dk1"/>
              </a:solidFill>
              <a:effectLst/>
              <a:latin typeface="+mn-lt"/>
              <a:ea typeface="+mn-ea"/>
              <a:cs typeface="+mn-cs"/>
            </a:rPr>
            <a:t>0.21</a:t>
          </a:r>
          <a:r>
            <a:rPr kumimoji="1" lang="ja-JP" altLang="ja-JP" sz="1100">
              <a:solidFill>
                <a:schemeClr val="dk1"/>
              </a:solidFill>
              <a:effectLst/>
              <a:latin typeface="+mn-lt"/>
              <a:ea typeface="+mn-ea"/>
              <a:cs typeface="+mn-cs"/>
            </a:rPr>
            <a:t>とほぼ横ばいとなっており、全国平均を下回る数値で推移している。要因としては、過疎と高齢化の影響により町内に中心となる産業が少なく、法人・個人を通じて大きな税収が見込めないことによる。</a:t>
          </a:r>
          <a:endParaRPr lang="ja-JP" altLang="ja-JP" sz="1400">
            <a:effectLst/>
          </a:endParaRPr>
        </a:p>
        <a:p>
          <a:r>
            <a:rPr kumimoji="1" lang="ja-JP" altLang="ja-JP" sz="1100">
              <a:solidFill>
                <a:schemeClr val="dk1"/>
              </a:solidFill>
              <a:effectLst/>
              <a:latin typeface="+mn-lt"/>
              <a:ea typeface="+mn-ea"/>
              <a:cs typeface="+mn-cs"/>
            </a:rPr>
            <a:t>定住、流動人口確保に向けた施策を継続的に進め、税収の向上を図るとともに、投資的経費の抑制による財政の健全化に努める。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11684</xdr:rowOff>
    </xdr:from>
    <xdr:to>
      <xdr:col>23</xdr:col>
      <xdr:colOff>133350</xdr:colOff>
      <xdr:row>44</xdr:row>
      <xdr:rowOff>97536</xdr:rowOff>
    </xdr:to>
    <xdr:cxnSp macro="">
      <xdr:nvCxnSpPr>
        <xdr:cNvPr id="61" name="直線コネクタ 60"/>
        <xdr:cNvCxnSpPr/>
      </xdr:nvCxnSpPr>
      <xdr:spPr>
        <a:xfrm flipV="1">
          <a:off x="4953000" y="6183884"/>
          <a:ext cx="0" cy="14574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98061</xdr:rowOff>
    </xdr:from>
    <xdr:ext cx="762000" cy="259045"/>
    <xdr:sp macro="" textlink="">
      <xdr:nvSpPr>
        <xdr:cNvPr id="64" name="財政力最大値テキスト"/>
        <xdr:cNvSpPr txBox="1"/>
      </xdr:nvSpPr>
      <xdr:spPr>
        <a:xfrm>
          <a:off x="5041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11684</xdr:rowOff>
    </xdr:from>
    <xdr:to>
      <xdr:col>24</xdr:col>
      <xdr:colOff>12700</xdr:colOff>
      <xdr:row>36</xdr:row>
      <xdr:rowOff>11684</xdr:rowOff>
    </xdr:to>
    <xdr:cxnSp macro="">
      <xdr:nvCxnSpPr>
        <xdr:cNvPr id="65" name="直線コネクタ 64"/>
        <xdr:cNvCxnSpPr/>
      </xdr:nvCxnSpPr>
      <xdr:spPr>
        <a:xfrm>
          <a:off x="4864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133858</xdr:rowOff>
    </xdr:from>
    <xdr:to>
      <xdr:col>23</xdr:col>
      <xdr:colOff>133350</xdr:colOff>
      <xdr:row>43</xdr:row>
      <xdr:rowOff>143510</xdr:rowOff>
    </xdr:to>
    <xdr:cxnSp macro="">
      <xdr:nvCxnSpPr>
        <xdr:cNvPr id="66" name="直線コネクタ 65"/>
        <xdr:cNvCxnSpPr/>
      </xdr:nvCxnSpPr>
      <xdr:spPr>
        <a:xfrm flipV="1">
          <a:off x="4114800" y="750620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70629</xdr:rowOff>
    </xdr:from>
    <xdr:ext cx="762000" cy="259045"/>
    <xdr:sp macro="" textlink="">
      <xdr:nvSpPr>
        <xdr:cNvPr id="67" name="財政力平均値テキスト"/>
        <xdr:cNvSpPr txBox="1"/>
      </xdr:nvSpPr>
      <xdr:spPr>
        <a:xfrm>
          <a:off x="5041900" y="7271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68" name="フローチャート: 判断 67"/>
        <xdr:cNvSpPr/>
      </xdr:nvSpPr>
      <xdr:spPr>
        <a:xfrm>
          <a:off x="49022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143510</xdr:rowOff>
    </xdr:from>
    <xdr:to>
      <xdr:col>19</xdr:col>
      <xdr:colOff>133350</xdr:colOff>
      <xdr:row>43</xdr:row>
      <xdr:rowOff>153162</xdr:rowOff>
    </xdr:to>
    <xdr:cxnSp macro="">
      <xdr:nvCxnSpPr>
        <xdr:cNvPr id="69" name="直線コネクタ 68"/>
        <xdr:cNvCxnSpPr/>
      </xdr:nvCxnSpPr>
      <xdr:spPr>
        <a:xfrm flipV="1">
          <a:off x="3225800" y="751586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54102</xdr:rowOff>
    </xdr:from>
    <xdr:to>
      <xdr:col>19</xdr:col>
      <xdr:colOff>184150</xdr:colOff>
      <xdr:row>43</xdr:row>
      <xdr:rowOff>155702</xdr:rowOff>
    </xdr:to>
    <xdr:sp macro="" textlink="">
      <xdr:nvSpPr>
        <xdr:cNvPr id="70" name="フローチャート: 判断 69"/>
        <xdr:cNvSpPr/>
      </xdr:nvSpPr>
      <xdr:spPr>
        <a:xfrm>
          <a:off x="4064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165879</xdr:rowOff>
    </xdr:from>
    <xdr:ext cx="736600" cy="259045"/>
    <xdr:sp macro="" textlink="">
      <xdr:nvSpPr>
        <xdr:cNvPr id="71" name="テキスト ボックス 70"/>
        <xdr:cNvSpPr txBox="1"/>
      </xdr:nvSpPr>
      <xdr:spPr>
        <a:xfrm>
          <a:off x="3733800" y="7195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153162</xdr:rowOff>
    </xdr:from>
    <xdr:to>
      <xdr:col>15</xdr:col>
      <xdr:colOff>82550</xdr:colOff>
      <xdr:row>43</xdr:row>
      <xdr:rowOff>162814</xdr:rowOff>
    </xdr:to>
    <xdr:cxnSp macro="">
      <xdr:nvCxnSpPr>
        <xdr:cNvPr id="72" name="直線コネクタ 71"/>
        <xdr:cNvCxnSpPr/>
      </xdr:nvCxnSpPr>
      <xdr:spPr>
        <a:xfrm flipV="1">
          <a:off x="2336800" y="752551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83058</xdr:rowOff>
    </xdr:from>
    <xdr:to>
      <xdr:col>15</xdr:col>
      <xdr:colOff>133350</xdr:colOff>
      <xdr:row>44</xdr:row>
      <xdr:rowOff>13208</xdr:rowOff>
    </xdr:to>
    <xdr:sp macro="" textlink="">
      <xdr:nvSpPr>
        <xdr:cNvPr id="73" name="フローチャート: 判断 72"/>
        <xdr:cNvSpPr/>
      </xdr:nvSpPr>
      <xdr:spPr>
        <a:xfrm>
          <a:off x="3175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23385</xdr:rowOff>
    </xdr:from>
    <xdr:ext cx="762000" cy="259045"/>
    <xdr:sp macro="" textlink="">
      <xdr:nvSpPr>
        <xdr:cNvPr id="74" name="テキスト ボックス 73"/>
        <xdr:cNvSpPr txBox="1"/>
      </xdr:nvSpPr>
      <xdr:spPr>
        <a:xfrm>
          <a:off x="2844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162814</xdr:rowOff>
    </xdr:from>
    <xdr:to>
      <xdr:col>11</xdr:col>
      <xdr:colOff>31750</xdr:colOff>
      <xdr:row>43</xdr:row>
      <xdr:rowOff>162814</xdr:rowOff>
    </xdr:to>
    <xdr:cxnSp macro="">
      <xdr:nvCxnSpPr>
        <xdr:cNvPr id="75" name="直線コネクタ 74"/>
        <xdr:cNvCxnSpPr/>
      </xdr:nvCxnSpPr>
      <xdr:spPr>
        <a:xfrm>
          <a:off x="1447800" y="75351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83058</xdr:rowOff>
    </xdr:from>
    <xdr:to>
      <xdr:col>11</xdr:col>
      <xdr:colOff>82550</xdr:colOff>
      <xdr:row>44</xdr:row>
      <xdr:rowOff>13208</xdr:rowOff>
    </xdr:to>
    <xdr:sp macro="" textlink="">
      <xdr:nvSpPr>
        <xdr:cNvPr id="76" name="フローチャート: 判断 75"/>
        <xdr:cNvSpPr/>
      </xdr:nvSpPr>
      <xdr:spPr>
        <a:xfrm>
          <a:off x="2286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23385</xdr:rowOff>
    </xdr:from>
    <xdr:ext cx="762000" cy="259045"/>
    <xdr:sp macro="" textlink="">
      <xdr:nvSpPr>
        <xdr:cNvPr id="77" name="テキスト ボックス 76"/>
        <xdr:cNvSpPr txBox="1"/>
      </xdr:nvSpPr>
      <xdr:spPr>
        <a:xfrm>
          <a:off x="1955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73406</xdr:rowOff>
    </xdr:from>
    <xdr:to>
      <xdr:col>7</xdr:col>
      <xdr:colOff>31750</xdr:colOff>
      <xdr:row>44</xdr:row>
      <xdr:rowOff>3556</xdr:rowOff>
    </xdr:to>
    <xdr:sp macro="" textlink="">
      <xdr:nvSpPr>
        <xdr:cNvPr id="78" name="フローチャート: 判断 77"/>
        <xdr:cNvSpPr/>
      </xdr:nvSpPr>
      <xdr:spPr>
        <a:xfrm>
          <a:off x="1397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13733</xdr:rowOff>
    </xdr:from>
    <xdr:ext cx="762000" cy="259045"/>
    <xdr:sp macro="" textlink="">
      <xdr:nvSpPr>
        <xdr:cNvPr id="79" name="テキスト ボックス 78"/>
        <xdr:cNvSpPr txBox="1"/>
      </xdr:nvSpPr>
      <xdr:spPr>
        <a:xfrm>
          <a:off x="1066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83058</xdr:rowOff>
    </xdr:from>
    <xdr:to>
      <xdr:col>23</xdr:col>
      <xdr:colOff>184150</xdr:colOff>
      <xdr:row>44</xdr:row>
      <xdr:rowOff>13208</xdr:rowOff>
    </xdr:to>
    <xdr:sp macro="" textlink="">
      <xdr:nvSpPr>
        <xdr:cNvPr id="85" name="楕円 84"/>
        <xdr:cNvSpPr/>
      </xdr:nvSpPr>
      <xdr:spPr>
        <a:xfrm>
          <a:off x="49022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55135</xdr:rowOff>
    </xdr:from>
    <xdr:ext cx="762000" cy="259045"/>
    <xdr:sp macro="" textlink="">
      <xdr:nvSpPr>
        <xdr:cNvPr id="86" name="財政力該当値テキスト"/>
        <xdr:cNvSpPr txBox="1"/>
      </xdr:nvSpPr>
      <xdr:spPr>
        <a:xfrm>
          <a:off x="5041900" y="7427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92710</xdr:rowOff>
    </xdr:from>
    <xdr:to>
      <xdr:col>19</xdr:col>
      <xdr:colOff>184150</xdr:colOff>
      <xdr:row>44</xdr:row>
      <xdr:rowOff>22860</xdr:rowOff>
    </xdr:to>
    <xdr:sp macro="" textlink="">
      <xdr:nvSpPr>
        <xdr:cNvPr id="87" name="楕円 86"/>
        <xdr:cNvSpPr/>
      </xdr:nvSpPr>
      <xdr:spPr>
        <a:xfrm>
          <a:off x="4064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7637</xdr:rowOff>
    </xdr:from>
    <xdr:ext cx="736600" cy="259045"/>
    <xdr:sp macro="" textlink="">
      <xdr:nvSpPr>
        <xdr:cNvPr id="88" name="テキスト ボックス 87"/>
        <xdr:cNvSpPr txBox="1"/>
      </xdr:nvSpPr>
      <xdr:spPr>
        <a:xfrm>
          <a:off x="3733800" y="755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102362</xdr:rowOff>
    </xdr:from>
    <xdr:to>
      <xdr:col>15</xdr:col>
      <xdr:colOff>133350</xdr:colOff>
      <xdr:row>44</xdr:row>
      <xdr:rowOff>32512</xdr:rowOff>
    </xdr:to>
    <xdr:sp macro="" textlink="">
      <xdr:nvSpPr>
        <xdr:cNvPr id="89" name="楕円 88"/>
        <xdr:cNvSpPr/>
      </xdr:nvSpPr>
      <xdr:spPr>
        <a:xfrm>
          <a:off x="3175000" y="747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17289</xdr:rowOff>
    </xdr:from>
    <xdr:ext cx="762000" cy="259045"/>
    <xdr:sp macro="" textlink="">
      <xdr:nvSpPr>
        <xdr:cNvPr id="90" name="テキスト ボックス 89"/>
        <xdr:cNvSpPr txBox="1"/>
      </xdr:nvSpPr>
      <xdr:spPr>
        <a:xfrm>
          <a:off x="2844800" y="756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112014</xdr:rowOff>
    </xdr:from>
    <xdr:to>
      <xdr:col>11</xdr:col>
      <xdr:colOff>82550</xdr:colOff>
      <xdr:row>44</xdr:row>
      <xdr:rowOff>42164</xdr:rowOff>
    </xdr:to>
    <xdr:sp macro="" textlink="">
      <xdr:nvSpPr>
        <xdr:cNvPr id="91" name="楕円 90"/>
        <xdr:cNvSpPr/>
      </xdr:nvSpPr>
      <xdr:spPr>
        <a:xfrm>
          <a:off x="22860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26941</xdr:rowOff>
    </xdr:from>
    <xdr:ext cx="762000" cy="259045"/>
    <xdr:sp macro="" textlink="">
      <xdr:nvSpPr>
        <xdr:cNvPr id="92" name="テキスト ボックス 91"/>
        <xdr:cNvSpPr txBox="1"/>
      </xdr:nvSpPr>
      <xdr:spPr>
        <a:xfrm>
          <a:off x="1955800" y="757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112014</xdr:rowOff>
    </xdr:from>
    <xdr:to>
      <xdr:col>7</xdr:col>
      <xdr:colOff>31750</xdr:colOff>
      <xdr:row>44</xdr:row>
      <xdr:rowOff>42164</xdr:rowOff>
    </xdr:to>
    <xdr:sp macro="" textlink="">
      <xdr:nvSpPr>
        <xdr:cNvPr id="93" name="楕円 92"/>
        <xdr:cNvSpPr/>
      </xdr:nvSpPr>
      <xdr:spPr>
        <a:xfrm>
          <a:off x="13970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26941</xdr:rowOff>
    </xdr:from>
    <xdr:ext cx="762000" cy="259045"/>
    <xdr:sp macro="" textlink="">
      <xdr:nvSpPr>
        <xdr:cNvPr id="94" name="テキスト ボックス 93"/>
        <xdr:cNvSpPr txBox="1"/>
      </xdr:nvSpPr>
      <xdr:spPr>
        <a:xfrm>
          <a:off x="1066800" y="757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経常収支比率は、前年度に比べ</a:t>
          </a:r>
          <a:r>
            <a:rPr kumimoji="1" lang="en-US" altLang="ja-JP" sz="1100">
              <a:solidFill>
                <a:schemeClr val="dk1"/>
              </a:solidFill>
              <a:effectLst/>
              <a:latin typeface="+mn-lt"/>
              <a:ea typeface="+mn-ea"/>
              <a:cs typeface="+mn-cs"/>
            </a:rPr>
            <a:t>1.8%</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主な</a:t>
          </a:r>
          <a:r>
            <a:rPr kumimoji="1" lang="ja-JP" altLang="ja-JP" sz="1100">
              <a:solidFill>
                <a:schemeClr val="dk1"/>
              </a:solidFill>
              <a:effectLst/>
              <a:latin typeface="+mn-lt"/>
              <a:ea typeface="+mn-ea"/>
              <a:cs typeface="+mn-cs"/>
            </a:rPr>
            <a:t>要因は、</a:t>
          </a:r>
          <a:r>
            <a:rPr kumimoji="1" lang="ja-JP" altLang="en-US" sz="1100">
              <a:solidFill>
                <a:schemeClr val="dk1"/>
              </a:solidFill>
              <a:effectLst/>
              <a:latin typeface="+mn-lt"/>
              <a:ea typeface="+mn-ea"/>
              <a:cs typeface="+mn-cs"/>
            </a:rPr>
            <a:t>コロナウイルスによる事業の減などにより物件費が</a:t>
          </a:r>
          <a:r>
            <a:rPr kumimoji="1" lang="en-US" altLang="ja-JP" sz="1100">
              <a:solidFill>
                <a:schemeClr val="dk1"/>
              </a:solidFill>
              <a:effectLst/>
              <a:latin typeface="+mn-lt"/>
              <a:ea typeface="+mn-ea"/>
              <a:cs typeface="+mn-cs"/>
            </a:rPr>
            <a:t>1.8%</a:t>
          </a:r>
          <a:r>
            <a:rPr kumimoji="1" lang="ja-JP" altLang="en-US" sz="1100">
              <a:solidFill>
                <a:schemeClr val="dk1"/>
              </a:solidFill>
              <a:effectLst/>
              <a:latin typeface="+mn-lt"/>
              <a:ea typeface="+mn-ea"/>
              <a:cs typeface="+mn-cs"/>
            </a:rPr>
            <a:t>減少する等、その他の経費も同様、減少となった</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今後もコロナウイルスの関係で予算計上したが実施できないような事業も増えてくるので慎重に対応したい。また、それ以外の経常経費の抑制にも努めていく。</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1" name="直線コネクタ 110"/>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3" name="直線コネクタ 112"/>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5" name="直線コネクタ 114"/>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7" name="直線コネクタ 116"/>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128270</xdr:rowOff>
    </xdr:to>
    <xdr:cxnSp macro="">
      <xdr:nvCxnSpPr>
        <xdr:cNvPr id="122" name="直線コネクタ 121"/>
        <xdr:cNvCxnSpPr/>
      </xdr:nvCxnSpPr>
      <xdr:spPr>
        <a:xfrm flipV="1">
          <a:off x="4953000" y="10056622"/>
          <a:ext cx="0" cy="1558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100347</xdr:rowOff>
    </xdr:from>
    <xdr:ext cx="762000" cy="259045"/>
    <xdr:sp macro="" textlink="">
      <xdr:nvSpPr>
        <xdr:cNvPr id="123" name="財政構造の弾力性最小値テキスト"/>
        <xdr:cNvSpPr txBox="1"/>
      </xdr:nvSpPr>
      <xdr:spPr>
        <a:xfrm>
          <a:off x="5041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128270</xdr:rowOff>
    </xdr:from>
    <xdr:to>
      <xdr:col>24</xdr:col>
      <xdr:colOff>12700</xdr:colOff>
      <xdr:row>67</xdr:row>
      <xdr:rowOff>128270</xdr:rowOff>
    </xdr:to>
    <xdr:cxnSp macro="">
      <xdr:nvCxnSpPr>
        <xdr:cNvPr id="124" name="直線コネクタ 123"/>
        <xdr:cNvCxnSpPr/>
      </xdr:nvCxnSpPr>
      <xdr:spPr>
        <a:xfrm>
          <a:off x="4864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5" name="財政構造の弾力性最大値テキスト"/>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6" name="直線コネクタ 125"/>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3175</xdr:rowOff>
    </xdr:from>
    <xdr:to>
      <xdr:col>23</xdr:col>
      <xdr:colOff>133350</xdr:colOff>
      <xdr:row>64</xdr:row>
      <xdr:rowOff>46609</xdr:rowOff>
    </xdr:to>
    <xdr:cxnSp macro="">
      <xdr:nvCxnSpPr>
        <xdr:cNvPr id="127" name="直線コネクタ 126"/>
        <xdr:cNvCxnSpPr/>
      </xdr:nvCxnSpPr>
      <xdr:spPr>
        <a:xfrm flipV="1">
          <a:off x="4114800" y="10975975"/>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110253</xdr:rowOff>
    </xdr:from>
    <xdr:ext cx="762000" cy="259045"/>
    <xdr:sp macro="" textlink="">
      <xdr:nvSpPr>
        <xdr:cNvPr id="128" name="財政構造の弾力性平均値テキスト"/>
        <xdr:cNvSpPr txBox="1"/>
      </xdr:nvSpPr>
      <xdr:spPr>
        <a:xfrm>
          <a:off x="5041900" y="11083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138176</xdr:rowOff>
    </xdr:from>
    <xdr:to>
      <xdr:col>23</xdr:col>
      <xdr:colOff>184150</xdr:colOff>
      <xdr:row>65</xdr:row>
      <xdr:rowOff>68326</xdr:rowOff>
    </xdr:to>
    <xdr:sp macro="" textlink="">
      <xdr:nvSpPr>
        <xdr:cNvPr id="129" name="フローチャート: 判断 128"/>
        <xdr:cNvSpPr/>
      </xdr:nvSpPr>
      <xdr:spPr>
        <a:xfrm>
          <a:off x="4902200" y="111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131191</xdr:rowOff>
    </xdr:from>
    <xdr:to>
      <xdr:col>19</xdr:col>
      <xdr:colOff>133350</xdr:colOff>
      <xdr:row>64</xdr:row>
      <xdr:rowOff>46609</xdr:rowOff>
    </xdr:to>
    <xdr:cxnSp macro="">
      <xdr:nvCxnSpPr>
        <xdr:cNvPr id="130" name="直線コネクタ 129"/>
        <xdr:cNvCxnSpPr/>
      </xdr:nvCxnSpPr>
      <xdr:spPr>
        <a:xfrm>
          <a:off x="3225800" y="10932541"/>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5334</xdr:rowOff>
    </xdr:from>
    <xdr:to>
      <xdr:col>19</xdr:col>
      <xdr:colOff>184150</xdr:colOff>
      <xdr:row>65</xdr:row>
      <xdr:rowOff>106934</xdr:rowOff>
    </xdr:to>
    <xdr:sp macro="" textlink="">
      <xdr:nvSpPr>
        <xdr:cNvPr id="131" name="フローチャート: 判断 130"/>
        <xdr:cNvSpPr/>
      </xdr:nvSpPr>
      <xdr:spPr>
        <a:xfrm>
          <a:off x="4064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91711</xdr:rowOff>
    </xdr:from>
    <xdr:ext cx="736600" cy="259045"/>
    <xdr:sp macro="" textlink="">
      <xdr:nvSpPr>
        <xdr:cNvPr id="132" name="テキスト ボックス 131"/>
        <xdr:cNvSpPr txBox="1"/>
      </xdr:nvSpPr>
      <xdr:spPr>
        <a:xfrm>
          <a:off x="3733800" y="11235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131191</xdr:rowOff>
    </xdr:from>
    <xdr:to>
      <xdr:col>15</xdr:col>
      <xdr:colOff>82550</xdr:colOff>
      <xdr:row>63</xdr:row>
      <xdr:rowOff>140843</xdr:rowOff>
    </xdr:to>
    <xdr:cxnSp macro="">
      <xdr:nvCxnSpPr>
        <xdr:cNvPr id="133" name="直線コネクタ 132"/>
        <xdr:cNvCxnSpPr/>
      </xdr:nvCxnSpPr>
      <xdr:spPr>
        <a:xfrm flipV="1">
          <a:off x="2336800" y="10932541"/>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39116</xdr:rowOff>
    </xdr:from>
    <xdr:to>
      <xdr:col>15</xdr:col>
      <xdr:colOff>133350</xdr:colOff>
      <xdr:row>65</xdr:row>
      <xdr:rowOff>140716</xdr:rowOff>
    </xdr:to>
    <xdr:sp macro="" textlink="">
      <xdr:nvSpPr>
        <xdr:cNvPr id="134" name="フローチャート: 判断 133"/>
        <xdr:cNvSpPr/>
      </xdr:nvSpPr>
      <xdr:spPr>
        <a:xfrm>
          <a:off x="3175000" y="111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125493</xdr:rowOff>
    </xdr:from>
    <xdr:ext cx="762000" cy="259045"/>
    <xdr:sp macro="" textlink="">
      <xdr:nvSpPr>
        <xdr:cNvPr id="135" name="テキスト ボックス 134"/>
        <xdr:cNvSpPr txBox="1"/>
      </xdr:nvSpPr>
      <xdr:spPr>
        <a:xfrm>
          <a:off x="2844800" y="1126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32258</xdr:rowOff>
    </xdr:from>
    <xdr:to>
      <xdr:col>11</xdr:col>
      <xdr:colOff>31750</xdr:colOff>
      <xdr:row>63</xdr:row>
      <xdr:rowOff>140843</xdr:rowOff>
    </xdr:to>
    <xdr:cxnSp macro="">
      <xdr:nvCxnSpPr>
        <xdr:cNvPr id="136" name="直線コネクタ 135"/>
        <xdr:cNvCxnSpPr/>
      </xdr:nvCxnSpPr>
      <xdr:spPr>
        <a:xfrm>
          <a:off x="1447800" y="10833608"/>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31877</xdr:rowOff>
    </xdr:from>
    <xdr:to>
      <xdr:col>11</xdr:col>
      <xdr:colOff>82550</xdr:colOff>
      <xdr:row>65</xdr:row>
      <xdr:rowOff>133477</xdr:rowOff>
    </xdr:to>
    <xdr:sp macro="" textlink="">
      <xdr:nvSpPr>
        <xdr:cNvPr id="137" name="フローチャート: 判断 136"/>
        <xdr:cNvSpPr/>
      </xdr:nvSpPr>
      <xdr:spPr>
        <a:xfrm>
          <a:off x="2286000" y="111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118254</xdr:rowOff>
    </xdr:from>
    <xdr:ext cx="762000" cy="259045"/>
    <xdr:sp macro="" textlink="">
      <xdr:nvSpPr>
        <xdr:cNvPr id="138" name="テキスト ボックス 137"/>
        <xdr:cNvSpPr txBox="1"/>
      </xdr:nvSpPr>
      <xdr:spPr>
        <a:xfrm>
          <a:off x="1955800" y="11262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135763</xdr:rowOff>
    </xdr:from>
    <xdr:to>
      <xdr:col>7</xdr:col>
      <xdr:colOff>31750</xdr:colOff>
      <xdr:row>65</xdr:row>
      <xdr:rowOff>65913</xdr:rowOff>
    </xdr:to>
    <xdr:sp macro="" textlink="">
      <xdr:nvSpPr>
        <xdr:cNvPr id="139" name="フローチャート: 判断 138"/>
        <xdr:cNvSpPr/>
      </xdr:nvSpPr>
      <xdr:spPr>
        <a:xfrm>
          <a:off x="13970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50690</xdr:rowOff>
    </xdr:from>
    <xdr:ext cx="762000" cy="259045"/>
    <xdr:sp macro="" textlink="">
      <xdr:nvSpPr>
        <xdr:cNvPr id="140" name="テキスト ボックス 139"/>
        <xdr:cNvSpPr txBox="1"/>
      </xdr:nvSpPr>
      <xdr:spPr>
        <a:xfrm>
          <a:off x="1066800" y="11194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123825</xdr:rowOff>
    </xdr:from>
    <xdr:to>
      <xdr:col>23</xdr:col>
      <xdr:colOff>184150</xdr:colOff>
      <xdr:row>64</xdr:row>
      <xdr:rowOff>53975</xdr:rowOff>
    </xdr:to>
    <xdr:sp macro="" textlink="">
      <xdr:nvSpPr>
        <xdr:cNvPr id="146" name="楕円 145"/>
        <xdr:cNvSpPr/>
      </xdr:nvSpPr>
      <xdr:spPr>
        <a:xfrm>
          <a:off x="49022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140352</xdr:rowOff>
    </xdr:from>
    <xdr:ext cx="762000" cy="259045"/>
    <xdr:sp macro="" textlink="">
      <xdr:nvSpPr>
        <xdr:cNvPr id="147" name="財政構造の弾力性該当値テキスト"/>
        <xdr:cNvSpPr txBox="1"/>
      </xdr:nvSpPr>
      <xdr:spPr>
        <a:xfrm>
          <a:off x="5041900" y="1077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167259</xdr:rowOff>
    </xdr:from>
    <xdr:to>
      <xdr:col>19</xdr:col>
      <xdr:colOff>184150</xdr:colOff>
      <xdr:row>64</xdr:row>
      <xdr:rowOff>97409</xdr:rowOff>
    </xdr:to>
    <xdr:sp macro="" textlink="">
      <xdr:nvSpPr>
        <xdr:cNvPr id="148" name="楕円 147"/>
        <xdr:cNvSpPr/>
      </xdr:nvSpPr>
      <xdr:spPr>
        <a:xfrm>
          <a:off x="4064000" y="1096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107586</xdr:rowOff>
    </xdr:from>
    <xdr:ext cx="736600" cy="259045"/>
    <xdr:sp macro="" textlink="">
      <xdr:nvSpPr>
        <xdr:cNvPr id="149" name="テキスト ボックス 148"/>
        <xdr:cNvSpPr txBox="1"/>
      </xdr:nvSpPr>
      <xdr:spPr>
        <a:xfrm>
          <a:off x="3733800" y="10737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80391</xdr:rowOff>
    </xdr:from>
    <xdr:to>
      <xdr:col>15</xdr:col>
      <xdr:colOff>133350</xdr:colOff>
      <xdr:row>64</xdr:row>
      <xdr:rowOff>10541</xdr:rowOff>
    </xdr:to>
    <xdr:sp macro="" textlink="">
      <xdr:nvSpPr>
        <xdr:cNvPr id="150" name="楕円 149"/>
        <xdr:cNvSpPr/>
      </xdr:nvSpPr>
      <xdr:spPr>
        <a:xfrm>
          <a:off x="3175000" y="1088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20718</xdr:rowOff>
    </xdr:from>
    <xdr:ext cx="762000" cy="259045"/>
    <xdr:sp macro="" textlink="">
      <xdr:nvSpPr>
        <xdr:cNvPr id="151" name="テキスト ボックス 150"/>
        <xdr:cNvSpPr txBox="1"/>
      </xdr:nvSpPr>
      <xdr:spPr>
        <a:xfrm>
          <a:off x="2844800" y="10650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90043</xdr:rowOff>
    </xdr:from>
    <xdr:to>
      <xdr:col>11</xdr:col>
      <xdr:colOff>82550</xdr:colOff>
      <xdr:row>64</xdr:row>
      <xdr:rowOff>20193</xdr:rowOff>
    </xdr:to>
    <xdr:sp macro="" textlink="">
      <xdr:nvSpPr>
        <xdr:cNvPr id="152" name="楕円 151"/>
        <xdr:cNvSpPr/>
      </xdr:nvSpPr>
      <xdr:spPr>
        <a:xfrm>
          <a:off x="2286000" y="1089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30370</xdr:rowOff>
    </xdr:from>
    <xdr:ext cx="762000" cy="259045"/>
    <xdr:sp macro="" textlink="">
      <xdr:nvSpPr>
        <xdr:cNvPr id="153" name="テキスト ボックス 152"/>
        <xdr:cNvSpPr txBox="1"/>
      </xdr:nvSpPr>
      <xdr:spPr>
        <a:xfrm>
          <a:off x="1955800" y="10660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152908</xdr:rowOff>
    </xdr:from>
    <xdr:to>
      <xdr:col>7</xdr:col>
      <xdr:colOff>31750</xdr:colOff>
      <xdr:row>63</xdr:row>
      <xdr:rowOff>83058</xdr:rowOff>
    </xdr:to>
    <xdr:sp macro="" textlink="">
      <xdr:nvSpPr>
        <xdr:cNvPr id="154" name="楕円 153"/>
        <xdr:cNvSpPr/>
      </xdr:nvSpPr>
      <xdr:spPr>
        <a:xfrm>
          <a:off x="1397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93235</xdr:rowOff>
    </xdr:from>
    <xdr:ext cx="762000" cy="259045"/>
    <xdr:sp macro="" textlink="">
      <xdr:nvSpPr>
        <xdr:cNvPr id="155" name="テキスト ボックス 154"/>
        <xdr:cNvSpPr txBox="1"/>
      </xdr:nvSpPr>
      <xdr:spPr>
        <a:xfrm>
          <a:off x="1066800" y="1055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7" name="テキスト ボックス 15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8" name="テキスト ボックス 15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一人当たりの人件費・物件費の状況については、類似団体平均を大きく上回る数値で推移している。人件費は、人口規模に対して広大な面積を有する行政構造により、職員数が多くなっていることが要因。事務事業の効率化と効果的な職員配置により、人件費の抑制に努める。物件費は、高齢者が多数を占める住民の移動手段である乗合バス運行事業、地域活性化と観光産業育成のための町営施設指定管理事業等の業務委託が大きな要因となっている。</a:t>
          </a:r>
          <a:endParaRPr lang="ja-JP" altLang="ja-JP" sz="1400">
            <a:effectLst/>
          </a:endParaRPr>
        </a:p>
        <a:p>
          <a:r>
            <a:rPr kumimoji="1" lang="ja-JP" altLang="ja-JP" sz="1100">
              <a:solidFill>
                <a:schemeClr val="dk1"/>
              </a:solidFill>
              <a:effectLst/>
              <a:latin typeface="+mn-lt"/>
              <a:ea typeface="+mn-ea"/>
              <a:cs typeface="+mn-cs"/>
            </a:rPr>
            <a:t>施設の統廃合、運営方法の見直し等を進めコスト削減に努める。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2" name="直線コネクタ 171"/>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3" name="テキスト ボックス 172"/>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4" name="直線コネクタ 173"/>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5" name="テキスト ボックス 174"/>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6" name="直線コネクタ 175"/>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7" name="テキスト ボックス 176"/>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8" name="直線コネクタ 177"/>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9" name="テキスト ボックス 178"/>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0" name="直線コネクタ 17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111077</xdr:rowOff>
    </xdr:from>
    <xdr:to>
      <xdr:col>23</xdr:col>
      <xdr:colOff>133350</xdr:colOff>
      <xdr:row>89</xdr:row>
      <xdr:rowOff>74044</xdr:rowOff>
    </xdr:to>
    <xdr:cxnSp macro="">
      <xdr:nvCxnSpPr>
        <xdr:cNvPr id="182" name="直線コネクタ 181"/>
        <xdr:cNvCxnSpPr/>
      </xdr:nvCxnSpPr>
      <xdr:spPr>
        <a:xfrm flipV="1">
          <a:off x="4953000" y="13998527"/>
          <a:ext cx="0" cy="13345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46121</xdr:rowOff>
    </xdr:from>
    <xdr:ext cx="762000" cy="259045"/>
    <xdr:sp macro="" textlink="">
      <xdr:nvSpPr>
        <xdr:cNvPr id="183" name="人件費・物件費等の状況最小値テキスト"/>
        <xdr:cNvSpPr txBox="1"/>
      </xdr:nvSpPr>
      <xdr:spPr>
        <a:xfrm>
          <a:off x="5041900" y="15305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74044</xdr:rowOff>
    </xdr:from>
    <xdr:to>
      <xdr:col>24</xdr:col>
      <xdr:colOff>12700</xdr:colOff>
      <xdr:row>89</xdr:row>
      <xdr:rowOff>74044</xdr:rowOff>
    </xdr:to>
    <xdr:cxnSp macro="">
      <xdr:nvCxnSpPr>
        <xdr:cNvPr id="184" name="直線コネクタ 183"/>
        <xdr:cNvCxnSpPr/>
      </xdr:nvCxnSpPr>
      <xdr:spPr>
        <a:xfrm>
          <a:off x="4864100" y="15333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26004</xdr:rowOff>
    </xdr:from>
    <xdr:ext cx="762000" cy="259045"/>
    <xdr:sp macro="" textlink="">
      <xdr:nvSpPr>
        <xdr:cNvPr id="185" name="人件費・物件費等の状況最大値テキスト"/>
        <xdr:cNvSpPr txBox="1"/>
      </xdr:nvSpPr>
      <xdr:spPr>
        <a:xfrm>
          <a:off x="5041900" y="13742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111077</xdr:rowOff>
    </xdr:from>
    <xdr:to>
      <xdr:col>24</xdr:col>
      <xdr:colOff>12700</xdr:colOff>
      <xdr:row>81</xdr:row>
      <xdr:rowOff>111077</xdr:rowOff>
    </xdr:to>
    <xdr:cxnSp macro="">
      <xdr:nvCxnSpPr>
        <xdr:cNvPr id="186" name="直線コネクタ 185"/>
        <xdr:cNvCxnSpPr/>
      </xdr:nvCxnSpPr>
      <xdr:spPr>
        <a:xfrm>
          <a:off x="4864100" y="13998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125143</xdr:rowOff>
    </xdr:from>
    <xdr:to>
      <xdr:col>23</xdr:col>
      <xdr:colOff>133350</xdr:colOff>
      <xdr:row>83</xdr:row>
      <xdr:rowOff>147543</xdr:rowOff>
    </xdr:to>
    <xdr:cxnSp macro="">
      <xdr:nvCxnSpPr>
        <xdr:cNvPr id="187" name="直線コネクタ 186"/>
        <xdr:cNvCxnSpPr/>
      </xdr:nvCxnSpPr>
      <xdr:spPr>
        <a:xfrm flipV="1">
          <a:off x="4114800" y="14355493"/>
          <a:ext cx="838200" cy="2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36658</xdr:rowOff>
    </xdr:from>
    <xdr:ext cx="762000" cy="259045"/>
    <xdr:sp macro="" textlink="">
      <xdr:nvSpPr>
        <xdr:cNvPr id="188" name="人件費・物件費等の状況平均値テキスト"/>
        <xdr:cNvSpPr txBox="1"/>
      </xdr:nvSpPr>
      <xdr:spPr>
        <a:xfrm>
          <a:off x="5041900" y="13924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20131</xdr:rowOff>
    </xdr:from>
    <xdr:to>
      <xdr:col>23</xdr:col>
      <xdr:colOff>184150</xdr:colOff>
      <xdr:row>82</xdr:row>
      <xdr:rowOff>121731</xdr:rowOff>
    </xdr:to>
    <xdr:sp macro="" textlink="">
      <xdr:nvSpPr>
        <xdr:cNvPr id="189" name="フローチャート: 判断 188"/>
        <xdr:cNvSpPr/>
      </xdr:nvSpPr>
      <xdr:spPr>
        <a:xfrm>
          <a:off x="49022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124079</xdr:rowOff>
    </xdr:from>
    <xdr:to>
      <xdr:col>19</xdr:col>
      <xdr:colOff>133350</xdr:colOff>
      <xdr:row>83</xdr:row>
      <xdr:rowOff>147543</xdr:rowOff>
    </xdr:to>
    <xdr:cxnSp macro="">
      <xdr:nvCxnSpPr>
        <xdr:cNvPr id="190" name="直線コネクタ 189"/>
        <xdr:cNvCxnSpPr/>
      </xdr:nvCxnSpPr>
      <xdr:spPr>
        <a:xfrm>
          <a:off x="3225800" y="14354429"/>
          <a:ext cx="889000" cy="2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12669</xdr:rowOff>
    </xdr:from>
    <xdr:to>
      <xdr:col>19</xdr:col>
      <xdr:colOff>184150</xdr:colOff>
      <xdr:row>82</xdr:row>
      <xdr:rowOff>114269</xdr:rowOff>
    </xdr:to>
    <xdr:sp macro="" textlink="">
      <xdr:nvSpPr>
        <xdr:cNvPr id="191" name="フローチャート: 判断 190"/>
        <xdr:cNvSpPr/>
      </xdr:nvSpPr>
      <xdr:spPr>
        <a:xfrm>
          <a:off x="4064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124446</xdr:rowOff>
    </xdr:from>
    <xdr:ext cx="736600" cy="259045"/>
    <xdr:sp macro="" textlink="">
      <xdr:nvSpPr>
        <xdr:cNvPr id="192" name="テキスト ボックス 191"/>
        <xdr:cNvSpPr txBox="1"/>
      </xdr:nvSpPr>
      <xdr:spPr>
        <a:xfrm>
          <a:off x="3733800" y="13840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91449</xdr:rowOff>
    </xdr:from>
    <xdr:to>
      <xdr:col>15</xdr:col>
      <xdr:colOff>82550</xdr:colOff>
      <xdr:row>83</xdr:row>
      <xdr:rowOff>124079</xdr:rowOff>
    </xdr:to>
    <xdr:cxnSp macro="">
      <xdr:nvCxnSpPr>
        <xdr:cNvPr id="193" name="直線コネクタ 192"/>
        <xdr:cNvCxnSpPr/>
      </xdr:nvCxnSpPr>
      <xdr:spPr>
        <a:xfrm>
          <a:off x="2336800" y="14321799"/>
          <a:ext cx="889000" cy="3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12274</xdr:rowOff>
    </xdr:from>
    <xdr:to>
      <xdr:col>15</xdr:col>
      <xdr:colOff>133350</xdr:colOff>
      <xdr:row>82</xdr:row>
      <xdr:rowOff>113874</xdr:rowOff>
    </xdr:to>
    <xdr:sp macro="" textlink="">
      <xdr:nvSpPr>
        <xdr:cNvPr id="194" name="フローチャート: 判断 193"/>
        <xdr:cNvSpPr/>
      </xdr:nvSpPr>
      <xdr:spPr>
        <a:xfrm>
          <a:off x="3175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124051</xdr:rowOff>
    </xdr:from>
    <xdr:ext cx="762000" cy="259045"/>
    <xdr:sp macro="" textlink="">
      <xdr:nvSpPr>
        <xdr:cNvPr id="195" name="テキスト ボックス 194"/>
        <xdr:cNvSpPr txBox="1"/>
      </xdr:nvSpPr>
      <xdr:spPr>
        <a:xfrm>
          <a:off x="2844800" y="13840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49371</xdr:rowOff>
    </xdr:from>
    <xdr:to>
      <xdr:col>11</xdr:col>
      <xdr:colOff>31750</xdr:colOff>
      <xdr:row>83</xdr:row>
      <xdr:rowOff>91449</xdr:rowOff>
    </xdr:to>
    <xdr:cxnSp macro="">
      <xdr:nvCxnSpPr>
        <xdr:cNvPr id="196" name="直線コネクタ 195"/>
        <xdr:cNvCxnSpPr/>
      </xdr:nvCxnSpPr>
      <xdr:spPr>
        <a:xfrm>
          <a:off x="1447800" y="14279721"/>
          <a:ext cx="889000" cy="4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14717</xdr:rowOff>
    </xdr:from>
    <xdr:to>
      <xdr:col>11</xdr:col>
      <xdr:colOff>82550</xdr:colOff>
      <xdr:row>82</xdr:row>
      <xdr:rowOff>116317</xdr:rowOff>
    </xdr:to>
    <xdr:sp macro="" textlink="">
      <xdr:nvSpPr>
        <xdr:cNvPr id="197" name="フローチャート: 判断 196"/>
        <xdr:cNvSpPr/>
      </xdr:nvSpPr>
      <xdr:spPr>
        <a:xfrm>
          <a:off x="2286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126494</xdr:rowOff>
    </xdr:from>
    <xdr:ext cx="762000" cy="259045"/>
    <xdr:sp macro="" textlink="">
      <xdr:nvSpPr>
        <xdr:cNvPr id="198" name="テキスト ボックス 197"/>
        <xdr:cNvSpPr txBox="1"/>
      </xdr:nvSpPr>
      <xdr:spPr>
        <a:xfrm>
          <a:off x="1955800" y="1384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9320</xdr:rowOff>
    </xdr:from>
    <xdr:to>
      <xdr:col>7</xdr:col>
      <xdr:colOff>31750</xdr:colOff>
      <xdr:row>82</xdr:row>
      <xdr:rowOff>110920</xdr:rowOff>
    </xdr:to>
    <xdr:sp macro="" textlink="">
      <xdr:nvSpPr>
        <xdr:cNvPr id="199" name="フローチャート: 判断 198"/>
        <xdr:cNvSpPr/>
      </xdr:nvSpPr>
      <xdr:spPr>
        <a:xfrm>
          <a:off x="1397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121097</xdr:rowOff>
    </xdr:from>
    <xdr:ext cx="762000" cy="259045"/>
    <xdr:sp macro="" textlink="">
      <xdr:nvSpPr>
        <xdr:cNvPr id="200" name="テキスト ボックス 199"/>
        <xdr:cNvSpPr txBox="1"/>
      </xdr:nvSpPr>
      <xdr:spPr>
        <a:xfrm>
          <a:off x="1066800" y="138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1" name="テキスト ボックス 20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2" name="テキスト ボックス 20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3" name="テキスト ボックス 20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4" name="テキスト ボックス 20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5" name="テキスト ボックス 20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74343</xdr:rowOff>
    </xdr:from>
    <xdr:to>
      <xdr:col>23</xdr:col>
      <xdr:colOff>184150</xdr:colOff>
      <xdr:row>84</xdr:row>
      <xdr:rowOff>4493</xdr:rowOff>
    </xdr:to>
    <xdr:sp macro="" textlink="">
      <xdr:nvSpPr>
        <xdr:cNvPr id="206" name="楕円 205"/>
        <xdr:cNvSpPr/>
      </xdr:nvSpPr>
      <xdr:spPr>
        <a:xfrm>
          <a:off x="4902200" y="1430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46420</xdr:rowOff>
    </xdr:from>
    <xdr:ext cx="762000" cy="259045"/>
    <xdr:sp macro="" textlink="">
      <xdr:nvSpPr>
        <xdr:cNvPr id="207" name="人件費・物件費等の状況該当値テキスト"/>
        <xdr:cNvSpPr txBox="1"/>
      </xdr:nvSpPr>
      <xdr:spPr>
        <a:xfrm>
          <a:off x="5041900" y="14276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96743</xdr:rowOff>
    </xdr:from>
    <xdr:to>
      <xdr:col>19</xdr:col>
      <xdr:colOff>184150</xdr:colOff>
      <xdr:row>84</xdr:row>
      <xdr:rowOff>26893</xdr:rowOff>
    </xdr:to>
    <xdr:sp macro="" textlink="">
      <xdr:nvSpPr>
        <xdr:cNvPr id="208" name="楕円 207"/>
        <xdr:cNvSpPr/>
      </xdr:nvSpPr>
      <xdr:spPr>
        <a:xfrm>
          <a:off x="4064000" y="1432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11670</xdr:rowOff>
    </xdr:from>
    <xdr:ext cx="736600" cy="259045"/>
    <xdr:sp macro="" textlink="">
      <xdr:nvSpPr>
        <xdr:cNvPr id="209" name="テキスト ボックス 208"/>
        <xdr:cNvSpPr txBox="1"/>
      </xdr:nvSpPr>
      <xdr:spPr>
        <a:xfrm>
          <a:off x="3733800" y="14413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73279</xdr:rowOff>
    </xdr:from>
    <xdr:to>
      <xdr:col>15</xdr:col>
      <xdr:colOff>133350</xdr:colOff>
      <xdr:row>84</xdr:row>
      <xdr:rowOff>3429</xdr:rowOff>
    </xdr:to>
    <xdr:sp macro="" textlink="">
      <xdr:nvSpPr>
        <xdr:cNvPr id="210" name="楕円 209"/>
        <xdr:cNvSpPr/>
      </xdr:nvSpPr>
      <xdr:spPr>
        <a:xfrm>
          <a:off x="3175000" y="1430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159656</xdr:rowOff>
    </xdr:from>
    <xdr:ext cx="762000" cy="259045"/>
    <xdr:sp macro="" textlink="">
      <xdr:nvSpPr>
        <xdr:cNvPr id="211" name="テキスト ボックス 210"/>
        <xdr:cNvSpPr txBox="1"/>
      </xdr:nvSpPr>
      <xdr:spPr>
        <a:xfrm>
          <a:off x="2844800" y="1439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40649</xdr:rowOff>
    </xdr:from>
    <xdr:to>
      <xdr:col>11</xdr:col>
      <xdr:colOff>82550</xdr:colOff>
      <xdr:row>83</xdr:row>
      <xdr:rowOff>142249</xdr:rowOff>
    </xdr:to>
    <xdr:sp macro="" textlink="">
      <xdr:nvSpPr>
        <xdr:cNvPr id="212" name="楕円 211"/>
        <xdr:cNvSpPr/>
      </xdr:nvSpPr>
      <xdr:spPr>
        <a:xfrm>
          <a:off x="2286000" y="1427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127026</xdr:rowOff>
    </xdr:from>
    <xdr:ext cx="762000" cy="259045"/>
    <xdr:sp macro="" textlink="">
      <xdr:nvSpPr>
        <xdr:cNvPr id="213" name="テキスト ボックス 212"/>
        <xdr:cNvSpPr txBox="1"/>
      </xdr:nvSpPr>
      <xdr:spPr>
        <a:xfrm>
          <a:off x="1955800" y="14357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170021</xdr:rowOff>
    </xdr:from>
    <xdr:to>
      <xdr:col>7</xdr:col>
      <xdr:colOff>31750</xdr:colOff>
      <xdr:row>83</xdr:row>
      <xdr:rowOff>100171</xdr:rowOff>
    </xdr:to>
    <xdr:sp macro="" textlink="">
      <xdr:nvSpPr>
        <xdr:cNvPr id="214" name="楕円 213"/>
        <xdr:cNvSpPr/>
      </xdr:nvSpPr>
      <xdr:spPr>
        <a:xfrm>
          <a:off x="1397000" y="1422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84948</xdr:rowOff>
    </xdr:from>
    <xdr:ext cx="762000" cy="259045"/>
    <xdr:sp macro="" textlink="">
      <xdr:nvSpPr>
        <xdr:cNvPr id="215" name="テキスト ボックス 214"/>
        <xdr:cNvSpPr txBox="1"/>
      </xdr:nvSpPr>
      <xdr:spPr>
        <a:xfrm>
          <a:off x="1066800" y="14315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6" name="正方形/長方形 21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7" name="テキスト ボックス 21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18" name="テキスト ボックス 21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9" name="正方形/長方形 21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0" name="正方形/長方形 21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1" name="正方形/長方形 22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2" name="正方形/長方形 22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3" name="正方形/長方形 22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4" name="正方形/長方形 22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5" name="正方形/長方形 22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6" name="正方形/長方形 22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7" name="正方形/長方形 22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8" name="テキスト ボックス 22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給与水準は概ね</a:t>
          </a:r>
          <a:r>
            <a:rPr kumimoji="1" lang="en-US" altLang="ja-JP" sz="1100">
              <a:solidFill>
                <a:schemeClr val="dk1"/>
              </a:solidFill>
              <a:effectLst/>
              <a:latin typeface="+mn-lt"/>
              <a:ea typeface="+mn-ea"/>
              <a:cs typeface="+mn-cs"/>
            </a:rPr>
            <a:t>97%</a:t>
          </a:r>
          <a:r>
            <a:rPr kumimoji="1" lang="ja-JP" altLang="ja-JP" sz="1100">
              <a:solidFill>
                <a:schemeClr val="dk1"/>
              </a:solidFill>
              <a:effectLst/>
              <a:latin typeface="+mn-lt"/>
              <a:ea typeface="+mn-ea"/>
              <a:cs typeface="+mn-cs"/>
            </a:rPr>
            <a:t>台で推移しており、令和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96.9%</a:t>
          </a:r>
          <a:r>
            <a:rPr kumimoji="1" lang="ja-JP" altLang="ja-JP" sz="1100">
              <a:solidFill>
                <a:schemeClr val="dk1"/>
              </a:solidFill>
              <a:effectLst/>
              <a:latin typeface="+mn-lt"/>
              <a:ea typeface="+mn-ea"/>
              <a:cs typeface="+mn-cs"/>
            </a:rPr>
            <a:t>、類似団体平均</a:t>
          </a:r>
          <a:r>
            <a:rPr kumimoji="1" lang="en-US" altLang="ja-JP" sz="1100">
              <a:solidFill>
                <a:schemeClr val="dk1"/>
              </a:solidFill>
              <a:effectLst/>
              <a:latin typeface="+mn-lt"/>
              <a:ea typeface="+mn-ea"/>
              <a:cs typeface="+mn-cs"/>
            </a:rPr>
            <a:t>94.3%</a:t>
          </a:r>
          <a:r>
            <a:rPr kumimoji="1" lang="ja-JP" altLang="ja-JP" sz="1100">
              <a:solidFill>
                <a:schemeClr val="dk1"/>
              </a:solidFill>
              <a:effectLst/>
              <a:latin typeface="+mn-lt"/>
              <a:ea typeface="+mn-ea"/>
              <a:cs typeface="+mn-cs"/>
            </a:rPr>
            <a:t>より高い数値となっている。要因は職員の年齢構成に遍在性があることによる。今後は、地域の状況を考慮しつつ、人事評価の適正な運用により給与等の抑制に努める。（ラスパイレス指数現状△</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ポイント、</a:t>
          </a:r>
          <a:r>
            <a:rPr kumimoji="1" lang="en-US" altLang="ja-JP" sz="1100">
              <a:solidFill>
                <a:schemeClr val="dk1"/>
              </a:solidFill>
              <a:effectLst/>
              <a:latin typeface="+mn-lt"/>
              <a:ea typeface="+mn-ea"/>
              <a:cs typeface="+mn-cs"/>
            </a:rPr>
            <a:t>95</a:t>
          </a:r>
          <a:r>
            <a:rPr kumimoji="1" lang="ja-JP" altLang="ja-JP" sz="1100">
              <a:solidFill>
                <a:schemeClr val="dk1"/>
              </a:solidFill>
              <a:effectLst/>
              <a:latin typeface="+mn-lt"/>
              <a:ea typeface="+mn-ea"/>
              <a:cs typeface="+mn-cs"/>
            </a:rPr>
            <a:t>ポイント目標）</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9" name="直線コネクタ 22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0" name="テキスト ボックス 22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1" name="直線コネクタ 23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2" name="テキスト ボックス 23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3" name="直線コネクタ 23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4" name="テキスト ボックス 23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5" name="直線コネクタ 234"/>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36" name="テキスト ボックス 235"/>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7" name="直線コネクタ 23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38" name="テキスト ボックス 23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3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40" name="直線コネクタ 239"/>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41" name="給与水準   （国との比較）最小値テキスト"/>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42" name="直線コネクタ 241"/>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43"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44" name="直線コネクタ 243"/>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105093</xdr:rowOff>
    </xdr:from>
    <xdr:to>
      <xdr:col>81</xdr:col>
      <xdr:colOff>44450</xdr:colOff>
      <xdr:row>87</xdr:row>
      <xdr:rowOff>141288</xdr:rowOff>
    </xdr:to>
    <xdr:cxnSp macro="">
      <xdr:nvCxnSpPr>
        <xdr:cNvPr id="245" name="直線コネクタ 244"/>
        <xdr:cNvCxnSpPr/>
      </xdr:nvCxnSpPr>
      <xdr:spPr>
        <a:xfrm flipV="1">
          <a:off x="16179800" y="15021243"/>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85425</xdr:rowOff>
    </xdr:from>
    <xdr:ext cx="762000" cy="259045"/>
    <xdr:sp macro="" textlink="">
      <xdr:nvSpPr>
        <xdr:cNvPr id="246" name="給与水準   （国との比較）平均値テキスト"/>
        <xdr:cNvSpPr txBox="1"/>
      </xdr:nvSpPr>
      <xdr:spPr>
        <a:xfrm>
          <a:off x="17106900" y="14658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68898</xdr:rowOff>
    </xdr:from>
    <xdr:to>
      <xdr:col>81</xdr:col>
      <xdr:colOff>95250</xdr:colOff>
      <xdr:row>86</xdr:row>
      <xdr:rowOff>170498</xdr:rowOff>
    </xdr:to>
    <xdr:sp macro="" textlink="">
      <xdr:nvSpPr>
        <xdr:cNvPr id="247" name="フローチャート: 判断 246"/>
        <xdr:cNvSpPr/>
      </xdr:nvSpPr>
      <xdr:spPr>
        <a:xfrm>
          <a:off x="169672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99061</xdr:rowOff>
    </xdr:from>
    <xdr:to>
      <xdr:col>77</xdr:col>
      <xdr:colOff>44450</xdr:colOff>
      <xdr:row>87</xdr:row>
      <xdr:rowOff>141288</xdr:rowOff>
    </xdr:to>
    <xdr:cxnSp macro="">
      <xdr:nvCxnSpPr>
        <xdr:cNvPr id="248" name="直線コネクタ 247"/>
        <xdr:cNvCxnSpPr/>
      </xdr:nvCxnSpPr>
      <xdr:spPr>
        <a:xfrm>
          <a:off x="15290800" y="15015211"/>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32702</xdr:rowOff>
    </xdr:from>
    <xdr:to>
      <xdr:col>77</xdr:col>
      <xdr:colOff>95250</xdr:colOff>
      <xdr:row>86</xdr:row>
      <xdr:rowOff>134302</xdr:rowOff>
    </xdr:to>
    <xdr:sp macro="" textlink="">
      <xdr:nvSpPr>
        <xdr:cNvPr id="249" name="フローチャート: 判断 248"/>
        <xdr:cNvSpPr/>
      </xdr:nvSpPr>
      <xdr:spPr>
        <a:xfrm>
          <a:off x="16129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144479</xdr:rowOff>
    </xdr:from>
    <xdr:ext cx="736600" cy="259045"/>
    <xdr:sp macro="" textlink="">
      <xdr:nvSpPr>
        <xdr:cNvPr id="250" name="テキスト ボックス 249"/>
        <xdr:cNvSpPr txBox="1"/>
      </xdr:nvSpPr>
      <xdr:spPr>
        <a:xfrm>
          <a:off x="15798800" y="14546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99061</xdr:rowOff>
    </xdr:from>
    <xdr:to>
      <xdr:col>72</xdr:col>
      <xdr:colOff>203200</xdr:colOff>
      <xdr:row>87</xdr:row>
      <xdr:rowOff>141288</xdr:rowOff>
    </xdr:to>
    <xdr:cxnSp macro="">
      <xdr:nvCxnSpPr>
        <xdr:cNvPr id="251" name="直線コネクタ 250"/>
        <xdr:cNvCxnSpPr/>
      </xdr:nvCxnSpPr>
      <xdr:spPr>
        <a:xfrm flipV="1">
          <a:off x="14401800" y="15015211"/>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32702</xdr:rowOff>
    </xdr:from>
    <xdr:to>
      <xdr:col>73</xdr:col>
      <xdr:colOff>44450</xdr:colOff>
      <xdr:row>86</xdr:row>
      <xdr:rowOff>134302</xdr:rowOff>
    </xdr:to>
    <xdr:sp macro="" textlink="">
      <xdr:nvSpPr>
        <xdr:cNvPr id="252" name="フローチャート: 判断 251"/>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144479</xdr:rowOff>
    </xdr:from>
    <xdr:ext cx="762000" cy="259045"/>
    <xdr:sp macro="" textlink="">
      <xdr:nvSpPr>
        <xdr:cNvPr id="253" name="テキスト ボックス 252"/>
        <xdr:cNvSpPr txBox="1"/>
      </xdr:nvSpPr>
      <xdr:spPr>
        <a:xfrm>
          <a:off x="14909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117157</xdr:rowOff>
    </xdr:from>
    <xdr:to>
      <xdr:col>68</xdr:col>
      <xdr:colOff>152400</xdr:colOff>
      <xdr:row>87</xdr:row>
      <xdr:rowOff>141288</xdr:rowOff>
    </xdr:to>
    <xdr:cxnSp macro="">
      <xdr:nvCxnSpPr>
        <xdr:cNvPr id="254" name="直線コネクタ 253"/>
        <xdr:cNvCxnSpPr/>
      </xdr:nvCxnSpPr>
      <xdr:spPr>
        <a:xfrm>
          <a:off x="13512800" y="15033307"/>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55" name="フローチャート: 判断 254"/>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56" name="テキスト ボックス 255"/>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62864</xdr:rowOff>
    </xdr:from>
    <xdr:to>
      <xdr:col>64</xdr:col>
      <xdr:colOff>152400</xdr:colOff>
      <xdr:row>86</xdr:row>
      <xdr:rowOff>164464</xdr:rowOff>
    </xdr:to>
    <xdr:sp macro="" textlink="">
      <xdr:nvSpPr>
        <xdr:cNvPr id="257" name="フローチャート: 判断 256"/>
        <xdr:cNvSpPr/>
      </xdr:nvSpPr>
      <xdr:spPr>
        <a:xfrm>
          <a:off x="13462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3191</xdr:rowOff>
    </xdr:from>
    <xdr:ext cx="762000" cy="259045"/>
    <xdr:sp macro="" textlink="">
      <xdr:nvSpPr>
        <xdr:cNvPr id="258" name="テキスト ボックス 257"/>
        <xdr:cNvSpPr txBox="1"/>
      </xdr:nvSpPr>
      <xdr:spPr>
        <a:xfrm>
          <a:off x="13131800" y="1457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59" name="テキスト ボックス 25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0" name="テキスト ボックス 25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1" name="テキスト ボックス 26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2" name="テキスト ボックス 26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3" name="テキスト ボックス 26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54293</xdr:rowOff>
    </xdr:from>
    <xdr:to>
      <xdr:col>81</xdr:col>
      <xdr:colOff>95250</xdr:colOff>
      <xdr:row>87</xdr:row>
      <xdr:rowOff>155893</xdr:rowOff>
    </xdr:to>
    <xdr:sp macro="" textlink="">
      <xdr:nvSpPr>
        <xdr:cNvPr id="264" name="楕円 263"/>
        <xdr:cNvSpPr/>
      </xdr:nvSpPr>
      <xdr:spPr>
        <a:xfrm>
          <a:off x="16967200" y="1497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26370</xdr:rowOff>
    </xdr:from>
    <xdr:ext cx="762000" cy="259045"/>
    <xdr:sp macro="" textlink="">
      <xdr:nvSpPr>
        <xdr:cNvPr id="265" name="給与水準   （国との比較）該当値テキスト"/>
        <xdr:cNvSpPr txBox="1"/>
      </xdr:nvSpPr>
      <xdr:spPr>
        <a:xfrm>
          <a:off x="17106900" y="1494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90488</xdr:rowOff>
    </xdr:from>
    <xdr:to>
      <xdr:col>77</xdr:col>
      <xdr:colOff>95250</xdr:colOff>
      <xdr:row>88</xdr:row>
      <xdr:rowOff>20638</xdr:rowOff>
    </xdr:to>
    <xdr:sp macro="" textlink="">
      <xdr:nvSpPr>
        <xdr:cNvPr id="266" name="楕円 265"/>
        <xdr:cNvSpPr/>
      </xdr:nvSpPr>
      <xdr:spPr>
        <a:xfrm>
          <a:off x="16129000" y="1500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5415</xdr:rowOff>
    </xdr:from>
    <xdr:ext cx="736600" cy="259045"/>
    <xdr:sp macro="" textlink="">
      <xdr:nvSpPr>
        <xdr:cNvPr id="267" name="テキスト ボックス 266"/>
        <xdr:cNvSpPr txBox="1"/>
      </xdr:nvSpPr>
      <xdr:spPr>
        <a:xfrm>
          <a:off x="15798800" y="15093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48261</xdr:rowOff>
    </xdr:from>
    <xdr:to>
      <xdr:col>73</xdr:col>
      <xdr:colOff>44450</xdr:colOff>
      <xdr:row>87</xdr:row>
      <xdr:rowOff>149861</xdr:rowOff>
    </xdr:to>
    <xdr:sp macro="" textlink="">
      <xdr:nvSpPr>
        <xdr:cNvPr id="268" name="楕円 267"/>
        <xdr:cNvSpPr/>
      </xdr:nvSpPr>
      <xdr:spPr>
        <a:xfrm>
          <a:off x="15240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134638</xdr:rowOff>
    </xdr:from>
    <xdr:ext cx="762000" cy="259045"/>
    <xdr:sp macro="" textlink="">
      <xdr:nvSpPr>
        <xdr:cNvPr id="269" name="テキスト ボックス 268"/>
        <xdr:cNvSpPr txBox="1"/>
      </xdr:nvSpPr>
      <xdr:spPr>
        <a:xfrm>
          <a:off x="14909800" y="1505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90488</xdr:rowOff>
    </xdr:from>
    <xdr:to>
      <xdr:col>68</xdr:col>
      <xdr:colOff>203200</xdr:colOff>
      <xdr:row>88</xdr:row>
      <xdr:rowOff>20638</xdr:rowOff>
    </xdr:to>
    <xdr:sp macro="" textlink="">
      <xdr:nvSpPr>
        <xdr:cNvPr id="270" name="楕円 269"/>
        <xdr:cNvSpPr/>
      </xdr:nvSpPr>
      <xdr:spPr>
        <a:xfrm>
          <a:off x="14351000" y="1500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5415</xdr:rowOff>
    </xdr:from>
    <xdr:ext cx="762000" cy="259045"/>
    <xdr:sp macro="" textlink="">
      <xdr:nvSpPr>
        <xdr:cNvPr id="271" name="テキスト ボックス 270"/>
        <xdr:cNvSpPr txBox="1"/>
      </xdr:nvSpPr>
      <xdr:spPr>
        <a:xfrm>
          <a:off x="14020800" y="1509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66357</xdr:rowOff>
    </xdr:from>
    <xdr:to>
      <xdr:col>64</xdr:col>
      <xdr:colOff>152400</xdr:colOff>
      <xdr:row>87</xdr:row>
      <xdr:rowOff>167957</xdr:rowOff>
    </xdr:to>
    <xdr:sp macro="" textlink="">
      <xdr:nvSpPr>
        <xdr:cNvPr id="272" name="楕円 271"/>
        <xdr:cNvSpPr/>
      </xdr:nvSpPr>
      <xdr:spPr>
        <a:xfrm>
          <a:off x="13462000" y="1498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152734</xdr:rowOff>
    </xdr:from>
    <xdr:ext cx="762000" cy="259045"/>
    <xdr:sp macro="" textlink="">
      <xdr:nvSpPr>
        <xdr:cNvPr id="273" name="テキスト ボックス 272"/>
        <xdr:cNvSpPr txBox="1"/>
      </xdr:nvSpPr>
      <xdr:spPr>
        <a:xfrm>
          <a:off x="13131800" y="1506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4" name="正方形/長方形 27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5" name="テキスト ボックス 27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76" name="テキスト ボックス 27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7" name="正方形/長方形 27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78" name="正方形/長方形 27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79" name="正方形/長方形 27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0" name="正方形/長方形 27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1" name="正方形/長方形 28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2" name="正方形/長方形 28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3" name="正方形/長方形 28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4" name="正方形/長方形 28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5" name="正方形/長方形 28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6" name="テキスト ボックス 28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町の人口は</a:t>
          </a:r>
          <a:r>
            <a:rPr kumimoji="1" lang="en-US" altLang="ja-JP" sz="1100">
              <a:solidFill>
                <a:schemeClr val="dk1"/>
              </a:solidFill>
              <a:effectLst/>
              <a:latin typeface="+mn-lt"/>
              <a:ea typeface="+mn-ea"/>
              <a:cs typeface="+mn-cs"/>
            </a:rPr>
            <a:t>1,002</a:t>
          </a:r>
          <a:r>
            <a:rPr kumimoji="1" lang="ja-JP" altLang="ja-JP" sz="1100">
              <a:solidFill>
                <a:schemeClr val="dk1"/>
              </a:solidFill>
              <a:effectLst/>
              <a:latin typeface="+mn-lt"/>
              <a:ea typeface="+mn-ea"/>
              <a:cs typeface="+mn-cs"/>
            </a:rPr>
            <a:t>人（</a:t>
          </a:r>
          <a:r>
            <a:rPr kumimoji="1" lang="en-US" altLang="ja-JP" sz="1100">
              <a:solidFill>
                <a:schemeClr val="dk1"/>
              </a:solidFill>
              <a:effectLst/>
              <a:latin typeface="+mn-lt"/>
              <a:ea typeface="+mn-ea"/>
              <a:cs typeface="+mn-cs"/>
            </a:rPr>
            <a:t>R3.1.1</a:t>
          </a:r>
          <a:r>
            <a:rPr kumimoji="1" lang="ja-JP" altLang="ja-JP" sz="1100">
              <a:solidFill>
                <a:schemeClr val="dk1"/>
              </a:solidFill>
              <a:effectLst/>
              <a:latin typeface="+mn-lt"/>
              <a:ea typeface="+mn-ea"/>
              <a:cs typeface="+mn-cs"/>
            </a:rPr>
            <a:t>現在）と規模は小さいが、</a:t>
          </a:r>
          <a:r>
            <a:rPr kumimoji="1" lang="en-US" altLang="ja-JP" sz="1100">
              <a:solidFill>
                <a:schemeClr val="dk1"/>
              </a:solidFill>
              <a:effectLst/>
              <a:latin typeface="+mn-lt"/>
              <a:ea typeface="+mn-ea"/>
              <a:cs typeface="+mn-cs"/>
            </a:rPr>
            <a:t>370</a:t>
          </a:r>
          <a:r>
            <a:rPr kumimoji="1" lang="ja-JP" altLang="ja-JP" sz="1100">
              <a:solidFill>
                <a:schemeClr val="dk1"/>
              </a:solidFill>
              <a:effectLst/>
              <a:latin typeface="+mn-lt"/>
              <a:ea typeface="+mn-ea"/>
              <a:cs typeface="+mn-cs"/>
            </a:rPr>
            <a:t>㎢と大きな行政区域の中に集落が点在している</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、行政効率が悪く人口千人当たりの職員数は</a:t>
          </a:r>
          <a:r>
            <a:rPr kumimoji="1" lang="en-US" altLang="ja-JP" sz="1100">
              <a:solidFill>
                <a:schemeClr val="dk1"/>
              </a:solidFill>
              <a:effectLst/>
              <a:latin typeface="+mn-lt"/>
              <a:ea typeface="+mn-ea"/>
              <a:cs typeface="+mn-cs"/>
            </a:rPr>
            <a:t>47.90</a:t>
          </a:r>
          <a:r>
            <a:rPr kumimoji="1" lang="ja-JP" altLang="ja-JP" sz="1100">
              <a:solidFill>
                <a:schemeClr val="dk1"/>
              </a:solidFill>
              <a:effectLst/>
              <a:latin typeface="+mn-lt"/>
              <a:ea typeface="+mn-ea"/>
              <a:cs typeface="+mn-cs"/>
            </a:rPr>
            <a:t>人と類似団体平均</a:t>
          </a:r>
          <a:r>
            <a:rPr kumimoji="1" lang="en-US" altLang="ja-JP" sz="1100">
              <a:solidFill>
                <a:schemeClr val="dk1"/>
              </a:solidFill>
              <a:effectLst/>
              <a:latin typeface="+mn-lt"/>
              <a:ea typeface="+mn-ea"/>
              <a:cs typeface="+mn-cs"/>
            </a:rPr>
            <a:t>24.56</a:t>
          </a:r>
          <a:r>
            <a:rPr kumimoji="1" lang="ja-JP" altLang="ja-JP" sz="1100">
              <a:solidFill>
                <a:schemeClr val="dk1"/>
              </a:solidFill>
              <a:effectLst/>
              <a:latin typeface="+mn-lt"/>
              <a:ea typeface="+mn-ea"/>
              <a:cs typeface="+mn-cs"/>
            </a:rPr>
            <a:t>人を大きく上回っている。</a:t>
          </a:r>
          <a:endParaRPr lang="ja-JP" altLang="ja-JP" sz="1400">
            <a:effectLst/>
          </a:endParaRPr>
        </a:p>
        <a:p>
          <a:r>
            <a:rPr kumimoji="1" lang="ja-JP" altLang="ja-JP" sz="1100">
              <a:solidFill>
                <a:schemeClr val="dk1"/>
              </a:solidFill>
              <a:effectLst/>
              <a:latin typeface="+mn-lt"/>
              <a:ea typeface="+mn-ea"/>
              <a:cs typeface="+mn-cs"/>
            </a:rPr>
            <a:t>人件費抑制の観点から、住民サービスの低下を招くことの無い水準を維持しつつ、事務事業の効率化による適正職員数での定員管理（現状</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割減の</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人目標）に努める。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87" name="テキスト ボックス 28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88" name="直線コネクタ 28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89" name="テキスト ボックス 28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0" name="直線コネクタ 28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1" name="テキスト ボックス 29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2" name="直線コネクタ 29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3" name="テキスト ボックス 29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4" name="直線コネクタ 29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5" name="テキスト ボックス 29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296" name="直線コネクタ 29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297" name="テキスト ボックス 29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298" name="直線コネクタ 29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299" name="テキスト ボックス 29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0" name="直線コネクタ 29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1" name="テキスト ボックス 30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85749</xdr:rowOff>
    </xdr:from>
    <xdr:to>
      <xdr:col>81</xdr:col>
      <xdr:colOff>44450</xdr:colOff>
      <xdr:row>67</xdr:row>
      <xdr:rowOff>47722</xdr:rowOff>
    </xdr:to>
    <xdr:cxnSp macro="">
      <xdr:nvCxnSpPr>
        <xdr:cNvPr id="304" name="直線コネクタ 303"/>
        <xdr:cNvCxnSpPr/>
      </xdr:nvCxnSpPr>
      <xdr:spPr>
        <a:xfrm flipV="1">
          <a:off x="17018000" y="10029849"/>
          <a:ext cx="0" cy="15050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19799</xdr:rowOff>
    </xdr:from>
    <xdr:ext cx="762000" cy="259045"/>
    <xdr:sp macro="" textlink="">
      <xdr:nvSpPr>
        <xdr:cNvPr id="305" name="定員管理の状況最小値テキスト"/>
        <xdr:cNvSpPr txBox="1"/>
      </xdr:nvSpPr>
      <xdr:spPr>
        <a:xfrm>
          <a:off x="17106900" y="1150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47722</xdr:rowOff>
    </xdr:from>
    <xdr:to>
      <xdr:col>81</xdr:col>
      <xdr:colOff>133350</xdr:colOff>
      <xdr:row>67</xdr:row>
      <xdr:rowOff>47722</xdr:rowOff>
    </xdr:to>
    <xdr:cxnSp macro="">
      <xdr:nvCxnSpPr>
        <xdr:cNvPr id="306" name="直線コネクタ 305"/>
        <xdr:cNvCxnSpPr/>
      </xdr:nvCxnSpPr>
      <xdr:spPr>
        <a:xfrm>
          <a:off x="16929100" y="1153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676</xdr:rowOff>
    </xdr:from>
    <xdr:ext cx="762000" cy="259045"/>
    <xdr:sp macro="" textlink="">
      <xdr:nvSpPr>
        <xdr:cNvPr id="307" name="定員管理の状況最大値テキスト"/>
        <xdr:cNvSpPr txBox="1"/>
      </xdr:nvSpPr>
      <xdr:spPr>
        <a:xfrm>
          <a:off x="17106900" y="9773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85749</xdr:rowOff>
    </xdr:from>
    <xdr:to>
      <xdr:col>81</xdr:col>
      <xdr:colOff>133350</xdr:colOff>
      <xdr:row>58</xdr:row>
      <xdr:rowOff>85749</xdr:rowOff>
    </xdr:to>
    <xdr:cxnSp macro="">
      <xdr:nvCxnSpPr>
        <xdr:cNvPr id="308" name="直線コネクタ 307"/>
        <xdr:cNvCxnSpPr/>
      </xdr:nvCxnSpPr>
      <xdr:spPr>
        <a:xfrm>
          <a:off x="16929100" y="1002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5050</xdr:rowOff>
    </xdr:from>
    <xdr:to>
      <xdr:col>81</xdr:col>
      <xdr:colOff>44450</xdr:colOff>
      <xdr:row>61</xdr:row>
      <xdr:rowOff>25158</xdr:rowOff>
    </xdr:to>
    <xdr:cxnSp macro="">
      <xdr:nvCxnSpPr>
        <xdr:cNvPr id="309" name="直線コネクタ 308"/>
        <xdr:cNvCxnSpPr/>
      </xdr:nvCxnSpPr>
      <xdr:spPr>
        <a:xfrm>
          <a:off x="16179800" y="1046350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65598</xdr:rowOff>
    </xdr:from>
    <xdr:ext cx="762000" cy="259045"/>
    <xdr:sp macro="" textlink="">
      <xdr:nvSpPr>
        <xdr:cNvPr id="310" name="定員管理の状況平均値テキスト"/>
        <xdr:cNvSpPr txBox="1"/>
      </xdr:nvSpPr>
      <xdr:spPr>
        <a:xfrm>
          <a:off x="17106900" y="100096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49071</xdr:rowOff>
    </xdr:from>
    <xdr:to>
      <xdr:col>81</xdr:col>
      <xdr:colOff>95250</xdr:colOff>
      <xdr:row>59</xdr:row>
      <xdr:rowOff>150671</xdr:rowOff>
    </xdr:to>
    <xdr:sp macro="" textlink="">
      <xdr:nvSpPr>
        <xdr:cNvPr id="311" name="フローチャート: 判断 310"/>
        <xdr:cNvSpPr/>
      </xdr:nvSpPr>
      <xdr:spPr>
        <a:xfrm>
          <a:off x="169672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164550</xdr:rowOff>
    </xdr:from>
    <xdr:to>
      <xdr:col>77</xdr:col>
      <xdr:colOff>44450</xdr:colOff>
      <xdr:row>61</xdr:row>
      <xdr:rowOff>5050</xdr:rowOff>
    </xdr:to>
    <xdr:cxnSp macro="">
      <xdr:nvCxnSpPr>
        <xdr:cNvPr id="312" name="直線コネクタ 311"/>
        <xdr:cNvCxnSpPr/>
      </xdr:nvCxnSpPr>
      <xdr:spPr>
        <a:xfrm>
          <a:off x="15290800" y="10451550"/>
          <a:ext cx="889000" cy="1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59412</xdr:rowOff>
    </xdr:from>
    <xdr:to>
      <xdr:col>77</xdr:col>
      <xdr:colOff>95250</xdr:colOff>
      <xdr:row>59</xdr:row>
      <xdr:rowOff>161012</xdr:rowOff>
    </xdr:to>
    <xdr:sp macro="" textlink="">
      <xdr:nvSpPr>
        <xdr:cNvPr id="313" name="フローチャート: 判断 312"/>
        <xdr:cNvSpPr/>
      </xdr:nvSpPr>
      <xdr:spPr>
        <a:xfrm>
          <a:off x="161290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171189</xdr:rowOff>
    </xdr:from>
    <xdr:ext cx="736600" cy="259045"/>
    <xdr:sp macro="" textlink="">
      <xdr:nvSpPr>
        <xdr:cNvPr id="314" name="テキスト ボックス 313"/>
        <xdr:cNvSpPr txBox="1"/>
      </xdr:nvSpPr>
      <xdr:spPr>
        <a:xfrm>
          <a:off x="15798800" y="9943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120197</xdr:rowOff>
    </xdr:from>
    <xdr:to>
      <xdr:col>72</xdr:col>
      <xdr:colOff>203200</xdr:colOff>
      <xdr:row>60</xdr:row>
      <xdr:rowOff>164550</xdr:rowOff>
    </xdr:to>
    <xdr:cxnSp macro="">
      <xdr:nvCxnSpPr>
        <xdr:cNvPr id="315" name="直線コネクタ 314"/>
        <xdr:cNvCxnSpPr/>
      </xdr:nvCxnSpPr>
      <xdr:spPr>
        <a:xfrm>
          <a:off x="14401800" y="10407197"/>
          <a:ext cx="889000" cy="4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54815</xdr:rowOff>
    </xdr:from>
    <xdr:to>
      <xdr:col>73</xdr:col>
      <xdr:colOff>44450</xdr:colOff>
      <xdr:row>59</xdr:row>
      <xdr:rowOff>156415</xdr:rowOff>
    </xdr:to>
    <xdr:sp macro="" textlink="">
      <xdr:nvSpPr>
        <xdr:cNvPr id="316" name="フローチャート: 判断 315"/>
        <xdr:cNvSpPr/>
      </xdr:nvSpPr>
      <xdr:spPr>
        <a:xfrm>
          <a:off x="15240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166592</xdr:rowOff>
    </xdr:from>
    <xdr:ext cx="762000" cy="259045"/>
    <xdr:sp macro="" textlink="">
      <xdr:nvSpPr>
        <xdr:cNvPr id="317" name="テキスト ボックス 316"/>
        <xdr:cNvSpPr txBox="1"/>
      </xdr:nvSpPr>
      <xdr:spPr>
        <a:xfrm>
          <a:off x="14909800" y="9939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107442</xdr:rowOff>
    </xdr:from>
    <xdr:to>
      <xdr:col>68</xdr:col>
      <xdr:colOff>152400</xdr:colOff>
      <xdr:row>60</xdr:row>
      <xdr:rowOff>120197</xdr:rowOff>
    </xdr:to>
    <xdr:cxnSp macro="">
      <xdr:nvCxnSpPr>
        <xdr:cNvPr id="318" name="直線コネクタ 317"/>
        <xdr:cNvCxnSpPr/>
      </xdr:nvCxnSpPr>
      <xdr:spPr>
        <a:xfrm>
          <a:off x="13512800" y="10394442"/>
          <a:ext cx="889000" cy="1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59872</xdr:rowOff>
    </xdr:from>
    <xdr:to>
      <xdr:col>68</xdr:col>
      <xdr:colOff>203200</xdr:colOff>
      <xdr:row>59</xdr:row>
      <xdr:rowOff>161472</xdr:rowOff>
    </xdr:to>
    <xdr:sp macro="" textlink="">
      <xdr:nvSpPr>
        <xdr:cNvPr id="319" name="フローチャート: 判断 318"/>
        <xdr:cNvSpPr/>
      </xdr:nvSpPr>
      <xdr:spPr>
        <a:xfrm>
          <a:off x="14351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199</xdr:rowOff>
    </xdr:from>
    <xdr:ext cx="762000" cy="259045"/>
    <xdr:sp macro="" textlink="">
      <xdr:nvSpPr>
        <xdr:cNvPr id="320" name="テキスト ボックス 319"/>
        <xdr:cNvSpPr txBox="1"/>
      </xdr:nvSpPr>
      <xdr:spPr>
        <a:xfrm>
          <a:off x="14020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50909</xdr:rowOff>
    </xdr:from>
    <xdr:to>
      <xdr:col>64</xdr:col>
      <xdr:colOff>152400</xdr:colOff>
      <xdr:row>59</xdr:row>
      <xdr:rowOff>152509</xdr:rowOff>
    </xdr:to>
    <xdr:sp macro="" textlink="">
      <xdr:nvSpPr>
        <xdr:cNvPr id="321" name="フローチャート: 判断 320"/>
        <xdr:cNvSpPr/>
      </xdr:nvSpPr>
      <xdr:spPr>
        <a:xfrm>
          <a:off x="13462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162686</xdr:rowOff>
    </xdr:from>
    <xdr:ext cx="762000" cy="259045"/>
    <xdr:sp macro="" textlink="">
      <xdr:nvSpPr>
        <xdr:cNvPr id="322" name="テキスト ボックス 321"/>
        <xdr:cNvSpPr txBox="1"/>
      </xdr:nvSpPr>
      <xdr:spPr>
        <a:xfrm>
          <a:off x="13131800" y="993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145808</xdr:rowOff>
    </xdr:from>
    <xdr:to>
      <xdr:col>81</xdr:col>
      <xdr:colOff>95250</xdr:colOff>
      <xdr:row>61</xdr:row>
      <xdr:rowOff>75958</xdr:rowOff>
    </xdr:to>
    <xdr:sp macro="" textlink="">
      <xdr:nvSpPr>
        <xdr:cNvPr id="328" name="楕円 327"/>
        <xdr:cNvSpPr/>
      </xdr:nvSpPr>
      <xdr:spPr>
        <a:xfrm>
          <a:off x="16967200" y="1043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117885</xdr:rowOff>
    </xdr:from>
    <xdr:ext cx="762000" cy="259045"/>
    <xdr:sp macro="" textlink="">
      <xdr:nvSpPr>
        <xdr:cNvPr id="329" name="定員管理の状況該当値テキスト"/>
        <xdr:cNvSpPr txBox="1"/>
      </xdr:nvSpPr>
      <xdr:spPr>
        <a:xfrm>
          <a:off x="17106900" y="10404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125700</xdr:rowOff>
    </xdr:from>
    <xdr:to>
      <xdr:col>77</xdr:col>
      <xdr:colOff>95250</xdr:colOff>
      <xdr:row>61</xdr:row>
      <xdr:rowOff>55850</xdr:rowOff>
    </xdr:to>
    <xdr:sp macro="" textlink="">
      <xdr:nvSpPr>
        <xdr:cNvPr id="330" name="楕円 329"/>
        <xdr:cNvSpPr/>
      </xdr:nvSpPr>
      <xdr:spPr>
        <a:xfrm>
          <a:off x="16129000" y="1041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40627</xdr:rowOff>
    </xdr:from>
    <xdr:ext cx="736600" cy="259045"/>
    <xdr:sp macro="" textlink="">
      <xdr:nvSpPr>
        <xdr:cNvPr id="331" name="テキスト ボックス 330"/>
        <xdr:cNvSpPr txBox="1"/>
      </xdr:nvSpPr>
      <xdr:spPr>
        <a:xfrm>
          <a:off x="15798800" y="1049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113750</xdr:rowOff>
    </xdr:from>
    <xdr:to>
      <xdr:col>73</xdr:col>
      <xdr:colOff>44450</xdr:colOff>
      <xdr:row>61</xdr:row>
      <xdr:rowOff>43900</xdr:rowOff>
    </xdr:to>
    <xdr:sp macro="" textlink="">
      <xdr:nvSpPr>
        <xdr:cNvPr id="332" name="楕円 331"/>
        <xdr:cNvSpPr/>
      </xdr:nvSpPr>
      <xdr:spPr>
        <a:xfrm>
          <a:off x="15240000" y="1040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28677</xdr:rowOff>
    </xdr:from>
    <xdr:ext cx="762000" cy="259045"/>
    <xdr:sp macro="" textlink="">
      <xdr:nvSpPr>
        <xdr:cNvPr id="333" name="テキスト ボックス 332"/>
        <xdr:cNvSpPr txBox="1"/>
      </xdr:nvSpPr>
      <xdr:spPr>
        <a:xfrm>
          <a:off x="14909800" y="1048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69397</xdr:rowOff>
    </xdr:from>
    <xdr:to>
      <xdr:col>68</xdr:col>
      <xdr:colOff>203200</xdr:colOff>
      <xdr:row>60</xdr:row>
      <xdr:rowOff>170997</xdr:rowOff>
    </xdr:to>
    <xdr:sp macro="" textlink="">
      <xdr:nvSpPr>
        <xdr:cNvPr id="334" name="楕円 333"/>
        <xdr:cNvSpPr/>
      </xdr:nvSpPr>
      <xdr:spPr>
        <a:xfrm>
          <a:off x="14351000" y="1035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155774</xdr:rowOff>
    </xdr:from>
    <xdr:ext cx="762000" cy="259045"/>
    <xdr:sp macro="" textlink="">
      <xdr:nvSpPr>
        <xdr:cNvPr id="335" name="テキスト ボックス 334"/>
        <xdr:cNvSpPr txBox="1"/>
      </xdr:nvSpPr>
      <xdr:spPr>
        <a:xfrm>
          <a:off x="14020800" y="10442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56642</xdr:rowOff>
    </xdr:from>
    <xdr:to>
      <xdr:col>64</xdr:col>
      <xdr:colOff>152400</xdr:colOff>
      <xdr:row>60</xdr:row>
      <xdr:rowOff>158242</xdr:rowOff>
    </xdr:to>
    <xdr:sp macro="" textlink="">
      <xdr:nvSpPr>
        <xdr:cNvPr id="336" name="楕円 335"/>
        <xdr:cNvSpPr/>
      </xdr:nvSpPr>
      <xdr:spPr>
        <a:xfrm>
          <a:off x="13462000" y="103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143019</xdr:rowOff>
    </xdr:from>
    <xdr:ext cx="762000" cy="259045"/>
    <xdr:sp macro="" textlink="">
      <xdr:nvSpPr>
        <xdr:cNvPr id="337" name="テキスト ボックス 336"/>
        <xdr:cNvSpPr txBox="1"/>
      </xdr:nvSpPr>
      <xdr:spPr>
        <a:xfrm>
          <a:off x="13131800" y="1043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年度の実質公債費比率は、前年度より</a:t>
          </a:r>
          <a:r>
            <a:rPr kumimoji="1" lang="en-US" altLang="ja-JP" sz="1100">
              <a:solidFill>
                <a:schemeClr val="dk1"/>
              </a:solidFill>
              <a:effectLst/>
              <a:latin typeface="+mn-lt"/>
              <a:ea typeface="+mn-ea"/>
              <a:cs typeface="+mn-cs"/>
            </a:rPr>
            <a:t>0.1%</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った。</a:t>
          </a:r>
          <a:r>
            <a:rPr kumimoji="1" lang="ja-JP" altLang="ja-JP" sz="1100">
              <a:solidFill>
                <a:schemeClr val="dk1"/>
              </a:solidFill>
              <a:effectLst/>
              <a:latin typeface="+mn-lt"/>
              <a:ea typeface="+mn-ea"/>
              <a:cs typeface="+mn-cs"/>
            </a:rPr>
            <a:t>類似団体平均</a:t>
          </a:r>
          <a:r>
            <a:rPr kumimoji="1" lang="en-US" altLang="ja-JP" sz="1100">
              <a:solidFill>
                <a:schemeClr val="dk1"/>
              </a:solidFill>
              <a:effectLst/>
              <a:latin typeface="+mn-lt"/>
              <a:ea typeface="+mn-ea"/>
              <a:cs typeface="+mn-cs"/>
            </a:rPr>
            <a:t>8.0%</a:t>
          </a:r>
          <a:r>
            <a:rPr kumimoji="1" lang="ja-JP" altLang="ja-JP" sz="1100">
              <a:solidFill>
                <a:schemeClr val="dk1"/>
              </a:solidFill>
              <a:effectLst/>
              <a:latin typeface="+mn-lt"/>
              <a:ea typeface="+mn-ea"/>
              <a:cs typeface="+mn-cs"/>
            </a:rPr>
            <a:t>を下回っている。</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した要因は、</a:t>
          </a:r>
          <a:r>
            <a:rPr kumimoji="1" lang="ja-JP" altLang="en-US" sz="1100">
              <a:solidFill>
                <a:schemeClr val="dk1"/>
              </a:solidFill>
              <a:effectLst/>
              <a:latin typeface="+mn-lt"/>
              <a:ea typeface="+mn-ea"/>
              <a:cs typeface="+mn-cs"/>
            </a:rPr>
            <a:t>特定環境保全公共下水道特別会計の</a:t>
          </a:r>
          <a:r>
            <a:rPr kumimoji="1" lang="ja-JP" altLang="ja-JP" sz="1100">
              <a:solidFill>
                <a:schemeClr val="dk1"/>
              </a:solidFill>
              <a:effectLst/>
              <a:latin typeface="+mn-lt"/>
              <a:ea typeface="+mn-ea"/>
              <a:cs typeface="+mn-cs"/>
            </a:rPr>
            <a:t>元利償還金</a:t>
          </a:r>
          <a:r>
            <a:rPr kumimoji="1" lang="ja-JP" altLang="en-US" sz="1100">
              <a:solidFill>
                <a:schemeClr val="dk1"/>
              </a:solidFill>
              <a:effectLst/>
              <a:latin typeface="+mn-lt"/>
              <a:ea typeface="+mn-ea"/>
              <a:cs typeface="+mn-cs"/>
            </a:rPr>
            <a:t>が完了したことによる減少である。</a:t>
          </a:r>
          <a:r>
            <a:rPr kumimoji="1" lang="ja-JP" altLang="ja-JP" sz="1100">
              <a:solidFill>
                <a:schemeClr val="dk1"/>
              </a:solidFill>
              <a:effectLst/>
              <a:latin typeface="+mn-lt"/>
              <a:ea typeface="+mn-ea"/>
              <a:cs typeface="+mn-cs"/>
            </a:rPr>
            <a:t>地方債残高のうち過疎対策事業債が大半を占めている。</a:t>
          </a:r>
          <a:endParaRPr lang="ja-JP" altLang="ja-JP" sz="1400">
            <a:effectLst/>
          </a:endParaRPr>
        </a:p>
        <a:p>
          <a:r>
            <a:rPr kumimoji="1" lang="ja-JP" altLang="ja-JP" sz="1100">
              <a:solidFill>
                <a:schemeClr val="dk1"/>
              </a:solidFill>
              <a:effectLst/>
              <a:latin typeface="+mn-lt"/>
              <a:ea typeface="+mn-ea"/>
              <a:cs typeface="+mn-cs"/>
            </a:rPr>
            <a:t>今後も過疎対策事業債等交付税算入率の高い地方債を活用しつつ、事業の選別により計画的な地方債発行とその抑制に努める。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1" name="テキスト ボックス 35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4" name="直線コネクタ 35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5" name="テキスト ボックス 35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6" name="直線コネクタ 35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7" name="テキスト ボックス 35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58" name="直線コネクタ 35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59" name="テキスト ボックス 35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0" name="直線コネクタ 35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1" name="直線コネクタ 36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25908</xdr:rowOff>
    </xdr:from>
    <xdr:to>
      <xdr:col>81</xdr:col>
      <xdr:colOff>44450</xdr:colOff>
      <xdr:row>43</xdr:row>
      <xdr:rowOff>143510</xdr:rowOff>
    </xdr:to>
    <xdr:cxnSp macro="">
      <xdr:nvCxnSpPr>
        <xdr:cNvPr id="363" name="直線コネクタ 362"/>
        <xdr:cNvCxnSpPr/>
      </xdr:nvCxnSpPr>
      <xdr:spPr>
        <a:xfrm flipV="1">
          <a:off x="17018000" y="6541008"/>
          <a:ext cx="0" cy="97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64" name="公債費負担の状況最小値テキスト"/>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65" name="直線コネクタ 364"/>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112285</xdr:rowOff>
    </xdr:from>
    <xdr:ext cx="762000" cy="259045"/>
    <xdr:sp macro="" textlink="">
      <xdr:nvSpPr>
        <xdr:cNvPr id="366" name="公債費負担の状況最大値テキスト"/>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25908</xdr:rowOff>
    </xdr:from>
    <xdr:to>
      <xdr:col>81</xdr:col>
      <xdr:colOff>133350</xdr:colOff>
      <xdr:row>38</xdr:row>
      <xdr:rowOff>25908</xdr:rowOff>
    </xdr:to>
    <xdr:cxnSp macro="">
      <xdr:nvCxnSpPr>
        <xdr:cNvPr id="367" name="直線コネクタ 366"/>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163322</xdr:rowOff>
    </xdr:from>
    <xdr:to>
      <xdr:col>81</xdr:col>
      <xdr:colOff>44450</xdr:colOff>
      <xdr:row>39</xdr:row>
      <xdr:rowOff>168148</xdr:rowOff>
    </xdr:to>
    <xdr:cxnSp macro="">
      <xdr:nvCxnSpPr>
        <xdr:cNvPr id="368" name="直線コネクタ 367"/>
        <xdr:cNvCxnSpPr/>
      </xdr:nvCxnSpPr>
      <xdr:spPr>
        <a:xfrm flipV="1">
          <a:off x="16179800" y="6849872"/>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21607</xdr:rowOff>
    </xdr:from>
    <xdr:ext cx="762000" cy="259045"/>
    <xdr:sp macro="" textlink="">
      <xdr:nvSpPr>
        <xdr:cNvPr id="369" name="公債費負担の状況平均値テキスト"/>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0" name="フローチャート: 判断 369"/>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148844</xdr:rowOff>
    </xdr:from>
    <xdr:to>
      <xdr:col>77</xdr:col>
      <xdr:colOff>44450</xdr:colOff>
      <xdr:row>39</xdr:row>
      <xdr:rowOff>168148</xdr:rowOff>
    </xdr:to>
    <xdr:cxnSp macro="">
      <xdr:nvCxnSpPr>
        <xdr:cNvPr id="371" name="直線コネクタ 370"/>
        <xdr:cNvCxnSpPr/>
      </xdr:nvCxnSpPr>
      <xdr:spPr>
        <a:xfrm>
          <a:off x="15290800" y="683539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20574</xdr:rowOff>
    </xdr:from>
    <xdr:to>
      <xdr:col>77</xdr:col>
      <xdr:colOff>95250</xdr:colOff>
      <xdr:row>41</xdr:row>
      <xdr:rowOff>122174</xdr:rowOff>
    </xdr:to>
    <xdr:sp macro="" textlink="">
      <xdr:nvSpPr>
        <xdr:cNvPr id="372" name="フローチャート: 判断 371"/>
        <xdr:cNvSpPr/>
      </xdr:nvSpPr>
      <xdr:spPr>
        <a:xfrm>
          <a:off x="16129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106951</xdr:rowOff>
    </xdr:from>
    <xdr:ext cx="736600" cy="259045"/>
    <xdr:sp macro="" textlink="">
      <xdr:nvSpPr>
        <xdr:cNvPr id="373" name="テキスト ボックス 372"/>
        <xdr:cNvSpPr txBox="1"/>
      </xdr:nvSpPr>
      <xdr:spPr>
        <a:xfrm>
          <a:off x="15798800" y="713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134366</xdr:rowOff>
    </xdr:from>
    <xdr:to>
      <xdr:col>72</xdr:col>
      <xdr:colOff>203200</xdr:colOff>
      <xdr:row>39</xdr:row>
      <xdr:rowOff>148844</xdr:rowOff>
    </xdr:to>
    <xdr:cxnSp macro="">
      <xdr:nvCxnSpPr>
        <xdr:cNvPr id="374" name="直線コネクタ 373"/>
        <xdr:cNvCxnSpPr/>
      </xdr:nvCxnSpPr>
      <xdr:spPr>
        <a:xfrm>
          <a:off x="14401800" y="682091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75" name="フローチャート: 判断 374"/>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76" name="テキスト ボックス 375"/>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124714</xdr:rowOff>
    </xdr:from>
    <xdr:to>
      <xdr:col>68</xdr:col>
      <xdr:colOff>152400</xdr:colOff>
      <xdr:row>39</xdr:row>
      <xdr:rowOff>134366</xdr:rowOff>
    </xdr:to>
    <xdr:cxnSp macro="">
      <xdr:nvCxnSpPr>
        <xdr:cNvPr id="377" name="直線コネクタ 376"/>
        <xdr:cNvCxnSpPr/>
      </xdr:nvCxnSpPr>
      <xdr:spPr>
        <a:xfrm>
          <a:off x="13512800" y="681126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6096</xdr:rowOff>
    </xdr:from>
    <xdr:to>
      <xdr:col>68</xdr:col>
      <xdr:colOff>203200</xdr:colOff>
      <xdr:row>41</xdr:row>
      <xdr:rowOff>107696</xdr:rowOff>
    </xdr:to>
    <xdr:sp macro="" textlink="">
      <xdr:nvSpPr>
        <xdr:cNvPr id="378" name="フローチャート: 判断 377"/>
        <xdr:cNvSpPr/>
      </xdr:nvSpPr>
      <xdr:spPr>
        <a:xfrm>
          <a:off x="14351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92473</xdr:rowOff>
    </xdr:from>
    <xdr:ext cx="762000" cy="259045"/>
    <xdr:sp macro="" textlink="">
      <xdr:nvSpPr>
        <xdr:cNvPr id="379" name="テキスト ボックス 378"/>
        <xdr:cNvSpPr txBox="1"/>
      </xdr:nvSpPr>
      <xdr:spPr>
        <a:xfrm>
          <a:off x="14020800" y="71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167894</xdr:rowOff>
    </xdr:from>
    <xdr:to>
      <xdr:col>64</xdr:col>
      <xdr:colOff>152400</xdr:colOff>
      <xdr:row>41</xdr:row>
      <xdr:rowOff>98044</xdr:rowOff>
    </xdr:to>
    <xdr:sp macro="" textlink="">
      <xdr:nvSpPr>
        <xdr:cNvPr id="380" name="フローチャート: 判断 379"/>
        <xdr:cNvSpPr/>
      </xdr:nvSpPr>
      <xdr:spPr>
        <a:xfrm>
          <a:off x="13462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82821</xdr:rowOff>
    </xdr:from>
    <xdr:ext cx="762000" cy="259045"/>
    <xdr:sp macro="" textlink="">
      <xdr:nvSpPr>
        <xdr:cNvPr id="381" name="テキスト ボックス 380"/>
        <xdr:cNvSpPr txBox="1"/>
      </xdr:nvSpPr>
      <xdr:spPr>
        <a:xfrm>
          <a:off x="13131800" y="711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2" name="テキスト ボックス 38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3" name="テキスト ボックス 38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4" name="テキスト ボックス 38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5" name="テキスト ボックス 38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6" name="テキスト ボックス 38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112522</xdr:rowOff>
    </xdr:from>
    <xdr:to>
      <xdr:col>81</xdr:col>
      <xdr:colOff>95250</xdr:colOff>
      <xdr:row>40</xdr:row>
      <xdr:rowOff>42672</xdr:rowOff>
    </xdr:to>
    <xdr:sp macro="" textlink="">
      <xdr:nvSpPr>
        <xdr:cNvPr id="387" name="楕円 386"/>
        <xdr:cNvSpPr/>
      </xdr:nvSpPr>
      <xdr:spPr>
        <a:xfrm>
          <a:off x="169672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129049</xdr:rowOff>
    </xdr:from>
    <xdr:ext cx="762000" cy="259045"/>
    <xdr:sp macro="" textlink="">
      <xdr:nvSpPr>
        <xdr:cNvPr id="388" name="公債費負担の状況該当値テキスト"/>
        <xdr:cNvSpPr txBox="1"/>
      </xdr:nvSpPr>
      <xdr:spPr>
        <a:xfrm>
          <a:off x="17106900" y="664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117348</xdr:rowOff>
    </xdr:from>
    <xdr:to>
      <xdr:col>77</xdr:col>
      <xdr:colOff>95250</xdr:colOff>
      <xdr:row>40</xdr:row>
      <xdr:rowOff>47498</xdr:rowOff>
    </xdr:to>
    <xdr:sp macro="" textlink="">
      <xdr:nvSpPr>
        <xdr:cNvPr id="389" name="楕円 388"/>
        <xdr:cNvSpPr/>
      </xdr:nvSpPr>
      <xdr:spPr>
        <a:xfrm>
          <a:off x="16129000" y="680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57675</xdr:rowOff>
    </xdr:from>
    <xdr:ext cx="736600" cy="259045"/>
    <xdr:sp macro="" textlink="">
      <xdr:nvSpPr>
        <xdr:cNvPr id="390" name="テキスト ボックス 389"/>
        <xdr:cNvSpPr txBox="1"/>
      </xdr:nvSpPr>
      <xdr:spPr>
        <a:xfrm>
          <a:off x="15798800" y="6572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98044</xdr:rowOff>
    </xdr:from>
    <xdr:to>
      <xdr:col>73</xdr:col>
      <xdr:colOff>44450</xdr:colOff>
      <xdr:row>40</xdr:row>
      <xdr:rowOff>28194</xdr:rowOff>
    </xdr:to>
    <xdr:sp macro="" textlink="">
      <xdr:nvSpPr>
        <xdr:cNvPr id="391" name="楕円 390"/>
        <xdr:cNvSpPr/>
      </xdr:nvSpPr>
      <xdr:spPr>
        <a:xfrm>
          <a:off x="15240000" y="678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38371</xdr:rowOff>
    </xdr:from>
    <xdr:ext cx="762000" cy="259045"/>
    <xdr:sp macro="" textlink="">
      <xdr:nvSpPr>
        <xdr:cNvPr id="392" name="テキスト ボックス 391"/>
        <xdr:cNvSpPr txBox="1"/>
      </xdr:nvSpPr>
      <xdr:spPr>
        <a:xfrm>
          <a:off x="14909800" y="655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83566</xdr:rowOff>
    </xdr:from>
    <xdr:to>
      <xdr:col>68</xdr:col>
      <xdr:colOff>203200</xdr:colOff>
      <xdr:row>40</xdr:row>
      <xdr:rowOff>13716</xdr:rowOff>
    </xdr:to>
    <xdr:sp macro="" textlink="">
      <xdr:nvSpPr>
        <xdr:cNvPr id="393" name="楕円 392"/>
        <xdr:cNvSpPr/>
      </xdr:nvSpPr>
      <xdr:spPr>
        <a:xfrm>
          <a:off x="143510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23893</xdr:rowOff>
    </xdr:from>
    <xdr:ext cx="762000" cy="259045"/>
    <xdr:sp macro="" textlink="">
      <xdr:nvSpPr>
        <xdr:cNvPr id="394" name="テキスト ボックス 393"/>
        <xdr:cNvSpPr txBox="1"/>
      </xdr:nvSpPr>
      <xdr:spPr>
        <a:xfrm>
          <a:off x="14020800" y="653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73914</xdr:rowOff>
    </xdr:from>
    <xdr:to>
      <xdr:col>64</xdr:col>
      <xdr:colOff>152400</xdr:colOff>
      <xdr:row>40</xdr:row>
      <xdr:rowOff>4064</xdr:rowOff>
    </xdr:to>
    <xdr:sp macro="" textlink="">
      <xdr:nvSpPr>
        <xdr:cNvPr id="395" name="楕円 394"/>
        <xdr:cNvSpPr/>
      </xdr:nvSpPr>
      <xdr:spPr>
        <a:xfrm>
          <a:off x="13462000" y="67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14241</xdr:rowOff>
    </xdr:from>
    <xdr:ext cx="762000" cy="259045"/>
    <xdr:sp macro="" textlink="">
      <xdr:nvSpPr>
        <xdr:cNvPr id="396" name="テキスト ボックス 395"/>
        <xdr:cNvSpPr txBox="1"/>
      </xdr:nvSpPr>
      <xdr:spPr>
        <a:xfrm>
          <a:off x="13131800" y="652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7" name="正方形/長方形 39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398" name="テキスト ボックス 39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399" name="テキスト ボックス 39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0" name="正方形/長方形 39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1" name="正方形/長方形 40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2" name="正方形/長方形 40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3" name="正方形/長方形 40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4" name="正方形/長方形 40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5" name="正方形/長方形 40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6" name="正方形/長方形 40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7" name="正方形/長方形 40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8" name="正方形/長方形 40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09" name="テキスト ボックス 40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将来負担の状況は、将来負担額よりも充当可能財源等が上回っているため、算定数値は「無し」となり、類似団体平均を大きく下回り健全となっている。</a:t>
          </a:r>
          <a:endParaRPr lang="ja-JP" altLang="ja-JP" sz="1400">
            <a:effectLst/>
          </a:endParaRPr>
        </a:p>
        <a:p>
          <a:r>
            <a:rPr kumimoji="1" lang="ja-JP" altLang="ja-JP" sz="1100">
              <a:solidFill>
                <a:schemeClr val="dk1"/>
              </a:solidFill>
              <a:effectLst/>
              <a:latin typeface="+mn-lt"/>
              <a:ea typeface="+mn-ea"/>
              <a:cs typeface="+mn-cs"/>
            </a:rPr>
            <a:t>これまで同様大型事業の執行に地方債の発行が不可欠となってくるが、将来世代への負担増の無いよう、地方債の計画的な発行と抑制を図り、公債費などの義務的経費</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削減</a:t>
          </a:r>
          <a:r>
            <a:rPr kumimoji="1" lang="ja-JP" altLang="en-US" sz="1100">
              <a:solidFill>
                <a:schemeClr val="dk1"/>
              </a:solidFill>
              <a:effectLst/>
              <a:latin typeface="+mn-lt"/>
              <a:ea typeface="+mn-ea"/>
              <a:cs typeface="+mn-cs"/>
            </a:rPr>
            <a:t>に努める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0" name="テキスト ボックス 40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1" name="直線コネクタ 41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2" name="テキスト ボックス 41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3" name="直線コネクタ 41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14" name="テキスト ボックス 41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15" name="直線コネクタ 41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16" name="テキスト ボックス 41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17" name="直線コネクタ 41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18" name="テキスト ボックス 41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19" name="直線コネクタ 41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0" name="テキスト ボックス 41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1" name="直線コネクタ 42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2" name="テキスト ボックス 42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3" name="直線コネクタ 42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24" name="テキスト ボックス 42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69306</xdr:rowOff>
    </xdr:to>
    <xdr:cxnSp macro="">
      <xdr:nvCxnSpPr>
        <xdr:cNvPr id="427" name="直線コネクタ 426"/>
        <xdr:cNvCxnSpPr/>
      </xdr:nvCxnSpPr>
      <xdr:spPr>
        <a:xfrm flipV="1">
          <a:off x="17018000" y="2313214"/>
          <a:ext cx="0" cy="1699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41383</xdr:rowOff>
    </xdr:from>
    <xdr:ext cx="762000" cy="259045"/>
    <xdr:sp macro="" textlink="">
      <xdr:nvSpPr>
        <xdr:cNvPr id="428" name="将来負担の状況最小値テキスト"/>
        <xdr:cNvSpPr txBox="1"/>
      </xdr:nvSpPr>
      <xdr:spPr>
        <a:xfrm>
          <a:off x="17106900" y="398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69306</xdr:rowOff>
    </xdr:from>
    <xdr:to>
      <xdr:col>81</xdr:col>
      <xdr:colOff>133350</xdr:colOff>
      <xdr:row>23</xdr:row>
      <xdr:rowOff>69306</xdr:rowOff>
    </xdr:to>
    <xdr:cxnSp macro="">
      <xdr:nvCxnSpPr>
        <xdr:cNvPr id="429" name="直線コネクタ 428"/>
        <xdr:cNvCxnSpPr/>
      </xdr:nvCxnSpPr>
      <xdr:spPr>
        <a:xfrm>
          <a:off x="16929100" y="401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0"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1" name="直線コネクタ 43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2"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3" name="フローチャート: 判断 432"/>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34" name="フローチャート: 判断 433"/>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35" name="テキスト ボックス 434"/>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36" name="フローチャート: 判断 435"/>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37" name="テキスト ボックス 436"/>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38" name="フローチャート: 判断 437"/>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39" name="テキスト ボックス 438"/>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0" name="フローチャート: 判断 439"/>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1" name="テキスト ボックス 440"/>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2" name="テキスト ボックス 44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3" name="テキスト ボックス 44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4" name="テキスト ボックス 44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5" name="テキスト ボックス 44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6" name="テキスト ボックス 44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山梨県早川町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1,002
993
369.96
3,172,194
2,851,630
280,723
1,539,159
2,299,845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人件費については、類似団体平均とほぼ同じ数値で推移している。令和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年度は職員</a:t>
          </a:r>
          <a:r>
            <a:rPr kumimoji="1" lang="ja-JP" altLang="en-US" sz="1100">
              <a:solidFill>
                <a:schemeClr val="dk1"/>
              </a:solidFill>
              <a:effectLst/>
              <a:latin typeface="+mn-lt"/>
              <a:ea typeface="+mn-ea"/>
              <a:cs typeface="+mn-cs"/>
            </a:rPr>
            <a:t>退職</a:t>
          </a:r>
          <a:r>
            <a:rPr kumimoji="1" lang="ja-JP" altLang="ja-JP" sz="1100">
              <a:solidFill>
                <a:schemeClr val="dk1"/>
              </a:solidFill>
              <a:effectLst/>
              <a:latin typeface="+mn-lt"/>
              <a:ea typeface="+mn-ea"/>
              <a:cs typeface="+mn-cs"/>
            </a:rPr>
            <a:t>等による給与や、手当等の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によりやや</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今後は定員管理（現状</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割減の</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人目標）と人事評価の適正な運用により、人件費の抑制に努める。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125367</xdr:rowOff>
    </xdr:from>
    <xdr:to>
      <xdr:col>24</xdr:col>
      <xdr:colOff>25400</xdr:colOff>
      <xdr:row>40</xdr:row>
      <xdr:rowOff>130266</xdr:rowOff>
    </xdr:to>
    <xdr:cxnSp macro="">
      <xdr:nvCxnSpPr>
        <xdr:cNvPr id="63" name="直線コネクタ 62"/>
        <xdr:cNvCxnSpPr/>
      </xdr:nvCxnSpPr>
      <xdr:spPr>
        <a:xfrm flipV="1">
          <a:off x="4826000" y="5783217"/>
          <a:ext cx="0" cy="1205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40294</xdr:rowOff>
    </xdr:from>
    <xdr:ext cx="762000" cy="259045"/>
    <xdr:sp macro="" textlink="">
      <xdr:nvSpPr>
        <xdr:cNvPr id="66" name="人件費最大値テキスト"/>
        <xdr:cNvSpPr txBox="1"/>
      </xdr:nvSpPr>
      <xdr:spPr>
        <a:xfrm>
          <a:off x="4914900" y="5526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125367</xdr:rowOff>
    </xdr:from>
    <xdr:to>
      <xdr:col>24</xdr:col>
      <xdr:colOff>114300</xdr:colOff>
      <xdr:row>33</xdr:row>
      <xdr:rowOff>125367</xdr:rowOff>
    </xdr:to>
    <xdr:cxnSp macro="">
      <xdr:nvCxnSpPr>
        <xdr:cNvPr id="67" name="直線コネクタ 66"/>
        <xdr:cNvCxnSpPr/>
      </xdr:nvCxnSpPr>
      <xdr:spPr>
        <a:xfrm>
          <a:off x="4737100" y="578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148227</xdr:rowOff>
    </xdr:from>
    <xdr:to>
      <xdr:col>24</xdr:col>
      <xdr:colOff>25400</xdr:colOff>
      <xdr:row>35</xdr:row>
      <xdr:rowOff>154758</xdr:rowOff>
    </xdr:to>
    <xdr:cxnSp macro="">
      <xdr:nvCxnSpPr>
        <xdr:cNvPr id="68" name="直線コネクタ 67"/>
        <xdr:cNvCxnSpPr/>
      </xdr:nvCxnSpPr>
      <xdr:spPr>
        <a:xfrm flipV="1">
          <a:off x="3987800" y="6148977"/>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85833</xdr:rowOff>
    </xdr:from>
    <xdr:ext cx="762000" cy="259045"/>
    <xdr:sp macro="" textlink="">
      <xdr:nvSpPr>
        <xdr:cNvPr id="69" name="人件費平均値テキスト"/>
        <xdr:cNvSpPr txBox="1"/>
      </xdr:nvSpPr>
      <xdr:spPr>
        <a:xfrm>
          <a:off x="4914900" y="6086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113756</xdr:rowOff>
    </xdr:from>
    <xdr:to>
      <xdr:col>24</xdr:col>
      <xdr:colOff>76200</xdr:colOff>
      <xdr:row>36</xdr:row>
      <xdr:rowOff>43906</xdr:rowOff>
    </xdr:to>
    <xdr:sp macro="" textlink="">
      <xdr:nvSpPr>
        <xdr:cNvPr id="70" name="フローチャート: 判断 69"/>
        <xdr:cNvSpPr/>
      </xdr:nvSpPr>
      <xdr:spPr>
        <a:xfrm>
          <a:off x="47752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112304</xdr:rowOff>
    </xdr:from>
    <xdr:to>
      <xdr:col>19</xdr:col>
      <xdr:colOff>187325</xdr:colOff>
      <xdr:row>35</xdr:row>
      <xdr:rowOff>154758</xdr:rowOff>
    </xdr:to>
    <xdr:cxnSp macro="">
      <xdr:nvCxnSpPr>
        <xdr:cNvPr id="71" name="直線コネクタ 70"/>
        <xdr:cNvCxnSpPr/>
      </xdr:nvCxnSpPr>
      <xdr:spPr>
        <a:xfrm>
          <a:off x="3098800" y="6113054"/>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61504</xdr:rowOff>
    </xdr:from>
    <xdr:to>
      <xdr:col>20</xdr:col>
      <xdr:colOff>38100</xdr:colOff>
      <xdr:row>35</xdr:row>
      <xdr:rowOff>163104</xdr:rowOff>
    </xdr:to>
    <xdr:sp macro="" textlink="">
      <xdr:nvSpPr>
        <xdr:cNvPr id="72" name="フローチャート: 判断 71"/>
        <xdr:cNvSpPr/>
      </xdr:nvSpPr>
      <xdr:spPr>
        <a:xfrm>
          <a:off x="3937000" y="606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1831</xdr:rowOff>
    </xdr:from>
    <xdr:ext cx="736600" cy="259045"/>
    <xdr:sp macro="" textlink="">
      <xdr:nvSpPr>
        <xdr:cNvPr id="73" name="テキスト ボックス 72"/>
        <xdr:cNvSpPr txBox="1"/>
      </xdr:nvSpPr>
      <xdr:spPr>
        <a:xfrm>
          <a:off x="3606800" y="5831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112304</xdr:rowOff>
    </xdr:from>
    <xdr:to>
      <xdr:col>15</xdr:col>
      <xdr:colOff>98425</xdr:colOff>
      <xdr:row>35</xdr:row>
      <xdr:rowOff>151493</xdr:rowOff>
    </xdr:to>
    <xdr:cxnSp macro="">
      <xdr:nvCxnSpPr>
        <xdr:cNvPr id="74" name="直線コネクタ 73"/>
        <xdr:cNvCxnSpPr/>
      </xdr:nvCxnSpPr>
      <xdr:spPr>
        <a:xfrm flipV="1">
          <a:off x="2209800" y="611305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68036</xdr:rowOff>
    </xdr:from>
    <xdr:to>
      <xdr:col>15</xdr:col>
      <xdr:colOff>149225</xdr:colOff>
      <xdr:row>35</xdr:row>
      <xdr:rowOff>169636</xdr:rowOff>
    </xdr:to>
    <xdr:sp macro="" textlink="">
      <xdr:nvSpPr>
        <xdr:cNvPr id="75" name="フローチャート: 判断 74"/>
        <xdr:cNvSpPr/>
      </xdr:nvSpPr>
      <xdr:spPr>
        <a:xfrm>
          <a:off x="3048000" y="606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154413</xdr:rowOff>
    </xdr:from>
    <xdr:ext cx="762000" cy="259045"/>
    <xdr:sp macro="" textlink="">
      <xdr:nvSpPr>
        <xdr:cNvPr id="76" name="テキスト ボックス 75"/>
        <xdr:cNvSpPr txBox="1"/>
      </xdr:nvSpPr>
      <xdr:spPr>
        <a:xfrm>
          <a:off x="2717800" y="6155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105773</xdr:rowOff>
    </xdr:from>
    <xdr:to>
      <xdr:col>11</xdr:col>
      <xdr:colOff>9525</xdr:colOff>
      <xdr:row>35</xdr:row>
      <xdr:rowOff>151493</xdr:rowOff>
    </xdr:to>
    <xdr:cxnSp macro="">
      <xdr:nvCxnSpPr>
        <xdr:cNvPr id="77" name="直線コネクタ 76"/>
        <xdr:cNvCxnSpPr/>
      </xdr:nvCxnSpPr>
      <xdr:spPr>
        <a:xfrm>
          <a:off x="1320800" y="610652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64770</xdr:rowOff>
    </xdr:from>
    <xdr:to>
      <xdr:col>11</xdr:col>
      <xdr:colOff>60325</xdr:colOff>
      <xdr:row>35</xdr:row>
      <xdr:rowOff>166370</xdr:rowOff>
    </xdr:to>
    <xdr:sp macro="" textlink="">
      <xdr:nvSpPr>
        <xdr:cNvPr id="78" name="フローチャート: 判断 77"/>
        <xdr:cNvSpPr/>
      </xdr:nvSpPr>
      <xdr:spPr>
        <a:xfrm>
          <a:off x="2159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5097</xdr:rowOff>
    </xdr:from>
    <xdr:ext cx="762000" cy="259045"/>
    <xdr:sp macro="" textlink="">
      <xdr:nvSpPr>
        <xdr:cNvPr id="79" name="テキスト ボックス 78"/>
        <xdr:cNvSpPr txBox="1"/>
      </xdr:nvSpPr>
      <xdr:spPr>
        <a:xfrm>
          <a:off x="1828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54973</xdr:rowOff>
    </xdr:from>
    <xdr:to>
      <xdr:col>6</xdr:col>
      <xdr:colOff>171450</xdr:colOff>
      <xdr:row>35</xdr:row>
      <xdr:rowOff>156573</xdr:rowOff>
    </xdr:to>
    <xdr:sp macro="" textlink="">
      <xdr:nvSpPr>
        <xdr:cNvPr id="80" name="フローチャート: 判断 79"/>
        <xdr:cNvSpPr/>
      </xdr:nvSpPr>
      <xdr:spPr>
        <a:xfrm>
          <a:off x="1270000" y="60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166750</xdr:rowOff>
    </xdr:from>
    <xdr:ext cx="762000" cy="259045"/>
    <xdr:sp macro="" textlink="">
      <xdr:nvSpPr>
        <xdr:cNvPr id="81" name="テキスト ボックス 80"/>
        <xdr:cNvSpPr txBox="1"/>
      </xdr:nvSpPr>
      <xdr:spPr>
        <a:xfrm>
          <a:off x="939800" y="58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97427</xdr:rowOff>
    </xdr:from>
    <xdr:to>
      <xdr:col>24</xdr:col>
      <xdr:colOff>76200</xdr:colOff>
      <xdr:row>36</xdr:row>
      <xdr:rowOff>27577</xdr:rowOff>
    </xdr:to>
    <xdr:sp macro="" textlink="">
      <xdr:nvSpPr>
        <xdr:cNvPr id="87" name="楕円 86"/>
        <xdr:cNvSpPr/>
      </xdr:nvSpPr>
      <xdr:spPr>
        <a:xfrm>
          <a:off x="4775200" y="609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113954</xdr:rowOff>
    </xdr:from>
    <xdr:ext cx="762000" cy="259045"/>
    <xdr:sp macro="" textlink="">
      <xdr:nvSpPr>
        <xdr:cNvPr id="88" name="人件費該当値テキスト"/>
        <xdr:cNvSpPr txBox="1"/>
      </xdr:nvSpPr>
      <xdr:spPr>
        <a:xfrm>
          <a:off x="4914900" y="5943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103958</xdr:rowOff>
    </xdr:from>
    <xdr:to>
      <xdr:col>20</xdr:col>
      <xdr:colOff>38100</xdr:colOff>
      <xdr:row>36</xdr:row>
      <xdr:rowOff>34108</xdr:rowOff>
    </xdr:to>
    <xdr:sp macro="" textlink="">
      <xdr:nvSpPr>
        <xdr:cNvPr id="89" name="楕円 88"/>
        <xdr:cNvSpPr/>
      </xdr:nvSpPr>
      <xdr:spPr>
        <a:xfrm>
          <a:off x="3937000" y="610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18885</xdr:rowOff>
    </xdr:from>
    <xdr:ext cx="736600" cy="259045"/>
    <xdr:sp macro="" textlink="">
      <xdr:nvSpPr>
        <xdr:cNvPr id="90" name="テキスト ボックス 89"/>
        <xdr:cNvSpPr txBox="1"/>
      </xdr:nvSpPr>
      <xdr:spPr>
        <a:xfrm>
          <a:off x="3606800" y="619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61504</xdr:rowOff>
    </xdr:from>
    <xdr:to>
      <xdr:col>15</xdr:col>
      <xdr:colOff>149225</xdr:colOff>
      <xdr:row>35</xdr:row>
      <xdr:rowOff>163104</xdr:rowOff>
    </xdr:to>
    <xdr:sp macro="" textlink="">
      <xdr:nvSpPr>
        <xdr:cNvPr id="91" name="楕円 90"/>
        <xdr:cNvSpPr/>
      </xdr:nvSpPr>
      <xdr:spPr>
        <a:xfrm>
          <a:off x="3048000" y="606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1831</xdr:rowOff>
    </xdr:from>
    <xdr:ext cx="762000" cy="259045"/>
    <xdr:sp macro="" textlink="">
      <xdr:nvSpPr>
        <xdr:cNvPr id="92" name="テキスト ボックス 91"/>
        <xdr:cNvSpPr txBox="1"/>
      </xdr:nvSpPr>
      <xdr:spPr>
        <a:xfrm>
          <a:off x="2717800" y="5831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100693</xdr:rowOff>
    </xdr:from>
    <xdr:to>
      <xdr:col>11</xdr:col>
      <xdr:colOff>60325</xdr:colOff>
      <xdr:row>36</xdr:row>
      <xdr:rowOff>30843</xdr:rowOff>
    </xdr:to>
    <xdr:sp macro="" textlink="">
      <xdr:nvSpPr>
        <xdr:cNvPr id="93" name="楕円 92"/>
        <xdr:cNvSpPr/>
      </xdr:nvSpPr>
      <xdr:spPr>
        <a:xfrm>
          <a:off x="2159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15620</xdr:rowOff>
    </xdr:from>
    <xdr:ext cx="762000" cy="259045"/>
    <xdr:sp macro="" textlink="">
      <xdr:nvSpPr>
        <xdr:cNvPr id="94" name="テキスト ボックス 93"/>
        <xdr:cNvSpPr txBox="1"/>
      </xdr:nvSpPr>
      <xdr:spPr>
        <a:xfrm>
          <a:off x="1828800" y="61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54973</xdr:rowOff>
    </xdr:from>
    <xdr:to>
      <xdr:col>6</xdr:col>
      <xdr:colOff>171450</xdr:colOff>
      <xdr:row>35</xdr:row>
      <xdr:rowOff>156573</xdr:rowOff>
    </xdr:to>
    <xdr:sp macro="" textlink="">
      <xdr:nvSpPr>
        <xdr:cNvPr id="95" name="楕円 94"/>
        <xdr:cNvSpPr/>
      </xdr:nvSpPr>
      <xdr:spPr>
        <a:xfrm>
          <a:off x="1270000" y="60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141350</xdr:rowOff>
    </xdr:from>
    <xdr:ext cx="762000" cy="259045"/>
    <xdr:sp macro="" textlink="">
      <xdr:nvSpPr>
        <xdr:cNvPr id="96" name="テキスト ボックス 95"/>
        <xdr:cNvSpPr txBox="1"/>
      </xdr:nvSpPr>
      <xdr:spPr>
        <a:xfrm>
          <a:off x="939800" y="61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物件費の比率については、</a:t>
          </a:r>
          <a:r>
            <a:rPr kumimoji="1" lang="en-US" altLang="ja-JP" sz="1100">
              <a:solidFill>
                <a:schemeClr val="dk1"/>
              </a:solidFill>
              <a:effectLst/>
              <a:latin typeface="+mn-lt"/>
              <a:ea typeface="+mn-ea"/>
              <a:cs typeface="+mn-cs"/>
            </a:rPr>
            <a:t>1.8%</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a:t>
          </a:r>
          <a:r>
            <a:rPr kumimoji="1" lang="en-US" altLang="ja-JP" sz="1100">
              <a:solidFill>
                <a:schemeClr val="dk1"/>
              </a:solidFill>
              <a:effectLst/>
              <a:latin typeface="+mn-lt"/>
              <a:ea typeface="+mn-ea"/>
              <a:cs typeface="+mn-cs"/>
            </a:rPr>
            <a:t>15.1%</a:t>
          </a:r>
          <a:r>
            <a:rPr kumimoji="1" lang="ja-JP" altLang="ja-JP" sz="1100">
              <a:solidFill>
                <a:schemeClr val="dk1"/>
              </a:solidFill>
              <a:effectLst/>
              <a:latin typeface="+mn-lt"/>
              <a:ea typeface="+mn-ea"/>
              <a:cs typeface="+mn-cs"/>
            </a:rPr>
            <a:t>となった。</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の要因は、</a:t>
          </a:r>
          <a:r>
            <a:rPr kumimoji="1" lang="ja-JP" altLang="en-US" sz="1100">
              <a:solidFill>
                <a:schemeClr val="dk1"/>
              </a:solidFill>
              <a:effectLst/>
              <a:latin typeface="+mn-lt"/>
              <a:ea typeface="+mn-ea"/>
              <a:cs typeface="+mn-cs"/>
            </a:rPr>
            <a:t>新型コロナウイルスによるイベント中止等で需用費や委託料等が減となっている。今後は、新型コロナウイルスの様子で数値が戻る可能性もある。</a:t>
          </a:r>
          <a:endParaRPr lang="ja-JP" altLang="ja-JP" sz="1400">
            <a:effectLst/>
          </a:endParaRPr>
        </a:p>
        <a:p>
          <a:r>
            <a:rPr kumimoji="1" lang="ja-JP" altLang="ja-JP" sz="1100">
              <a:solidFill>
                <a:schemeClr val="dk1"/>
              </a:solidFill>
              <a:effectLst/>
              <a:latin typeface="+mn-lt"/>
              <a:ea typeface="+mn-ea"/>
              <a:cs typeface="+mn-cs"/>
            </a:rPr>
            <a:t>公共施設の統廃合や事務事業の見直しにより、委託業務の適正化と抑制をし、物件費の削減に努める必要がある。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21</xdr:row>
      <xdr:rowOff>115570</xdr:rowOff>
    </xdr:to>
    <xdr:cxnSp macro="">
      <xdr:nvCxnSpPr>
        <xdr:cNvPr id="121" name="直線コネクタ 120"/>
        <xdr:cNvCxnSpPr/>
      </xdr:nvCxnSpPr>
      <xdr:spPr>
        <a:xfrm flipV="1">
          <a:off x="16510000" y="2344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87647</xdr:rowOff>
    </xdr:from>
    <xdr:ext cx="762000" cy="259045"/>
    <xdr:sp macro="" textlink="">
      <xdr:nvSpPr>
        <xdr:cNvPr id="122" name="物件費最小値テキスト"/>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115570</xdr:rowOff>
    </xdr:from>
    <xdr:to>
      <xdr:col>82</xdr:col>
      <xdr:colOff>196850</xdr:colOff>
      <xdr:row>21</xdr:row>
      <xdr:rowOff>115570</xdr:rowOff>
    </xdr:to>
    <xdr:cxnSp macro="">
      <xdr:nvCxnSpPr>
        <xdr:cNvPr id="123" name="直線コネクタ 122"/>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4" name="物件費最大値テキスト"/>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5" name="直線コネクタ 124"/>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74422</xdr:rowOff>
    </xdr:from>
    <xdr:to>
      <xdr:col>82</xdr:col>
      <xdr:colOff>107950</xdr:colOff>
      <xdr:row>17</xdr:row>
      <xdr:rowOff>156718</xdr:rowOff>
    </xdr:to>
    <xdr:cxnSp macro="">
      <xdr:nvCxnSpPr>
        <xdr:cNvPr id="126" name="直線コネクタ 125"/>
        <xdr:cNvCxnSpPr/>
      </xdr:nvCxnSpPr>
      <xdr:spPr>
        <a:xfrm flipV="1">
          <a:off x="15671800" y="2989072"/>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147591</xdr:rowOff>
    </xdr:from>
    <xdr:ext cx="762000" cy="259045"/>
    <xdr:sp macro="" textlink="">
      <xdr:nvSpPr>
        <xdr:cNvPr id="127" name="物件費平均値テキスト"/>
        <xdr:cNvSpPr txBox="1"/>
      </xdr:nvSpPr>
      <xdr:spPr>
        <a:xfrm>
          <a:off x="16598900" y="2719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131064</xdr:rowOff>
    </xdr:from>
    <xdr:to>
      <xdr:col>82</xdr:col>
      <xdr:colOff>158750</xdr:colOff>
      <xdr:row>17</xdr:row>
      <xdr:rowOff>61214</xdr:rowOff>
    </xdr:to>
    <xdr:sp macro="" textlink="">
      <xdr:nvSpPr>
        <xdr:cNvPr id="128" name="フローチャート: 判断 127"/>
        <xdr:cNvSpPr/>
      </xdr:nvSpPr>
      <xdr:spPr>
        <a:xfrm>
          <a:off x="164592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110998</xdr:rowOff>
    </xdr:from>
    <xdr:to>
      <xdr:col>78</xdr:col>
      <xdr:colOff>69850</xdr:colOff>
      <xdr:row>17</xdr:row>
      <xdr:rowOff>156718</xdr:rowOff>
    </xdr:to>
    <xdr:cxnSp macro="">
      <xdr:nvCxnSpPr>
        <xdr:cNvPr id="129" name="直線コネクタ 128"/>
        <xdr:cNvCxnSpPr/>
      </xdr:nvCxnSpPr>
      <xdr:spPr>
        <a:xfrm>
          <a:off x="14782800" y="30256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32766</xdr:rowOff>
    </xdr:from>
    <xdr:to>
      <xdr:col>78</xdr:col>
      <xdr:colOff>120650</xdr:colOff>
      <xdr:row>17</xdr:row>
      <xdr:rowOff>134366</xdr:rowOff>
    </xdr:to>
    <xdr:sp macro="" textlink="">
      <xdr:nvSpPr>
        <xdr:cNvPr id="130" name="フローチャート: 判断 129"/>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144543</xdr:rowOff>
    </xdr:from>
    <xdr:ext cx="736600" cy="259045"/>
    <xdr:sp macro="" textlink="">
      <xdr:nvSpPr>
        <xdr:cNvPr id="131" name="テキスト ボックス 130"/>
        <xdr:cNvSpPr txBox="1"/>
      </xdr:nvSpPr>
      <xdr:spPr>
        <a:xfrm>
          <a:off x="15290800" y="2716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60706</xdr:rowOff>
    </xdr:from>
    <xdr:to>
      <xdr:col>73</xdr:col>
      <xdr:colOff>180975</xdr:colOff>
      <xdr:row>17</xdr:row>
      <xdr:rowOff>110998</xdr:rowOff>
    </xdr:to>
    <xdr:cxnSp macro="">
      <xdr:nvCxnSpPr>
        <xdr:cNvPr id="132" name="直線コネクタ 131"/>
        <xdr:cNvCxnSpPr/>
      </xdr:nvCxnSpPr>
      <xdr:spPr>
        <a:xfrm>
          <a:off x="13893800" y="297535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3" name="フローチャート: 判断 132"/>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149115</xdr:rowOff>
    </xdr:from>
    <xdr:ext cx="762000" cy="259045"/>
    <xdr:sp macro="" textlink="">
      <xdr:nvSpPr>
        <xdr:cNvPr id="134" name="テキスト ボックス 133"/>
        <xdr:cNvSpPr txBox="1"/>
      </xdr:nvSpPr>
      <xdr:spPr>
        <a:xfrm>
          <a:off x="14401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28702</xdr:rowOff>
    </xdr:from>
    <xdr:to>
      <xdr:col>69</xdr:col>
      <xdr:colOff>92075</xdr:colOff>
      <xdr:row>17</xdr:row>
      <xdr:rowOff>60706</xdr:rowOff>
    </xdr:to>
    <xdr:cxnSp macro="">
      <xdr:nvCxnSpPr>
        <xdr:cNvPr id="135" name="直線コネクタ 134"/>
        <xdr:cNvCxnSpPr/>
      </xdr:nvCxnSpPr>
      <xdr:spPr>
        <a:xfrm>
          <a:off x="13004800" y="29433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23622</xdr:rowOff>
    </xdr:from>
    <xdr:to>
      <xdr:col>69</xdr:col>
      <xdr:colOff>142875</xdr:colOff>
      <xdr:row>17</xdr:row>
      <xdr:rowOff>125222</xdr:rowOff>
    </xdr:to>
    <xdr:sp macro="" textlink="">
      <xdr:nvSpPr>
        <xdr:cNvPr id="136" name="フローチャート: 判断 135"/>
        <xdr:cNvSpPr/>
      </xdr:nvSpPr>
      <xdr:spPr>
        <a:xfrm>
          <a:off x="13843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109999</xdr:rowOff>
    </xdr:from>
    <xdr:ext cx="762000" cy="259045"/>
    <xdr:sp macro="" textlink="">
      <xdr:nvSpPr>
        <xdr:cNvPr id="137" name="テキスト ボックス 136"/>
        <xdr:cNvSpPr txBox="1"/>
      </xdr:nvSpPr>
      <xdr:spPr>
        <a:xfrm>
          <a:off x="13512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14478</xdr:rowOff>
    </xdr:from>
    <xdr:to>
      <xdr:col>65</xdr:col>
      <xdr:colOff>53975</xdr:colOff>
      <xdr:row>17</xdr:row>
      <xdr:rowOff>116078</xdr:rowOff>
    </xdr:to>
    <xdr:sp macro="" textlink="">
      <xdr:nvSpPr>
        <xdr:cNvPr id="138" name="フローチャート: 判断 137"/>
        <xdr:cNvSpPr/>
      </xdr:nvSpPr>
      <xdr:spPr>
        <a:xfrm>
          <a:off x="12954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100855</xdr:rowOff>
    </xdr:from>
    <xdr:ext cx="762000" cy="259045"/>
    <xdr:sp macro="" textlink="">
      <xdr:nvSpPr>
        <xdr:cNvPr id="139" name="テキスト ボックス 138"/>
        <xdr:cNvSpPr txBox="1"/>
      </xdr:nvSpPr>
      <xdr:spPr>
        <a:xfrm>
          <a:off x="12623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45" name="楕円 144"/>
        <xdr:cNvSpPr/>
      </xdr:nvSpPr>
      <xdr:spPr>
        <a:xfrm>
          <a:off x="16459200" y="293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167149</xdr:rowOff>
    </xdr:from>
    <xdr:ext cx="762000" cy="259045"/>
    <xdr:sp macro="" textlink="">
      <xdr:nvSpPr>
        <xdr:cNvPr id="146" name="物件費該当値テキスト"/>
        <xdr:cNvSpPr txBox="1"/>
      </xdr:nvSpPr>
      <xdr:spPr>
        <a:xfrm>
          <a:off x="165989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105918</xdr:rowOff>
    </xdr:from>
    <xdr:to>
      <xdr:col>78</xdr:col>
      <xdr:colOff>120650</xdr:colOff>
      <xdr:row>18</xdr:row>
      <xdr:rowOff>36068</xdr:rowOff>
    </xdr:to>
    <xdr:sp macro="" textlink="">
      <xdr:nvSpPr>
        <xdr:cNvPr id="147" name="楕円 146"/>
        <xdr:cNvSpPr/>
      </xdr:nvSpPr>
      <xdr:spPr>
        <a:xfrm>
          <a:off x="15621000" y="302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20845</xdr:rowOff>
    </xdr:from>
    <xdr:ext cx="736600" cy="259045"/>
    <xdr:sp macro="" textlink="">
      <xdr:nvSpPr>
        <xdr:cNvPr id="148" name="テキスト ボックス 147"/>
        <xdr:cNvSpPr txBox="1"/>
      </xdr:nvSpPr>
      <xdr:spPr>
        <a:xfrm>
          <a:off x="15290800" y="3106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60198</xdr:rowOff>
    </xdr:from>
    <xdr:to>
      <xdr:col>74</xdr:col>
      <xdr:colOff>31750</xdr:colOff>
      <xdr:row>17</xdr:row>
      <xdr:rowOff>161798</xdr:rowOff>
    </xdr:to>
    <xdr:sp macro="" textlink="">
      <xdr:nvSpPr>
        <xdr:cNvPr id="149" name="楕円 148"/>
        <xdr:cNvSpPr/>
      </xdr:nvSpPr>
      <xdr:spPr>
        <a:xfrm>
          <a:off x="14732000" y="297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146575</xdr:rowOff>
    </xdr:from>
    <xdr:ext cx="762000" cy="259045"/>
    <xdr:sp macro="" textlink="">
      <xdr:nvSpPr>
        <xdr:cNvPr id="150" name="テキスト ボックス 149"/>
        <xdr:cNvSpPr txBox="1"/>
      </xdr:nvSpPr>
      <xdr:spPr>
        <a:xfrm>
          <a:off x="14401800" y="306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9906</xdr:rowOff>
    </xdr:from>
    <xdr:to>
      <xdr:col>69</xdr:col>
      <xdr:colOff>142875</xdr:colOff>
      <xdr:row>17</xdr:row>
      <xdr:rowOff>111506</xdr:rowOff>
    </xdr:to>
    <xdr:sp macro="" textlink="">
      <xdr:nvSpPr>
        <xdr:cNvPr id="151" name="楕円 150"/>
        <xdr:cNvSpPr/>
      </xdr:nvSpPr>
      <xdr:spPr>
        <a:xfrm>
          <a:off x="138430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121683</xdr:rowOff>
    </xdr:from>
    <xdr:ext cx="762000" cy="259045"/>
    <xdr:sp macro="" textlink="">
      <xdr:nvSpPr>
        <xdr:cNvPr id="152" name="テキスト ボックス 151"/>
        <xdr:cNvSpPr txBox="1"/>
      </xdr:nvSpPr>
      <xdr:spPr>
        <a:xfrm>
          <a:off x="13512800" y="269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149352</xdr:rowOff>
    </xdr:from>
    <xdr:to>
      <xdr:col>65</xdr:col>
      <xdr:colOff>53975</xdr:colOff>
      <xdr:row>17</xdr:row>
      <xdr:rowOff>79502</xdr:rowOff>
    </xdr:to>
    <xdr:sp macro="" textlink="">
      <xdr:nvSpPr>
        <xdr:cNvPr id="153" name="楕円 152"/>
        <xdr:cNvSpPr/>
      </xdr:nvSpPr>
      <xdr:spPr>
        <a:xfrm>
          <a:off x="12954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89679</xdr:rowOff>
    </xdr:from>
    <xdr:ext cx="762000" cy="259045"/>
    <xdr:sp macro="" textlink="">
      <xdr:nvSpPr>
        <xdr:cNvPr id="154" name="テキスト ボックス 153"/>
        <xdr:cNvSpPr txBox="1"/>
      </xdr:nvSpPr>
      <xdr:spPr>
        <a:xfrm>
          <a:off x="12623800" y="266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扶助費については、前年度と同数値で平成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年度からもほぼ横ばいで推移し、類似団体平均を下回っている。高齢化率は</a:t>
          </a:r>
          <a:r>
            <a:rPr kumimoji="1" lang="en-US" altLang="ja-JP" sz="1100">
              <a:solidFill>
                <a:schemeClr val="dk1"/>
              </a:solidFill>
              <a:effectLst/>
              <a:latin typeface="+mn-lt"/>
              <a:ea typeface="+mn-ea"/>
              <a:cs typeface="+mn-cs"/>
            </a:rPr>
            <a:t>46.3%</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R3.1.1</a:t>
          </a:r>
          <a:r>
            <a:rPr kumimoji="1" lang="ja-JP" altLang="ja-JP" sz="1100">
              <a:solidFill>
                <a:schemeClr val="dk1"/>
              </a:solidFill>
              <a:effectLst/>
              <a:latin typeface="+mn-lt"/>
              <a:ea typeface="+mn-ea"/>
              <a:cs typeface="+mn-cs"/>
            </a:rPr>
            <a:t>）と高止まり傾向が続き、今後も高齢者等の社会保障へのニーズが高まっていくことが予想される。</a:t>
          </a:r>
          <a:endParaRPr lang="ja-JP" altLang="ja-JP" sz="1400">
            <a:effectLst/>
          </a:endParaRPr>
        </a:p>
        <a:p>
          <a:r>
            <a:rPr kumimoji="1" lang="ja-JP" altLang="ja-JP" sz="1100">
              <a:solidFill>
                <a:schemeClr val="dk1"/>
              </a:solidFill>
              <a:effectLst/>
              <a:latin typeface="+mn-lt"/>
              <a:ea typeface="+mn-ea"/>
              <a:cs typeface="+mn-cs"/>
            </a:rPr>
            <a:t>必要な財源の確保と制度の適正な運用による医療費等の抑制に努める必要がある。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69850</xdr:rowOff>
    </xdr:to>
    <xdr:cxnSp macro="">
      <xdr:nvCxnSpPr>
        <xdr:cNvPr id="181" name="直線コネクタ 180"/>
        <xdr:cNvCxnSpPr/>
      </xdr:nvCxnSpPr>
      <xdr:spPr>
        <a:xfrm flipV="1">
          <a:off x="4826000" y="9118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127000</xdr:rowOff>
    </xdr:from>
    <xdr:to>
      <xdr:col>24</xdr:col>
      <xdr:colOff>25400</xdr:colOff>
      <xdr:row>55</xdr:row>
      <xdr:rowOff>146050</xdr:rowOff>
    </xdr:to>
    <xdr:cxnSp macro="">
      <xdr:nvCxnSpPr>
        <xdr:cNvPr id="186" name="直線コネクタ 185"/>
        <xdr:cNvCxnSpPr/>
      </xdr:nvCxnSpPr>
      <xdr:spPr>
        <a:xfrm>
          <a:off x="3987800" y="95567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143527</xdr:rowOff>
    </xdr:from>
    <xdr:ext cx="762000" cy="259045"/>
    <xdr:sp macro="" textlink="">
      <xdr:nvSpPr>
        <xdr:cNvPr id="187" name="扶助費平均値テキスト"/>
        <xdr:cNvSpPr txBox="1"/>
      </xdr:nvSpPr>
      <xdr:spPr>
        <a:xfrm>
          <a:off x="4914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88" name="フローチャート: 判断 187"/>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127000</xdr:rowOff>
    </xdr:from>
    <xdr:to>
      <xdr:col>19</xdr:col>
      <xdr:colOff>187325</xdr:colOff>
      <xdr:row>55</xdr:row>
      <xdr:rowOff>127000</xdr:rowOff>
    </xdr:to>
    <xdr:cxnSp macro="">
      <xdr:nvCxnSpPr>
        <xdr:cNvPr id="189" name="直線コネクタ 188"/>
        <xdr:cNvCxnSpPr/>
      </xdr:nvCxnSpPr>
      <xdr:spPr>
        <a:xfrm>
          <a:off x="3098800" y="9556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90" name="フローチャート: 判断 189"/>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91" name="テキスト ボックス 190"/>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88900</xdr:rowOff>
    </xdr:from>
    <xdr:to>
      <xdr:col>15</xdr:col>
      <xdr:colOff>98425</xdr:colOff>
      <xdr:row>55</xdr:row>
      <xdr:rowOff>127000</xdr:rowOff>
    </xdr:to>
    <xdr:cxnSp macro="">
      <xdr:nvCxnSpPr>
        <xdr:cNvPr id="192" name="直線コネクタ 191"/>
        <xdr:cNvCxnSpPr/>
      </xdr:nvCxnSpPr>
      <xdr:spPr>
        <a:xfrm>
          <a:off x="2209800" y="9518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3" name="フローチャート: 判断 192"/>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194" name="テキスト ボックス 193"/>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50800</xdr:rowOff>
    </xdr:from>
    <xdr:to>
      <xdr:col>11</xdr:col>
      <xdr:colOff>9525</xdr:colOff>
      <xdr:row>55</xdr:row>
      <xdr:rowOff>88900</xdr:rowOff>
    </xdr:to>
    <xdr:cxnSp macro="">
      <xdr:nvCxnSpPr>
        <xdr:cNvPr id="195" name="直線コネクタ 194"/>
        <xdr:cNvCxnSpPr/>
      </xdr:nvCxnSpPr>
      <xdr:spPr>
        <a:xfrm>
          <a:off x="1320800" y="94805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6" name="フローチャート: 判断 195"/>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197" name="テキスト ボックス 196"/>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198" name="フローチャート: 判断 197"/>
        <xdr:cNvSpPr/>
      </xdr:nvSpPr>
      <xdr:spPr>
        <a:xfrm>
          <a:off x="1270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67327</xdr:rowOff>
    </xdr:from>
    <xdr:ext cx="762000" cy="259045"/>
    <xdr:sp macro="" textlink="">
      <xdr:nvSpPr>
        <xdr:cNvPr id="199" name="テキスト ボックス 198"/>
        <xdr:cNvSpPr txBox="1"/>
      </xdr:nvSpPr>
      <xdr:spPr>
        <a:xfrm>
          <a:off x="939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205" name="楕円 204"/>
        <xdr:cNvSpPr/>
      </xdr:nvSpPr>
      <xdr:spPr>
        <a:xfrm>
          <a:off x="4775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111777</xdr:rowOff>
    </xdr:from>
    <xdr:ext cx="762000" cy="259045"/>
    <xdr:sp macro="" textlink="">
      <xdr:nvSpPr>
        <xdr:cNvPr id="206" name="扶助費該当値テキスト"/>
        <xdr:cNvSpPr txBox="1"/>
      </xdr:nvSpPr>
      <xdr:spPr>
        <a:xfrm>
          <a:off x="4914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76200</xdr:rowOff>
    </xdr:from>
    <xdr:to>
      <xdr:col>20</xdr:col>
      <xdr:colOff>38100</xdr:colOff>
      <xdr:row>56</xdr:row>
      <xdr:rowOff>6350</xdr:rowOff>
    </xdr:to>
    <xdr:sp macro="" textlink="">
      <xdr:nvSpPr>
        <xdr:cNvPr id="207" name="楕円 206"/>
        <xdr:cNvSpPr/>
      </xdr:nvSpPr>
      <xdr:spPr>
        <a:xfrm>
          <a:off x="3937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16527</xdr:rowOff>
    </xdr:from>
    <xdr:ext cx="736600" cy="259045"/>
    <xdr:sp macro="" textlink="">
      <xdr:nvSpPr>
        <xdr:cNvPr id="208" name="テキスト ボックス 207"/>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76200</xdr:rowOff>
    </xdr:from>
    <xdr:to>
      <xdr:col>15</xdr:col>
      <xdr:colOff>149225</xdr:colOff>
      <xdr:row>56</xdr:row>
      <xdr:rowOff>6350</xdr:rowOff>
    </xdr:to>
    <xdr:sp macro="" textlink="">
      <xdr:nvSpPr>
        <xdr:cNvPr id="209" name="楕円 208"/>
        <xdr:cNvSpPr/>
      </xdr:nvSpPr>
      <xdr:spPr>
        <a:xfrm>
          <a:off x="3048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16527</xdr:rowOff>
    </xdr:from>
    <xdr:ext cx="762000" cy="259045"/>
    <xdr:sp macro="" textlink="">
      <xdr:nvSpPr>
        <xdr:cNvPr id="210" name="テキスト ボックス 209"/>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38100</xdr:rowOff>
    </xdr:from>
    <xdr:to>
      <xdr:col>11</xdr:col>
      <xdr:colOff>60325</xdr:colOff>
      <xdr:row>55</xdr:row>
      <xdr:rowOff>139700</xdr:rowOff>
    </xdr:to>
    <xdr:sp macro="" textlink="">
      <xdr:nvSpPr>
        <xdr:cNvPr id="211" name="楕円 210"/>
        <xdr:cNvSpPr/>
      </xdr:nvSpPr>
      <xdr:spPr>
        <a:xfrm>
          <a:off x="2159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149877</xdr:rowOff>
    </xdr:from>
    <xdr:ext cx="762000" cy="259045"/>
    <xdr:sp macro="" textlink="">
      <xdr:nvSpPr>
        <xdr:cNvPr id="212" name="テキスト ボックス 211"/>
        <xdr:cNvSpPr txBox="1"/>
      </xdr:nvSpPr>
      <xdr:spPr>
        <a:xfrm>
          <a:off x="1828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0</xdr:rowOff>
    </xdr:from>
    <xdr:to>
      <xdr:col>6</xdr:col>
      <xdr:colOff>171450</xdr:colOff>
      <xdr:row>55</xdr:row>
      <xdr:rowOff>101600</xdr:rowOff>
    </xdr:to>
    <xdr:sp macro="" textlink="">
      <xdr:nvSpPr>
        <xdr:cNvPr id="213" name="楕円 212"/>
        <xdr:cNvSpPr/>
      </xdr:nvSpPr>
      <xdr:spPr>
        <a:xfrm>
          <a:off x="1270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111777</xdr:rowOff>
    </xdr:from>
    <xdr:ext cx="762000" cy="259045"/>
    <xdr:sp macro="" textlink="">
      <xdr:nvSpPr>
        <xdr:cNvPr id="214" name="テキスト ボックス 213"/>
        <xdr:cNvSpPr txBox="1"/>
      </xdr:nvSpPr>
      <xdr:spPr>
        <a:xfrm>
          <a:off x="939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その他に係る比率は</a:t>
          </a:r>
          <a:r>
            <a:rPr kumimoji="1" lang="en-US" altLang="ja-JP" sz="1100">
              <a:solidFill>
                <a:schemeClr val="dk1"/>
              </a:solidFill>
              <a:effectLst/>
              <a:latin typeface="+mn-lt"/>
              <a:ea typeface="+mn-ea"/>
              <a:cs typeface="+mn-cs"/>
            </a:rPr>
            <a:t>7.9%</a:t>
          </a:r>
          <a:r>
            <a:rPr kumimoji="1" lang="ja-JP" altLang="ja-JP" sz="1100">
              <a:solidFill>
                <a:schemeClr val="dk1"/>
              </a:solidFill>
              <a:effectLst/>
              <a:latin typeface="+mn-lt"/>
              <a:ea typeface="+mn-ea"/>
              <a:cs typeface="+mn-cs"/>
            </a:rPr>
            <a:t>と</a:t>
          </a:r>
          <a:r>
            <a:rPr kumimoji="1" lang="en-US" altLang="ja-JP" sz="1100">
              <a:solidFill>
                <a:schemeClr val="dk1"/>
              </a:solidFill>
              <a:effectLst/>
              <a:latin typeface="+mn-lt"/>
              <a:ea typeface="+mn-ea"/>
              <a:cs typeface="+mn-cs"/>
            </a:rPr>
            <a:t>1.2%</a:t>
          </a:r>
          <a:r>
            <a:rPr kumimoji="1" lang="ja-JP" altLang="en-US" sz="1100">
              <a:solidFill>
                <a:schemeClr val="dk1"/>
              </a:solidFill>
              <a:effectLst/>
              <a:latin typeface="+mn-lt"/>
              <a:ea typeface="+mn-ea"/>
              <a:cs typeface="+mn-cs"/>
            </a:rPr>
            <a:t>上昇したが、</a:t>
          </a:r>
          <a:r>
            <a:rPr kumimoji="1" lang="ja-JP" altLang="ja-JP" sz="1100">
              <a:solidFill>
                <a:schemeClr val="dk1"/>
              </a:solidFill>
              <a:effectLst/>
              <a:latin typeface="+mn-lt"/>
              <a:ea typeface="+mn-ea"/>
              <a:cs typeface="+mn-cs"/>
            </a:rPr>
            <a:t>類似団体平均を下回って推移しており、繰出金が多くを占める。</a:t>
          </a:r>
          <a:endParaRPr lang="ja-JP" altLang="ja-JP" sz="1400">
            <a:effectLst/>
          </a:endParaRPr>
        </a:p>
        <a:p>
          <a:r>
            <a:rPr kumimoji="1" lang="ja-JP" altLang="en-US" sz="1100">
              <a:solidFill>
                <a:schemeClr val="tx1"/>
              </a:solidFill>
              <a:effectLst/>
              <a:latin typeface="+mn-lt"/>
              <a:ea typeface="+mn-ea"/>
              <a:cs typeface="+mn-cs"/>
            </a:rPr>
            <a:t>上昇の要因は、経常的</a:t>
          </a:r>
          <a:r>
            <a:rPr kumimoji="1" lang="ja-JP" altLang="en-US" sz="1100">
              <a:solidFill>
                <a:schemeClr val="dk1"/>
              </a:solidFill>
              <a:effectLst/>
              <a:latin typeface="+mn-lt"/>
              <a:ea typeface="+mn-ea"/>
              <a:cs typeface="+mn-cs"/>
            </a:rPr>
            <a:t>繰出金が増えたのが理由。繰出金は</a:t>
          </a:r>
          <a:r>
            <a:rPr kumimoji="1" lang="ja-JP" altLang="ja-JP" sz="1100">
              <a:solidFill>
                <a:schemeClr val="dk1"/>
              </a:solidFill>
              <a:effectLst/>
              <a:latin typeface="+mn-lt"/>
              <a:ea typeface="+mn-ea"/>
              <a:cs typeface="+mn-cs"/>
            </a:rPr>
            <a:t>簡易水道事業特別会計や高齢化の進展による介護保険特別会計、後期高齢者医療特別会計への繰出金が多くを占め、今後も増加する見込みがある。</a:t>
          </a:r>
          <a:endParaRPr lang="ja-JP" altLang="ja-JP" sz="1400">
            <a:effectLst/>
          </a:endParaRPr>
        </a:p>
        <a:p>
          <a:r>
            <a:rPr kumimoji="1" lang="ja-JP" altLang="ja-JP" sz="1100">
              <a:solidFill>
                <a:schemeClr val="dk1"/>
              </a:solidFill>
              <a:effectLst/>
              <a:latin typeface="+mn-lt"/>
              <a:ea typeface="+mn-ea"/>
              <a:cs typeface="+mn-cs"/>
            </a:rPr>
            <a:t>受益者負担の観点から保険料、使用料の適正化を図るとともに、医療費等支出の抑制にも努める必要がある。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85090</xdr:rowOff>
    </xdr:to>
    <xdr:cxnSp macro="">
      <xdr:nvCxnSpPr>
        <xdr:cNvPr id="241" name="直線コネクタ 240"/>
        <xdr:cNvCxnSpPr/>
      </xdr:nvCxnSpPr>
      <xdr:spPr>
        <a:xfrm flipV="1">
          <a:off x="16510000" y="908812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57167</xdr:rowOff>
    </xdr:from>
    <xdr:ext cx="762000" cy="259045"/>
    <xdr:sp macro="" textlink="">
      <xdr:nvSpPr>
        <xdr:cNvPr id="242" name="その他最小値テキスト"/>
        <xdr:cNvSpPr txBox="1"/>
      </xdr:nvSpPr>
      <xdr:spPr>
        <a:xfrm>
          <a:off x="16598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85090</xdr:rowOff>
    </xdr:from>
    <xdr:to>
      <xdr:col>82</xdr:col>
      <xdr:colOff>196850</xdr:colOff>
      <xdr:row>61</xdr:row>
      <xdr:rowOff>85090</xdr:rowOff>
    </xdr:to>
    <xdr:cxnSp macro="">
      <xdr:nvCxnSpPr>
        <xdr:cNvPr id="243" name="直線コネクタ 242"/>
        <xdr:cNvCxnSpPr/>
      </xdr:nvCxnSpPr>
      <xdr:spPr>
        <a:xfrm>
          <a:off x="16421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161290</xdr:rowOff>
    </xdr:from>
    <xdr:to>
      <xdr:col>82</xdr:col>
      <xdr:colOff>107950</xdr:colOff>
      <xdr:row>56</xdr:row>
      <xdr:rowOff>81280</xdr:rowOff>
    </xdr:to>
    <xdr:cxnSp macro="">
      <xdr:nvCxnSpPr>
        <xdr:cNvPr id="246" name="直線コネクタ 245"/>
        <xdr:cNvCxnSpPr/>
      </xdr:nvCxnSpPr>
      <xdr:spPr>
        <a:xfrm>
          <a:off x="15671800" y="95910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170197</xdr:rowOff>
    </xdr:from>
    <xdr:ext cx="762000" cy="259045"/>
    <xdr:sp macro="" textlink="">
      <xdr:nvSpPr>
        <xdr:cNvPr id="247" name="その他平均値テキスト"/>
        <xdr:cNvSpPr txBox="1"/>
      </xdr:nvSpPr>
      <xdr:spPr>
        <a:xfrm>
          <a:off x="16598900" y="9771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26670</xdr:rowOff>
    </xdr:from>
    <xdr:to>
      <xdr:col>82</xdr:col>
      <xdr:colOff>158750</xdr:colOff>
      <xdr:row>57</xdr:row>
      <xdr:rowOff>128270</xdr:rowOff>
    </xdr:to>
    <xdr:sp macro="" textlink="">
      <xdr:nvSpPr>
        <xdr:cNvPr id="248" name="フローチャート: 判断 247"/>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161290</xdr:rowOff>
    </xdr:from>
    <xdr:to>
      <xdr:col>78</xdr:col>
      <xdr:colOff>69850</xdr:colOff>
      <xdr:row>56</xdr:row>
      <xdr:rowOff>20320</xdr:rowOff>
    </xdr:to>
    <xdr:cxnSp macro="">
      <xdr:nvCxnSpPr>
        <xdr:cNvPr id="249" name="直線コネクタ 248"/>
        <xdr:cNvCxnSpPr/>
      </xdr:nvCxnSpPr>
      <xdr:spPr>
        <a:xfrm flipV="1">
          <a:off x="14782800" y="95910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34290</xdr:rowOff>
    </xdr:from>
    <xdr:to>
      <xdr:col>78</xdr:col>
      <xdr:colOff>120650</xdr:colOff>
      <xdr:row>57</xdr:row>
      <xdr:rowOff>135890</xdr:rowOff>
    </xdr:to>
    <xdr:sp macro="" textlink="">
      <xdr:nvSpPr>
        <xdr:cNvPr id="250" name="フローチャート: 判断 249"/>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120667</xdr:rowOff>
    </xdr:from>
    <xdr:ext cx="736600" cy="259045"/>
    <xdr:sp macro="" textlink="">
      <xdr:nvSpPr>
        <xdr:cNvPr id="251" name="テキスト ボックス 250"/>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20320</xdr:rowOff>
    </xdr:from>
    <xdr:to>
      <xdr:col>73</xdr:col>
      <xdr:colOff>180975</xdr:colOff>
      <xdr:row>56</xdr:row>
      <xdr:rowOff>73660</xdr:rowOff>
    </xdr:to>
    <xdr:cxnSp macro="">
      <xdr:nvCxnSpPr>
        <xdr:cNvPr id="252" name="直線コネクタ 251"/>
        <xdr:cNvCxnSpPr/>
      </xdr:nvCxnSpPr>
      <xdr:spPr>
        <a:xfrm flipV="1">
          <a:off x="13893800" y="96215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87630</xdr:rowOff>
    </xdr:from>
    <xdr:to>
      <xdr:col>74</xdr:col>
      <xdr:colOff>31750</xdr:colOff>
      <xdr:row>58</xdr:row>
      <xdr:rowOff>17780</xdr:rowOff>
    </xdr:to>
    <xdr:sp macro="" textlink="">
      <xdr:nvSpPr>
        <xdr:cNvPr id="253" name="フローチャート: 判断 252"/>
        <xdr:cNvSpPr/>
      </xdr:nvSpPr>
      <xdr:spPr>
        <a:xfrm>
          <a:off x="14732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2557</xdr:rowOff>
    </xdr:from>
    <xdr:ext cx="762000" cy="259045"/>
    <xdr:sp macro="" textlink="">
      <xdr:nvSpPr>
        <xdr:cNvPr id="254" name="テキスト ボックス 253"/>
        <xdr:cNvSpPr txBox="1"/>
      </xdr:nvSpPr>
      <xdr:spPr>
        <a:xfrm>
          <a:off x="14401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35560</xdr:rowOff>
    </xdr:from>
    <xdr:to>
      <xdr:col>69</xdr:col>
      <xdr:colOff>92075</xdr:colOff>
      <xdr:row>56</xdr:row>
      <xdr:rowOff>73660</xdr:rowOff>
    </xdr:to>
    <xdr:cxnSp macro="">
      <xdr:nvCxnSpPr>
        <xdr:cNvPr id="255" name="直線コネクタ 254"/>
        <xdr:cNvCxnSpPr/>
      </xdr:nvCxnSpPr>
      <xdr:spPr>
        <a:xfrm>
          <a:off x="13004800" y="96367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95250</xdr:rowOff>
    </xdr:from>
    <xdr:to>
      <xdr:col>69</xdr:col>
      <xdr:colOff>142875</xdr:colOff>
      <xdr:row>58</xdr:row>
      <xdr:rowOff>25400</xdr:rowOff>
    </xdr:to>
    <xdr:sp macro="" textlink="">
      <xdr:nvSpPr>
        <xdr:cNvPr id="256" name="フローチャート: 判断 255"/>
        <xdr:cNvSpPr/>
      </xdr:nvSpPr>
      <xdr:spPr>
        <a:xfrm>
          <a:off x="13843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10177</xdr:rowOff>
    </xdr:from>
    <xdr:ext cx="762000" cy="259045"/>
    <xdr:sp macro="" textlink="">
      <xdr:nvSpPr>
        <xdr:cNvPr id="257" name="テキスト ボックス 256"/>
        <xdr:cNvSpPr txBox="1"/>
      </xdr:nvSpPr>
      <xdr:spPr>
        <a:xfrm>
          <a:off x="13512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80010</xdr:rowOff>
    </xdr:from>
    <xdr:to>
      <xdr:col>65</xdr:col>
      <xdr:colOff>53975</xdr:colOff>
      <xdr:row>58</xdr:row>
      <xdr:rowOff>10160</xdr:rowOff>
    </xdr:to>
    <xdr:sp macro="" textlink="">
      <xdr:nvSpPr>
        <xdr:cNvPr id="258" name="フローチャート: 判断 257"/>
        <xdr:cNvSpPr/>
      </xdr:nvSpPr>
      <xdr:spPr>
        <a:xfrm>
          <a:off x="12954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166387</xdr:rowOff>
    </xdr:from>
    <xdr:ext cx="762000" cy="259045"/>
    <xdr:sp macro="" textlink="">
      <xdr:nvSpPr>
        <xdr:cNvPr id="259" name="テキスト ボックス 258"/>
        <xdr:cNvSpPr txBox="1"/>
      </xdr:nvSpPr>
      <xdr:spPr>
        <a:xfrm>
          <a:off x="12623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65" name="楕円 264"/>
        <xdr:cNvSpPr/>
      </xdr:nvSpPr>
      <xdr:spPr>
        <a:xfrm>
          <a:off x="164592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47007</xdr:rowOff>
    </xdr:from>
    <xdr:ext cx="762000" cy="259045"/>
    <xdr:sp macro="" textlink="">
      <xdr:nvSpPr>
        <xdr:cNvPr id="266" name="その他該当値テキスト"/>
        <xdr:cNvSpPr txBox="1"/>
      </xdr:nvSpPr>
      <xdr:spPr>
        <a:xfrm>
          <a:off x="165989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110490</xdr:rowOff>
    </xdr:from>
    <xdr:to>
      <xdr:col>78</xdr:col>
      <xdr:colOff>120650</xdr:colOff>
      <xdr:row>56</xdr:row>
      <xdr:rowOff>40640</xdr:rowOff>
    </xdr:to>
    <xdr:sp macro="" textlink="">
      <xdr:nvSpPr>
        <xdr:cNvPr id="267" name="楕円 266"/>
        <xdr:cNvSpPr/>
      </xdr:nvSpPr>
      <xdr:spPr>
        <a:xfrm>
          <a:off x="15621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50817</xdr:rowOff>
    </xdr:from>
    <xdr:ext cx="736600" cy="259045"/>
    <xdr:sp macro="" textlink="">
      <xdr:nvSpPr>
        <xdr:cNvPr id="268" name="テキスト ボックス 267"/>
        <xdr:cNvSpPr txBox="1"/>
      </xdr:nvSpPr>
      <xdr:spPr>
        <a:xfrm>
          <a:off x="15290800" y="930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140970</xdr:rowOff>
    </xdr:from>
    <xdr:to>
      <xdr:col>74</xdr:col>
      <xdr:colOff>31750</xdr:colOff>
      <xdr:row>56</xdr:row>
      <xdr:rowOff>71120</xdr:rowOff>
    </xdr:to>
    <xdr:sp macro="" textlink="">
      <xdr:nvSpPr>
        <xdr:cNvPr id="269" name="楕円 268"/>
        <xdr:cNvSpPr/>
      </xdr:nvSpPr>
      <xdr:spPr>
        <a:xfrm>
          <a:off x="14732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81297</xdr:rowOff>
    </xdr:from>
    <xdr:ext cx="762000" cy="259045"/>
    <xdr:sp macro="" textlink="">
      <xdr:nvSpPr>
        <xdr:cNvPr id="270" name="テキスト ボックス 269"/>
        <xdr:cNvSpPr txBox="1"/>
      </xdr:nvSpPr>
      <xdr:spPr>
        <a:xfrm>
          <a:off x="14401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22860</xdr:rowOff>
    </xdr:from>
    <xdr:to>
      <xdr:col>69</xdr:col>
      <xdr:colOff>142875</xdr:colOff>
      <xdr:row>56</xdr:row>
      <xdr:rowOff>124460</xdr:rowOff>
    </xdr:to>
    <xdr:sp macro="" textlink="">
      <xdr:nvSpPr>
        <xdr:cNvPr id="271" name="楕円 270"/>
        <xdr:cNvSpPr/>
      </xdr:nvSpPr>
      <xdr:spPr>
        <a:xfrm>
          <a:off x="13843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134637</xdr:rowOff>
    </xdr:from>
    <xdr:ext cx="762000" cy="259045"/>
    <xdr:sp macro="" textlink="">
      <xdr:nvSpPr>
        <xdr:cNvPr id="272" name="テキスト ボックス 271"/>
        <xdr:cNvSpPr txBox="1"/>
      </xdr:nvSpPr>
      <xdr:spPr>
        <a:xfrm>
          <a:off x="13512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156210</xdr:rowOff>
    </xdr:from>
    <xdr:to>
      <xdr:col>65</xdr:col>
      <xdr:colOff>53975</xdr:colOff>
      <xdr:row>56</xdr:row>
      <xdr:rowOff>86360</xdr:rowOff>
    </xdr:to>
    <xdr:sp macro="" textlink="">
      <xdr:nvSpPr>
        <xdr:cNvPr id="273" name="楕円 272"/>
        <xdr:cNvSpPr/>
      </xdr:nvSpPr>
      <xdr:spPr>
        <a:xfrm>
          <a:off x="12954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96537</xdr:rowOff>
    </xdr:from>
    <xdr:ext cx="762000" cy="259045"/>
    <xdr:sp macro="" textlink="">
      <xdr:nvSpPr>
        <xdr:cNvPr id="274" name="テキスト ボックス 273"/>
        <xdr:cNvSpPr txBox="1"/>
      </xdr:nvSpPr>
      <xdr:spPr>
        <a:xfrm>
          <a:off x="12623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補助費については、</a:t>
          </a:r>
          <a:r>
            <a:rPr kumimoji="1" lang="en-US" altLang="ja-JP" sz="1100">
              <a:solidFill>
                <a:schemeClr val="dk1"/>
              </a:solidFill>
              <a:effectLst/>
              <a:latin typeface="+mn-lt"/>
              <a:ea typeface="+mn-ea"/>
              <a:cs typeface="+mn-cs"/>
            </a:rPr>
            <a:t>10.9%</a:t>
          </a:r>
          <a:r>
            <a:rPr kumimoji="1" lang="ja-JP" altLang="ja-JP" sz="1100">
              <a:solidFill>
                <a:schemeClr val="dk1"/>
              </a:solidFill>
              <a:effectLst/>
              <a:latin typeface="+mn-lt"/>
              <a:ea typeface="+mn-ea"/>
              <a:cs typeface="+mn-cs"/>
            </a:rPr>
            <a:t>とほぼ横ばいで推移しており、類似団体平均と比べてやや低い数値となっている。補助費のうち一部事務組合への負担金</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国・県以外への補助が大半となっている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地域振興のための各種団体への補助は不可欠ではあるが、補助金交付事業の適正な運用により、補助金の適正化と抑制に努める必要がある。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74422</xdr:rowOff>
    </xdr:from>
    <xdr:to>
      <xdr:col>82</xdr:col>
      <xdr:colOff>107950</xdr:colOff>
      <xdr:row>41</xdr:row>
      <xdr:rowOff>28702</xdr:rowOff>
    </xdr:to>
    <xdr:cxnSp macro="">
      <xdr:nvCxnSpPr>
        <xdr:cNvPr id="299" name="直線コネクタ 298"/>
        <xdr:cNvCxnSpPr/>
      </xdr:nvCxnSpPr>
      <xdr:spPr>
        <a:xfrm flipV="1">
          <a:off x="16510000" y="573227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779</xdr:rowOff>
    </xdr:from>
    <xdr:ext cx="762000" cy="259045"/>
    <xdr:sp macro="" textlink="">
      <xdr:nvSpPr>
        <xdr:cNvPr id="300" name="補助費等最小値テキスト"/>
        <xdr:cNvSpPr txBox="1"/>
      </xdr:nvSpPr>
      <xdr:spPr>
        <a:xfrm>
          <a:off x="16598900" y="703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28702</xdr:rowOff>
    </xdr:from>
    <xdr:to>
      <xdr:col>82</xdr:col>
      <xdr:colOff>196850</xdr:colOff>
      <xdr:row>41</xdr:row>
      <xdr:rowOff>28702</xdr:rowOff>
    </xdr:to>
    <xdr:cxnSp macro="">
      <xdr:nvCxnSpPr>
        <xdr:cNvPr id="301" name="直線コネクタ 300"/>
        <xdr:cNvCxnSpPr/>
      </xdr:nvCxnSpPr>
      <xdr:spPr>
        <a:xfrm>
          <a:off x="16421100" y="705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160799</xdr:rowOff>
    </xdr:from>
    <xdr:ext cx="762000" cy="259045"/>
    <xdr:sp macro="" textlink="">
      <xdr:nvSpPr>
        <xdr:cNvPr id="302" name="補助費等最大値テキスト"/>
        <xdr:cNvSpPr txBox="1"/>
      </xdr:nvSpPr>
      <xdr:spPr>
        <a:xfrm>
          <a:off x="16598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74422</xdr:rowOff>
    </xdr:from>
    <xdr:to>
      <xdr:col>82</xdr:col>
      <xdr:colOff>196850</xdr:colOff>
      <xdr:row>33</xdr:row>
      <xdr:rowOff>74422</xdr:rowOff>
    </xdr:to>
    <xdr:cxnSp macro="">
      <xdr:nvCxnSpPr>
        <xdr:cNvPr id="303" name="直線コネクタ 302"/>
        <xdr:cNvCxnSpPr/>
      </xdr:nvCxnSpPr>
      <xdr:spPr>
        <a:xfrm>
          <a:off x="16421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53848</xdr:rowOff>
    </xdr:from>
    <xdr:to>
      <xdr:col>82</xdr:col>
      <xdr:colOff>107950</xdr:colOff>
      <xdr:row>36</xdr:row>
      <xdr:rowOff>94996</xdr:rowOff>
    </xdr:to>
    <xdr:cxnSp macro="">
      <xdr:nvCxnSpPr>
        <xdr:cNvPr id="304" name="直線コネクタ 303"/>
        <xdr:cNvCxnSpPr/>
      </xdr:nvCxnSpPr>
      <xdr:spPr>
        <a:xfrm flipV="1">
          <a:off x="15671800" y="622604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39133</xdr:rowOff>
    </xdr:from>
    <xdr:ext cx="762000" cy="259045"/>
    <xdr:sp macro="" textlink="">
      <xdr:nvSpPr>
        <xdr:cNvPr id="305" name="補助費等平均値テキスト"/>
        <xdr:cNvSpPr txBox="1"/>
      </xdr:nvSpPr>
      <xdr:spPr>
        <a:xfrm>
          <a:off x="16598900" y="6211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6" name="フローチャート: 判断 305"/>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62992</xdr:rowOff>
    </xdr:from>
    <xdr:to>
      <xdr:col>78</xdr:col>
      <xdr:colOff>69850</xdr:colOff>
      <xdr:row>36</xdr:row>
      <xdr:rowOff>94996</xdr:rowOff>
    </xdr:to>
    <xdr:cxnSp macro="">
      <xdr:nvCxnSpPr>
        <xdr:cNvPr id="307" name="直線コネクタ 306"/>
        <xdr:cNvCxnSpPr/>
      </xdr:nvCxnSpPr>
      <xdr:spPr>
        <a:xfrm>
          <a:off x="14782800" y="62351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8" name="フローチャート: 判断 307"/>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9" name="テキスト ボックス 308"/>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62992</xdr:rowOff>
    </xdr:from>
    <xdr:to>
      <xdr:col>73</xdr:col>
      <xdr:colOff>180975</xdr:colOff>
      <xdr:row>36</xdr:row>
      <xdr:rowOff>81280</xdr:rowOff>
    </xdr:to>
    <xdr:cxnSp macro="">
      <xdr:nvCxnSpPr>
        <xdr:cNvPr id="310" name="直線コネクタ 309"/>
        <xdr:cNvCxnSpPr/>
      </xdr:nvCxnSpPr>
      <xdr:spPr>
        <a:xfrm flipV="1">
          <a:off x="13893800" y="62351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11" name="フローチャート: 判断 310"/>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12" name="テキスト ボックス 311"/>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67564</xdr:rowOff>
    </xdr:from>
    <xdr:to>
      <xdr:col>69</xdr:col>
      <xdr:colOff>92075</xdr:colOff>
      <xdr:row>36</xdr:row>
      <xdr:rowOff>81280</xdr:rowOff>
    </xdr:to>
    <xdr:cxnSp macro="">
      <xdr:nvCxnSpPr>
        <xdr:cNvPr id="313" name="直線コネクタ 312"/>
        <xdr:cNvCxnSpPr/>
      </xdr:nvCxnSpPr>
      <xdr:spPr>
        <a:xfrm>
          <a:off x="13004800" y="62397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4" name="フローチャート: 判断 313"/>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15" name="テキスト ボックス 314"/>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6" name="フローチャート: 判断 315"/>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167149</xdr:rowOff>
    </xdr:from>
    <xdr:ext cx="762000" cy="259045"/>
    <xdr:sp macro="" textlink="">
      <xdr:nvSpPr>
        <xdr:cNvPr id="317" name="テキスト ボックス 316"/>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23" name="楕円 322"/>
        <xdr:cNvSpPr/>
      </xdr:nvSpPr>
      <xdr:spPr>
        <a:xfrm>
          <a:off x="164592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19575</xdr:rowOff>
    </xdr:from>
    <xdr:ext cx="762000" cy="259045"/>
    <xdr:sp macro="" textlink="">
      <xdr:nvSpPr>
        <xdr:cNvPr id="324" name="補助費等該当値テキスト"/>
        <xdr:cNvSpPr txBox="1"/>
      </xdr:nvSpPr>
      <xdr:spPr>
        <a:xfrm>
          <a:off x="16598900" y="602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44196</xdr:rowOff>
    </xdr:from>
    <xdr:to>
      <xdr:col>78</xdr:col>
      <xdr:colOff>120650</xdr:colOff>
      <xdr:row>36</xdr:row>
      <xdr:rowOff>145796</xdr:rowOff>
    </xdr:to>
    <xdr:sp macro="" textlink="">
      <xdr:nvSpPr>
        <xdr:cNvPr id="325" name="楕円 324"/>
        <xdr:cNvSpPr/>
      </xdr:nvSpPr>
      <xdr:spPr>
        <a:xfrm>
          <a:off x="15621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155973</xdr:rowOff>
    </xdr:from>
    <xdr:ext cx="736600" cy="259045"/>
    <xdr:sp macro="" textlink="">
      <xdr:nvSpPr>
        <xdr:cNvPr id="326" name="テキスト ボックス 325"/>
        <xdr:cNvSpPr txBox="1"/>
      </xdr:nvSpPr>
      <xdr:spPr>
        <a:xfrm>
          <a:off x="15290800" y="5985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12192</xdr:rowOff>
    </xdr:from>
    <xdr:to>
      <xdr:col>74</xdr:col>
      <xdr:colOff>31750</xdr:colOff>
      <xdr:row>36</xdr:row>
      <xdr:rowOff>113792</xdr:rowOff>
    </xdr:to>
    <xdr:sp macro="" textlink="">
      <xdr:nvSpPr>
        <xdr:cNvPr id="327" name="楕円 326"/>
        <xdr:cNvSpPr/>
      </xdr:nvSpPr>
      <xdr:spPr>
        <a:xfrm>
          <a:off x="14732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123969</xdr:rowOff>
    </xdr:from>
    <xdr:ext cx="762000" cy="259045"/>
    <xdr:sp macro="" textlink="">
      <xdr:nvSpPr>
        <xdr:cNvPr id="328" name="テキスト ボックス 327"/>
        <xdr:cNvSpPr txBox="1"/>
      </xdr:nvSpPr>
      <xdr:spPr>
        <a:xfrm>
          <a:off x="14401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30480</xdr:rowOff>
    </xdr:from>
    <xdr:to>
      <xdr:col>69</xdr:col>
      <xdr:colOff>142875</xdr:colOff>
      <xdr:row>36</xdr:row>
      <xdr:rowOff>132080</xdr:rowOff>
    </xdr:to>
    <xdr:sp macro="" textlink="">
      <xdr:nvSpPr>
        <xdr:cNvPr id="329" name="楕円 328"/>
        <xdr:cNvSpPr/>
      </xdr:nvSpPr>
      <xdr:spPr>
        <a:xfrm>
          <a:off x="13843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30" name="テキスト ボックス 329"/>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31" name="楕円 330"/>
        <xdr:cNvSpPr/>
      </xdr:nvSpPr>
      <xdr:spPr>
        <a:xfrm>
          <a:off x="12954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32" name="テキスト ボックス 331"/>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公債費については、</a:t>
          </a:r>
          <a:r>
            <a:rPr kumimoji="1" lang="ja-JP" altLang="en-US" sz="1100">
              <a:solidFill>
                <a:schemeClr val="dk1"/>
              </a:solidFill>
              <a:effectLst/>
              <a:latin typeface="+mn-lt"/>
              <a:ea typeface="+mn-ea"/>
              <a:cs typeface="+mn-cs"/>
            </a:rPr>
            <a:t>償還完了により</a:t>
          </a:r>
          <a:r>
            <a:rPr kumimoji="1" lang="ja-JP" altLang="ja-JP" sz="1100">
              <a:solidFill>
                <a:schemeClr val="dk1"/>
              </a:solidFill>
              <a:effectLst/>
              <a:latin typeface="+mn-lt"/>
              <a:ea typeface="+mn-ea"/>
              <a:cs typeface="+mn-cs"/>
            </a:rPr>
            <a:t>、前年度と比べ</a:t>
          </a:r>
          <a:r>
            <a:rPr kumimoji="1" lang="en-US" altLang="ja-JP" sz="1100">
              <a:solidFill>
                <a:schemeClr val="dk1"/>
              </a:solidFill>
              <a:effectLst/>
              <a:latin typeface="+mn-lt"/>
              <a:ea typeface="+mn-ea"/>
              <a:cs typeface="+mn-cs"/>
            </a:rPr>
            <a:t>0.2%</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a:t>
          </a:r>
          <a:r>
            <a:rPr kumimoji="1" lang="en-US" altLang="ja-JP" sz="1100">
              <a:solidFill>
                <a:schemeClr val="dk1"/>
              </a:solidFill>
              <a:effectLst/>
              <a:latin typeface="+mn-lt"/>
              <a:ea typeface="+mn-ea"/>
              <a:cs typeface="+mn-cs"/>
            </a:rPr>
            <a:t>14.1%</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なり、</a:t>
          </a:r>
          <a:r>
            <a:rPr kumimoji="1" lang="ja-JP" altLang="ja-JP" sz="1100">
              <a:solidFill>
                <a:schemeClr val="dk1"/>
              </a:solidFill>
              <a:effectLst/>
              <a:latin typeface="+mn-lt"/>
              <a:ea typeface="+mn-ea"/>
              <a:cs typeface="+mn-cs"/>
            </a:rPr>
            <a:t>類似団体平均を下回っている。</a:t>
          </a:r>
          <a:endParaRPr lang="ja-JP" altLang="ja-JP" sz="1400">
            <a:effectLst/>
          </a:endParaRPr>
        </a:p>
        <a:p>
          <a:r>
            <a:rPr kumimoji="1" lang="ja-JP" altLang="ja-JP" sz="1100">
              <a:solidFill>
                <a:schemeClr val="dk1"/>
              </a:solidFill>
              <a:effectLst/>
              <a:latin typeface="+mn-lt"/>
              <a:ea typeface="+mn-ea"/>
              <a:cs typeface="+mn-cs"/>
            </a:rPr>
            <a:t>今後令和元年度緊急防災減災事業債等大型起債の償還開始や、公共施設長寿命化事業等に係る財源としての地方債の発行が見込まれる。</a:t>
          </a:r>
          <a:endParaRPr lang="ja-JP" altLang="ja-JP" sz="1400">
            <a:effectLst/>
          </a:endParaRPr>
        </a:p>
        <a:p>
          <a:r>
            <a:rPr kumimoji="1" lang="ja-JP" altLang="ja-JP" sz="1100">
              <a:solidFill>
                <a:schemeClr val="dk1"/>
              </a:solidFill>
              <a:effectLst/>
              <a:latin typeface="+mn-lt"/>
              <a:ea typeface="+mn-ea"/>
              <a:cs typeface="+mn-cs"/>
            </a:rPr>
            <a:t>地方債の発行には交付税算入率の高い過疎対策事業債等の活用に努め、計画的な発行により公債費の抑制に努める必要がある。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142239</xdr:rowOff>
    </xdr:to>
    <xdr:cxnSp macro="">
      <xdr:nvCxnSpPr>
        <xdr:cNvPr id="359" name="直線コネクタ 358"/>
        <xdr:cNvCxnSpPr/>
      </xdr:nvCxnSpPr>
      <xdr:spPr>
        <a:xfrm flipV="1">
          <a:off x="4826000" y="125133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114316</xdr:rowOff>
    </xdr:from>
    <xdr:ext cx="762000" cy="259045"/>
    <xdr:sp macro="" textlink="">
      <xdr:nvSpPr>
        <xdr:cNvPr id="360" name="公債費最小値テキスト"/>
        <xdr:cNvSpPr txBox="1"/>
      </xdr:nvSpPr>
      <xdr:spPr>
        <a:xfrm>
          <a:off x="4914900" y="14001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142239</xdr:rowOff>
    </xdr:from>
    <xdr:to>
      <xdr:col>24</xdr:col>
      <xdr:colOff>114300</xdr:colOff>
      <xdr:row>81</xdr:row>
      <xdr:rowOff>142239</xdr:rowOff>
    </xdr:to>
    <xdr:cxnSp macro="">
      <xdr:nvCxnSpPr>
        <xdr:cNvPr id="361" name="直線コネクタ 360"/>
        <xdr:cNvCxnSpPr/>
      </xdr:nvCxnSpPr>
      <xdr:spPr>
        <a:xfrm>
          <a:off x="4737100" y="14029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2"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3" name="直線コネクタ 362"/>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16511</xdr:rowOff>
    </xdr:from>
    <xdr:to>
      <xdr:col>24</xdr:col>
      <xdr:colOff>25400</xdr:colOff>
      <xdr:row>76</xdr:row>
      <xdr:rowOff>24130</xdr:rowOff>
    </xdr:to>
    <xdr:cxnSp macro="">
      <xdr:nvCxnSpPr>
        <xdr:cNvPr id="364" name="直線コネクタ 363"/>
        <xdr:cNvCxnSpPr/>
      </xdr:nvCxnSpPr>
      <xdr:spPr>
        <a:xfrm flipV="1">
          <a:off x="3987800" y="1304671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113047</xdr:rowOff>
    </xdr:from>
    <xdr:ext cx="762000" cy="259045"/>
    <xdr:sp macro="" textlink="">
      <xdr:nvSpPr>
        <xdr:cNvPr id="365" name="公債費平均値テキスト"/>
        <xdr:cNvSpPr txBox="1"/>
      </xdr:nvSpPr>
      <xdr:spPr>
        <a:xfrm>
          <a:off x="4914900" y="13143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140970</xdr:rowOff>
    </xdr:from>
    <xdr:to>
      <xdr:col>24</xdr:col>
      <xdr:colOff>76200</xdr:colOff>
      <xdr:row>77</xdr:row>
      <xdr:rowOff>71120</xdr:rowOff>
    </xdr:to>
    <xdr:sp macro="" textlink="">
      <xdr:nvSpPr>
        <xdr:cNvPr id="366" name="フローチャート: 判断 365"/>
        <xdr:cNvSpPr/>
      </xdr:nvSpPr>
      <xdr:spPr>
        <a:xfrm>
          <a:off x="47752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157480</xdr:rowOff>
    </xdr:from>
    <xdr:to>
      <xdr:col>19</xdr:col>
      <xdr:colOff>187325</xdr:colOff>
      <xdr:row>76</xdr:row>
      <xdr:rowOff>24130</xdr:rowOff>
    </xdr:to>
    <xdr:cxnSp macro="">
      <xdr:nvCxnSpPr>
        <xdr:cNvPr id="367" name="直線コネクタ 366"/>
        <xdr:cNvCxnSpPr/>
      </xdr:nvCxnSpPr>
      <xdr:spPr>
        <a:xfrm>
          <a:off x="3098800" y="130162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xdr:rowOff>
    </xdr:from>
    <xdr:to>
      <xdr:col>20</xdr:col>
      <xdr:colOff>38100</xdr:colOff>
      <xdr:row>77</xdr:row>
      <xdr:rowOff>113030</xdr:rowOff>
    </xdr:to>
    <xdr:sp macro="" textlink="">
      <xdr:nvSpPr>
        <xdr:cNvPr id="368" name="フローチャート: 判断 367"/>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97807</xdr:rowOff>
    </xdr:from>
    <xdr:ext cx="736600" cy="259045"/>
    <xdr:sp macro="" textlink="">
      <xdr:nvSpPr>
        <xdr:cNvPr id="369" name="テキスト ボックス 368"/>
        <xdr:cNvSpPr txBox="1"/>
      </xdr:nvSpPr>
      <xdr:spPr>
        <a:xfrm>
          <a:off x="3606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134620</xdr:rowOff>
    </xdr:from>
    <xdr:to>
      <xdr:col>15</xdr:col>
      <xdr:colOff>98425</xdr:colOff>
      <xdr:row>75</xdr:row>
      <xdr:rowOff>157480</xdr:rowOff>
    </xdr:to>
    <xdr:cxnSp macro="">
      <xdr:nvCxnSpPr>
        <xdr:cNvPr id="370" name="直線コネクタ 369"/>
        <xdr:cNvCxnSpPr/>
      </xdr:nvCxnSpPr>
      <xdr:spPr>
        <a:xfrm>
          <a:off x="2209800" y="129933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167639</xdr:rowOff>
    </xdr:from>
    <xdr:to>
      <xdr:col>15</xdr:col>
      <xdr:colOff>149225</xdr:colOff>
      <xdr:row>77</xdr:row>
      <xdr:rowOff>97789</xdr:rowOff>
    </xdr:to>
    <xdr:sp macro="" textlink="">
      <xdr:nvSpPr>
        <xdr:cNvPr id="371" name="フローチャート: 判断 370"/>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82566</xdr:rowOff>
    </xdr:from>
    <xdr:ext cx="762000" cy="259045"/>
    <xdr:sp macro="" textlink="">
      <xdr:nvSpPr>
        <xdr:cNvPr id="372" name="テキスト ボックス 371"/>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81280</xdr:rowOff>
    </xdr:from>
    <xdr:to>
      <xdr:col>11</xdr:col>
      <xdr:colOff>9525</xdr:colOff>
      <xdr:row>75</xdr:row>
      <xdr:rowOff>134620</xdr:rowOff>
    </xdr:to>
    <xdr:cxnSp macro="">
      <xdr:nvCxnSpPr>
        <xdr:cNvPr id="373" name="直線コネクタ 372"/>
        <xdr:cNvCxnSpPr/>
      </xdr:nvCxnSpPr>
      <xdr:spPr>
        <a:xfrm>
          <a:off x="1320800" y="1294003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0</xdr:rowOff>
    </xdr:from>
    <xdr:to>
      <xdr:col>11</xdr:col>
      <xdr:colOff>60325</xdr:colOff>
      <xdr:row>77</xdr:row>
      <xdr:rowOff>101600</xdr:rowOff>
    </xdr:to>
    <xdr:sp macro="" textlink="">
      <xdr:nvSpPr>
        <xdr:cNvPr id="374" name="フローチャート: 判断 373"/>
        <xdr:cNvSpPr/>
      </xdr:nvSpPr>
      <xdr:spPr>
        <a:xfrm>
          <a:off x="2159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86377</xdr:rowOff>
    </xdr:from>
    <xdr:ext cx="762000" cy="259045"/>
    <xdr:sp macro="" textlink="">
      <xdr:nvSpPr>
        <xdr:cNvPr id="375" name="テキスト ボックス 374"/>
        <xdr:cNvSpPr txBox="1"/>
      </xdr:nvSpPr>
      <xdr:spPr>
        <a:xfrm>
          <a:off x="1828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125730</xdr:rowOff>
    </xdr:from>
    <xdr:to>
      <xdr:col>6</xdr:col>
      <xdr:colOff>171450</xdr:colOff>
      <xdr:row>77</xdr:row>
      <xdr:rowOff>55880</xdr:rowOff>
    </xdr:to>
    <xdr:sp macro="" textlink="">
      <xdr:nvSpPr>
        <xdr:cNvPr id="376" name="フローチャート: 判断 375"/>
        <xdr:cNvSpPr/>
      </xdr:nvSpPr>
      <xdr:spPr>
        <a:xfrm>
          <a:off x="1270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40657</xdr:rowOff>
    </xdr:from>
    <xdr:ext cx="762000" cy="259045"/>
    <xdr:sp macro="" textlink="">
      <xdr:nvSpPr>
        <xdr:cNvPr id="377" name="テキスト ボックス 376"/>
        <xdr:cNvSpPr txBox="1"/>
      </xdr:nvSpPr>
      <xdr:spPr>
        <a:xfrm>
          <a:off x="939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137160</xdr:rowOff>
    </xdr:from>
    <xdr:to>
      <xdr:col>24</xdr:col>
      <xdr:colOff>76200</xdr:colOff>
      <xdr:row>76</xdr:row>
      <xdr:rowOff>67311</xdr:rowOff>
    </xdr:to>
    <xdr:sp macro="" textlink="">
      <xdr:nvSpPr>
        <xdr:cNvPr id="383" name="楕円 382"/>
        <xdr:cNvSpPr/>
      </xdr:nvSpPr>
      <xdr:spPr>
        <a:xfrm>
          <a:off x="47752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153687</xdr:rowOff>
    </xdr:from>
    <xdr:ext cx="762000" cy="259045"/>
    <xdr:sp macro="" textlink="">
      <xdr:nvSpPr>
        <xdr:cNvPr id="384" name="公債費該当値テキスト"/>
        <xdr:cNvSpPr txBox="1"/>
      </xdr:nvSpPr>
      <xdr:spPr>
        <a:xfrm>
          <a:off x="49149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144780</xdr:rowOff>
    </xdr:from>
    <xdr:to>
      <xdr:col>20</xdr:col>
      <xdr:colOff>38100</xdr:colOff>
      <xdr:row>76</xdr:row>
      <xdr:rowOff>74930</xdr:rowOff>
    </xdr:to>
    <xdr:sp macro="" textlink="">
      <xdr:nvSpPr>
        <xdr:cNvPr id="385" name="楕円 384"/>
        <xdr:cNvSpPr/>
      </xdr:nvSpPr>
      <xdr:spPr>
        <a:xfrm>
          <a:off x="3937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85107</xdr:rowOff>
    </xdr:from>
    <xdr:ext cx="736600" cy="259045"/>
    <xdr:sp macro="" textlink="">
      <xdr:nvSpPr>
        <xdr:cNvPr id="386" name="テキスト ボックス 385"/>
        <xdr:cNvSpPr txBox="1"/>
      </xdr:nvSpPr>
      <xdr:spPr>
        <a:xfrm>
          <a:off x="3606800" y="12772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106680</xdr:rowOff>
    </xdr:from>
    <xdr:to>
      <xdr:col>15</xdr:col>
      <xdr:colOff>149225</xdr:colOff>
      <xdr:row>76</xdr:row>
      <xdr:rowOff>36830</xdr:rowOff>
    </xdr:to>
    <xdr:sp macro="" textlink="">
      <xdr:nvSpPr>
        <xdr:cNvPr id="387" name="楕円 386"/>
        <xdr:cNvSpPr/>
      </xdr:nvSpPr>
      <xdr:spPr>
        <a:xfrm>
          <a:off x="30480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47007</xdr:rowOff>
    </xdr:from>
    <xdr:ext cx="762000" cy="259045"/>
    <xdr:sp macro="" textlink="">
      <xdr:nvSpPr>
        <xdr:cNvPr id="388" name="テキスト ボックス 387"/>
        <xdr:cNvSpPr txBox="1"/>
      </xdr:nvSpPr>
      <xdr:spPr>
        <a:xfrm>
          <a:off x="2717800" y="1273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83820</xdr:rowOff>
    </xdr:from>
    <xdr:to>
      <xdr:col>11</xdr:col>
      <xdr:colOff>60325</xdr:colOff>
      <xdr:row>76</xdr:row>
      <xdr:rowOff>13970</xdr:rowOff>
    </xdr:to>
    <xdr:sp macro="" textlink="">
      <xdr:nvSpPr>
        <xdr:cNvPr id="389" name="楕円 388"/>
        <xdr:cNvSpPr/>
      </xdr:nvSpPr>
      <xdr:spPr>
        <a:xfrm>
          <a:off x="2159000" y="129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24147</xdr:rowOff>
    </xdr:from>
    <xdr:ext cx="762000" cy="259045"/>
    <xdr:sp macro="" textlink="">
      <xdr:nvSpPr>
        <xdr:cNvPr id="390" name="テキスト ボックス 389"/>
        <xdr:cNvSpPr txBox="1"/>
      </xdr:nvSpPr>
      <xdr:spPr>
        <a:xfrm>
          <a:off x="1828800" y="1271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30480</xdr:rowOff>
    </xdr:from>
    <xdr:to>
      <xdr:col>6</xdr:col>
      <xdr:colOff>171450</xdr:colOff>
      <xdr:row>75</xdr:row>
      <xdr:rowOff>132080</xdr:rowOff>
    </xdr:to>
    <xdr:sp macro="" textlink="">
      <xdr:nvSpPr>
        <xdr:cNvPr id="391" name="楕円 390"/>
        <xdr:cNvSpPr/>
      </xdr:nvSpPr>
      <xdr:spPr>
        <a:xfrm>
          <a:off x="12700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142257</xdr:rowOff>
    </xdr:from>
    <xdr:ext cx="762000" cy="259045"/>
    <xdr:sp macro="" textlink="">
      <xdr:nvSpPr>
        <xdr:cNvPr id="392" name="テキスト ボックス 391"/>
        <xdr:cNvSpPr txBox="1"/>
      </xdr:nvSpPr>
      <xdr:spPr>
        <a:xfrm>
          <a:off x="939800" y="1265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公債費以外に係る経常経費は、前年度と比べ</a:t>
          </a:r>
          <a:r>
            <a:rPr kumimoji="1" lang="en-US" altLang="ja-JP" sz="1100">
              <a:solidFill>
                <a:schemeClr val="dk1"/>
              </a:solidFill>
              <a:effectLst/>
              <a:latin typeface="+mn-lt"/>
              <a:ea typeface="+mn-ea"/>
              <a:cs typeface="+mn-cs"/>
            </a:rPr>
            <a:t>1.6%</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し、類似団体平均を</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下回ってい</a:t>
          </a:r>
          <a:r>
            <a:rPr kumimoji="1" lang="ja-JP" altLang="en-US" sz="1100">
              <a:solidFill>
                <a:schemeClr val="dk1"/>
              </a:solidFill>
              <a:effectLst/>
              <a:latin typeface="+mn-lt"/>
              <a:ea typeface="+mn-ea"/>
              <a:cs typeface="+mn-cs"/>
            </a:rPr>
            <a:t>おり、繰出金以外は、前年より低くいなっている。</a:t>
          </a:r>
          <a:r>
            <a:rPr kumimoji="1" lang="ja-JP" altLang="ja-JP" sz="1100">
              <a:solidFill>
                <a:schemeClr val="dk1"/>
              </a:solidFill>
              <a:effectLst/>
              <a:latin typeface="+mn-lt"/>
              <a:ea typeface="+mn-ea"/>
              <a:cs typeface="+mn-cs"/>
            </a:rPr>
            <a:t>委託事業等において費用対効果の検証を行い、緊急性・効果の低い事業の抑制を図るとともに、公共施設の統廃合等を検討し経常経費の抑制に努める必要がある。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53848</xdr:rowOff>
    </xdr:from>
    <xdr:to>
      <xdr:col>82</xdr:col>
      <xdr:colOff>107950</xdr:colOff>
      <xdr:row>80</xdr:row>
      <xdr:rowOff>44704</xdr:rowOff>
    </xdr:to>
    <xdr:cxnSp macro="">
      <xdr:nvCxnSpPr>
        <xdr:cNvPr id="418" name="直線コネクタ 417"/>
        <xdr:cNvCxnSpPr/>
      </xdr:nvCxnSpPr>
      <xdr:spPr>
        <a:xfrm flipV="1">
          <a:off x="16510000" y="12569698"/>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16781</xdr:rowOff>
    </xdr:from>
    <xdr:ext cx="762000" cy="259045"/>
    <xdr:sp macro="" textlink="">
      <xdr:nvSpPr>
        <xdr:cNvPr id="419" name="公債費以外最小値テキスト"/>
        <xdr:cNvSpPr txBox="1"/>
      </xdr:nvSpPr>
      <xdr:spPr>
        <a:xfrm>
          <a:off x="16598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44704</xdr:rowOff>
    </xdr:from>
    <xdr:to>
      <xdr:col>82</xdr:col>
      <xdr:colOff>196850</xdr:colOff>
      <xdr:row>80</xdr:row>
      <xdr:rowOff>44704</xdr:rowOff>
    </xdr:to>
    <xdr:cxnSp macro="">
      <xdr:nvCxnSpPr>
        <xdr:cNvPr id="420" name="直線コネクタ 419"/>
        <xdr:cNvCxnSpPr/>
      </xdr:nvCxnSpPr>
      <xdr:spPr>
        <a:xfrm>
          <a:off x="16421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140225</xdr:rowOff>
    </xdr:from>
    <xdr:ext cx="762000" cy="259045"/>
    <xdr:sp macro="" textlink="">
      <xdr:nvSpPr>
        <xdr:cNvPr id="421" name="公債費以外最大値テキスト"/>
        <xdr:cNvSpPr txBox="1"/>
      </xdr:nvSpPr>
      <xdr:spPr>
        <a:xfrm>
          <a:off x="16598900" y="1231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53848</xdr:rowOff>
    </xdr:from>
    <xdr:to>
      <xdr:col>82</xdr:col>
      <xdr:colOff>196850</xdr:colOff>
      <xdr:row>73</xdr:row>
      <xdr:rowOff>53848</xdr:rowOff>
    </xdr:to>
    <xdr:cxnSp macro="">
      <xdr:nvCxnSpPr>
        <xdr:cNvPr id="422" name="直線コネクタ 421"/>
        <xdr:cNvCxnSpPr/>
      </xdr:nvCxnSpPr>
      <xdr:spPr>
        <a:xfrm>
          <a:off x="16421100" y="1256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90424</xdr:rowOff>
    </xdr:from>
    <xdr:to>
      <xdr:col>82</xdr:col>
      <xdr:colOff>107950</xdr:colOff>
      <xdr:row>76</xdr:row>
      <xdr:rowOff>127000</xdr:rowOff>
    </xdr:to>
    <xdr:cxnSp macro="">
      <xdr:nvCxnSpPr>
        <xdr:cNvPr id="423" name="直線コネクタ 422"/>
        <xdr:cNvCxnSpPr/>
      </xdr:nvCxnSpPr>
      <xdr:spPr>
        <a:xfrm flipV="1">
          <a:off x="15671800" y="1312062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82566</xdr:rowOff>
    </xdr:from>
    <xdr:ext cx="762000" cy="259045"/>
    <xdr:sp macro="" textlink="">
      <xdr:nvSpPr>
        <xdr:cNvPr id="424" name="公債費以外平均値テキスト"/>
        <xdr:cNvSpPr txBox="1"/>
      </xdr:nvSpPr>
      <xdr:spPr>
        <a:xfrm>
          <a:off x="16598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110489</xdr:rowOff>
    </xdr:from>
    <xdr:to>
      <xdr:col>82</xdr:col>
      <xdr:colOff>158750</xdr:colOff>
      <xdr:row>77</xdr:row>
      <xdr:rowOff>40639</xdr:rowOff>
    </xdr:to>
    <xdr:sp macro="" textlink="">
      <xdr:nvSpPr>
        <xdr:cNvPr id="425" name="フローチャート: 判断 424"/>
        <xdr:cNvSpPr/>
      </xdr:nvSpPr>
      <xdr:spPr>
        <a:xfrm>
          <a:off x="16459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67563</xdr:rowOff>
    </xdr:from>
    <xdr:to>
      <xdr:col>78</xdr:col>
      <xdr:colOff>69850</xdr:colOff>
      <xdr:row>76</xdr:row>
      <xdr:rowOff>127000</xdr:rowOff>
    </xdr:to>
    <xdr:cxnSp macro="">
      <xdr:nvCxnSpPr>
        <xdr:cNvPr id="426" name="直線コネクタ 425"/>
        <xdr:cNvCxnSpPr/>
      </xdr:nvCxnSpPr>
      <xdr:spPr>
        <a:xfrm>
          <a:off x="14782800" y="13097763"/>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27" name="フローチャート: 判断 426"/>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36847</xdr:rowOff>
    </xdr:from>
    <xdr:ext cx="736600" cy="259045"/>
    <xdr:sp macro="" textlink="">
      <xdr:nvSpPr>
        <xdr:cNvPr id="428" name="テキスト ボックス 427"/>
        <xdr:cNvSpPr txBox="1"/>
      </xdr:nvSpPr>
      <xdr:spPr>
        <a:xfrm>
          <a:off x="15290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67563</xdr:rowOff>
    </xdr:from>
    <xdr:to>
      <xdr:col>73</xdr:col>
      <xdr:colOff>180975</xdr:colOff>
      <xdr:row>76</xdr:row>
      <xdr:rowOff>90424</xdr:rowOff>
    </xdr:to>
    <xdr:cxnSp macro="">
      <xdr:nvCxnSpPr>
        <xdr:cNvPr id="429" name="直線コネクタ 428"/>
        <xdr:cNvCxnSpPr/>
      </xdr:nvCxnSpPr>
      <xdr:spPr>
        <a:xfrm flipV="1">
          <a:off x="13893800" y="13097763"/>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163068</xdr:rowOff>
    </xdr:from>
    <xdr:to>
      <xdr:col>74</xdr:col>
      <xdr:colOff>31750</xdr:colOff>
      <xdr:row>77</xdr:row>
      <xdr:rowOff>93218</xdr:rowOff>
    </xdr:to>
    <xdr:sp macro="" textlink="">
      <xdr:nvSpPr>
        <xdr:cNvPr id="430" name="フローチャート: 判断 429"/>
        <xdr:cNvSpPr/>
      </xdr:nvSpPr>
      <xdr:spPr>
        <a:xfrm>
          <a:off x="14732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77995</xdr:rowOff>
    </xdr:from>
    <xdr:ext cx="762000" cy="259045"/>
    <xdr:sp macro="" textlink="">
      <xdr:nvSpPr>
        <xdr:cNvPr id="431" name="テキスト ボックス 430"/>
        <xdr:cNvSpPr txBox="1"/>
      </xdr:nvSpPr>
      <xdr:spPr>
        <a:xfrm>
          <a:off x="14401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19558</xdr:rowOff>
    </xdr:from>
    <xdr:to>
      <xdr:col>69</xdr:col>
      <xdr:colOff>92075</xdr:colOff>
      <xdr:row>76</xdr:row>
      <xdr:rowOff>90424</xdr:rowOff>
    </xdr:to>
    <xdr:cxnSp macro="">
      <xdr:nvCxnSpPr>
        <xdr:cNvPr id="432" name="直線コネクタ 431"/>
        <xdr:cNvCxnSpPr/>
      </xdr:nvCxnSpPr>
      <xdr:spPr>
        <a:xfrm>
          <a:off x="13004800" y="13049758"/>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3" name="フローチャート: 判断 432"/>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68851</xdr:rowOff>
    </xdr:from>
    <xdr:ext cx="762000" cy="259045"/>
    <xdr:sp macro="" textlink="">
      <xdr:nvSpPr>
        <xdr:cNvPr id="434" name="テキスト ボックス 433"/>
        <xdr:cNvSpPr txBox="1"/>
      </xdr:nvSpPr>
      <xdr:spPr>
        <a:xfrm>
          <a:off x="13512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5" name="フローチャート: 判断 434"/>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36" name="テキスト ボックス 435"/>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39624</xdr:rowOff>
    </xdr:from>
    <xdr:to>
      <xdr:col>82</xdr:col>
      <xdr:colOff>158750</xdr:colOff>
      <xdr:row>76</xdr:row>
      <xdr:rowOff>141224</xdr:rowOff>
    </xdr:to>
    <xdr:sp macro="" textlink="">
      <xdr:nvSpPr>
        <xdr:cNvPr id="442" name="楕円 441"/>
        <xdr:cNvSpPr/>
      </xdr:nvSpPr>
      <xdr:spPr>
        <a:xfrm>
          <a:off x="164592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56151</xdr:rowOff>
    </xdr:from>
    <xdr:ext cx="762000" cy="259045"/>
    <xdr:sp macro="" textlink="">
      <xdr:nvSpPr>
        <xdr:cNvPr id="443" name="公債費以外該当値テキスト"/>
        <xdr:cNvSpPr txBox="1"/>
      </xdr:nvSpPr>
      <xdr:spPr>
        <a:xfrm>
          <a:off x="16598900" y="1291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76200</xdr:rowOff>
    </xdr:from>
    <xdr:to>
      <xdr:col>78</xdr:col>
      <xdr:colOff>120650</xdr:colOff>
      <xdr:row>77</xdr:row>
      <xdr:rowOff>6350</xdr:rowOff>
    </xdr:to>
    <xdr:sp macro="" textlink="">
      <xdr:nvSpPr>
        <xdr:cNvPr id="444" name="楕円 443"/>
        <xdr:cNvSpPr/>
      </xdr:nvSpPr>
      <xdr:spPr>
        <a:xfrm>
          <a:off x="15621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16527</xdr:rowOff>
    </xdr:from>
    <xdr:ext cx="736600" cy="259045"/>
    <xdr:sp macro="" textlink="">
      <xdr:nvSpPr>
        <xdr:cNvPr id="445" name="テキスト ボックス 444"/>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16763</xdr:rowOff>
    </xdr:from>
    <xdr:to>
      <xdr:col>74</xdr:col>
      <xdr:colOff>31750</xdr:colOff>
      <xdr:row>76</xdr:row>
      <xdr:rowOff>118363</xdr:rowOff>
    </xdr:to>
    <xdr:sp macro="" textlink="">
      <xdr:nvSpPr>
        <xdr:cNvPr id="446" name="楕円 445"/>
        <xdr:cNvSpPr/>
      </xdr:nvSpPr>
      <xdr:spPr>
        <a:xfrm>
          <a:off x="14732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128541</xdr:rowOff>
    </xdr:from>
    <xdr:ext cx="762000" cy="259045"/>
    <xdr:sp macro="" textlink="">
      <xdr:nvSpPr>
        <xdr:cNvPr id="447" name="テキスト ボックス 446"/>
        <xdr:cNvSpPr txBox="1"/>
      </xdr:nvSpPr>
      <xdr:spPr>
        <a:xfrm>
          <a:off x="14401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39624</xdr:rowOff>
    </xdr:from>
    <xdr:to>
      <xdr:col>69</xdr:col>
      <xdr:colOff>142875</xdr:colOff>
      <xdr:row>76</xdr:row>
      <xdr:rowOff>141224</xdr:rowOff>
    </xdr:to>
    <xdr:sp macro="" textlink="">
      <xdr:nvSpPr>
        <xdr:cNvPr id="448" name="楕円 447"/>
        <xdr:cNvSpPr/>
      </xdr:nvSpPr>
      <xdr:spPr>
        <a:xfrm>
          <a:off x="13843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151401</xdr:rowOff>
    </xdr:from>
    <xdr:ext cx="762000" cy="259045"/>
    <xdr:sp macro="" textlink="">
      <xdr:nvSpPr>
        <xdr:cNvPr id="449" name="テキスト ボックス 448"/>
        <xdr:cNvSpPr txBox="1"/>
      </xdr:nvSpPr>
      <xdr:spPr>
        <a:xfrm>
          <a:off x="13512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140208</xdr:rowOff>
    </xdr:from>
    <xdr:to>
      <xdr:col>65</xdr:col>
      <xdr:colOff>53975</xdr:colOff>
      <xdr:row>76</xdr:row>
      <xdr:rowOff>70358</xdr:rowOff>
    </xdr:to>
    <xdr:sp macro="" textlink="">
      <xdr:nvSpPr>
        <xdr:cNvPr id="450" name="楕円 449"/>
        <xdr:cNvSpPr/>
      </xdr:nvSpPr>
      <xdr:spPr>
        <a:xfrm>
          <a:off x="12954000" y="1299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80535</xdr:rowOff>
    </xdr:from>
    <xdr:ext cx="762000" cy="259045"/>
    <xdr:sp macro="" textlink="">
      <xdr:nvSpPr>
        <xdr:cNvPr id="451" name="テキスト ボックス 450"/>
        <xdr:cNvSpPr txBox="1"/>
      </xdr:nvSpPr>
      <xdr:spPr>
        <a:xfrm>
          <a:off x="12623800" y="12767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山梨県早川町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2612</xdr:rowOff>
    </xdr:from>
    <xdr:to>
      <xdr:col>29</xdr:col>
      <xdr:colOff>127000</xdr:colOff>
      <xdr:row>19</xdr:row>
      <xdr:rowOff>127331</xdr:rowOff>
    </xdr:to>
    <xdr:cxnSp macro="">
      <xdr:nvCxnSpPr>
        <xdr:cNvPr id="46" name="直線コネクタ 45"/>
        <xdr:cNvCxnSpPr/>
      </xdr:nvCxnSpPr>
      <xdr:spPr bwMode="auto">
        <a:xfrm flipV="1">
          <a:off x="5651500" y="1936187"/>
          <a:ext cx="0" cy="14963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99408</xdr:rowOff>
    </xdr:from>
    <xdr:ext cx="762000" cy="259045"/>
    <xdr:sp macro="" textlink="">
      <xdr:nvSpPr>
        <xdr:cNvPr id="47" name="人口1人当たり決算額の推移最小値テキスト130"/>
        <xdr:cNvSpPr txBox="1"/>
      </xdr:nvSpPr>
      <xdr:spPr>
        <a:xfrm>
          <a:off x="5740400" y="3404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127331</xdr:rowOff>
    </xdr:from>
    <xdr:to>
      <xdr:col>30</xdr:col>
      <xdr:colOff>25400</xdr:colOff>
      <xdr:row>19</xdr:row>
      <xdr:rowOff>127331</xdr:rowOff>
    </xdr:to>
    <xdr:cxnSp macro="">
      <xdr:nvCxnSpPr>
        <xdr:cNvPr id="48" name="直線コネクタ 47"/>
        <xdr:cNvCxnSpPr/>
      </xdr:nvCxnSpPr>
      <xdr:spPr bwMode="auto">
        <a:xfrm>
          <a:off x="5562600" y="3432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88989</xdr:rowOff>
    </xdr:from>
    <xdr:ext cx="762000" cy="259045"/>
    <xdr:sp macro="" textlink="">
      <xdr:nvSpPr>
        <xdr:cNvPr id="49" name="人口1人当たり決算額の推移最大値テキスト130"/>
        <xdr:cNvSpPr txBox="1"/>
      </xdr:nvSpPr>
      <xdr:spPr>
        <a:xfrm>
          <a:off x="5740400" y="16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2612</xdr:rowOff>
    </xdr:from>
    <xdr:to>
      <xdr:col>30</xdr:col>
      <xdr:colOff>25400</xdr:colOff>
      <xdr:row>11</xdr:row>
      <xdr:rowOff>2612</xdr:rowOff>
    </xdr:to>
    <xdr:cxnSp macro="">
      <xdr:nvCxnSpPr>
        <xdr:cNvPr id="50" name="直線コネクタ 49"/>
        <xdr:cNvCxnSpPr/>
      </xdr:nvCxnSpPr>
      <xdr:spPr bwMode="auto">
        <a:xfrm>
          <a:off x="5562600" y="1936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1278</xdr:rowOff>
    </xdr:from>
    <xdr:to>
      <xdr:col>29</xdr:col>
      <xdr:colOff>127000</xdr:colOff>
      <xdr:row>16</xdr:row>
      <xdr:rowOff>20344</xdr:rowOff>
    </xdr:to>
    <xdr:cxnSp macro="">
      <xdr:nvCxnSpPr>
        <xdr:cNvPr id="51" name="直線コネクタ 50"/>
        <xdr:cNvCxnSpPr/>
      </xdr:nvCxnSpPr>
      <xdr:spPr bwMode="auto">
        <a:xfrm flipV="1">
          <a:off x="5003800" y="2792103"/>
          <a:ext cx="647700" cy="190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139538</xdr:rowOff>
    </xdr:from>
    <xdr:ext cx="762000" cy="259045"/>
    <xdr:sp macro="" textlink="">
      <xdr:nvSpPr>
        <xdr:cNvPr id="52" name="人口1人当たり決算額の推移平均値テキスト130"/>
        <xdr:cNvSpPr txBox="1"/>
      </xdr:nvSpPr>
      <xdr:spPr>
        <a:xfrm>
          <a:off x="5740400" y="3101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167461</xdr:rowOff>
    </xdr:from>
    <xdr:to>
      <xdr:col>29</xdr:col>
      <xdr:colOff>177800</xdr:colOff>
      <xdr:row>18</xdr:row>
      <xdr:rowOff>97611</xdr:rowOff>
    </xdr:to>
    <xdr:sp macro="" textlink="">
      <xdr:nvSpPr>
        <xdr:cNvPr id="53" name="フローチャート: 判断 52"/>
        <xdr:cNvSpPr/>
      </xdr:nvSpPr>
      <xdr:spPr bwMode="auto">
        <a:xfrm>
          <a:off x="56007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20344</xdr:rowOff>
    </xdr:from>
    <xdr:to>
      <xdr:col>26</xdr:col>
      <xdr:colOff>50800</xdr:colOff>
      <xdr:row>16</xdr:row>
      <xdr:rowOff>64107</xdr:rowOff>
    </xdr:to>
    <xdr:cxnSp macro="">
      <xdr:nvCxnSpPr>
        <xdr:cNvPr id="54" name="直線コネクタ 53"/>
        <xdr:cNvCxnSpPr/>
      </xdr:nvCxnSpPr>
      <xdr:spPr bwMode="auto">
        <a:xfrm flipV="1">
          <a:off x="4305300" y="2811169"/>
          <a:ext cx="698500" cy="43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154531</xdr:rowOff>
    </xdr:from>
    <xdr:to>
      <xdr:col>26</xdr:col>
      <xdr:colOff>101600</xdr:colOff>
      <xdr:row>18</xdr:row>
      <xdr:rowOff>84681</xdr:rowOff>
    </xdr:to>
    <xdr:sp macro="" textlink="">
      <xdr:nvSpPr>
        <xdr:cNvPr id="55" name="フローチャート: 判断 54"/>
        <xdr:cNvSpPr/>
      </xdr:nvSpPr>
      <xdr:spPr bwMode="auto">
        <a:xfrm>
          <a:off x="49530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69458</xdr:rowOff>
    </xdr:from>
    <xdr:ext cx="736600" cy="259045"/>
    <xdr:sp macro="" textlink="">
      <xdr:nvSpPr>
        <xdr:cNvPr id="56" name="テキスト ボックス 55"/>
        <xdr:cNvSpPr txBox="1"/>
      </xdr:nvSpPr>
      <xdr:spPr>
        <a:xfrm>
          <a:off x="4622800" y="320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55327</xdr:rowOff>
    </xdr:from>
    <xdr:to>
      <xdr:col>22</xdr:col>
      <xdr:colOff>114300</xdr:colOff>
      <xdr:row>16</xdr:row>
      <xdr:rowOff>64107</xdr:rowOff>
    </xdr:to>
    <xdr:cxnSp macro="">
      <xdr:nvCxnSpPr>
        <xdr:cNvPr id="57" name="直線コネクタ 56"/>
        <xdr:cNvCxnSpPr/>
      </xdr:nvCxnSpPr>
      <xdr:spPr bwMode="auto">
        <a:xfrm>
          <a:off x="3606800" y="2846152"/>
          <a:ext cx="698500" cy="87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160884</xdr:rowOff>
    </xdr:from>
    <xdr:to>
      <xdr:col>22</xdr:col>
      <xdr:colOff>165100</xdr:colOff>
      <xdr:row>18</xdr:row>
      <xdr:rowOff>91034</xdr:rowOff>
    </xdr:to>
    <xdr:sp macro="" textlink="">
      <xdr:nvSpPr>
        <xdr:cNvPr id="58" name="フローチャート: 判断 57"/>
        <xdr:cNvSpPr/>
      </xdr:nvSpPr>
      <xdr:spPr bwMode="auto">
        <a:xfrm>
          <a:off x="42545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75811</xdr:rowOff>
    </xdr:from>
    <xdr:ext cx="762000" cy="259045"/>
    <xdr:sp macro="" textlink="">
      <xdr:nvSpPr>
        <xdr:cNvPr id="59" name="テキスト ボックス 58"/>
        <xdr:cNvSpPr txBox="1"/>
      </xdr:nvSpPr>
      <xdr:spPr>
        <a:xfrm>
          <a:off x="3924300" y="320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55327</xdr:rowOff>
    </xdr:from>
    <xdr:to>
      <xdr:col>18</xdr:col>
      <xdr:colOff>177800</xdr:colOff>
      <xdr:row>16</xdr:row>
      <xdr:rowOff>83910</xdr:rowOff>
    </xdr:to>
    <xdr:cxnSp macro="">
      <xdr:nvCxnSpPr>
        <xdr:cNvPr id="60" name="直線コネクタ 59"/>
        <xdr:cNvCxnSpPr/>
      </xdr:nvCxnSpPr>
      <xdr:spPr bwMode="auto">
        <a:xfrm flipV="1">
          <a:off x="2908300" y="2846152"/>
          <a:ext cx="698500" cy="285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159284</xdr:rowOff>
    </xdr:from>
    <xdr:to>
      <xdr:col>19</xdr:col>
      <xdr:colOff>38100</xdr:colOff>
      <xdr:row>18</xdr:row>
      <xdr:rowOff>89434</xdr:rowOff>
    </xdr:to>
    <xdr:sp macro="" textlink="">
      <xdr:nvSpPr>
        <xdr:cNvPr id="61" name="フローチャート: 判断 60"/>
        <xdr:cNvSpPr/>
      </xdr:nvSpPr>
      <xdr:spPr bwMode="auto">
        <a:xfrm>
          <a:off x="35560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74211</xdr:rowOff>
    </xdr:from>
    <xdr:ext cx="762000" cy="259045"/>
    <xdr:sp macro="" textlink="">
      <xdr:nvSpPr>
        <xdr:cNvPr id="62" name="テキスト ボックス 61"/>
        <xdr:cNvSpPr txBox="1"/>
      </xdr:nvSpPr>
      <xdr:spPr>
        <a:xfrm>
          <a:off x="3225800" y="320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167324</xdr:rowOff>
    </xdr:from>
    <xdr:to>
      <xdr:col>15</xdr:col>
      <xdr:colOff>101600</xdr:colOff>
      <xdr:row>18</xdr:row>
      <xdr:rowOff>97474</xdr:rowOff>
    </xdr:to>
    <xdr:sp macro="" textlink="">
      <xdr:nvSpPr>
        <xdr:cNvPr id="63" name="フローチャート: 判断 62"/>
        <xdr:cNvSpPr/>
      </xdr:nvSpPr>
      <xdr:spPr bwMode="auto">
        <a:xfrm>
          <a:off x="28575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82251</xdr:rowOff>
    </xdr:from>
    <xdr:ext cx="762000" cy="259045"/>
    <xdr:sp macro="" textlink="">
      <xdr:nvSpPr>
        <xdr:cNvPr id="64" name="テキスト ボックス 63"/>
        <xdr:cNvSpPr txBox="1"/>
      </xdr:nvSpPr>
      <xdr:spPr>
        <a:xfrm>
          <a:off x="2527300" y="321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121928</xdr:rowOff>
    </xdr:from>
    <xdr:to>
      <xdr:col>29</xdr:col>
      <xdr:colOff>177800</xdr:colOff>
      <xdr:row>16</xdr:row>
      <xdr:rowOff>52078</xdr:rowOff>
    </xdr:to>
    <xdr:sp macro="" textlink="">
      <xdr:nvSpPr>
        <xdr:cNvPr id="70" name="楕円 69"/>
        <xdr:cNvSpPr/>
      </xdr:nvSpPr>
      <xdr:spPr bwMode="auto">
        <a:xfrm>
          <a:off x="5600700" y="27413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138455</xdr:rowOff>
    </xdr:from>
    <xdr:ext cx="762000" cy="259045"/>
    <xdr:sp macro="" textlink="">
      <xdr:nvSpPr>
        <xdr:cNvPr id="71" name="人口1人当たり決算額の推移該当値テキスト130"/>
        <xdr:cNvSpPr txBox="1"/>
      </xdr:nvSpPr>
      <xdr:spPr>
        <a:xfrm>
          <a:off x="5740400" y="258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140994</xdr:rowOff>
    </xdr:from>
    <xdr:to>
      <xdr:col>26</xdr:col>
      <xdr:colOff>101600</xdr:colOff>
      <xdr:row>16</xdr:row>
      <xdr:rowOff>71144</xdr:rowOff>
    </xdr:to>
    <xdr:sp macro="" textlink="">
      <xdr:nvSpPr>
        <xdr:cNvPr id="72" name="楕円 71"/>
        <xdr:cNvSpPr/>
      </xdr:nvSpPr>
      <xdr:spPr bwMode="auto">
        <a:xfrm>
          <a:off x="4953000" y="2760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81321</xdr:rowOff>
    </xdr:from>
    <xdr:ext cx="736600" cy="259045"/>
    <xdr:sp macro="" textlink="">
      <xdr:nvSpPr>
        <xdr:cNvPr id="73" name="テキスト ボックス 72"/>
        <xdr:cNvSpPr txBox="1"/>
      </xdr:nvSpPr>
      <xdr:spPr>
        <a:xfrm>
          <a:off x="4622800" y="2529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13307</xdr:rowOff>
    </xdr:from>
    <xdr:to>
      <xdr:col>22</xdr:col>
      <xdr:colOff>165100</xdr:colOff>
      <xdr:row>16</xdr:row>
      <xdr:rowOff>114907</xdr:rowOff>
    </xdr:to>
    <xdr:sp macro="" textlink="">
      <xdr:nvSpPr>
        <xdr:cNvPr id="74" name="楕円 73"/>
        <xdr:cNvSpPr/>
      </xdr:nvSpPr>
      <xdr:spPr bwMode="auto">
        <a:xfrm>
          <a:off x="4254500" y="28041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125084</xdr:rowOff>
    </xdr:from>
    <xdr:ext cx="762000" cy="259045"/>
    <xdr:sp macro="" textlink="">
      <xdr:nvSpPr>
        <xdr:cNvPr id="75" name="テキスト ボックス 74"/>
        <xdr:cNvSpPr txBox="1"/>
      </xdr:nvSpPr>
      <xdr:spPr>
        <a:xfrm>
          <a:off x="3924300" y="2573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4527</xdr:rowOff>
    </xdr:from>
    <xdr:to>
      <xdr:col>19</xdr:col>
      <xdr:colOff>38100</xdr:colOff>
      <xdr:row>16</xdr:row>
      <xdr:rowOff>106127</xdr:rowOff>
    </xdr:to>
    <xdr:sp macro="" textlink="">
      <xdr:nvSpPr>
        <xdr:cNvPr id="76" name="楕円 75"/>
        <xdr:cNvSpPr/>
      </xdr:nvSpPr>
      <xdr:spPr bwMode="auto">
        <a:xfrm>
          <a:off x="3556000" y="2795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116304</xdr:rowOff>
    </xdr:from>
    <xdr:ext cx="762000" cy="259045"/>
    <xdr:sp macro="" textlink="">
      <xdr:nvSpPr>
        <xdr:cNvPr id="77" name="テキスト ボックス 76"/>
        <xdr:cNvSpPr txBox="1"/>
      </xdr:nvSpPr>
      <xdr:spPr>
        <a:xfrm>
          <a:off x="3225800" y="256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33110</xdr:rowOff>
    </xdr:from>
    <xdr:to>
      <xdr:col>15</xdr:col>
      <xdr:colOff>101600</xdr:colOff>
      <xdr:row>16</xdr:row>
      <xdr:rowOff>134710</xdr:rowOff>
    </xdr:to>
    <xdr:sp macro="" textlink="">
      <xdr:nvSpPr>
        <xdr:cNvPr id="78" name="楕円 77"/>
        <xdr:cNvSpPr/>
      </xdr:nvSpPr>
      <xdr:spPr bwMode="auto">
        <a:xfrm>
          <a:off x="2857500" y="2823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144887</xdr:rowOff>
    </xdr:from>
    <xdr:ext cx="762000" cy="259045"/>
    <xdr:sp macro="" textlink="">
      <xdr:nvSpPr>
        <xdr:cNvPr id="79" name="テキスト ボックス 78"/>
        <xdr:cNvSpPr txBox="1"/>
      </xdr:nvSpPr>
      <xdr:spPr>
        <a:xfrm>
          <a:off x="2527300" y="2592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258302</xdr:rowOff>
    </xdr:from>
    <xdr:to>
      <xdr:col>29</xdr:col>
      <xdr:colOff>127000</xdr:colOff>
      <xdr:row>37</xdr:row>
      <xdr:rowOff>329174</xdr:rowOff>
    </xdr:to>
    <xdr:cxnSp macro="">
      <xdr:nvCxnSpPr>
        <xdr:cNvPr id="104" name="直線コネクタ 103"/>
        <xdr:cNvCxnSpPr/>
      </xdr:nvCxnSpPr>
      <xdr:spPr bwMode="auto">
        <a:xfrm flipV="1">
          <a:off x="5651500" y="6182852"/>
          <a:ext cx="0" cy="12710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301251</xdr:rowOff>
    </xdr:from>
    <xdr:ext cx="762000" cy="259045"/>
    <xdr:sp macro="" textlink="">
      <xdr:nvSpPr>
        <xdr:cNvPr id="105" name="人口1人当たり決算額の推移最小値テキスト445"/>
        <xdr:cNvSpPr txBox="1"/>
      </xdr:nvSpPr>
      <xdr:spPr>
        <a:xfrm>
          <a:off x="5740400" y="7425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329174</xdr:rowOff>
    </xdr:from>
    <xdr:to>
      <xdr:col>30</xdr:col>
      <xdr:colOff>25400</xdr:colOff>
      <xdr:row>37</xdr:row>
      <xdr:rowOff>329174</xdr:rowOff>
    </xdr:to>
    <xdr:cxnSp macro="">
      <xdr:nvCxnSpPr>
        <xdr:cNvPr id="106" name="直線コネクタ 105"/>
        <xdr:cNvCxnSpPr/>
      </xdr:nvCxnSpPr>
      <xdr:spPr bwMode="auto">
        <a:xfrm>
          <a:off x="5562600" y="74538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1779</xdr:rowOff>
    </xdr:from>
    <xdr:ext cx="762000" cy="259045"/>
    <xdr:sp macro="" textlink="">
      <xdr:nvSpPr>
        <xdr:cNvPr id="107" name="人口1人当たり決算額の推移最大値テキスト445"/>
        <xdr:cNvSpPr txBox="1"/>
      </xdr:nvSpPr>
      <xdr:spPr>
        <a:xfrm>
          <a:off x="5740400" y="592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258302</xdr:rowOff>
    </xdr:from>
    <xdr:to>
      <xdr:col>30</xdr:col>
      <xdr:colOff>25400</xdr:colOff>
      <xdr:row>33</xdr:row>
      <xdr:rowOff>258302</xdr:rowOff>
    </xdr:to>
    <xdr:cxnSp macro="">
      <xdr:nvCxnSpPr>
        <xdr:cNvPr id="108" name="直線コネクタ 107"/>
        <xdr:cNvCxnSpPr/>
      </xdr:nvCxnSpPr>
      <xdr:spPr bwMode="auto">
        <a:xfrm>
          <a:off x="5562600" y="6182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73336</xdr:rowOff>
    </xdr:from>
    <xdr:to>
      <xdr:col>29</xdr:col>
      <xdr:colOff>127000</xdr:colOff>
      <xdr:row>37</xdr:row>
      <xdr:rowOff>90470</xdr:rowOff>
    </xdr:to>
    <xdr:cxnSp macro="">
      <xdr:nvCxnSpPr>
        <xdr:cNvPr id="109" name="直線コネクタ 108"/>
        <xdr:cNvCxnSpPr/>
      </xdr:nvCxnSpPr>
      <xdr:spPr bwMode="auto">
        <a:xfrm>
          <a:off x="5003800" y="7198036"/>
          <a:ext cx="647700" cy="171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272235</xdr:rowOff>
    </xdr:from>
    <xdr:ext cx="762000" cy="259045"/>
    <xdr:sp macro="" textlink="">
      <xdr:nvSpPr>
        <xdr:cNvPr id="110" name="人口1人当たり決算額の推移平均値テキスト445"/>
        <xdr:cNvSpPr txBox="1"/>
      </xdr:nvSpPr>
      <xdr:spPr>
        <a:xfrm>
          <a:off x="5740400" y="6882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84258</xdr:rowOff>
    </xdr:from>
    <xdr:to>
      <xdr:col>29</xdr:col>
      <xdr:colOff>177800</xdr:colOff>
      <xdr:row>37</xdr:row>
      <xdr:rowOff>14408</xdr:rowOff>
    </xdr:to>
    <xdr:sp macro="" textlink="">
      <xdr:nvSpPr>
        <xdr:cNvPr id="111" name="フローチャート: 判断 110"/>
        <xdr:cNvSpPr/>
      </xdr:nvSpPr>
      <xdr:spPr bwMode="auto">
        <a:xfrm>
          <a:off x="5600700" y="7037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73336</xdr:rowOff>
    </xdr:from>
    <xdr:to>
      <xdr:col>26</xdr:col>
      <xdr:colOff>50800</xdr:colOff>
      <xdr:row>37</xdr:row>
      <xdr:rowOff>99008</xdr:rowOff>
    </xdr:to>
    <xdr:cxnSp macro="">
      <xdr:nvCxnSpPr>
        <xdr:cNvPr id="112" name="直線コネクタ 111"/>
        <xdr:cNvCxnSpPr/>
      </xdr:nvCxnSpPr>
      <xdr:spPr bwMode="auto">
        <a:xfrm flipV="1">
          <a:off x="4305300" y="7198036"/>
          <a:ext cx="698500" cy="256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97609</xdr:rowOff>
    </xdr:from>
    <xdr:to>
      <xdr:col>26</xdr:col>
      <xdr:colOff>101600</xdr:colOff>
      <xdr:row>37</xdr:row>
      <xdr:rowOff>27759</xdr:rowOff>
    </xdr:to>
    <xdr:sp macro="" textlink="">
      <xdr:nvSpPr>
        <xdr:cNvPr id="113" name="フローチャート: 判断 112"/>
        <xdr:cNvSpPr/>
      </xdr:nvSpPr>
      <xdr:spPr bwMode="auto">
        <a:xfrm>
          <a:off x="49530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209386</xdr:rowOff>
    </xdr:from>
    <xdr:ext cx="736600" cy="259045"/>
    <xdr:sp macro="" textlink="">
      <xdr:nvSpPr>
        <xdr:cNvPr id="114" name="テキスト ボックス 113"/>
        <xdr:cNvSpPr txBox="1"/>
      </xdr:nvSpPr>
      <xdr:spPr>
        <a:xfrm>
          <a:off x="4622800" y="6819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79188</xdr:rowOff>
    </xdr:from>
    <xdr:to>
      <xdr:col>22</xdr:col>
      <xdr:colOff>114300</xdr:colOff>
      <xdr:row>37</xdr:row>
      <xdr:rowOff>99008</xdr:rowOff>
    </xdr:to>
    <xdr:cxnSp macro="">
      <xdr:nvCxnSpPr>
        <xdr:cNvPr id="115" name="直線コネクタ 114"/>
        <xdr:cNvCxnSpPr/>
      </xdr:nvCxnSpPr>
      <xdr:spPr bwMode="auto">
        <a:xfrm>
          <a:off x="3606800" y="7203888"/>
          <a:ext cx="698500" cy="198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102312</xdr:rowOff>
    </xdr:from>
    <xdr:to>
      <xdr:col>22</xdr:col>
      <xdr:colOff>165100</xdr:colOff>
      <xdr:row>37</xdr:row>
      <xdr:rowOff>32462</xdr:rowOff>
    </xdr:to>
    <xdr:sp macro="" textlink="">
      <xdr:nvSpPr>
        <xdr:cNvPr id="116" name="フローチャート: 判断 115"/>
        <xdr:cNvSpPr/>
      </xdr:nvSpPr>
      <xdr:spPr bwMode="auto">
        <a:xfrm>
          <a:off x="42545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214089</xdr:rowOff>
    </xdr:from>
    <xdr:ext cx="762000" cy="259045"/>
    <xdr:sp macro="" textlink="">
      <xdr:nvSpPr>
        <xdr:cNvPr id="117" name="テキスト ボックス 116"/>
        <xdr:cNvSpPr txBox="1"/>
      </xdr:nvSpPr>
      <xdr:spPr>
        <a:xfrm>
          <a:off x="3924300" y="6824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79188</xdr:rowOff>
    </xdr:from>
    <xdr:to>
      <xdr:col>18</xdr:col>
      <xdr:colOff>177800</xdr:colOff>
      <xdr:row>37</xdr:row>
      <xdr:rowOff>152266</xdr:rowOff>
    </xdr:to>
    <xdr:cxnSp macro="">
      <xdr:nvCxnSpPr>
        <xdr:cNvPr id="118" name="直線コネクタ 117"/>
        <xdr:cNvCxnSpPr/>
      </xdr:nvCxnSpPr>
      <xdr:spPr bwMode="auto">
        <a:xfrm flipV="1">
          <a:off x="2908300" y="7203888"/>
          <a:ext cx="698500" cy="730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99460</xdr:rowOff>
    </xdr:from>
    <xdr:to>
      <xdr:col>19</xdr:col>
      <xdr:colOff>38100</xdr:colOff>
      <xdr:row>37</xdr:row>
      <xdr:rowOff>29610</xdr:rowOff>
    </xdr:to>
    <xdr:sp macro="" textlink="">
      <xdr:nvSpPr>
        <xdr:cNvPr id="119" name="フローチャート: 判断 118"/>
        <xdr:cNvSpPr/>
      </xdr:nvSpPr>
      <xdr:spPr bwMode="auto">
        <a:xfrm>
          <a:off x="35560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211237</xdr:rowOff>
    </xdr:from>
    <xdr:ext cx="762000" cy="259045"/>
    <xdr:sp macro="" textlink="">
      <xdr:nvSpPr>
        <xdr:cNvPr id="120" name="テキスト ボックス 119"/>
        <xdr:cNvSpPr txBox="1"/>
      </xdr:nvSpPr>
      <xdr:spPr>
        <a:xfrm>
          <a:off x="3225800" y="682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122548</xdr:rowOff>
    </xdr:from>
    <xdr:to>
      <xdr:col>15</xdr:col>
      <xdr:colOff>101600</xdr:colOff>
      <xdr:row>37</xdr:row>
      <xdr:rowOff>52698</xdr:rowOff>
    </xdr:to>
    <xdr:sp macro="" textlink="">
      <xdr:nvSpPr>
        <xdr:cNvPr id="121" name="フローチャート: 判断 120"/>
        <xdr:cNvSpPr/>
      </xdr:nvSpPr>
      <xdr:spPr bwMode="auto">
        <a:xfrm>
          <a:off x="2857500" y="7075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234325</xdr:rowOff>
    </xdr:from>
    <xdr:ext cx="762000" cy="259045"/>
    <xdr:sp macro="" textlink="">
      <xdr:nvSpPr>
        <xdr:cNvPr id="122" name="テキスト ボックス 121"/>
        <xdr:cNvSpPr txBox="1"/>
      </xdr:nvSpPr>
      <xdr:spPr>
        <a:xfrm>
          <a:off x="2527300" y="684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39670</xdr:rowOff>
    </xdr:from>
    <xdr:to>
      <xdr:col>29</xdr:col>
      <xdr:colOff>177800</xdr:colOff>
      <xdr:row>37</xdr:row>
      <xdr:rowOff>141270</xdr:rowOff>
    </xdr:to>
    <xdr:sp macro="" textlink="">
      <xdr:nvSpPr>
        <xdr:cNvPr id="128" name="楕円 127"/>
        <xdr:cNvSpPr/>
      </xdr:nvSpPr>
      <xdr:spPr bwMode="auto">
        <a:xfrm>
          <a:off x="5600700" y="7164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11747</xdr:rowOff>
    </xdr:from>
    <xdr:ext cx="762000" cy="259045"/>
    <xdr:sp macro="" textlink="">
      <xdr:nvSpPr>
        <xdr:cNvPr id="129" name="人口1人当たり決算額の推移該当値テキスト445"/>
        <xdr:cNvSpPr txBox="1"/>
      </xdr:nvSpPr>
      <xdr:spPr>
        <a:xfrm>
          <a:off x="5740400" y="713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22536</xdr:rowOff>
    </xdr:from>
    <xdr:to>
      <xdr:col>26</xdr:col>
      <xdr:colOff>101600</xdr:colOff>
      <xdr:row>37</xdr:row>
      <xdr:rowOff>124136</xdr:rowOff>
    </xdr:to>
    <xdr:sp macro="" textlink="">
      <xdr:nvSpPr>
        <xdr:cNvPr id="130" name="楕円 129"/>
        <xdr:cNvSpPr/>
      </xdr:nvSpPr>
      <xdr:spPr bwMode="auto">
        <a:xfrm>
          <a:off x="4953000" y="7147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108913</xdr:rowOff>
    </xdr:from>
    <xdr:ext cx="736600" cy="259045"/>
    <xdr:sp macro="" textlink="">
      <xdr:nvSpPr>
        <xdr:cNvPr id="131" name="テキスト ボックス 130"/>
        <xdr:cNvSpPr txBox="1"/>
      </xdr:nvSpPr>
      <xdr:spPr>
        <a:xfrm>
          <a:off x="4622800" y="7233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48208</xdr:rowOff>
    </xdr:from>
    <xdr:to>
      <xdr:col>22</xdr:col>
      <xdr:colOff>165100</xdr:colOff>
      <xdr:row>37</xdr:row>
      <xdr:rowOff>149808</xdr:rowOff>
    </xdr:to>
    <xdr:sp macro="" textlink="">
      <xdr:nvSpPr>
        <xdr:cNvPr id="132" name="楕円 131"/>
        <xdr:cNvSpPr/>
      </xdr:nvSpPr>
      <xdr:spPr bwMode="auto">
        <a:xfrm>
          <a:off x="4254500" y="7172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134585</xdr:rowOff>
    </xdr:from>
    <xdr:ext cx="762000" cy="259045"/>
    <xdr:sp macro="" textlink="">
      <xdr:nvSpPr>
        <xdr:cNvPr id="133" name="テキスト ボックス 132"/>
        <xdr:cNvSpPr txBox="1"/>
      </xdr:nvSpPr>
      <xdr:spPr>
        <a:xfrm>
          <a:off x="3924300" y="725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28388</xdr:rowOff>
    </xdr:from>
    <xdr:to>
      <xdr:col>19</xdr:col>
      <xdr:colOff>38100</xdr:colOff>
      <xdr:row>37</xdr:row>
      <xdr:rowOff>129988</xdr:rowOff>
    </xdr:to>
    <xdr:sp macro="" textlink="">
      <xdr:nvSpPr>
        <xdr:cNvPr id="134" name="楕円 133"/>
        <xdr:cNvSpPr/>
      </xdr:nvSpPr>
      <xdr:spPr bwMode="auto">
        <a:xfrm>
          <a:off x="3556000" y="7153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114765</xdr:rowOff>
    </xdr:from>
    <xdr:ext cx="762000" cy="259045"/>
    <xdr:sp macro="" textlink="">
      <xdr:nvSpPr>
        <xdr:cNvPr id="135" name="テキスト ボックス 134"/>
        <xdr:cNvSpPr txBox="1"/>
      </xdr:nvSpPr>
      <xdr:spPr>
        <a:xfrm>
          <a:off x="3225800" y="723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101466</xdr:rowOff>
    </xdr:from>
    <xdr:to>
      <xdr:col>15</xdr:col>
      <xdr:colOff>101600</xdr:colOff>
      <xdr:row>37</xdr:row>
      <xdr:rowOff>203066</xdr:rowOff>
    </xdr:to>
    <xdr:sp macro="" textlink="">
      <xdr:nvSpPr>
        <xdr:cNvPr id="136" name="楕円 135"/>
        <xdr:cNvSpPr/>
      </xdr:nvSpPr>
      <xdr:spPr bwMode="auto">
        <a:xfrm>
          <a:off x="2857500" y="7226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187843</xdr:rowOff>
    </xdr:from>
    <xdr:ext cx="762000" cy="259045"/>
    <xdr:sp macro="" textlink="">
      <xdr:nvSpPr>
        <xdr:cNvPr id="137" name="テキスト ボックス 136"/>
        <xdr:cNvSpPr txBox="1"/>
      </xdr:nvSpPr>
      <xdr:spPr>
        <a:xfrm>
          <a:off x="2527300" y="7312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山梨県早川町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1,002
993
369.96
3,172,194
2,851,630
280,723
1,539,159
2,299,845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5" name="テキスト ボックス 44"/>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111777</xdr:rowOff>
    </xdr:from>
    <xdr:ext cx="595419" cy="259045"/>
    <xdr:sp macro="" textlink="">
      <xdr:nvSpPr>
        <xdr:cNvPr id="47" name="テキスト ボックス 46"/>
        <xdr:cNvSpPr txBox="1"/>
      </xdr:nvSpPr>
      <xdr:spPr>
        <a:xfrm>
          <a:off x="1665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9" name="テキスト ボックス 48"/>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1" name="テキスト ボックス 50"/>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30</xdr:row>
      <xdr:rowOff>111777</xdr:rowOff>
    </xdr:from>
    <xdr:ext cx="685572" cy="259045"/>
    <xdr:sp macro="" textlink="">
      <xdr:nvSpPr>
        <xdr:cNvPr id="53" name="テキスト ボックス 52"/>
        <xdr:cNvSpPr txBox="1"/>
      </xdr:nvSpPr>
      <xdr:spPr>
        <a:xfrm>
          <a:off x="76428" y="5255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28</xdr:row>
      <xdr:rowOff>168927</xdr:rowOff>
    </xdr:from>
    <xdr:ext cx="685572" cy="259045"/>
    <xdr:sp macro="" textlink="">
      <xdr:nvSpPr>
        <xdr:cNvPr id="55" name="テキスト ボックス 54"/>
        <xdr:cNvSpPr txBox="1"/>
      </xdr:nvSpPr>
      <xdr:spPr>
        <a:xfrm>
          <a:off x="76428" y="4969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7" name="テキスト ボックス 56"/>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142385</xdr:rowOff>
    </xdr:from>
    <xdr:to>
      <xdr:col>24</xdr:col>
      <xdr:colOff>62865</xdr:colOff>
      <xdr:row>39</xdr:row>
      <xdr:rowOff>1068</xdr:rowOff>
    </xdr:to>
    <xdr:cxnSp macro="">
      <xdr:nvCxnSpPr>
        <xdr:cNvPr id="59" name="直線コネクタ 58"/>
        <xdr:cNvCxnSpPr/>
      </xdr:nvCxnSpPr>
      <xdr:spPr>
        <a:xfrm flipV="1">
          <a:off x="4633595" y="5285885"/>
          <a:ext cx="1270" cy="1401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4895</xdr:rowOff>
    </xdr:from>
    <xdr:ext cx="534377" cy="259045"/>
    <xdr:sp macro="" textlink="">
      <xdr:nvSpPr>
        <xdr:cNvPr id="60" name="人件費最小値テキスト"/>
        <xdr:cNvSpPr txBox="1"/>
      </xdr:nvSpPr>
      <xdr:spPr>
        <a:xfrm>
          <a:off x="4686300" y="669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1068</xdr:rowOff>
    </xdr:from>
    <xdr:to>
      <xdr:col>24</xdr:col>
      <xdr:colOff>152400</xdr:colOff>
      <xdr:row>39</xdr:row>
      <xdr:rowOff>1068</xdr:rowOff>
    </xdr:to>
    <xdr:cxnSp macro="">
      <xdr:nvCxnSpPr>
        <xdr:cNvPr id="61" name="直線コネクタ 60"/>
        <xdr:cNvCxnSpPr/>
      </xdr:nvCxnSpPr>
      <xdr:spPr>
        <a:xfrm>
          <a:off x="4546600" y="6687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89062</xdr:rowOff>
    </xdr:from>
    <xdr:ext cx="690189" cy="259045"/>
    <xdr:sp macro="" textlink="">
      <xdr:nvSpPr>
        <xdr:cNvPr id="62" name="人件費最大値テキスト"/>
        <xdr:cNvSpPr txBox="1"/>
      </xdr:nvSpPr>
      <xdr:spPr>
        <a:xfrm>
          <a:off x="4686300" y="50611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142385</xdr:rowOff>
    </xdr:from>
    <xdr:to>
      <xdr:col>24</xdr:col>
      <xdr:colOff>152400</xdr:colOff>
      <xdr:row>30</xdr:row>
      <xdr:rowOff>142385</xdr:rowOff>
    </xdr:to>
    <xdr:cxnSp macro="">
      <xdr:nvCxnSpPr>
        <xdr:cNvPr id="63" name="直線コネクタ 62"/>
        <xdr:cNvCxnSpPr/>
      </xdr:nvCxnSpPr>
      <xdr:spPr>
        <a:xfrm>
          <a:off x="4546600" y="528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154751</xdr:rowOff>
    </xdr:from>
    <xdr:to>
      <xdr:col>24</xdr:col>
      <xdr:colOff>63500</xdr:colOff>
      <xdr:row>36</xdr:row>
      <xdr:rowOff>81227</xdr:rowOff>
    </xdr:to>
    <xdr:cxnSp macro="">
      <xdr:nvCxnSpPr>
        <xdr:cNvPr id="64" name="直線コネクタ 63"/>
        <xdr:cNvCxnSpPr/>
      </xdr:nvCxnSpPr>
      <xdr:spPr>
        <a:xfrm flipV="1">
          <a:off x="3797300" y="6155501"/>
          <a:ext cx="838200" cy="97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67348</xdr:rowOff>
    </xdr:from>
    <xdr:ext cx="599010" cy="259045"/>
    <xdr:sp macro="" textlink="">
      <xdr:nvSpPr>
        <xdr:cNvPr id="65" name="人件費平均値テキスト"/>
        <xdr:cNvSpPr txBox="1"/>
      </xdr:nvSpPr>
      <xdr:spPr>
        <a:xfrm>
          <a:off x="4686300" y="6410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88921</xdr:rowOff>
    </xdr:from>
    <xdr:to>
      <xdr:col>24</xdr:col>
      <xdr:colOff>114300</xdr:colOff>
      <xdr:row>38</xdr:row>
      <xdr:rowOff>19072</xdr:rowOff>
    </xdr:to>
    <xdr:sp macro="" textlink="">
      <xdr:nvSpPr>
        <xdr:cNvPr id="66" name="フローチャート: 判断 65"/>
        <xdr:cNvSpPr/>
      </xdr:nvSpPr>
      <xdr:spPr>
        <a:xfrm>
          <a:off x="4584700" y="643257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81227</xdr:rowOff>
    </xdr:from>
    <xdr:to>
      <xdr:col>19</xdr:col>
      <xdr:colOff>177800</xdr:colOff>
      <xdr:row>36</xdr:row>
      <xdr:rowOff>126317</xdr:rowOff>
    </xdr:to>
    <xdr:cxnSp macro="">
      <xdr:nvCxnSpPr>
        <xdr:cNvPr id="67" name="直線コネクタ 66"/>
        <xdr:cNvCxnSpPr/>
      </xdr:nvCxnSpPr>
      <xdr:spPr>
        <a:xfrm flipV="1">
          <a:off x="2908300" y="6253427"/>
          <a:ext cx="889000" cy="4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120068</xdr:rowOff>
    </xdr:from>
    <xdr:to>
      <xdr:col>20</xdr:col>
      <xdr:colOff>38100</xdr:colOff>
      <xdr:row>38</xdr:row>
      <xdr:rowOff>50219</xdr:rowOff>
    </xdr:to>
    <xdr:sp macro="" textlink="">
      <xdr:nvSpPr>
        <xdr:cNvPr id="68" name="フローチャート: 判断 67"/>
        <xdr:cNvSpPr/>
      </xdr:nvSpPr>
      <xdr:spPr>
        <a:xfrm>
          <a:off x="3746500" y="64637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41345</xdr:rowOff>
    </xdr:from>
    <xdr:ext cx="599010" cy="259045"/>
    <xdr:sp macro="" textlink="">
      <xdr:nvSpPr>
        <xdr:cNvPr id="69" name="テキスト ボックス 68"/>
        <xdr:cNvSpPr txBox="1"/>
      </xdr:nvSpPr>
      <xdr:spPr>
        <a:xfrm>
          <a:off x="3497795" y="6556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105443</xdr:rowOff>
    </xdr:from>
    <xdr:to>
      <xdr:col>15</xdr:col>
      <xdr:colOff>50800</xdr:colOff>
      <xdr:row>36</xdr:row>
      <xdr:rowOff>126317</xdr:rowOff>
    </xdr:to>
    <xdr:cxnSp macro="">
      <xdr:nvCxnSpPr>
        <xdr:cNvPr id="70" name="直線コネクタ 69"/>
        <xdr:cNvCxnSpPr/>
      </xdr:nvCxnSpPr>
      <xdr:spPr>
        <a:xfrm>
          <a:off x="2019300" y="6277643"/>
          <a:ext cx="889000" cy="2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126656</xdr:rowOff>
    </xdr:from>
    <xdr:to>
      <xdr:col>15</xdr:col>
      <xdr:colOff>101600</xdr:colOff>
      <xdr:row>38</xdr:row>
      <xdr:rowOff>56806</xdr:rowOff>
    </xdr:to>
    <xdr:sp macro="" textlink="">
      <xdr:nvSpPr>
        <xdr:cNvPr id="71" name="フローチャート: 判断 70"/>
        <xdr:cNvSpPr/>
      </xdr:nvSpPr>
      <xdr:spPr>
        <a:xfrm>
          <a:off x="2857500" y="647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47933</xdr:rowOff>
    </xdr:from>
    <xdr:ext cx="599010" cy="259045"/>
    <xdr:sp macro="" textlink="">
      <xdr:nvSpPr>
        <xdr:cNvPr id="72" name="テキスト ボックス 71"/>
        <xdr:cNvSpPr txBox="1"/>
      </xdr:nvSpPr>
      <xdr:spPr>
        <a:xfrm>
          <a:off x="2608795" y="6563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105443</xdr:rowOff>
    </xdr:from>
    <xdr:to>
      <xdr:col>10</xdr:col>
      <xdr:colOff>114300</xdr:colOff>
      <xdr:row>36</xdr:row>
      <xdr:rowOff>130469</xdr:rowOff>
    </xdr:to>
    <xdr:cxnSp macro="">
      <xdr:nvCxnSpPr>
        <xdr:cNvPr id="73" name="直線コネクタ 72"/>
        <xdr:cNvCxnSpPr/>
      </xdr:nvCxnSpPr>
      <xdr:spPr>
        <a:xfrm flipV="1">
          <a:off x="1130300" y="6277643"/>
          <a:ext cx="889000" cy="25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121900</xdr:rowOff>
    </xdr:from>
    <xdr:to>
      <xdr:col>10</xdr:col>
      <xdr:colOff>165100</xdr:colOff>
      <xdr:row>38</xdr:row>
      <xdr:rowOff>52050</xdr:rowOff>
    </xdr:to>
    <xdr:sp macro="" textlink="">
      <xdr:nvSpPr>
        <xdr:cNvPr id="74" name="フローチャート: 判断 73"/>
        <xdr:cNvSpPr/>
      </xdr:nvSpPr>
      <xdr:spPr>
        <a:xfrm>
          <a:off x="1968500" y="646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43177</xdr:rowOff>
    </xdr:from>
    <xdr:ext cx="599010" cy="259045"/>
    <xdr:sp macro="" textlink="">
      <xdr:nvSpPr>
        <xdr:cNvPr id="75" name="テキスト ボックス 74"/>
        <xdr:cNvSpPr txBox="1"/>
      </xdr:nvSpPr>
      <xdr:spPr>
        <a:xfrm>
          <a:off x="1719795" y="6558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124864</xdr:rowOff>
    </xdr:from>
    <xdr:to>
      <xdr:col>6</xdr:col>
      <xdr:colOff>38100</xdr:colOff>
      <xdr:row>38</xdr:row>
      <xdr:rowOff>55014</xdr:rowOff>
    </xdr:to>
    <xdr:sp macro="" textlink="">
      <xdr:nvSpPr>
        <xdr:cNvPr id="76" name="フローチャート: 判断 75"/>
        <xdr:cNvSpPr/>
      </xdr:nvSpPr>
      <xdr:spPr>
        <a:xfrm>
          <a:off x="1079500" y="6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46141</xdr:rowOff>
    </xdr:from>
    <xdr:ext cx="599010" cy="259045"/>
    <xdr:sp macro="" textlink="">
      <xdr:nvSpPr>
        <xdr:cNvPr id="77" name="テキスト ボックス 76"/>
        <xdr:cNvSpPr txBox="1"/>
      </xdr:nvSpPr>
      <xdr:spPr>
        <a:xfrm>
          <a:off x="830795" y="656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103951</xdr:rowOff>
    </xdr:from>
    <xdr:to>
      <xdr:col>24</xdr:col>
      <xdr:colOff>114300</xdr:colOff>
      <xdr:row>36</xdr:row>
      <xdr:rowOff>34101</xdr:rowOff>
    </xdr:to>
    <xdr:sp macro="" textlink="">
      <xdr:nvSpPr>
        <xdr:cNvPr id="83" name="楕円 82"/>
        <xdr:cNvSpPr/>
      </xdr:nvSpPr>
      <xdr:spPr>
        <a:xfrm>
          <a:off x="4584700" y="610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126828</xdr:rowOff>
    </xdr:from>
    <xdr:ext cx="599010" cy="259045"/>
    <xdr:sp macro="" textlink="">
      <xdr:nvSpPr>
        <xdr:cNvPr id="84" name="人件費該当値テキスト"/>
        <xdr:cNvSpPr txBox="1"/>
      </xdr:nvSpPr>
      <xdr:spPr>
        <a:xfrm>
          <a:off x="4686300" y="5956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30427</xdr:rowOff>
    </xdr:from>
    <xdr:to>
      <xdr:col>20</xdr:col>
      <xdr:colOff>38100</xdr:colOff>
      <xdr:row>36</xdr:row>
      <xdr:rowOff>132027</xdr:rowOff>
    </xdr:to>
    <xdr:sp macro="" textlink="">
      <xdr:nvSpPr>
        <xdr:cNvPr id="85" name="楕円 84"/>
        <xdr:cNvSpPr/>
      </xdr:nvSpPr>
      <xdr:spPr>
        <a:xfrm>
          <a:off x="3746500" y="620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148554</xdr:rowOff>
    </xdr:from>
    <xdr:ext cx="599010" cy="259045"/>
    <xdr:sp macro="" textlink="">
      <xdr:nvSpPr>
        <xdr:cNvPr id="86" name="テキスト ボックス 85"/>
        <xdr:cNvSpPr txBox="1"/>
      </xdr:nvSpPr>
      <xdr:spPr>
        <a:xfrm>
          <a:off x="3497795" y="597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75517</xdr:rowOff>
    </xdr:from>
    <xdr:to>
      <xdr:col>15</xdr:col>
      <xdr:colOff>101600</xdr:colOff>
      <xdr:row>37</xdr:row>
      <xdr:rowOff>5667</xdr:rowOff>
    </xdr:to>
    <xdr:sp macro="" textlink="">
      <xdr:nvSpPr>
        <xdr:cNvPr id="87" name="楕円 86"/>
        <xdr:cNvSpPr/>
      </xdr:nvSpPr>
      <xdr:spPr>
        <a:xfrm>
          <a:off x="2857500" y="624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22194</xdr:rowOff>
    </xdr:from>
    <xdr:ext cx="599010" cy="259045"/>
    <xdr:sp macro="" textlink="">
      <xdr:nvSpPr>
        <xdr:cNvPr id="88" name="テキスト ボックス 87"/>
        <xdr:cNvSpPr txBox="1"/>
      </xdr:nvSpPr>
      <xdr:spPr>
        <a:xfrm>
          <a:off x="2608795" y="602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54643</xdr:rowOff>
    </xdr:from>
    <xdr:to>
      <xdr:col>10</xdr:col>
      <xdr:colOff>165100</xdr:colOff>
      <xdr:row>36</xdr:row>
      <xdr:rowOff>156243</xdr:rowOff>
    </xdr:to>
    <xdr:sp macro="" textlink="">
      <xdr:nvSpPr>
        <xdr:cNvPr id="89" name="楕円 88"/>
        <xdr:cNvSpPr/>
      </xdr:nvSpPr>
      <xdr:spPr>
        <a:xfrm>
          <a:off x="1968500" y="622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1320</xdr:rowOff>
    </xdr:from>
    <xdr:ext cx="599010" cy="259045"/>
    <xdr:sp macro="" textlink="">
      <xdr:nvSpPr>
        <xdr:cNvPr id="90" name="テキスト ボックス 89"/>
        <xdr:cNvSpPr txBox="1"/>
      </xdr:nvSpPr>
      <xdr:spPr>
        <a:xfrm>
          <a:off x="1719795" y="6002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79669</xdr:rowOff>
    </xdr:from>
    <xdr:to>
      <xdr:col>6</xdr:col>
      <xdr:colOff>38100</xdr:colOff>
      <xdr:row>37</xdr:row>
      <xdr:rowOff>9819</xdr:rowOff>
    </xdr:to>
    <xdr:sp macro="" textlink="">
      <xdr:nvSpPr>
        <xdr:cNvPr id="91" name="楕円 90"/>
        <xdr:cNvSpPr/>
      </xdr:nvSpPr>
      <xdr:spPr>
        <a:xfrm>
          <a:off x="1079500" y="625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26346</xdr:rowOff>
    </xdr:from>
    <xdr:ext cx="599010" cy="259045"/>
    <xdr:sp macro="" textlink="">
      <xdr:nvSpPr>
        <xdr:cNvPr id="92" name="テキスト ボックス 91"/>
        <xdr:cNvSpPr txBox="1"/>
      </xdr:nvSpPr>
      <xdr:spPr>
        <a:xfrm>
          <a:off x="830795" y="6027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4" name="テキスト ボックス 103"/>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6" name="テキスト ボックス 105"/>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2" name="テキスト ボックス 111"/>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4" name="テキスト ボックス 113"/>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84279</xdr:rowOff>
    </xdr:from>
    <xdr:to>
      <xdr:col>24</xdr:col>
      <xdr:colOff>62865</xdr:colOff>
      <xdr:row>58</xdr:row>
      <xdr:rowOff>147893</xdr:rowOff>
    </xdr:to>
    <xdr:cxnSp macro="">
      <xdr:nvCxnSpPr>
        <xdr:cNvPr id="118" name="直線コネクタ 117"/>
        <xdr:cNvCxnSpPr/>
      </xdr:nvCxnSpPr>
      <xdr:spPr>
        <a:xfrm flipV="1">
          <a:off x="4633595" y="8485329"/>
          <a:ext cx="1270" cy="16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151720</xdr:rowOff>
    </xdr:from>
    <xdr:ext cx="599010" cy="259045"/>
    <xdr:sp macro="" textlink="">
      <xdr:nvSpPr>
        <xdr:cNvPr id="119" name="物件費最小値テキスト"/>
        <xdr:cNvSpPr txBox="1"/>
      </xdr:nvSpPr>
      <xdr:spPr>
        <a:xfrm>
          <a:off x="4686300" y="1009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147893</xdr:rowOff>
    </xdr:from>
    <xdr:to>
      <xdr:col>24</xdr:col>
      <xdr:colOff>152400</xdr:colOff>
      <xdr:row>58</xdr:row>
      <xdr:rowOff>147893</xdr:rowOff>
    </xdr:to>
    <xdr:cxnSp macro="">
      <xdr:nvCxnSpPr>
        <xdr:cNvPr id="120" name="直線コネクタ 119"/>
        <xdr:cNvCxnSpPr/>
      </xdr:nvCxnSpPr>
      <xdr:spPr>
        <a:xfrm>
          <a:off x="4546600" y="10091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30956</xdr:rowOff>
    </xdr:from>
    <xdr:ext cx="690189" cy="259045"/>
    <xdr:sp macro="" textlink="">
      <xdr:nvSpPr>
        <xdr:cNvPr id="121" name="物件費最大値テキスト"/>
        <xdr:cNvSpPr txBox="1"/>
      </xdr:nvSpPr>
      <xdr:spPr>
        <a:xfrm>
          <a:off x="4686300" y="82605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84279</xdr:rowOff>
    </xdr:from>
    <xdr:to>
      <xdr:col>24</xdr:col>
      <xdr:colOff>152400</xdr:colOff>
      <xdr:row>49</xdr:row>
      <xdr:rowOff>84279</xdr:rowOff>
    </xdr:to>
    <xdr:cxnSp macro="">
      <xdr:nvCxnSpPr>
        <xdr:cNvPr id="122" name="直線コネクタ 121"/>
        <xdr:cNvCxnSpPr/>
      </xdr:nvCxnSpPr>
      <xdr:spPr>
        <a:xfrm>
          <a:off x="4546600" y="848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80725</xdr:rowOff>
    </xdr:from>
    <xdr:to>
      <xdr:col>24</xdr:col>
      <xdr:colOff>63500</xdr:colOff>
      <xdr:row>56</xdr:row>
      <xdr:rowOff>31678</xdr:rowOff>
    </xdr:to>
    <xdr:cxnSp macro="">
      <xdr:nvCxnSpPr>
        <xdr:cNvPr id="123" name="直線コネクタ 122"/>
        <xdr:cNvCxnSpPr/>
      </xdr:nvCxnSpPr>
      <xdr:spPr>
        <a:xfrm>
          <a:off x="3797300" y="9510475"/>
          <a:ext cx="838200" cy="1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80897</xdr:rowOff>
    </xdr:from>
    <xdr:ext cx="599010" cy="259045"/>
    <xdr:sp macro="" textlink="">
      <xdr:nvSpPr>
        <xdr:cNvPr id="124" name="物件費平均値テキスト"/>
        <xdr:cNvSpPr txBox="1"/>
      </xdr:nvSpPr>
      <xdr:spPr>
        <a:xfrm>
          <a:off x="4686300" y="98535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102470</xdr:rowOff>
    </xdr:from>
    <xdr:to>
      <xdr:col>24</xdr:col>
      <xdr:colOff>114300</xdr:colOff>
      <xdr:row>58</xdr:row>
      <xdr:rowOff>32620</xdr:rowOff>
    </xdr:to>
    <xdr:sp macro="" textlink="">
      <xdr:nvSpPr>
        <xdr:cNvPr id="125" name="フローチャート: 判断 124"/>
        <xdr:cNvSpPr/>
      </xdr:nvSpPr>
      <xdr:spPr>
        <a:xfrm>
          <a:off x="4584700" y="987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80725</xdr:rowOff>
    </xdr:from>
    <xdr:to>
      <xdr:col>19</xdr:col>
      <xdr:colOff>177800</xdr:colOff>
      <xdr:row>55</xdr:row>
      <xdr:rowOff>101895</xdr:rowOff>
    </xdr:to>
    <xdr:cxnSp macro="">
      <xdr:nvCxnSpPr>
        <xdr:cNvPr id="126" name="直線コネクタ 125"/>
        <xdr:cNvCxnSpPr/>
      </xdr:nvCxnSpPr>
      <xdr:spPr>
        <a:xfrm flipV="1">
          <a:off x="2908300" y="9510475"/>
          <a:ext cx="889000" cy="21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92070</xdr:rowOff>
    </xdr:from>
    <xdr:to>
      <xdr:col>20</xdr:col>
      <xdr:colOff>38100</xdr:colOff>
      <xdr:row>58</xdr:row>
      <xdr:rowOff>22220</xdr:rowOff>
    </xdr:to>
    <xdr:sp macro="" textlink="">
      <xdr:nvSpPr>
        <xdr:cNvPr id="127" name="フローチャート: 判断 126"/>
        <xdr:cNvSpPr/>
      </xdr:nvSpPr>
      <xdr:spPr>
        <a:xfrm>
          <a:off x="3746500" y="986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13347</xdr:rowOff>
    </xdr:from>
    <xdr:ext cx="599010" cy="259045"/>
    <xdr:sp macro="" textlink="">
      <xdr:nvSpPr>
        <xdr:cNvPr id="128" name="テキスト ボックス 127"/>
        <xdr:cNvSpPr txBox="1"/>
      </xdr:nvSpPr>
      <xdr:spPr>
        <a:xfrm>
          <a:off x="3497795" y="995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101895</xdr:rowOff>
    </xdr:from>
    <xdr:to>
      <xdr:col>15</xdr:col>
      <xdr:colOff>50800</xdr:colOff>
      <xdr:row>56</xdr:row>
      <xdr:rowOff>12402</xdr:rowOff>
    </xdr:to>
    <xdr:cxnSp macro="">
      <xdr:nvCxnSpPr>
        <xdr:cNvPr id="129" name="直線コネクタ 128"/>
        <xdr:cNvCxnSpPr/>
      </xdr:nvCxnSpPr>
      <xdr:spPr>
        <a:xfrm flipV="1">
          <a:off x="2019300" y="9531645"/>
          <a:ext cx="889000" cy="81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90532</xdr:rowOff>
    </xdr:from>
    <xdr:to>
      <xdr:col>15</xdr:col>
      <xdr:colOff>101600</xdr:colOff>
      <xdr:row>58</xdr:row>
      <xdr:rowOff>20682</xdr:rowOff>
    </xdr:to>
    <xdr:sp macro="" textlink="">
      <xdr:nvSpPr>
        <xdr:cNvPr id="130" name="フローチャート: 判断 129"/>
        <xdr:cNvSpPr/>
      </xdr:nvSpPr>
      <xdr:spPr>
        <a:xfrm>
          <a:off x="2857500" y="986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11809</xdr:rowOff>
    </xdr:from>
    <xdr:ext cx="599010" cy="259045"/>
    <xdr:sp macro="" textlink="">
      <xdr:nvSpPr>
        <xdr:cNvPr id="131" name="テキスト ボックス 130"/>
        <xdr:cNvSpPr txBox="1"/>
      </xdr:nvSpPr>
      <xdr:spPr>
        <a:xfrm>
          <a:off x="2608795" y="9955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12402</xdr:rowOff>
    </xdr:from>
    <xdr:to>
      <xdr:col>10</xdr:col>
      <xdr:colOff>114300</xdr:colOff>
      <xdr:row>56</xdr:row>
      <xdr:rowOff>95124</xdr:rowOff>
    </xdr:to>
    <xdr:cxnSp macro="">
      <xdr:nvCxnSpPr>
        <xdr:cNvPr id="132" name="直線コネクタ 131"/>
        <xdr:cNvCxnSpPr/>
      </xdr:nvCxnSpPr>
      <xdr:spPr>
        <a:xfrm flipV="1">
          <a:off x="1130300" y="9613602"/>
          <a:ext cx="889000" cy="8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86760</xdr:rowOff>
    </xdr:from>
    <xdr:to>
      <xdr:col>10</xdr:col>
      <xdr:colOff>165100</xdr:colOff>
      <xdr:row>58</xdr:row>
      <xdr:rowOff>16910</xdr:rowOff>
    </xdr:to>
    <xdr:sp macro="" textlink="">
      <xdr:nvSpPr>
        <xdr:cNvPr id="133" name="フローチャート: 判断 132"/>
        <xdr:cNvSpPr/>
      </xdr:nvSpPr>
      <xdr:spPr>
        <a:xfrm>
          <a:off x="1968500" y="985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8037</xdr:rowOff>
    </xdr:from>
    <xdr:ext cx="599010" cy="259045"/>
    <xdr:sp macro="" textlink="">
      <xdr:nvSpPr>
        <xdr:cNvPr id="134" name="テキスト ボックス 133"/>
        <xdr:cNvSpPr txBox="1"/>
      </xdr:nvSpPr>
      <xdr:spPr>
        <a:xfrm>
          <a:off x="1719795" y="995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93965</xdr:rowOff>
    </xdr:from>
    <xdr:to>
      <xdr:col>6</xdr:col>
      <xdr:colOff>38100</xdr:colOff>
      <xdr:row>58</xdr:row>
      <xdr:rowOff>24115</xdr:rowOff>
    </xdr:to>
    <xdr:sp macro="" textlink="">
      <xdr:nvSpPr>
        <xdr:cNvPr id="135" name="フローチャート: 判断 134"/>
        <xdr:cNvSpPr/>
      </xdr:nvSpPr>
      <xdr:spPr>
        <a:xfrm>
          <a:off x="1079500" y="986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15242</xdr:rowOff>
    </xdr:from>
    <xdr:ext cx="599010" cy="259045"/>
    <xdr:sp macro="" textlink="">
      <xdr:nvSpPr>
        <xdr:cNvPr id="136" name="テキスト ボックス 135"/>
        <xdr:cNvSpPr txBox="1"/>
      </xdr:nvSpPr>
      <xdr:spPr>
        <a:xfrm>
          <a:off x="830795" y="9959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152328</xdr:rowOff>
    </xdr:from>
    <xdr:to>
      <xdr:col>24</xdr:col>
      <xdr:colOff>114300</xdr:colOff>
      <xdr:row>56</xdr:row>
      <xdr:rowOff>82478</xdr:rowOff>
    </xdr:to>
    <xdr:sp macro="" textlink="">
      <xdr:nvSpPr>
        <xdr:cNvPr id="142" name="楕円 141"/>
        <xdr:cNvSpPr/>
      </xdr:nvSpPr>
      <xdr:spPr>
        <a:xfrm>
          <a:off x="4584700" y="958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3755</xdr:rowOff>
    </xdr:from>
    <xdr:ext cx="599010" cy="259045"/>
    <xdr:sp macro="" textlink="">
      <xdr:nvSpPr>
        <xdr:cNvPr id="143" name="物件費該当値テキスト"/>
        <xdr:cNvSpPr txBox="1"/>
      </xdr:nvSpPr>
      <xdr:spPr>
        <a:xfrm>
          <a:off x="4686300" y="9433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29925</xdr:rowOff>
    </xdr:from>
    <xdr:to>
      <xdr:col>20</xdr:col>
      <xdr:colOff>38100</xdr:colOff>
      <xdr:row>55</xdr:row>
      <xdr:rowOff>131525</xdr:rowOff>
    </xdr:to>
    <xdr:sp macro="" textlink="">
      <xdr:nvSpPr>
        <xdr:cNvPr id="144" name="楕円 143"/>
        <xdr:cNvSpPr/>
      </xdr:nvSpPr>
      <xdr:spPr>
        <a:xfrm>
          <a:off x="3746500" y="945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148052</xdr:rowOff>
    </xdr:from>
    <xdr:ext cx="599010" cy="259045"/>
    <xdr:sp macro="" textlink="">
      <xdr:nvSpPr>
        <xdr:cNvPr id="145" name="テキスト ボックス 144"/>
        <xdr:cNvSpPr txBox="1"/>
      </xdr:nvSpPr>
      <xdr:spPr>
        <a:xfrm>
          <a:off x="3497795" y="9234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51095</xdr:rowOff>
    </xdr:from>
    <xdr:to>
      <xdr:col>15</xdr:col>
      <xdr:colOff>101600</xdr:colOff>
      <xdr:row>55</xdr:row>
      <xdr:rowOff>152695</xdr:rowOff>
    </xdr:to>
    <xdr:sp macro="" textlink="">
      <xdr:nvSpPr>
        <xdr:cNvPr id="146" name="楕円 145"/>
        <xdr:cNvSpPr/>
      </xdr:nvSpPr>
      <xdr:spPr>
        <a:xfrm>
          <a:off x="2857500" y="948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169222</xdr:rowOff>
    </xdr:from>
    <xdr:ext cx="599010" cy="259045"/>
    <xdr:sp macro="" textlink="">
      <xdr:nvSpPr>
        <xdr:cNvPr id="147" name="テキスト ボックス 146"/>
        <xdr:cNvSpPr txBox="1"/>
      </xdr:nvSpPr>
      <xdr:spPr>
        <a:xfrm>
          <a:off x="2608795" y="9256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133052</xdr:rowOff>
    </xdr:from>
    <xdr:to>
      <xdr:col>10</xdr:col>
      <xdr:colOff>165100</xdr:colOff>
      <xdr:row>56</xdr:row>
      <xdr:rowOff>63202</xdr:rowOff>
    </xdr:to>
    <xdr:sp macro="" textlink="">
      <xdr:nvSpPr>
        <xdr:cNvPr id="148" name="楕円 147"/>
        <xdr:cNvSpPr/>
      </xdr:nvSpPr>
      <xdr:spPr>
        <a:xfrm>
          <a:off x="1968500" y="956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79729</xdr:rowOff>
    </xdr:from>
    <xdr:ext cx="599010" cy="259045"/>
    <xdr:sp macro="" textlink="">
      <xdr:nvSpPr>
        <xdr:cNvPr id="149" name="テキスト ボックス 148"/>
        <xdr:cNvSpPr txBox="1"/>
      </xdr:nvSpPr>
      <xdr:spPr>
        <a:xfrm>
          <a:off x="1719795" y="9338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44324</xdr:rowOff>
    </xdr:from>
    <xdr:to>
      <xdr:col>6</xdr:col>
      <xdr:colOff>38100</xdr:colOff>
      <xdr:row>56</xdr:row>
      <xdr:rowOff>145924</xdr:rowOff>
    </xdr:to>
    <xdr:sp macro="" textlink="">
      <xdr:nvSpPr>
        <xdr:cNvPr id="150" name="楕円 149"/>
        <xdr:cNvSpPr/>
      </xdr:nvSpPr>
      <xdr:spPr>
        <a:xfrm>
          <a:off x="1079500" y="964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162451</xdr:rowOff>
    </xdr:from>
    <xdr:ext cx="599010" cy="259045"/>
    <xdr:sp macro="" textlink="">
      <xdr:nvSpPr>
        <xdr:cNvPr id="151" name="テキスト ボックス 150"/>
        <xdr:cNvSpPr txBox="1"/>
      </xdr:nvSpPr>
      <xdr:spPr>
        <a:xfrm>
          <a:off x="830795" y="9420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50386</xdr:rowOff>
    </xdr:from>
    <xdr:to>
      <xdr:col>24</xdr:col>
      <xdr:colOff>62865</xdr:colOff>
      <xdr:row>79</xdr:row>
      <xdr:rowOff>43676</xdr:rowOff>
    </xdr:to>
    <xdr:cxnSp macro="">
      <xdr:nvCxnSpPr>
        <xdr:cNvPr id="175" name="直線コネクタ 174"/>
        <xdr:cNvCxnSpPr/>
      </xdr:nvCxnSpPr>
      <xdr:spPr>
        <a:xfrm flipV="1">
          <a:off x="4633595" y="12051886"/>
          <a:ext cx="1270" cy="153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47503</xdr:rowOff>
    </xdr:from>
    <xdr:ext cx="378565" cy="259045"/>
    <xdr:sp macro="" textlink="">
      <xdr:nvSpPr>
        <xdr:cNvPr id="176" name="維持補修費最小値テキスト"/>
        <xdr:cNvSpPr txBox="1"/>
      </xdr:nvSpPr>
      <xdr:spPr>
        <a:xfrm>
          <a:off x="4686300" y="13592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43676</xdr:rowOff>
    </xdr:from>
    <xdr:to>
      <xdr:col>24</xdr:col>
      <xdr:colOff>152400</xdr:colOff>
      <xdr:row>79</xdr:row>
      <xdr:rowOff>43676</xdr:rowOff>
    </xdr:to>
    <xdr:cxnSp macro="">
      <xdr:nvCxnSpPr>
        <xdr:cNvPr id="177" name="直線コネクタ 176"/>
        <xdr:cNvCxnSpPr/>
      </xdr:nvCxnSpPr>
      <xdr:spPr>
        <a:xfrm>
          <a:off x="4546600" y="13588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168513</xdr:rowOff>
    </xdr:from>
    <xdr:ext cx="599010" cy="259045"/>
    <xdr:sp macro="" textlink="">
      <xdr:nvSpPr>
        <xdr:cNvPr id="178" name="維持補修費最大値テキスト"/>
        <xdr:cNvSpPr txBox="1"/>
      </xdr:nvSpPr>
      <xdr:spPr>
        <a:xfrm>
          <a:off x="4686300" y="1182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50386</xdr:rowOff>
    </xdr:from>
    <xdr:to>
      <xdr:col>24</xdr:col>
      <xdr:colOff>152400</xdr:colOff>
      <xdr:row>70</xdr:row>
      <xdr:rowOff>50386</xdr:rowOff>
    </xdr:to>
    <xdr:cxnSp macro="">
      <xdr:nvCxnSpPr>
        <xdr:cNvPr id="179" name="直線コネクタ 178"/>
        <xdr:cNvCxnSpPr/>
      </xdr:nvCxnSpPr>
      <xdr:spPr>
        <a:xfrm>
          <a:off x="4546600" y="12051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155493</xdr:rowOff>
    </xdr:from>
    <xdr:to>
      <xdr:col>24</xdr:col>
      <xdr:colOff>63500</xdr:colOff>
      <xdr:row>78</xdr:row>
      <xdr:rowOff>161367</xdr:rowOff>
    </xdr:to>
    <xdr:cxnSp macro="">
      <xdr:nvCxnSpPr>
        <xdr:cNvPr id="180" name="直線コネクタ 179"/>
        <xdr:cNvCxnSpPr/>
      </xdr:nvCxnSpPr>
      <xdr:spPr>
        <a:xfrm flipV="1">
          <a:off x="3797300" y="13528593"/>
          <a:ext cx="838200" cy="5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100610</xdr:rowOff>
    </xdr:from>
    <xdr:ext cx="534377" cy="259045"/>
    <xdr:sp macro="" textlink="">
      <xdr:nvSpPr>
        <xdr:cNvPr id="181" name="維持補修費平均値テキスト"/>
        <xdr:cNvSpPr txBox="1"/>
      </xdr:nvSpPr>
      <xdr:spPr>
        <a:xfrm>
          <a:off x="4686300" y="13302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77733</xdr:rowOff>
    </xdr:from>
    <xdr:to>
      <xdr:col>24</xdr:col>
      <xdr:colOff>114300</xdr:colOff>
      <xdr:row>79</xdr:row>
      <xdr:rowOff>7883</xdr:rowOff>
    </xdr:to>
    <xdr:sp macro="" textlink="">
      <xdr:nvSpPr>
        <xdr:cNvPr id="182" name="フローチャート: 判断 181"/>
        <xdr:cNvSpPr/>
      </xdr:nvSpPr>
      <xdr:spPr>
        <a:xfrm>
          <a:off x="4584700" y="1345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161367</xdr:rowOff>
    </xdr:from>
    <xdr:to>
      <xdr:col>19</xdr:col>
      <xdr:colOff>177800</xdr:colOff>
      <xdr:row>78</xdr:row>
      <xdr:rowOff>162841</xdr:rowOff>
    </xdr:to>
    <xdr:cxnSp macro="">
      <xdr:nvCxnSpPr>
        <xdr:cNvPr id="183" name="直線コネクタ 182"/>
        <xdr:cNvCxnSpPr/>
      </xdr:nvCxnSpPr>
      <xdr:spPr>
        <a:xfrm flipV="1">
          <a:off x="2908300" y="13534467"/>
          <a:ext cx="889000" cy="1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86655</xdr:rowOff>
    </xdr:from>
    <xdr:to>
      <xdr:col>20</xdr:col>
      <xdr:colOff>38100</xdr:colOff>
      <xdr:row>79</xdr:row>
      <xdr:rowOff>16805</xdr:rowOff>
    </xdr:to>
    <xdr:sp macro="" textlink="">
      <xdr:nvSpPr>
        <xdr:cNvPr id="184" name="フローチャート: 判断 183"/>
        <xdr:cNvSpPr/>
      </xdr:nvSpPr>
      <xdr:spPr>
        <a:xfrm>
          <a:off x="3746500" y="134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33332</xdr:rowOff>
    </xdr:from>
    <xdr:ext cx="534377" cy="259045"/>
    <xdr:sp macro="" textlink="">
      <xdr:nvSpPr>
        <xdr:cNvPr id="185" name="テキスト ボックス 184"/>
        <xdr:cNvSpPr txBox="1"/>
      </xdr:nvSpPr>
      <xdr:spPr>
        <a:xfrm>
          <a:off x="3530111" y="1323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156659</xdr:rowOff>
    </xdr:from>
    <xdr:to>
      <xdr:col>15</xdr:col>
      <xdr:colOff>50800</xdr:colOff>
      <xdr:row>78</xdr:row>
      <xdr:rowOff>162841</xdr:rowOff>
    </xdr:to>
    <xdr:cxnSp macro="">
      <xdr:nvCxnSpPr>
        <xdr:cNvPr id="186" name="直線コネクタ 185"/>
        <xdr:cNvCxnSpPr/>
      </xdr:nvCxnSpPr>
      <xdr:spPr>
        <a:xfrm>
          <a:off x="2019300" y="13529759"/>
          <a:ext cx="889000" cy="6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72989</xdr:rowOff>
    </xdr:from>
    <xdr:to>
      <xdr:col>15</xdr:col>
      <xdr:colOff>101600</xdr:colOff>
      <xdr:row>79</xdr:row>
      <xdr:rowOff>3139</xdr:rowOff>
    </xdr:to>
    <xdr:sp macro="" textlink="">
      <xdr:nvSpPr>
        <xdr:cNvPr id="187" name="フローチャート: 判断 186"/>
        <xdr:cNvSpPr/>
      </xdr:nvSpPr>
      <xdr:spPr>
        <a:xfrm>
          <a:off x="2857500" y="1344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19666</xdr:rowOff>
    </xdr:from>
    <xdr:ext cx="534377" cy="259045"/>
    <xdr:sp macro="" textlink="">
      <xdr:nvSpPr>
        <xdr:cNvPr id="188" name="テキスト ボックス 187"/>
        <xdr:cNvSpPr txBox="1"/>
      </xdr:nvSpPr>
      <xdr:spPr>
        <a:xfrm>
          <a:off x="2641111" y="1322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156659</xdr:rowOff>
    </xdr:from>
    <xdr:to>
      <xdr:col>10</xdr:col>
      <xdr:colOff>114300</xdr:colOff>
      <xdr:row>78</xdr:row>
      <xdr:rowOff>163406</xdr:rowOff>
    </xdr:to>
    <xdr:cxnSp macro="">
      <xdr:nvCxnSpPr>
        <xdr:cNvPr id="189" name="直線コネクタ 188"/>
        <xdr:cNvCxnSpPr/>
      </xdr:nvCxnSpPr>
      <xdr:spPr>
        <a:xfrm flipV="1">
          <a:off x="1130300" y="13529759"/>
          <a:ext cx="889000" cy="6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76144</xdr:rowOff>
    </xdr:from>
    <xdr:to>
      <xdr:col>10</xdr:col>
      <xdr:colOff>165100</xdr:colOff>
      <xdr:row>79</xdr:row>
      <xdr:rowOff>6294</xdr:rowOff>
    </xdr:to>
    <xdr:sp macro="" textlink="">
      <xdr:nvSpPr>
        <xdr:cNvPr id="190" name="フローチャート: 判断 189"/>
        <xdr:cNvSpPr/>
      </xdr:nvSpPr>
      <xdr:spPr>
        <a:xfrm>
          <a:off x="1968500" y="1344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22821</xdr:rowOff>
    </xdr:from>
    <xdr:ext cx="534377" cy="259045"/>
    <xdr:sp macro="" textlink="">
      <xdr:nvSpPr>
        <xdr:cNvPr id="191" name="テキスト ボックス 190"/>
        <xdr:cNvSpPr txBox="1"/>
      </xdr:nvSpPr>
      <xdr:spPr>
        <a:xfrm>
          <a:off x="1752111" y="1322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80530</xdr:rowOff>
    </xdr:from>
    <xdr:to>
      <xdr:col>6</xdr:col>
      <xdr:colOff>38100</xdr:colOff>
      <xdr:row>79</xdr:row>
      <xdr:rowOff>10680</xdr:rowOff>
    </xdr:to>
    <xdr:sp macro="" textlink="">
      <xdr:nvSpPr>
        <xdr:cNvPr id="192" name="フローチャート: 判断 191"/>
        <xdr:cNvSpPr/>
      </xdr:nvSpPr>
      <xdr:spPr>
        <a:xfrm>
          <a:off x="1079500" y="1345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27207</xdr:rowOff>
    </xdr:from>
    <xdr:ext cx="534377" cy="259045"/>
    <xdr:sp macro="" textlink="">
      <xdr:nvSpPr>
        <xdr:cNvPr id="193" name="テキスト ボックス 192"/>
        <xdr:cNvSpPr txBox="1"/>
      </xdr:nvSpPr>
      <xdr:spPr>
        <a:xfrm>
          <a:off x="863111" y="1322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104693</xdr:rowOff>
    </xdr:from>
    <xdr:to>
      <xdr:col>24</xdr:col>
      <xdr:colOff>114300</xdr:colOff>
      <xdr:row>79</xdr:row>
      <xdr:rowOff>34843</xdr:rowOff>
    </xdr:to>
    <xdr:sp macro="" textlink="">
      <xdr:nvSpPr>
        <xdr:cNvPr id="199" name="楕円 198"/>
        <xdr:cNvSpPr/>
      </xdr:nvSpPr>
      <xdr:spPr>
        <a:xfrm>
          <a:off x="4584700" y="1347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56160</xdr:rowOff>
    </xdr:from>
    <xdr:ext cx="534377" cy="259045"/>
    <xdr:sp macro="" textlink="">
      <xdr:nvSpPr>
        <xdr:cNvPr id="200" name="維持補修費該当値テキスト"/>
        <xdr:cNvSpPr txBox="1"/>
      </xdr:nvSpPr>
      <xdr:spPr>
        <a:xfrm>
          <a:off x="4686300" y="1342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110567</xdr:rowOff>
    </xdr:from>
    <xdr:to>
      <xdr:col>20</xdr:col>
      <xdr:colOff>38100</xdr:colOff>
      <xdr:row>79</xdr:row>
      <xdr:rowOff>40717</xdr:rowOff>
    </xdr:to>
    <xdr:sp macro="" textlink="">
      <xdr:nvSpPr>
        <xdr:cNvPr id="201" name="楕円 200"/>
        <xdr:cNvSpPr/>
      </xdr:nvSpPr>
      <xdr:spPr>
        <a:xfrm>
          <a:off x="3746500" y="1348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31844</xdr:rowOff>
    </xdr:from>
    <xdr:ext cx="534377" cy="259045"/>
    <xdr:sp macro="" textlink="">
      <xdr:nvSpPr>
        <xdr:cNvPr id="202" name="テキスト ボックス 201"/>
        <xdr:cNvSpPr txBox="1"/>
      </xdr:nvSpPr>
      <xdr:spPr>
        <a:xfrm>
          <a:off x="3530111" y="1357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112041</xdr:rowOff>
    </xdr:from>
    <xdr:to>
      <xdr:col>15</xdr:col>
      <xdr:colOff>101600</xdr:colOff>
      <xdr:row>79</xdr:row>
      <xdr:rowOff>42191</xdr:rowOff>
    </xdr:to>
    <xdr:sp macro="" textlink="">
      <xdr:nvSpPr>
        <xdr:cNvPr id="203" name="楕円 202"/>
        <xdr:cNvSpPr/>
      </xdr:nvSpPr>
      <xdr:spPr>
        <a:xfrm>
          <a:off x="2857500" y="1348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33318</xdr:rowOff>
    </xdr:from>
    <xdr:ext cx="534377" cy="259045"/>
    <xdr:sp macro="" textlink="">
      <xdr:nvSpPr>
        <xdr:cNvPr id="204" name="テキスト ボックス 203"/>
        <xdr:cNvSpPr txBox="1"/>
      </xdr:nvSpPr>
      <xdr:spPr>
        <a:xfrm>
          <a:off x="2641111" y="13577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105859</xdr:rowOff>
    </xdr:from>
    <xdr:to>
      <xdr:col>10</xdr:col>
      <xdr:colOff>165100</xdr:colOff>
      <xdr:row>79</xdr:row>
      <xdr:rowOff>36009</xdr:rowOff>
    </xdr:to>
    <xdr:sp macro="" textlink="">
      <xdr:nvSpPr>
        <xdr:cNvPr id="205" name="楕円 204"/>
        <xdr:cNvSpPr/>
      </xdr:nvSpPr>
      <xdr:spPr>
        <a:xfrm>
          <a:off x="1968500" y="1347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27136</xdr:rowOff>
    </xdr:from>
    <xdr:ext cx="534377" cy="259045"/>
    <xdr:sp macro="" textlink="">
      <xdr:nvSpPr>
        <xdr:cNvPr id="206" name="テキスト ボックス 205"/>
        <xdr:cNvSpPr txBox="1"/>
      </xdr:nvSpPr>
      <xdr:spPr>
        <a:xfrm>
          <a:off x="1752111" y="1357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112606</xdr:rowOff>
    </xdr:from>
    <xdr:to>
      <xdr:col>6</xdr:col>
      <xdr:colOff>38100</xdr:colOff>
      <xdr:row>79</xdr:row>
      <xdr:rowOff>42756</xdr:rowOff>
    </xdr:to>
    <xdr:sp macro="" textlink="">
      <xdr:nvSpPr>
        <xdr:cNvPr id="207" name="楕円 206"/>
        <xdr:cNvSpPr/>
      </xdr:nvSpPr>
      <xdr:spPr>
        <a:xfrm>
          <a:off x="1079500" y="1348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33883</xdr:rowOff>
    </xdr:from>
    <xdr:ext cx="534377" cy="259045"/>
    <xdr:sp macro="" textlink="">
      <xdr:nvSpPr>
        <xdr:cNvPr id="208" name="テキスト ボックス 207"/>
        <xdr:cNvSpPr txBox="1"/>
      </xdr:nvSpPr>
      <xdr:spPr>
        <a:xfrm>
          <a:off x="863111" y="1357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20" name="テキスト ボックス 219"/>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150847</xdr:rowOff>
    </xdr:from>
    <xdr:to>
      <xdr:col>24</xdr:col>
      <xdr:colOff>62865</xdr:colOff>
      <xdr:row>98</xdr:row>
      <xdr:rowOff>129609</xdr:rowOff>
    </xdr:to>
    <xdr:cxnSp macro="">
      <xdr:nvCxnSpPr>
        <xdr:cNvPr id="234" name="直線コネクタ 233"/>
        <xdr:cNvCxnSpPr/>
      </xdr:nvCxnSpPr>
      <xdr:spPr>
        <a:xfrm flipV="1">
          <a:off x="4633595" y="15409897"/>
          <a:ext cx="1270" cy="1521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133436</xdr:rowOff>
    </xdr:from>
    <xdr:ext cx="534377" cy="259045"/>
    <xdr:sp macro="" textlink="">
      <xdr:nvSpPr>
        <xdr:cNvPr id="235" name="扶助費最小値テキスト"/>
        <xdr:cNvSpPr txBox="1"/>
      </xdr:nvSpPr>
      <xdr:spPr>
        <a:xfrm>
          <a:off x="4686300" y="1693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129609</xdr:rowOff>
    </xdr:from>
    <xdr:to>
      <xdr:col>24</xdr:col>
      <xdr:colOff>152400</xdr:colOff>
      <xdr:row>98</xdr:row>
      <xdr:rowOff>129609</xdr:rowOff>
    </xdr:to>
    <xdr:cxnSp macro="">
      <xdr:nvCxnSpPr>
        <xdr:cNvPr id="236" name="直線コネクタ 235"/>
        <xdr:cNvCxnSpPr/>
      </xdr:nvCxnSpPr>
      <xdr:spPr>
        <a:xfrm>
          <a:off x="4546600" y="1693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97524</xdr:rowOff>
    </xdr:from>
    <xdr:ext cx="599010" cy="259045"/>
    <xdr:sp macro="" textlink="">
      <xdr:nvSpPr>
        <xdr:cNvPr id="237" name="扶助費最大値テキスト"/>
        <xdr:cNvSpPr txBox="1"/>
      </xdr:nvSpPr>
      <xdr:spPr>
        <a:xfrm>
          <a:off x="4686300" y="1518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150847</xdr:rowOff>
    </xdr:from>
    <xdr:to>
      <xdr:col>24</xdr:col>
      <xdr:colOff>152400</xdr:colOff>
      <xdr:row>89</xdr:row>
      <xdr:rowOff>150847</xdr:rowOff>
    </xdr:to>
    <xdr:cxnSp macro="">
      <xdr:nvCxnSpPr>
        <xdr:cNvPr id="238" name="直線コネクタ 237"/>
        <xdr:cNvCxnSpPr/>
      </xdr:nvCxnSpPr>
      <xdr:spPr>
        <a:xfrm>
          <a:off x="4546600" y="15409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115207</xdr:rowOff>
    </xdr:from>
    <xdr:to>
      <xdr:col>24</xdr:col>
      <xdr:colOff>63500</xdr:colOff>
      <xdr:row>94</xdr:row>
      <xdr:rowOff>7068</xdr:rowOff>
    </xdr:to>
    <xdr:cxnSp macro="">
      <xdr:nvCxnSpPr>
        <xdr:cNvPr id="239" name="直線コネクタ 238"/>
        <xdr:cNvCxnSpPr/>
      </xdr:nvCxnSpPr>
      <xdr:spPr>
        <a:xfrm flipV="1">
          <a:off x="3797300" y="16060057"/>
          <a:ext cx="838200" cy="63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55266</xdr:rowOff>
    </xdr:from>
    <xdr:ext cx="534377" cy="259045"/>
    <xdr:sp macro="" textlink="">
      <xdr:nvSpPr>
        <xdr:cNvPr id="240" name="扶助費平均値テキスト"/>
        <xdr:cNvSpPr txBox="1"/>
      </xdr:nvSpPr>
      <xdr:spPr>
        <a:xfrm>
          <a:off x="4686300" y="16171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76839</xdr:rowOff>
    </xdr:from>
    <xdr:to>
      <xdr:col>24</xdr:col>
      <xdr:colOff>114300</xdr:colOff>
      <xdr:row>95</xdr:row>
      <xdr:rowOff>6989</xdr:rowOff>
    </xdr:to>
    <xdr:sp macro="" textlink="">
      <xdr:nvSpPr>
        <xdr:cNvPr id="241" name="フローチャート: 判断 240"/>
        <xdr:cNvSpPr/>
      </xdr:nvSpPr>
      <xdr:spPr>
        <a:xfrm>
          <a:off x="4584700" y="1619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7068</xdr:rowOff>
    </xdr:from>
    <xdr:to>
      <xdr:col>19</xdr:col>
      <xdr:colOff>177800</xdr:colOff>
      <xdr:row>94</xdr:row>
      <xdr:rowOff>16289</xdr:rowOff>
    </xdr:to>
    <xdr:cxnSp macro="">
      <xdr:nvCxnSpPr>
        <xdr:cNvPr id="242" name="直線コネクタ 241"/>
        <xdr:cNvCxnSpPr/>
      </xdr:nvCxnSpPr>
      <xdr:spPr>
        <a:xfrm flipV="1">
          <a:off x="2908300" y="16123368"/>
          <a:ext cx="889000" cy="9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119521</xdr:rowOff>
    </xdr:from>
    <xdr:to>
      <xdr:col>20</xdr:col>
      <xdr:colOff>38100</xdr:colOff>
      <xdr:row>95</xdr:row>
      <xdr:rowOff>49671</xdr:rowOff>
    </xdr:to>
    <xdr:sp macro="" textlink="">
      <xdr:nvSpPr>
        <xdr:cNvPr id="243" name="フローチャート: 判断 242"/>
        <xdr:cNvSpPr/>
      </xdr:nvSpPr>
      <xdr:spPr>
        <a:xfrm>
          <a:off x="3746500" y="1623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40798</xdr:rowOff>
    </xdr:from>
    <xdr:ext cx="534377" cy="259045"/>
    <xdr:sp macro="" textlink="">
      <xdr:nvSpPr>
        <xdr:cNvPr id="244" name="テキスト ボックス 243"/>
        <xdr:cNvSpPr txBox="1"/>
      </xdr:nvSpPr>
      <xdr:spPr>
        <a:xfrm>
          <a:off x="3530111" y="1632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16289</xdr:rowOff>
    </xdr:from>
    <xdr:to>
      <xdr:col>15</xdr:col>
      <xdr:colOff>50800</xdr:colOff>
      <xdr:row>94</xdr:row>
      <xdr:rowOff>77281</xdr:rowOff>
    </xdr:to>
    <xdr:cxnSp macro="">
      <xdr:nvCxnSpPr>
        <xdr:cNvPr id="245" name="直線コネクタ 244"/>
        <xdr:cNvCxnSpPr/>
      </xdr:nvCxnSpPr>
      <xdr:spPr>
        <a:xfrm flipV="1">
          <a:off x="2019300" y="16132589"/>
          <a:ext cx="889000" cy="6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137004</xdr:rowOff>
    </xdr:from>
    <xdr:to>
      <xdr:col>15</xdr:col>
      <xdr:colOff>101600</xdr:colOff>
      <xdr:row>95</xdr:row>
      <xdr:rowOff>67154</xdr:rowOff>
    </xdr:to>
    <xdr:sp macro="" textlink="">
      <xdr:nvSpPr>
        <xdr:cNvPr id="246" name="フローチャート: 判断 245"/>
        <xdr:cNvSpPr/>
      </xdr:nvSpPr>
      <xdr:spPr>
        <a:xfrm>
          <a:off x="28575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58281</xdr:rowOff>
    </xdr:from>
    <xdr:ext cx="534377" cy="259045"/>
    <xdr:sp macro="" textlink="">
      <xdr:nvSpPr>
        <xdr:cNvPr id="247" name="テキスト ボックス 246"/>
        <xdr:cNvSpPr txBox="1"/>
      </xdr:nvSpPr>
      <xdr:spPr>
        <a:xfrm>
          <a:off x="2641111" y="1634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12533</xdr:rowOff>
    </xdr:from>
    <xdr:to>
      <xdr:col>10</xdr:col>
      <xdr:colOff>114300</xdr:colOff>
      <xdr:row>94</xdr:row>
      <xdr:rowOff>77281</xdr:rowOff>
    </xdr:to>
    <xdr:cxnSp macro="">
      <xdr:nvCxnSpPr>
        <xdr:cNvPr id="248" name="直線コネクタ 247"/>
        <xdr:cNvCxnSpPr/>
      </xdr:nvCxnSpPr>
      <xdr:spPr>
        <a:xfrm>
          <a:off x="1130300" y="16128833"/>
          <a:ext cx="889000" cy="6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148510</xdr:rowOff>
    </xdr:from>
    <xdr:to>
      <xdr:col>10</xdr:col>
      <xdr:colOff>165100</xdr:colOff>
      <xdr:row>95</xdr:row>
      <xdr:rowOff>78660</xdr:rowOff>
    </xdr:to>
    <xdr:sp macro="" textlink="">
      <xdr:nvSpPr>
        <xdr:cNvPr id="249" name="フローチャート: 判断 248"/>
        <xdr:cNvSpPr/>
      </xdr:nvSpPr>
      <xdr:spPr>
        <a:xfrm>
          <a:off x="1968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69787</xdr:rowOff>
    </xdr:from>
    <xdr:ext cx="534377" cy="259045"/>
    <xdr:sp macro="" textlink="">
      <xdr:nvSpPr>
        <xdr:cNvPr id="250" name="テキスト ボックス 249"/>
        <xdr:cNvSpPr txBox="1"/>
      </xdr:nvSpPr>
      <xdr:spPr>
        <a:xfrm>
          <a:off x="1752111" y="1635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135491</xdr:rowOff>
    </xdr:from>
    <xdr:to>
      <xdr:col>6</xdr:col>
      <xdr:colOff>38100</xdr:colOff>
      <xdr:row>95</xdr:row>
      <xdr:rowOff>65641</xdr:rowOff>
    </xdr:to>
    <xdr:sp macro="" textlink="">
      <xdr:nvSpPr>
        <xdr:cNvPr id="251" name="フローチャート: 判断 250"/>
        <xdr:cNvSpPr/>
      </xdr:nvSpPr>
      <xdr:spPr>
        <a:xfrm>
          <a:off x="1079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56768</xdr:rowOff>
    </xdr:from>
    <xdr:ext cx="534377" cy="259045"/>
    <xdr:sp macro="" textlink="">
      <xdr:nvSpPr>
        <xdr:cNvPr id="252" name="テキスト ボックス 251"/>
        <xdr:cNvSpPr txBox="1"/>
      </xdr:nvSpPr>
      <xdr:spPr>
        <a:xfrm>
          <a:off x="863111" y="1634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64407</xdr:rowOff>
    </xdr:from>
    <xdr:to>
      <xdr:col>24</xdr:col>
      <xdr:colOff>114300</xdr:colOff>
      <xdr:row>93</xdr:row>
      <xdr:rowOff>166007</xdr:rowOff>
    </xdr:to>
    <xdr:sp macro="" textlink="">
      <xdr:nvSpPr>
        <xdr:cNvPr id="258" name="楕円 257"/>
        <xdr:cNvSpPr/>
      </xdr:nvSpPr>
      <xdr:spPr>
        <a:xfrm>
          <a:off x="4584700" y="1600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87284</xdr:rowOff>
    </xdr:from>
    <xdr:ext cx="534377" cy="259045"/>
    <xdr:sp macro="" textlink="">
      <xdr:nvSpPr>
        <xdr:cNvPr id="259" name="扶助費該当値テキスト"/>
        <xdr:cNvSpPr txBox="1"/>
      </xdr:nvSpPr>
      <xdr:spPr>
        <a:xfrm>
          <a:off x="4686300" y="1586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127718</xdr:rowOff>
    </xdr:from>
    <xdr:to>
      <xdr:col>20</xdr:col>
      <xdr:colOff>38100</xdr:colOff>
      <xdr:row>94</xdr:row>
      <xdr:rowOff>57868</xdr:rowOff>
    </xdr:to>
    <xdr:sp macro="" textlink="">
      <xdr:nvSpPr>
        <xdr:cNvPr id="260" name="楕円 259"/>
        <xdr:cNvSpPr/>
      </xdr:nvSpPr>
      <xdr:spPr>
        <a:xfrm>
          <a:off x="3746500" y="1607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74395</xdr:rowOff>
    </xdr:from>
    <xdr:ext cx="534377" cy="259045"/>
    <xdr:sp macro="" textlink="">
      <xdr:nvSpPr>
        <xdr:cNvPr id="261" name="テキスト ボックス 260"/>
        <xdr:cNvSpPr txBox="1"/>
      </xdr:nvSpPr>
      <xdr:spPr>
        <a:xfrm>
          <a:off x="3530111" y="1584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136939</xdr:rowOff>
    </xdr:from>
    <xdr:to>
      <xdr:col>15</xdr:col>
      <xdr:colOff>101600</xdr:colOff>
      <xdr:row>94</xdr:row>
      <xdr:rowOff>67089</xdr:rowOff>
    </xdr:to>
    <xdr:sp macro="" textlink="">
      <xdr:nvSpPr>
        <xdr:cNvPr id="262" name="楕円 261"/>
        <xdr:cNvSpPr/>
      </xdr:nvSpPr>
      <xdr:spPr>
        <a:xfrm>
          <a:off x="2857500" y="1608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83616</xdr:rowOff>
    </xdr:from>
    <xdr:ext cx="534377" cy="259045"/>
    <xdr:sp macro="" textlink="">
      <xdr:nvSpPr>
        <xdr:cNvPr id="263" name="テキスト ボックス 262"/>
        <xdr:cNvSpPr txBox="1"/>
      </xdr:nvSpPr>
      <xdr:spPr>
        <a:xfrm>
          <a:off x="2641111" y="1585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26481</xdr:rowOff>
    </xdr:from>
    <xdr:to>
      <xdr:col>10</xdr:col>
      <xdr:colOff>165100</xdr:colOff>
      <xdr:row>94</xdr:row>
      <xdr:rowOff>128081</xdr:rowOff>
    </xdr:to>
    <xdr:sp macro="" textlink="">
      <xdr:nvSpPr>
        <xdr:cNvPr id="264" name="楕円 263"/>
        <xdr:cNvSpPr/>
      </xdr:nvSpPr>
      <xdr:spPr>
        <a:xfrm>
          <a:off x="1968500" y="1614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144608</xdr:rowOff>
    </xdr:from>
    <xdr:ext cx="534377" cy="259045"/>
    <xdr:sp macro="" textlink="">
      <xdr:nvSpPr>
        <xdr:cNvPr id="265" name="テキスト ボックス 264"/>
        <xdr:cNvSpPr txBox="1"/>
      </xdr:nvSpPr>
      <xdr:spPr>
        <a:xfrm>
          <a:off x="1752111" y="15918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133183</xdr:rowOff>
    </xdr:from>
    <xdr:to>
      <xdr:col>6</xdr:col>
      <xdr:colOff>38100</xdr:colOff>
      <xdr:row>94</xdr:row>
      <xdr:rowOff>63333</xdr:rowOff>
    </xdr:to>
    <xdr:sp macro="" textlink="">
      <xdr:nvSpPr>
        <xdr:cNvPr id="266" name="楕円 265"/>
        <xdr:cNvSpPr/>
      </xdr:nvSpPr>
      <xdr:spPr>
        <a:xfrm>
          <a:off x="1079500" y="1607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79860</xdr:rowOff>
    </xdr:from>
    <xdr:ext cx="534377" cy="259045"/>
    <xdr:sp macro="" textlink="">
      <xdr:nvSpPr>
        <xdr:cNvPr id="267" name="テキスト ボックス 266"/>
        <xdr:cNvSpPr txBox="1"/>
      </xdr:nvSpPr>
      <xdr:spPr>
        <a:xfrm>
          <a:off x="863111" y="1585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8" name="テキスト ボックス 277"/>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80" name="テキスト ボックス 279"/>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8" name="テキスト ボックス 287"/>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152929</xdr:rowOff>
    </xdr:from>
    <xdr:to>
      <xdr:col>54</xdr:col>
      <xdr:colOff>189865</xdr:colOff>
      <xdr:row>39</xdr:row>
      <xdr:rowOff>67051</xdr:rowOff>
    </xdr:to>
    <xdr:cxnSp macro="">
      <xdr:nvCxnSpPr>
        <xdr:cNvPr id="290" name="直線コネクタ 289"/>
        <xdr:cNvCxnSpPr/>
      </xdr:nvCxnSpPr>
      <xdr:spPr>
        <a:xfrm flipV="1">
          <a:off x="10475595" y="5296429"/>
          <a:ext cx="1270" cy="145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70878</xdr:rowOff>
    </xdr:from>
    <xdr:ext cx="599010" cy="259045"/>
    <xdr:sp macro="" textlink="">
      <xdr:nvSpPr>
        <xdr:cNvPr id="291" name="補助費等最小値テキスト"/>
        <xdr:cNvSpPr txBox="1"/>
      </xdr:nvSpPr>
      <xdr:spPr>
        <a:xfrm>
          <a:off x="10528300" y="6757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67051</xdr:rowOff>
    </xdr:from>
    <xdr:to>
      <xdr:col>55</xdr:col>
      <xdr:colOff>88900</xdr:colOff>
      <xdr:row>39</xdr:row>
      <xdr:rowOff>67051</xdr:rowOff>
    </xdr:to>
    <xdr:cxnSp macro="">
      <xdr:nvCxnSpPr>
        <xdr:cNvPr id="292" name="直線コネクタ 291"/>
        <xdr:cNvCxnSpPr/>
      </xdr:nvCxnSpPr>
      <xdr:spPr>
        <a:xfrm>
          <a:off x="10388600" y="675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99606</xdr:rowOff>
    </xdr:from>
    <xdr:ext cx="599010" cy="259045"/>
    <xdr:sp macro="" textlink="">
      <xdr:nvSpPr>
        <xdr:cNvPr id="293" name="補助費等最大値テキスト"/>
        <xdr:cNvSpPr txBox="1"/>
      </xdr:nvSpPr>
      <xdr:spPr>
        <a:xfrm>
          <a:off x="10528300" y="5071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152929</xdr:rowOff>
    </xdr:from>
    <xdr:to>
      <xdr:col>55</xdr:col>
      <xdr:colOff>88900</xdr:colOff>
      <xdr:row>30</xdr:row>
      <xdr:rowOff>152929</xdr:rowOff>
    </xdr:to>
    <xdr:cxnSp macro="">
      <xdr:nvCxnSpPr>
        <xdr:cNvPr id="294" name="直線コネクタ 293"/>
        <xdr:cNvCxnSpPr/>
      </xdr:nvCxnSpPr>
      <xdr:spPr>
        <a:xfrm>
          <a:off x="10388600" y="529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65055</xdr:rowOff>
    </xdr:from>
    <xdr:to>
      <xdr:col>55</xdr:col>
      <xdr:colOff>0</xdr:colOff>
      <xdr:row>37</xdr:row>
      <xdr:rowOff>120372</xdr:rowOff>
    </xdr:to>
    <xdr:cxnSp macro="">
      <xdr:nvCxnSpPr>
        <xdr:cNvPr id="295" name="直線コネクタ 294"/>
        <xdr:cNvCxnSpPr/>
      </xdr:nvCxnSpPr>
      <xdr:spPr>
        <a:xfrm flipV="1">
          <a:off x="9639300" y="6065805"/>
          <a:ext cx="838200" cy="398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121087</xdr:rowOff>
    </xdr:from>
    <xdr:ext cx="599010" cy="259045"/>
    <xdr:sp macro="" textlink="">
      <xdr:nvSpPr>
        <xdr:cNvPr id="296" name="補助費等平均値テキスト"/>
        <xdr:cNvSpPr txBox="1"/>
      </xdr:nvSpPr>
      <xdr:spPr>
        <a:xfrm>
          <a:off x="10528300" y="62932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142660</xdr:rowOff>
    </xdr:from>
    <xdr:to>
      <xdr:col>55</xdr:col>
      <xdr:colOff>50800</xdr:colOff>
      <xdr:row>37</xdr:row>
      <xdr:rowOff>72810</xdr:rowOff>
    </xdr:to>
    <xdr:sp macro="" textlink="">
      <xdr:nvSpPr>
        <xdr:cNvPr id="297" name="フローチャート: 判断 296"/>
        <xdr:cNvSpPr/>
      </xdr:nvSpPr>
      <xdr:spPr>
        <a:xfrm>
          <a:off x="10426700" y="631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120372</xdr:rowOff>
    </xdr:from>
    <xdr:to>
      <xdr:col>50</xdr:col>
      <xdr:colOff>114300</xdr:colOff>
      <xdr:row>37</xdr:row>
      <xdr:rowOff>141051</xdr:rowOff>
    </xdr:to>
    <xdr:cxnSp macro="">
      <xdr:nvCxnSpPr>
        <xdr:cNvPr id="298" name="直線コネクタ 297"/>
        <xdr:cNvCxnSpPr/>
      </xdr:nvCxnSpPr>
      <xdr:spPr>
        <a:xfrm flipV="1">
          <a:off x="8750300" y="6464022"/>
          <a:ext cx="889000" cy="20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105428</xdr:rowOff>
    </xdr:from>
    <xdr:to>
      <xdr:col>50</xdr:col>
      <xdr:colOff>165100</xdr:colOff>
      <xdr:row>39</xdr:row>
      <xdr:rowOff>35578</xdr:rowOff>
    </xdr:to>
    <xdr:sp macro="" textlink="">
      <xdr:nvSpPr>
        <xdr:cNvPr id="299" name="フローチャート: 判断 298"/>
        <xdr:cNvSpPr/>
      </xdr:nvSpPr>
      <xdr:spPr>
        <a:xfrm>
          <a:off x="9588500" y="662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26705</xdr:rowOff>
    </xdr:from>
    <xdr:ext cx="599010" cy="259045"/>
    <xdr:sp macro="" textlink="">
      <xdr:nvSpPr>
        <xdr:cNvPr id="300" name="テキスト ボックス 299"/>
        <xdr:cNvSpPr txBox="1"/>
      </xdr:nvSpPr>
      <xdr:spPr>
        <a:xfrm>
          <a:off x="9339795" y="671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141051</xdr:rowOff>
    </xdr:from>
    <xdr:to>
      <xdr:col>45</xdr:col>
      <xdr:colOff>177800</xdr:colOff>
      <xdr:row>37</xdr:row>
      <xdr:rowOff>168099</xdr:rowOff>
    </xdr:to>
    <xdr:cxnSp macro="">
      <xdr:nvCxnSpPr>
        <xdr:cNvPr id="301" name="直線コネクタ 300"/>
        <xdr:cNvCxnSpPr/>
      </xdr:nvCxnSpPr>
      <xdr:spPr>
        <a:xfrm flipV="1">
          <a:off x="7861300" y="6484701"/>
          <a:ext cx="889000" cy="2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100337</xdr:rowOff>
    </xdr:from>
    <xdr:to>
      <xdr:col>46</xdr:col>
      <xdr:colOff>38100</xdr:colOff>
      <xdr:row>39</xdr:row>
      <xdr:rowOff>30487</xdr:rowOff>
    </xdr:to>
    <xdr:sp macro="" textlink="">
      <xdr:nvSpPr>
        <xdr:cNvPr id="302" name="フローチャート: 判断 301"/>
        <xdr:cNvSpPr/>
      </xdr:nvSpPr>
      <xdr:spPr>
        <a:xfrm>
          <a:off x="8699500" y="661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21614</xdr:rowOff>
    </xdr:from>
    <xdr:ext cx="599010" cy="259045"/>
    <xdr:sp macro="" textlink="">
      <xdr:nvSpPr>
        <xdr:cNvPr id="303" name="テキスト ボックス 302"/>
        <xdr:cNvSpPr txBox="1"/>
      </xdr:nvSpPr>
      <xdr:spPr>
        <a:xfrm>
          <a:off x="8450795" y="6708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147550</xdr:rowOff>
    </xdr:from>
    <xdr:to>
      <xdr:col>41</xdr:col>
      <xdr:colOff>50800</xdr:colOff>
      <xdr:row>37</xdr:row>
      <xdr:rowOff>168099</xdr:rowOff>
    </xdr:to>
    <xdr:cxnSp macro="">
      <xdr:nvCxnSpPr>
        <xdr:cNvPr id="304" name="直線コネクタ 303"/>
        <xdr:cNvCxnSpPr/>
      </xdr:nvCxnSpPr>
      <xdr:spPr>
        <a:xfrm>
          <a:off x="6972300" y="6491200"/>
          <a:ext cx="889000" cy="20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133109</xdr:rowOff>
    </xdr:from>
    <xdr:to>
      <xdr:col>41</xdr:col>
      <xdr:colOff>101600</xdr:colOff>
      <xdr:row>39</xdr:row>
      <xdr:rowOff>63259</xdr:rowOff>
    </xdr:to>
    <xdr:sp macro="" textlink="">
      <xdr:nvSpPr>
        <xdr:cNvPr id="305" name="フローチャート: 判断 304"/>
        <xdr:cNvSpPr/>
      </xdr:nvSpPr>
      <xdr:spPr>
        <a:xfrm>
          <a:off x="7810500" y="664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54386</xdr:rowOff>
    </xdr:from>
    <xdr:ext cx="599010" cy="259045"/>
    <xdr:sp macro="" textlink="">
      <xdr:nvSpPr>
        <xdr:cNvPr id="306" name="テキスト ボックス 305"/>
        <xdr:cNvSpPr txBox="1"/>
      </xdr:nvSpPr>
      <xdr:spPr>
        <a:xfrm>
          <a:off x="7561795" y="6740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137313</xdr:rowOff>
    </xdr:from>
    <xdr:to>
      <xdr:col>36</xdr:col>
      <xdr:colOff>165100</xdr:colOff>
      <xdr:row>39</xdr:row>
      <xdr:rowOff>67463</xdr:rowOff>
    </xdr:to>
    <xdr:sp macro="" textlink="">
      <xdr:nvSpPr>
        <xdr:cNvPr id="307" name="フローチャート: 判断 306"/>
        <xdr:cNvSpPr/>
      </xdr:nvSpPr>
      <xdr:spPr>
        <a:xfrm>
          <a:off x="6921500" y="66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58590</xdr:rowOff>
    </xdr:from>
    <xdr:ext cx="599010" cy="259045"/>
    <xdr:sp macro="" textlink="">
      <xdr:nvSpPr>
        <xdr:cNvPr id="308" name="テキスト ボックス 307"/>
        <xdr:cNvSpPr txBox="1"/>
      </xdr:nvSpPr>
      <xdr:spPr>
        <a:xfrm>
          <a:off x="6672795" y="6745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14255</xdr:rowOff>
    </xdr:from>
    <xdr:to>
      <xdr:col>55</xdr:col>
      <xdr:colOff>50800</xdr:colOff>
      <xdr:row>35</xdr:row>
      <xdr:rowOff>115855</xdr:rowOff>
    </xdr:to>
    <xdr:sp macro="" textlink="">
      <xdr:nvSpPr>
        <xdr:cNvPr id="314" name="楕円 313"/>
        <xdr:cNvSpPr/>
      </xdr:nvSpPr>
      <xdr:spPr>
        <a:xfrm>
          <a:off x="10426700" y="601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37132</xdr:rowOff>
    </xdr:from>
    <xdr:ext cx="599010" cy="259045"/>
    <xdr:sp macro="" textlink="">
      <xdr:nvSpPr>
        <xdr:cNvPr id="315" name="補助費等該当値テキスト"/>
        <xdr:cNvSpPr txBox="1"/>
      </xdr:nvSpPr>
      <xdr:spPr>
        <a:xfrm>
          <a:off x="10528300" y="5866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69572</xdr:rowOff>
    </xdr:from>
    <xdr:to>
      <xdr:col>50</xdr:col>
      <xdr:colOff>165100</xdr:colOff>
      <xdr:row>37</xdr:row>
      <xdr:rowOff>171172</xdr:rowOff>
    </xdr:to>
    <xdr:sp macro="" textlink="">
      <xdr:nvSpPr>
        <xdr:cNvPr id="316" name="楕円 315"/>
        <xdr:cNvSpPr/>
      </xdr:nvSpPr>
      <xdr:spPr>
        <a:xfrm>
          <a:off x="9588500" y="641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16249</xdr:rowOff>
    </xdr:from>
    <xdr:ext cx="599010" cy="259045"/>
    <xdr:sp macro="" textlink="">
      <xdr:nvSpPr>
        <xdr:cNvPr id="317" name="テキスト ボックス 316"/>
        <xdr:cNvSpPr txBox="1"/>
      </xdr:nvSpPr>
      <xdr:spPr>
        <a:xfrm>
          <a:off x="9339795" y="6188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90251</xdr:rowOff>
    </xdr:from>
    <xdr:to>
      <xdr:col>46</xdr:col>
      <xdr:colOff>38100</xdr:colOff>
      <xdr:row>38</xdr:row>
      <xdr:rowOff>20401</xdr:rowOff>
    </xdr:to>
    <xdr:sp macro="" textlink="">
      <xdr:nvSpPr>
        <xdr:cNvPr id="318" name="楕円 317"/>
        <xdr:cNvSpPr/>
      </xdr:nvSpPr>
      <xdr:spPr>
        <a:xfrm>
          <a:off x="8699500" y="643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36928</xdr:rowOff>
    </xdr:from>
    <xdr:ext cx="599010" cy="259045"/>
    <xdr:sp macro="" textlink="">
      <xdr:nvSpPr>
        <xdr:cNvPr id="319" name="テキスト ボックス 318"/>
        <xdr:cNvSpPr txBox="1"/>
      </xdr:nvSpPr>
      <xdr:spPr>
        <a:xfrm>
          <a:off x="8450795" y="6209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117299</xdr:rowOff>
    </xdr:from>
    <xdr:to>
      <xdr:col>41</xdr:col>
      <xdr:colOff>101600</xdr:colOff>
      <xdr:row>38</xdr:row>
      <xdr:rowOff>47449</xdr:rowOff>
    </xdr:to>
    <xdr:sp macro="" textlink="">
      <xdr:nvSpPr>
        <xdr:cNvPr id="320" name="楕円 319"/>
        <xdr:cNvSpPr/>
      </xdr:nvSpPr>
      <xdr:spPr>
        <a:xfrm>
          <a:off x="7810500" y="646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63976</xdr:rowOff>
    </xdr:from>
    <xdr:ext cx="599010" cy="259045"/>
    <xdr:sp macro="" textlink="">
      <xdr:nvSpPr>
        <xdr:cNvPr id="321" name="テキスト ボックス 320"/>
        <xdr:cNvSpPr txBox="1"/>
      </xdr:nvSpPr>
      <xdr:spPr>
        <a:xfrm>
          <a:off x="7561795" y="6236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96750</xdr:rowOff>
    </xdr:from>
    <xdr:to>
      <xdr:col>36</xdr:col>
      <xdr:colOff>165100</xdr:colOff>
      <xdr:row>38</xdr:row>
      <xdr:rowOff>26901</xdr:rowOff>
    </xdr:to>
    <xdr:sp macro="" textlink="">
      <xdr:nvSpPr>
        <xdr:cNvPr id="322" name="楕円 321"/>
        <xdr:cNvSpPr/>
      </xdr:nvSpPr>
      <xdr:spPr>
        <a:xfrm>
          <a:off x="6921500" y="644040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43427</xdr:rowOff>
    </xdr:from>
    <xdr:ext cx="599010" cy="259045"/>
    <xdr:sp macro="" textlink="">
      <xdr:nvSpPr>
        <xdr:cNvPr id="323" name="テキスト ボックス 322"/>
        <xdr:cNvSpPr txBox="1"/>
      </xdr:nvSpPr>
      <xdr:spPr>
        <a:xfrm>
          <a:off x="6672795" y="6215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4" name="直線コネクタ 333"/>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5" name="テキスト ボックス 334"/>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7" name="テキスト ボックス 336"/>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8" name="直線コネクタ 337"/>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9" name="テキスト ボックス 338"/>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12474</xdr:rowOff>
    </xdr:from>
    <xdr:to>
      <xdr:col>54</xdr:col>
      <xdr:colOff>189865</xdr:colOff>
      <xdr:row>58</xdr:row>
      <xdr:rowOff>6732</xdr:rowOff>
    </xdr:to>
    <xdr:cxnSp macro="">
      <xdr:nvCxnSpPr>
        <xdr:cNvPr id="343" name="直線コネクタ 342"/>
        <xdr:cNvCxnSpPr/>
      </xdr:nvCxnSpPr>
      <xdr:spPr>
        <a:xfrm flipV="1">
          <a:off x="10475595" y="8756424"/>
          <a:ext cx="1270" cy="119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10559</xdr:rowOff>
    </xdr:from>
    <xdr:ext cx="534377" cy="259045"/>
    <xdr:sp macro="" textlink="">
      <xdr:nvSpPr>
        <xdr:cNvPr id="344" name="普通建設事業費最小値テキスト"/>
        <xdr:cNvSpPr txBox="1"/>
      </xdr:nvSpPr>
      <xdr:spPr>
        <a:xfrm>
          <a:off x="10528300" y="995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6732</xdr:rowOff>
    </xdr:from>
    <xdr:to>
      <xdr:col>55</xdr:col>
      <xdr:colOff>88900</xdr:colOff>
      <xdr:row>58</xdr:row>
      <xdr:rowOff>6732</xdr:rowOff>
    </xdr:to>
    <xdr:cxnSp macro="">
      <xdr:nvCxnSpPr>
        <xdr:cNvPr id="345" name="直線コネクタ 344"/>
        <xdr:cNvCxnSpPr/>
      </xdr:nvCxnSpPr>
      <xdr:spPr>
        <a:xfrm>
          <a:off x="10388600" y="995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130601</xdr:rowOff>
    </xdr:from>
    <xdr:ext cx="690189" cy="259045"/>
    <xdr:sp macro="" textlink="">
      <xdr:nvSpPr>
        <xdr:cNvPr id="346" name="普通建設事業費最大値テキスト"/>
        <xdr:cNvSpPr txBox="1"/>
      </xdr:nvSpPr>
      <xdr:spPr>
        <a:xfrm>
          <a:off x="10528300" y="85316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2,122,617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12474</xdr:rowOff>
    </xdr:from>
    <xdr:to>
      <xdr:col>55</xdr:col>
      <xdr:colOff>88900</xdr:colOff>
      <xdr:row>51</xdr:row>
      <xdr:rowOff>12474</xdr:rowOff>
    </xdr:to>
    <xdr:cxnSp macro="">
      <xdr:nvCxnSpPr>
        <xdr:cNvPr id="347" name="直線コネクタ 346"/>
        <xdr:cNvCxnSpPr/>
      </xdr:nvCxnSpPr>
      <xdr:spPr>
        <a:xfrm>
          <a:off x="10388600" y="875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131900</xdr:rowOff>
    </xdr:from>
    <xdr:to>
      <xdr:col>55</xdr:col>
      <xdr:colOff>0</xdr:colOff>
      <xdr:row>55</xdr:row>
      <xdr:rowOff>119755</xdr:rowOff>
    </xdr:to>
    <xdr:cxnSp macro="">
      <xdr:nvCxnSpPr>
        <xdr:cNvPr id="348" name="直線コネクタ 347"/>
        <xdr:cNvCxnSpPr/>
      </xdr:nvCxnSpPr>
      <xdr:spPr>
        <a:xfrm>
          <a:off x="9639300" y="9390200"/>
          <a:ext cx="838200" cy="15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105989</xdr:rowOff>
    </xdr:from>
    <xdr:ext cx="599010" cy="259045"/>
    <xdr:sp macro="" textlink="">
      <xdr:nvSpPr>
        <xdr:cNvPr id="349" name="普通建設事業費平均値テキスト"/>
        <xdr:cNvSpPr txBox="1"/>
      </xdr:nvSpPr>
      <xdr:spPr>
        <a:xfrm>
          <a:off x="10528300" y="97071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127562</xdr:rowOff>
    </xdr:from>
    <xdr:to>
      <xdr:col>55</xdr:col>
      <xdr:colOff>50800</xdr:colOff>
      <xdr:row>57</xdr:row>
      <xdr:rowOff>57712</xdr:rowOff>
    </xdr:to>
    <xdr:sp macro="" textlink="">
      <xdr:nvSpPr>
        <xdr:cNvPr id="350" name="フローチャート: 判断 349"/>
        <xdr:cNvSpPr/>
      </xdr:nvSpPr>
      <xdr:spPr>
        <a:xfrm>
          <a:off x="10426700" y="9728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131900</xdr:rowOff>
    </xdr:from>
    <xdr:to>
      <xdr:col>50</xdr:col>
      <xdr:colOff>114300</xdr:colOff>
      <xdr:row>55</xdr:row>
      <xdr:rowOff>125936</xdr:rowOff>
    </xdr:to>
    <xdr:cxnSp macro="">
      <xdr:nvCxnSpPr>
        <xdr:cNvPr id="351" name="直線コネクタ 350"/>
        <xdr:cNvCxnSpPr/>
      </xdr:nvCxnSpPr>
      <xdr:spPr>
        <a:xfrm flipV="1">
          <a:off x="8750300" y="9390200"/>
          <a:ext cx="889000" cy="16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136371</xdr:rowOff>
    </xdr:from>
    <xdr:to>
      <xdr:col>50</xdr:col>
      <xdr:colOff>165100</xdr:colOff>
      <xdr:row>57</xdr:row>
      <xdr:rowOff>66521</xdr:rowOff>
    </xdr:to>
    <xdr:sp macro="" textlink="">
      <xdr:nvSpPr>
        <xdr:cNvPr id="352" name="フローチャート: 判断 351"/>
        <xdr:cNvSpPr/>
      </xdr:nvSpPr>
      <xdr:spPr>
        <a:xfrm>
          <a:off x="9588500" y="973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57648</xdr:rowOff>
    </xdr:from>
    <xdr:ext cx="599010" cy="259045"/>
    <xdr:sp macro="" textlink="">
      <xdr:nvSpPr>
        <xdr:cNvPr id="353" name="テキスト ボックス 352"/>
        <xdr:cNvSpPr txBox="1"/>
      </xdr:nvSpPr>
      <xdr:spPr>
        <a:xfrm>
          <a:off x="9339795" y="9830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125936</xdr:rowOff>
    </xdr:from>
    <xdr:to>
      <xdr:col>45</xdr:col>
      <xdr:colOff>177800</xdr:colOff>
      <xdr:row>56</xdr:row>
      <xdr:rowOff>44969</xdr:rowOff>
    </xdr:to>
    <xdr:cxnSp macro="">
      <xdr:nvCxnSpPr>
        <xdr:cNvPr id="354" name="直線コネクタ 353"/>
        <xdr:cNvCxnSpPr/>
      </xdr:nvCxnSpPr>
      <xdr:spPr>
        <a:xfrm flipV="1">
          <a:off x="7861300" y="9555686"/>
          <a:ext cx="889000" cy="9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151915</xdr:rowOff>
    </xdr:from>
    <xdr:to>
      <xdr:col>46</xdr:col>
      <xdr:colOff>38100</xdr:colOff>
      <xdr:row>57</xdr:row>
      <xdr:rowOff>82065</xdr:rowOff>
    </xdr:to>
    <xdr:sp macro="" textlink="">
      <xdr:nvSpPr>
        <xdr:cNvPr id="355" name="フローチャート: 判断 354"/>
        <xdr:cNvSpPr/>
      </xdr:nvSpPr>
      <xdr:spPr>
        <a:xfrm>
          <a:off x="8699500" y="975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73192</xdr:rowOff>
    </xdr:from>
    <xdr:ext cx="599010" cy="259045"/>
    <xdr:sp macro="" textlink="">
      <xdr:nvSpPr>
        <xdr:cNvPr id="356" name="テキスト ボックス 355"/>
        <xdr:cNvSpPr txBox="1"/>
      </xdr:nvSpPr>
      <xdr:spPr>
        <a:xfrm>
          <a:off x="8450795" y="9845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44969</xdr:rowOff>
    </xdr:from>
    <xdr:to>
      <xdr:col>41</xdr:col>
      <xdr:colOff>50800</xdr:colOff>
      <xdr:row>56</xdr:row>
      <xdr:rowOff>74516</xdr:rowOff>
    </xdr:to>
    <xdr:cxnSp macro="">
      <xdr:nvCxnSpPr>
        <xdr:cNvPr id="357" name="直線コネクタ 356"/>
        <xdr:cNvCxnSpPr/>
      </xdr:nvCxnSpPr>
      <xdr:spPr>
        <a:xfrm flipV="1">
          <a:off x="6972300" y="9646169"/>
          <a:ext cx="889000" cy="29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136152</xdr:rowOff>
    </xdr:from>
    <xdr:to>
      <xdr:col>41</xdr:col>
      <xdr:colOff>101600</xdr:colOff>
      <xdr:row>57</xdr:row>
      <xdr:rowOff>66302</xdr:rowOff>
    </xdr:to>
    <xdr:sp macro="" textlink="">
      <xdr:nvSpPr>
        <xdr:cNvPr id="358" name="フローチャート: 判断 357"/>
        <xdr:cNvSpPr/>
      </xdr:nvSpPr>
      <xdr:spPr>
        <a:xfrm>
          <a:off x="7810500" y="973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57429</xdr:rowOff>
    </xdr:from>
    <xdr:ext cx="599010" cy="259045"/>
    <xdr:sp macro="" textlink="">
      <xdr:nvSpPr>
        <xdr:cNvPr id="359" name="テキスト ボックス 358"/>
        <xdr:cNvSpPr txBox="1"/>
      </xdr:nvSpPr>
      <xdr:spPr>
        <a:xfrm>
          <a:off x="7561795" y="9830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140164</xdr:rowOff>
    </xdr:from>
    <xdr:to>
      <xdr:col>36</xdr:col>
      <xdr:colOff>165100</xdr:colOff>
      <xdr:row>57</xdr:row>
      <xdr:rowOff>70314</xdr:rowOff>
    </xdr:to>
    <xdr:sp macro="" textlink="">
      <xdr:nvSpPr>
        <xdr:cNvPr id="360" name="フローチャート: 判断 359"/>
        <xdr:cNvSpPr/>
      </xdr:nvSpPr>
      <xdr:spPr>
        <a:xfrm>
          <a:off x="6921500" y="97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61441</xdr:rowOff>
    </xdr:from>
    <xdr:ext cx="599010" cy="259045"/>
    <xdr:sp macro="" textlink="">
      <xdr:nvSpPr>
        <xdr:cNvPr id="361" name="テキスト ボックス 360"/>
        <xdr:cNvSpPr txBox="1"/>
      </xdr:nvSpPr>
      <xdr:spPr>
        <a:xfrm>
          <a:off x="6672795" y="9834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68955</xdr:rowOff>
    </xdr:from>
    <xdr:to>
      <xdr:col>55</xdr:col>
      <xdr:colOff>50800</xdr:colOff>
      <xdr:row>55</xdr:row>
      <xdr:rowOff>170555</xdr:rowOff>
    </xdr:to>
    <xdr:sp macro="" textlink="">
      <xdr:nvSpPr>
        <xdr:cNvPr id="367" name="楕円 366"/>
        <xdr:cNvSpPr/>
      </xdr:nvSpPr>
      <xdr:spPr>
        <a:xfrm>
          <a:off x="10426700" y="949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91832</xdr:rowOff>
    </xdr:from>
    <xdr:ext cx="599010" cy="259045"/>
    <xdr:sp macro="" textlink="">
      <xdr:nvSpPr>
        <xdr:cNvPr id="368" name="普通建設事業費該当値テキスト"/>
        <xdr:cNvSpPr txBox="1"/>
      </xdr:nvSpPr>
      <xdr:spPr>
        <a:xfrm>
          <a:off x="10528300" y="9350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81100</xdr:rowOff>
    </xdr:from>
    <xdr:to>
      <xdr:col>50</xdr:col>
      <xdr:colOff>165100</xdr:colOff>
      <xdr:row>55</xdr:row>
      <xdr:rowOff>11250</xdr:rowOff>
    </xdr:to>
    <xdr:sp macro="" textlink="">
      <xdr:nvSpPr>
        <xdr:cNvPr id="369" name="楕円 368"/>
        <xdr:cNvSpPr/>
      </xdr:nvSpPr>
      <xdr:spPr>
        <a:xfrm>
          <a:off x="9588500" y="93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53</xdr:row>
      <xdr:rowOff>27777</xdr:rowOff>
    </xdr:from>
    <xdr:ext cx="690189" cy="259045"/>
    <xdr:sp macro="" textlink="">
      <xdr:nvSpPr>
        <xdr:cNvPr id="370" name="テキスト ボックス 369"/>
        <xdr:cNvSpPr txBox="1"/>
      </xdr:nvSpPr>
      <xdr:spPr>
        <a:xfrm>
          <a:off x="9294205" y="91146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75136</xdr:rowOff>
    </xdr:from>
    <xdr:to>
      <xdr:col>46</xdr:col>
      <xdr:colOff>38100</xdr:colOff>
      <xdr:row>56</xdr:row>
      <xdr:rowOff>5286</xdr:rowOff>
    </xdr:to>
    <xdr:sp macro="" textlink="">
      <xdr:nvSpPr>
        <xdr:cNvPr id="371" name="楕円 370"/>
        <xdr:cNvSpPr/>
      </xdr:nvSpPr>
      <xdr:spPr>
        <a:xfrm>
          <a:off x="8699500" y="950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21813</xdr:rowOff>
    </xdr:from>
    <xdr:ext cx="599010" cy="259045"/>
    <xdr:sp macro="" textlink="">
      <xdr:nvSpPr>
        <xdr:cNvPr id="372" name="テキスト ボックス 371"/>
        <xdr:cNvSpPr txBox="1"/>
      </xdr:nvSpPr>
      <xdr:spPr>
        <a:xfrm>
          <a:off x="8450795" y="928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165619</xdr:rowOff>
    </xdr:from>
    <xdr:to>
      <xdr:col>41</xdr:col>
      <xdr:colOff>101600</xdr:colOff>
      <xdr:row>56</xdr:row>
      <xdr:rowOff>95769</xdr:rowOff>
    </xdr:to>
    <xdr:sp macro="" textlink="">
      <xdr:nvSpPr>
        <xdr:cNvPr id="373" name="楕円 372"/>
        <xdr:cNvSpPr/>
      </xdr:nvSpPr>
      <xdr:spPr>
        <a:xfrm>
          <a:off x="7810500" y="959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112296</xdr:rowOff>
    </xdr:from>
    <xdr:ext cx="599010" cy="259045"/>
    <xdr:sp macro="" textlink="">
      <xdr:nvSpPr>
        <xdr:cNvPr id="374" name="テキスト ボックス 373"/>
        <xdr:cNvSpPr txBox="1"/>
      </xdr:nvSpPr>
      <xdr:spPr>
        <a:xfrm>
          <a:off x="7561795" y="9370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23716</xdr:rowOff>
    </xdr:from>
    <xdr:to>
      <xdr:col>36</xdr:col>
      <xdr:colOff>165100</xdr:colOff>
      <xdr:row>56</xdr:row>
      <xdr:rowOff>125316</xdr:rowOff>
    </xdr:to>
    <xdr:sp macro="" textlink="">
      <xdr:nvSpPr>
        <xdr:cNvPr id="375" name="楕円 374"/>
        <xdr:cNvSpPr/>
      </xdr:nvSpPr>
      <xdr:spPr>
        <a:xfrm>
          <a:off x="6921500" y="962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141843</xdr:rowOff>
    </xdr:from>
    <xdr:ext cx="599010" cy="259045"/>
    <xdr:sp macro="" textlink="">
      <xdr:nvSpPr>
        <xdr:cNvPr id="376" name="テキスト ボックス 375"/>
        <xdr:cNvSpPr txBox="1"/>
      </xdr:nvSpPr>
      <xdr:spPr>
        <a:xfrm>
          <a:off x="6672795" y="9400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2" name="テキスト ボックス 391"/>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4" name="テキスト ボックス 393"/>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25601</xdr:rowOff>
    </xdr:from>
    <xdr:to>
      <xdr:col>54</xdr:col>
      <xdr:colOff>189865</xdr:colOff>
      <xdr:row>79</xdr:row>
      <xdr:rowOff>44450</xdr:rowOff>
    </xdr:to>
    <xdr:cxnSp macro="">
      <xdr:nvCxnSpPr>
        <xdr:cNvPr id="400" name="直線コネクタ 399"/>
        <xdr:cNvCxnSpPr/>
      </xdr:nvCxnSpPr>
      <xdr:spPr>
        <a:xfrm flipV="1">
          <a:off x="10475595" y="12198551"/>
          <a:ext cx="1270" cy="1390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143728</xdr:rowOff>
    </xdr:from>
    <xdr:ext cx="690189" cy="259045"/>
    <xdr:sp macro="" textlink="">
      <xdr:nvSpPr>
        <xdr:cNvPr id="403" name="普通建設事業費 （ うち新規整備　）最大値テキスト"/>
        <xdr:cNvSpPr txBox="1"/>
      </xdr:nvSpPr>
      <xdr:spPr>
        <a:xfrm>
          <a:off x="10528300" y="11973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1,824,737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25601</xdr:rowOff>
    </xdr:from>
    <xdr:to>
      <xdr:col>55</xdr:col>
      <xdr:colOff>88900</xdr:colOff>
      <xdr:row>71</xdr:row>
      <xdr:rowOff>25601</xdr:rowOff>
    </xdr:to>
    <xdr:cxnSp macro="">
      <xdr:nvCxnSpPr>
        <xdr:cNvPr id="404" name="直線コネクタ 403"/>
        <xdr:cNvCxnSpPr/>
      </xdr:nvCxnSpPr>
      <xdr:spPr>
        <a:xfrm>
          <a:off x="10388600" y="12198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6426</xdr:rowOff>
    </xdr:from>
    <xdr:to>
      <xdr:col>55</xdr:col>
      <xdr:colOff>0</xdr:colOff>
      <xdr:row>79</xdr:row>
      <xdr:rowOff>44450</xdr:rowOff>
    </xdr:to>
    <xdr:cxnSp macro="">
      <xdr:nvCxnSpPr>
        <xdr:cNvPr id="405" name="直線コネクタ 404"/>
        <xdr:cNvCxnSpPr/>
      </xdr:nvCxnSpPr>
      <xdr:spPr>
        <a:xfrm flipV="1">
          <a:off x="9639300" y="13550976"/>
          <a:ext cx="838200" cy="3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98849</xdr:rowOff>
    </xdr:from>
    <xdr:ext cx="599010" cy="259045"/>
    <xdr:sp macro="" textlink="">
      <xdr:nvSpPr>
        <xdr:cNvPr id="406" name="普通建設事業費 （ うち新規整備　）平均値テキスト"/>
        <xdr:cNvSpPr txBox="1"/>
      </xdr:nvSpPr>
      <xdr:spPr>
        <a:xfrm>
          <a:off x="10528300" y="133004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75972</xdr:rowOff>
    </xdr:from>
    <xdr:to>
      <xdr:col>55</xdr:col>
      <xdr:colOff>50800</xdr:colOff>
      <xdr:row>79</xdr:row>
      <xdr:rowOff>6122</xdr:rowOff>
    </xdr:to>
    <xdr:sp macro="" textlink="">
      <xdr:nvSpPr>
        <xdr:cNvPr id="407" name="フローチャート: 判断 406"/>
        <xdr:cNvSpPr/>
      </xdr:nvSpPr>
      <xdr:spPr>
        <a:xfrm>
          <a:off x="10426700" y="1344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27939</xdr:rowOff>
    </xdr:from>
    <xdr:to>
      <xdr:col>50</xdr:col>
      <xdr:colOff>114300</xdr:colOff>
      <xdr:row>79</xdr:row>
      <xdr:rowOff>44450</xdr:rowOff>
    </xdr:to>
    <xdr:cxnSp macro="">
      <xdr:nvCxnSpPr>
        <xdr:cNvPr id="408" name="直線コネクタ 407"/>
        <xdr:cNvCxnSpPr/>
      </xdr:nvCxnSpPr>
      <xdr:spPr>
        <a:xfrm>
          <a:off x="8750300" y="13401039"/>
          <a:ext cx="889000" cy="18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71865</xdr:rowOff>
    </xdr:from>
    <xdr:to>
      <xdr:col>50</xdr:col>
      <xdr:colOff>165100</xdr:colOff>
      <xdr:row>79</xdr:row>
      <xdr:rowOff>2015</xdr:rowOff>
    </xdr:to>
    <xdr:sp macro="" textlink="">
      <xdr:nvSpPr>
        <xdr:cNvPr id="409" name="フローチャート: 判断 408"/>
        <xdr:cNvSpPr/>
      </xdr:nvSpPr>
      <xdr:spPr>
        <a:xfrm>
          <a:off x="9588500" y="1344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18542</xdr:rowOff>
    </xdr:from>
    <xdr:ext cx="599010" cy="259045"/>
    <xdr:sp macro="" textlink="">
      <xdr:nvSpPr>
        <xdr:cNvPr id="410" name="テキスト ボックス 409"/>
        <xdr:cNvSpPr txBox="1"/>
      </xdr:nvSpPr>
      <xdr:spPr>
        <a:xfrm>
          <a:off x="9339795" y="1322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27939</xdr:rowOff>
    </xdr:from>
    <xdr:to>
      <xdr:col>45</xdr:col>
      <xdr:colOff>177800</xdr:colOff>
      <xdr:row>78</xdr:row>
      <xdr:rowOff>29747</xdr:rowOff>
    </xdr:to>
    <xdr:cxnSp macro="">
      <xdr:nvCxnSpPr>
        <xdr:cNvPr id="411" name="直線コネクタ 410"/>
        <xdr:cNvCxnSpPr/>
      </xdr:nvCxnSpPr>
      <xdr:spPr>
        <a:xfrm flipV="1">
          <a:off x="7861300" y="13401039"/>
          <a:ext cx="889000" cy="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79093</xdr:rowOff>
    </xdr:from>
    <xdr:to>
      <xdr:col>46</xdr:col>
      <xdr:colOff>38100</xdr:colOff>
      <xdr:row>79</xdr:row>
      <xdr:rowOff>9243</xdr:rowOff>
    </xdr:to>
    <xdr:sp macro="" textlink="">
      <xdr:nvSpPr>
        <xdr:cNvPr id="412" name="フローチャート: 判断 411"/>
        <xdr:cNvSpPr/>
      </xdr:nvSpPr>
      <xdr:spPr>
        <a:xfrm>
          <a:off x="8699500" y="1345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79</xdr:row>
      <xdr:rowOff>370</xdr:rowOff>
    </xdr:from>
    <xdr:ext cx="599010" cy="259045"/>
    <xdr:sp macro="" textlink="">
      <xdr:nvSpPr>
        <xdr:cNvPr id="413" name="テキスト ボックス 412"/>
        <xdr:cNvSpPr txBox="1"/>
      </xdr:nvSpPr>
      <xdr:spPr>
        <a:xfrm>
          <a:off x="8450795" y="13544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29747</xdr:rowOff>
    </xdr:from>
    <xdr:to>
      <xdr:col>41</xdr:col>
      <xdr:colOff>50800</xdr:colOff>
      <xdr:row>79</xdr:row>
      <xdr:rowOff>7561</xdr:rowOff>
    </xdr:to>
    <xdr:cxnSp macro="">
      <xdr:nvCxnSpPr>
        <xdr:cNvPr id="414" name="直線コネクタ 413"/>
        <xdr:cNvCxnSpPr/>
      </xdr:nvCxnSpPr>
      <xdr:spPr>
        <a:xfrm flipV="1">
          <a:off x="6972300" y="13402847"/>
          <a:ext cx="889000" cy="149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71256</xdr:rowOff>
    </xdr:from>
    <xdr:to>
      <xdr:col>41</xdr:col>
      <xdr:colOff>101600</xdr:colOff>
      <xdr:row>79</xdr:row>
      <xdr:rowOff>1406</xdr:rowOff>
    </xdr:to>
    <xdr:sp macro="" textlink="">
      <xdr:nvSpPr>
        <xdr:cNvPr id="415" name="フローチャート: 判断 414"/>
        <xdr:cNvSpPr/>
      </xdr:nvSpPr>
      <xdr:spPr>
        <a:xfrm>
          <a:off x="7810500" y="1344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163983</xdr:rowOff>
    </xdr:from>
    <xdr:ext cx="599010" cy="259045"/>
    <xdr:sp macro="" textlink="">
      <xdr:nvSpPr>
        <xdr:cNvPr id="416" name="テキスト ボックス 415"/>
        <xdr:cNvSpPr txBox="1"/>
      </xdr:nvSpPr>
      <xdr:spPr>
        <a:xfrm>
          <a:off x="7561795" y="13537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73884</xdr:rowOff>
    </xdr:from>
    <xdr:to>
      <xdr:col>36</xdr:col>
      <xdr:colOff>165100</xdr:colOff>
      <xdr:row>79</xdr:row>
      <xdr:rowOff>4034</xdr:rowOff>
    </xdr:to>
    <xdr:sp macro="" textlink="">
      <xdr:nvSpPr>
        <xdr:cNvPr id="417" name="フローチャート: 判断 416"/>
        <xdr:cNvSpPr/>
      </xdr:nvSpPr>
      <xdr:spPr>
        <a:xfrm>
          <a:off x="6921500" y="1344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20561</xdr:rowOff>
    </xdr:from>
    <xdr:ext cx="599010" cy="259045"/>
    <xdr:sp macro="" textlink="">
      <xdr:nvSpPr>
        <xdr:cNvPr id="418" name="テキスト ボックス 417"/>
        <xdr:cNvSpPr txBox="1"/>
      </xdr:nvSpPr>
      <xdr:spPr>
        <a:xfrm>
          <a:off x="6672795" y="13222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127076</xdr:rowOff>
    </xdr:from>
    <xdr:to>
      <xdr:col>55</xdr:col>
      <xdr:colOff>50800</xdr:colOff>
      <xdr:row>79</xdr:row>
      <xdr:rowOff>57226</xdr:rowOff>
    </xdr:to>
    <xdr:sp macro="" textlink="">
      <xdr:nvSpPr>
        <xdr:cNvPr id="424" name="楕円 423"/>
        <xdr:cNvSpPr/>
      </xdr:nvSpPr>
      <xdr:spPr>
        <a:xfrm>
          <a:off x="10426700" y="135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54399</xdr:rowOff>
    </xdr:from>
    <xdr:ext cx="534377" cy="259045"/>
    <xdr:sp macro="" textlink="">
      <xdr:nvSpPr>
        <xdr:cNvPr id="425" name="普通建設事業費 （ うち新規整備　）該当値テキスト"/>
        <xdr:cNvSpPr txBox="1"/>
      </xdr:nvSpPr>
      <xdr:spPr>
        <a:xfrm>
          <a:off x="10528300" y="1342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165100</xdr:rowOff>
    </xdr:from>
    <xdr:to>
      <xdr:col>50</xdr:col>
      <xdr:colOff>165100</xdr:colOff>
      <xdr:row>79</xdr:row>
      <xdr:rowOff>95250</xdr:rowOff>
    </xdr:to>
    <xdr:sp macro="" textlink="">
      <xdr:nvSpPr>
        <xdr:cNvPr id="426" name="楕円 425"/>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86377</xdr:rowOff>
    </xdr:from>
    <xdr:ext cx="249299" cy="259045"/>
    <xdr:sp macro="" textlink="">
      <xdr:nvSpPr>
        <xdr:cNvPr id="427" name="テキスト ボックス 426"/>
        <xdr:cNvSpPr txBox="1"/>
      </xdr:nvSpPr>
      <xdr:spPr>
        <a:xfrm>
          <a:off x="9514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148589</xdr:rowOff>
    </xdr:from>
    <xdr:to>
      <xdr:col>46</xdr:col>
      <xdr:colOff>38100</xdr:colOff>
      <xdr:row>78</xdr:row>
      <xdr:rowOff>78739</xdr:rowOff>
    </xdr:to>
    <xdr:sp macro="" textlink="">
      <xdr:nvSpPr>
        <xdr:cNvPr id="428" name="楕円 427"/>
        <xdr:cNvSpPr/>
      </xdr:nvSpPr>
      <xdr:spPr>
        <a:xfrm>
          <a:off x="86995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95266</xdr:rowOff>
    </xdr:from>
    <xdr:ext cx="599010" cy="259045"/>
    <xdr:sp macro="" textlink="">
      <xdr:nvSpPr>
        <xdr:cNvPr id="429" name="テキスト ボックス 428"/>
        <xdr:cNvSpPr txBox="1"/>
      </xdr:nvSpPr>
      <xdr:spPr>
        <a:xfrm>
          <a:off x="8450795" y="13125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150397</xdr:rowOff>
    </xdr:from>
    <xdr:to>
      <xdr:col>41</xdr:col>
      <xdr:colOff>101600</xdr:colOff>
      <xdr:row>78</xdr:row>
      <xdr:rowOff>80547</xdr:rowOff>
    </xdr:to>
    <xdr:sp macro="" textlink="">
      <xdr:nvSpPr>
        <xdr:cNvPr id="430" name="楕円 429"/>
        <xdr:cNvSpPr/>
      </xdr:nvSpPr>
      <xdr:spPr>
        <a:xfrm>
          <a:off x="7810500" y="1335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97074</xdr:rowOff>
    </xdr:from>
    <xdr:ext cx="599010" cy="259045"/>
    <xdr:sp macro="" textlink="">
      <xdr:nvSpPr>
        <xdr:cNvPr id="431" name="テキスト ボックス 430"/>
        <xdr:cNvSpPr txBox="1"/>
      </xdr:nvSpPr>
      <xdr:spPr>
        <a:xfrm>
          <a:off x="7561795" y="13127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128211</xdr:rowOff>
    </xdr:from>
    <xdr:to>
      <xdr:col>36</xdr:col>
      <xdr:colOff>165100</xdr:colOff>
      <xdr:row>79</xdr:row>
      <xdr:rowOff>58361</xdr:rowOff>
    </xdr:to>
    <xdr:sp macro="" textlink="">
      <xdr:nvSpPr>
        <xdr:cNvPr id="432" name="楕円 431"/>
        <xdr:cNvSpPr/>
      </xdr:nvSpPr>
      <xdr:spPr>
        <a:xfrm>
          <a:off x="6921500" y="1350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49488</xdr:rowOff>
    </xdr:from>
    <xdr:ext cx="534377" cy="259045"/>
    <xdr:sp macro="" textlink="">
      <xdr:nvSpPr>
        <xdr:cNvPr id="433" name="テキスト ボックス 432"/>
        <xdr:cNvSpPr txBox="1"/>
      </xdr:nvSpPr>
      <xdr:spPr>
        <a:xfrm>
          <a:off x="6705111" y="1359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9" name="テキスト ボックス 448"/>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1" name="テキスト ボックス 450"/>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3" name="テキスト ボックス 45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30042</xdr:rowOff>
    </xdr:from>
    <xdr:to>
      <xdr:col>54</xdr:col>
      <xdr:colOff>189865</xdr:colOff>
      <xdr:row>98</xdr:row>
      <xdr:rowOff>134714</xdr:rowOff>
    </xdr:to>
    <xdr:cxnSp macro="">
      <xdr:nvCxnSpPr>
        <xdr:cNvPr id="455" name="直線コネクタ 454"/>
        <xdr:cNvCxnSpPr/>
      </xdr:nvCxnSpPr>
      <xdr:spPr>
        <a:xfrm flipV="1">
          <a:off x="10475595" y="15460542"/>
          <a:ext cx="1270" cy="1476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138541</xdr:rowOff>
    </xdr:from>
    <xdr:ext cx="469744" cy="259045"/>
    <xdr:sp macro="" textlink="">
      <xdr:nvSpPr>
        <xdr:cNvPr id="456" name="普通建設事業費 （ うち更新整備　）最小値テキスト"/>
        <xdr:cNvSpPr txBox="1"/>
      </xdr:nvSpPr>
      <xdr:spPr>
        <a:xfrm>
          <a:off x="10528300" y="1694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134714</xdr:rowOff>
    </xdr:from>
    <xdr:to>
      <xdr:col>55</xdr:col>
      <xdr:colOff>88900</xdr:colOff>
      <xdr:row>98</xdr:row>
      <xdr:rowOff>134714</xdr:rowOff>
    </xdr:to>
    <xdr:cxnSp macro="">
      <xdr:nvCxnSpPr>
        <xdr:cNvPr id="457" name="直線コネクタ 456"/>
        <xdr:cNvCxnSpPr/>
      </xdr:nvCxnSpPr>
      <xdr:spPr>
        <a:xfrm>
          <a:off x="10388600" y="1693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148169</xdr:rowOff>
    </xdr:from>
    <xdr:ext cx="690189" cy="259045"/>
    <xdr:sp macro="" textlink="">
      <xdr:nvSpPr>
        <xdr:cNvPr id="458" name="普通建設事業費 （ うち更新整備　）最大値テキスト"/>
        <xdr:cNvSpPr txBox="1"/>
      </xdr:nvSpPr>
      <xdr:spPr>
        <a:xfrm>
          <a:off x="10528300" y="1523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30042</xdr:rowOff>
    </xdr:from>
    <xdr:to>
      <xdr:col>55</xdr:col>
      <xdr:colOff>88900</xdr:colOff>
      <xdr:row>90</xdr:row>
      <xdr:rowOff>30042</xdr:rowOff>
    </xdr:to>
    <xdr:cxnSp macro="">
      <xdr:nvCxnSpPr>
        <xdr:cNvPr id="459" name="直線コネクタ 458"/>
        <xdr:cNvCxnSpPr/>
      </xdr:nvCxnSpPr>
      <xdr:spPr>
        <a:xfrm>
          <a:off x="10388600" y="1546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77569</xdr:rowOff>
    </xdr:from>
    <xdr:to>
      <xdr:col>55</xdr:col>
      <xdr:colOff>0</xdr:colOff>
      <xdr:row>95</xdr:row>
      <xdr:rowOff>45918</xdr:rowOff>
    </xdr:to>
    <xdr:cxnSp macro="">
      <xdr:nvCxnSpPr>
        <xdr:cNvPr id="460" name="直線コネクタ 459"/>
        <xdr:cNvCxnSpPr/>
      </xdr:nvCxnSpPr>
      <xdr:spPr>
        <a:xfrm>
          <a:off x="9639300" y="16022419"/>
          <a:ext cx="838200" cy="311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61453</xdr:rowOff>
    </xdr:from>
    <xdr:ext cx="599010" cy="259045"/>
    <xdr:sp macro="" textlink="">
      <xdr:nvSpPr>
        <xdr:cNvPr id="461" name="普通建設事業費 （ うち更新整備　）平均値テキスト"/>
        <xdr:cNvSpPr txBox="1"/>
      </xdr:nvSpPr>
      <xdr:spPr>
        <a:xfrm>
          <a:off x="10528300" y="16692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83026</xdr:rowOff>
    </xdr:from>
    <xdr:to>
      <xdr:col>55</xdr:col>
      <xdr:colOff>50800</xdr:colOff>
      <xdr:row>98</xdr:row>
      <xdr:rowOff>13176</xdr:rowOff>
    </xdr:to>
    <xdr:sp macro="" textlink="">
      <xdr:nvSpPr>
        <xdr:cNvPr id="462" name="フローチャート: 判断 461"/>
        <xdr:cNvSpPr/>
      </xdr:nvSpPr>
      <xdr:spPr>
        <a:xfrm>
          <a:off x="10426700" y="1671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77569</xdr:rowOff>
    </xdr:from>
    <xdr:to>
      <xdr:col>50</xdr:col>
      <xdr:colOff>114300</xdr:colOff>
      <xdr:row>97</xdr:row>
      <xdr:rowOff>79708</xdr:rowOff>
    </xdr:to>
    <xdr:cxnSp macro="">
      <xdr:nvCxnSpPr>
        <xdr:cNvPr id="463" name="直線コネクタ 462"/>
        <xdr:cNvCxnSpPr/>
      </xdr:nvCxnSpPr>
      <xdr:spPr>
        <a:xfrm flipV="1">
          <a:off x="8750300" y="16022419"/>
          <a:ext cx="889000" cy="68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104825</xdr:rowOff>
    </xdr:from>
    <xdr:to>
      <xdr:col>50</xdr:col>
      <xdr:colOff>165100</xdr:colOff>
      <xdr:row>98</xdr:row>
      <xdr:rowOff>34975</xdr:rowOff>
    </xdr:to>
    <xdr:sp macro="" textlink="">
      <xdr:nvSpPr>
        <xdr:cNvPr id="464" name="フローチャート: 判断 463"/>
        <xdr:cNvSpPr/>
      </xdr:nvSpPr>
      <xdr:spPr>
        <a:xfrm>
          <a:off x="9588500" y="1673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26102</xdr:rowOff>
    </xdr:from>
    <xdr:ext cx="599010" cy="259045"/>
    <xdr:sp macro="" textlink="">
      <xdr:nvSpPr>
        <xdr:cNvPr id="465" name="テキスト ボックス 464"/>
        <xdr:cNvSpPr txBox="1"/>
      </xdr:nvSpPr>
      <xdr:spPr>
        <a:xfrm>
          <a:off x="9339795" y="16828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72284</xdr:rowOff>
    </xdr:from>
    <xdr:to>
      <xdr:col>45</xdr:col>
      <xdr:colOff>177800</xdr:colOff>
      <xdr:row>97</xdr:row>
      <xdr:rowOff>79708</xdr:rowOff>
    </xdr:to>
    <xdr:cxnSp macro="">
      <xdr:nvCxnSpPr>
        <xdr:cNvPr id="466" name="直線コネクタ 465"/>
        <xdr:cNvCxnSpPr/>
      </xdr:nvCxnSpPr>
      <xdr:spPr>
        <a:xfrm>
          <a:off x="7861300" y="16702934"/>
          <a:ext cx="889000" cy="7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119765</xdr:rowOff>
    </xdr:from>
    <xdr:to>
      <xdr:col>46</xdr:col>
      <xdr:colOff>38100</xdr:colOff>
      <xdr:row>98</xdr:row>
      <xdr:rowOff>49915</xdr:rowOff>
    </xdr:to>
    <xdr:sp macro="" textlink="">
      <xdr:nvSpPr>
        <xdr:cNvPr id="467" name="フローチャート: 判断 466"/>
        <xdr:cNvSpPr/>
      </xdr:nvSpPr>
      <xdr:spPr>
        <a:xfrm>
          <a:off x="8699500" y="1675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41042</xdr:rowOff>
    </xdr:from>
    <xdr:ext cx="599010" cy="259045"/>
    <xdr:sp macro="" textlink="">
      <xdr:nvSpPr>
        <xdr:cNvPr id="468" name="テキスト ボックス 467"/>
        <xdr:cNvSpPr txBox="1"/>
      </xdr:nvSpPr>
      <xdr:spPr>
        <a:xfrm>
          <a:off x="8450795" y="16843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93898</xdr:rowOff>
    </xdr:from>
    <xdr:to>
      <xdr:col>41</xdr:col>
      <xdr:colOff>50800</xdr:colOff>
      <xdr:row>97</xdr:row>
      <xdr:rowOff>72284</xdr:rowOff>
    </xdr:to>
    <xdr:cxnSp macro="">
      <xdr:nvCxnSpPr>
        <xdr:cNvPr id="469" name="直線コネクタ 468"/>
        <xdr:cNvCxnSpPr/>
      </xdr:nvCxnSpPr>
      <xdr:spPr>
        <a:xfrm>
          <a:off x="6972300" y="16553098"/>
          <a:ext cx="889000" cy="149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107708</xdr:rowOff>
    </xdr:from>
    <xdr:to>
      <xdr:col>41</xdr:col>
      <xdr:colOff>101600</xdr:colOff>
      <xdr:row>98</xdr:row>
      <xdr:rowOff>37858</xdr:rowOff>
    </xdr:to>
    <xdr:sp macro="" textlink="">
      <xdr:nvSpPr>
        <xdr:cNvPr id="470" name="フローチャート: 判断 469"/>
        <xdr:cNvSpPr/>
      </xdr:nvSpPr>
      <xdr:spPr>
        <a:xfrm>
          <a:off x="7810500" y="1673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28985</xdr:rowOff>
    </xdr:from>
    <xdr:ext cx="599010" cy="259045"/>
    <xdr:sp macro="" textlink="">
      <xdr:nvSpPr>
        <xdr:cNvPr id="471" name="テキスト ボックス 470"/>
        <xdr:cNvSpPr txBox="1"/>
      </xdr:nvSpPr>
      <xdr:spPr>
        <a:xfrm>
          <a:off x="7561795" y="1683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115999</xdr:rowOff>
    </xdr:from>
    <xdr:to>
      <xdr:col>36</xdr:col>
      <xdr:colOff>165100</xdr:colOff>
      <xdr:row>98</xdr:row>
      <xdr:rowOff>46149</xdr:rowOff>
    </xdr:to>
    <xdr:sp macro="" textlink="">
      <xdr:nvSpPr>
        <xdr:cNvPr id="472" name="フローチャート: 判断 471"/>
        <xdr:cNvSpPr/>
      </xdr:nvSpPr>
      <xdr:spPr>
        <a:xfrm>
          <a:off x="6921500" y="1674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37276</xdr:rowOff>
    </xdr:from>
    <xdr:ext cx="599010" cy="259045"/>
    <xdr:sp macro="" textlink="">
      <xdr:nvSpPr>
        <xdr:cNvPr id="473" name="テキスト ボックス 472"/>
        <xdr:cNvSpPr txBox="1"/>
      </xdr:nvSpPr>
      <xdr:spPr>
        <a:xfrm>
          <a:off x="6672795" y="16839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166568</xdr:rowOff>
    </xdr:from>
    <xdr:to>
      <xdr:col>55</xdr:col>
      <xdr:colOff>50800</xdr:colOff>
      <xdr:row>95</xdr:row>
      <xdr:rowOff>96718</xdr:rowOff>
    </xdr:to>
    <xdr:sp macro="" textlink="">
      <xdr:nvSpPr>
        <xdr:cNvPr id="479" name="楕円 478"/>
        <xdr:cNvSpPr/>
      </xdr:nvSpPr>
      <xdr:spPr>
        <a:xfrm>
          <a:off x="10426700" y="1628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17995</xdr:rowOff>
    </xdr:from>
    <xdr:ext cx="599010" cy="259045"/>
    <xdr:sp macro="" textlink="">
      <xdr:nvSpPr>
        <xdr:cNvPr id="480" name="普通建設事業費 （ うち更新整備　）該当値テキスト"/>
        <xdr:cNvSpPr txBox="1"/>
      </xdr:nvSpPr>
      <xdr:spPr>
        <a:xfrm>
          <a:off x="10528300" y="16134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26769</xdr:rowOff>
    </xdr:from>
    <xdr:to>
      <xdr:col>50</xdr:col>
      <xdr:colOff>165100</xdr:colOff>
      <xdr:row>93</xdr:row>
      <xdr:rowOff>128369</xdr:rowOff>
    </xdr:to>
    <xdr:sp macro="" textlink="">
      <xdr:nvSpPr>
        <xdr:cNvPr id="481" name="楕円 480"/>
        <xdr:cNvSpPr/>
      </xdr:nvSpPr>
      <xdr:spPr>
        <a:xfrm>
          <a:off x="9588500" y="1597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91</xdr:row>
      <xdr:rowOff>144896</xdr:rowOff>
    </xdr:from>
    <xdr:ext cx="690189" cy="259045"/>
    <xdr:sp macro="" textlink="">
      <xdr:nvSpPr>
        <xdr:cNvPr id="482" name="テキスト ボックス 481"/>
        <xdr:cNvSpPr txBox="1"/>
      </xdr:nvSpPr>
      <xdr:spPr>
        <a:xfrm>
          <a:off x="9294205" y="1574684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28908</xdr:rowOff>
    </xdr:from>
    <xdr:to>
      <xdr:col>46</xdr:col>
      <xdr:colOff>38100</xdr:colOff>
      <xdr:row>97</xdr:row>
      <xdr:rowOff>130508</xdr:rowOff>
    </xdr:to>
    <xdr:sp macro="" textlink="">
      <xdr:nvSpPr>
        <xdr:cNvPr id="483" name="楕円 482"/>
        <xdr:cNvSpPr/>
      </xdr:nvSpPr>
      <xdr:spPr>
        <a:xfrm>
          <a:off x="8699500" y="1665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147035</xdr:rowOff>
    </xdr:from>
    <xdr:ext cx="599010" cy="259045"/>
    <xdr:sp macro="" textlink="">
      <xdr:nvSpPr>
        <xdr:cNvPr id="484" name="テキスト ボックス 483"/>
        <xdr:cNvSpPr txBox="1"/>
      </xdr:nvSpPr>
      <xdr:spPr>
        <a:xfrm>
          <a:off x="8450795" y="16434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21484</xdr:rowOff>
    </xdr:from>
    <xdr:to>
      <xdr:col>41</xdr:col>
      <xdr:colOff>101600</xdr:colOff>
      <xdr:row>97</xdr:row>
      <xdr:rowOff>123084</xdr:rowOff>
    </xdr:to>
    <xdr:sp macro="" textlink="">
      <xdr:nvSpPr>
        <xdr:cNvPr id="485" name="楕円 484"/>
        <xdr:cNvSpPr/>
      </xdr:nvSpPr>
      <xdr:spPr>
        <a:xfrm>
          <a:off x="7810500" y="1665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139611</xdr:rowOff>
    </xdr:from>
    <xdr:ext cx="599010" cy="259045"/>
    <xdr:sp macro="" textlink="">
      <xdr:nvSpPr>
        <xdr:cNvPr id="486" name="テキスト ボックス 485"/>
        <xdr:cNvSpPr txBox="1"/>
      </xdr:nvSpPr>
      <xdr:spPr>
        <a:xfrm>
          <a:off x="7561795" y="16427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43098</xdr:rowOff>
    </xdr:from>
    <xdr:to>
      <xdr:col>36</xdr:col>
      <xdr:colOff>165100</xdr:colOff>
      <xdr:row>96</xdr:row>
      <xdr:rowOff>144698</xdr:rowOff>
    </xdr:to>
    <xdr:sp macro="" textlink="">
      <xdr:nvSpPr>
        <xdr:cNvPr id="487" name="楕円 486"/>
        <xdr:cNvSpPr/>
      </xdr:nvSpPr>
      <xdr:spPr>
        <a:xfrm>
          <a:off x="6921500" y="1650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161225</xdr:rowOff>
    </xdr:from>
    <xdr:ext cx="599010" cy="259045"/>
    <xdr:sp macro="" textlink="">
      <xdr:nvSpPr>
        <xdr:cNvPr id="488" name="テキスト ボックス 487"/>
        <xdr:cNvSpPr txBox="1"/>
      </xdr:nvSpPr>
      <xdr:spPr>
        <a:xfrm>
          <a:off x="6672795" y="1627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0" name="テキスト ボックス 499"/>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2" name="テキスト ボックス 501"/>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4" name="テキスト ボックス 503"/>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6" name="テキスト ボックス 505"/>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8" name="テキスト ボックス 507"/>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0" name="テキスト ボックス 509"/>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24290</xdr:rowOff>
    </xdr:from>
    <xdr:to>
      <xdr:col>85</xdr:col>
      <xdr:colOff>126364</xdr:colOff>
      <xdr:row>39</xdr:row>
      <xdr:rowOff>98878</xdr:rowOff>
    </xdr:to>
    <xdr:cxnSp macro="">
      <xdr:nvCxnSpPr>
        <xdr:cNvPr id="514" name="直線コネクタ 513"/>
        <xdr:cNvCxnSpPr/>
      </xdr:nvCxnSpPr>
      <xdr:spPr>
        <a:xfrm flipV="1">
          <a:off x="16317595" y="5167790"/>
          <a:ext cx="1269" cy="1617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5"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6" name="直線コネクタ 515"/>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142417</xdr:rowOff>
    </xdr:from>
    <xdr:ext cx="599010" cy="259045"/>
    <xdr:sp macro="" textlink="">
      <xdr:nvSpPr>
        <xdr:cNvPr id="517" name="災害復旧事業費最大値テキスト"/>
        <xdr:cNvSpPr txBox="1"/>
      </xdr:nvSpPr>
      <xdr:spPr>
        <a:xfrm>
          <a:off x="16370300" y="494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24290</xdr:rowOff>
    </xdr:from>
    <xdr:to>
      <xdr:col>86</xdr:col>
      <xdr:colOff>25400</xdr:colOff>
      <xdr:row>30</xdr:row>
      <xdr:rowOff>24290</xdr:rowOff>
    </xdr:to>
    <xdr:cxnSp macro="">
      <xdr:nvCxnSpPr>
        <xdr:cNvPr id="518" name="直線コネクタ 517"/>
        <xdr:cNvCxnSpPr/>
      </xdr:nvCxnSpPr>
      <xdr:spPr>
        <a:xfrm>
          <a:off x="16230600" y="516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76005</xdr:rowOff>
    </xdr:from>
    <xdr:to>
      <xdr:col>85</xdr:col>
      <xdr:colOff>127000</xdr:colOff>
      <xdr:row>38</xdr:row>
      <xdr:rowOff>79895</xdr:rowOff>
    </xdr:to>
    <xdr:cxnSp macro="">
      <xdr:nvCxnSpPr>
        <xdr:cNvPr id="519" name="直線コネクタ 518"/>
        <xdr:cNvCxnSpPr/>
      </xdr:nvCxnSpPr>
      <xdr:spPr>
        <a:xfrm>
          <a:off x="15481300" y="6591105"/>
          <a:ext cx="838200" cy="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113550</xdr:rowOff>
    </xdr:from>
    <xdr:ext cx="534377" cy="259045"/>
    <xdr:sp macro="" textlink="">
      <xdr:nvSpPr>
        <xdr:cNvPr id="520" name="災害復旧事業費平均値テキスト"/>
        <xdr:cNvSpPr txBox="1"/>
      </xdr:nvSpPr>
      <xdr:spPr>
        <a:xfrm>
          <a:off x="16370300" y="6628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135123</xdr:rowOff>
    </xdr:from>
    <xdr:to>
      <xdr:col>85</xdr:col>
      <xdr:colOff>177800</xdr:colOff>
      <xdr:row>39</xdr:row>
      <xdr:rowOff>65273</xdr:rowOff>
    </xdr:to>
    <xdr:sp macro="" textlink="">
      <xdr:nvSpPr>
        <xdr:cNvPr id="521" name="フローチャート: 判断 520"/>
        <xdr:cNvSpPr/>
      </xdr:nvSpPr>
      <xdr:spPr>
        <a:xfrm>
          <a:off x="16268700" y="665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76005</xdr:rowOff>
    </xdr:from>
    <xdr:to>
      <xdr:col>81</xdr:col>
      <xdr:colOff>50800</xdr:colOff>
      <xdr:row>39</xdr:row>
      <xdr:rowOff>86233</xdr:rowOff>
    </xdr:to>
    <xdr:cxnSp macro="">
      <xdr:nvCxnSpPr>
        <xdr:cNvPr id="522" name="直線コネクタ 521"/>
        <xdr:cNvCxnSpPr/>
      </xdr:nvCxnSpPr>
      <xdr:spPr>
        <a:xfrm flipV="1">
          <a:off x="14592300" y="6591105"/>
          <a:ext cx="889000" cy="18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161568</xdr:rowOff>
    </xdr:from>
    <xdr:to>
      <xdr:col>81</xdr:col>
      <xdr:colOff>101600</xdr:colOff>
      <xdr:row>39</xdr:row>
      <xdr:rowOff>91718</xdr:rowOff>
    </xdr:to>
    <xdr:sp macro="" textlink="">
      <xdr:nvSpPr>
        <xdr:cNvPr id="523" name="フローチャート: 判断 522"/>
        <xdr:cNvSpPr/>
      </xdr:nvSpPr>
      <xdr:spPr>
        <a:xfrm>
          <a:off x="15430500" y="667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82845</xdr:rowOff>
    </xdr:from>
    <xdr:ext cx="534377" cy="259045"/>
    <xdr:sp macro="" textlink="">
      <xdr:nvSpPr>
        <xdr:cNvPr id="524" name="テキスト ボックス 523"/>
        <xdr:cNvSpPr txBox="1"/>
      </xdr:nvSpPr>
      <xdr:spPr>
        <a:xfrm>
          <a:off x="15214111" y="676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86233</xdr:rowOff>
    </xdr:from>
    <xdr:to>
      <xdr:col>76</xdr:col>
      <xdr:colOff>114300</xdr:colOff>
      <xdr:row>39</xdr:row>
      <xdr:rowOff>98878</xdr:rowOff>
    </xdr:to>
    <xdr:cxnSp macro="">
      <xdr:nvCxnSpPr>
        <xdr:cNvPr id="525" name="直線コネクタ 524"/>
        <xdr:cNvCxnSpPr/>
      </xdr:nvCxnSpPr>
      <xdr:spPr>
        <a:xfrm flipV="1">
          <a:off x="13703300" y="6772783"/>
          <a:ext cx="889000" cy="1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166128</xdr:rowOff>
    </xdr:from>
    <xdr:to>
      <xdr:col>76</xdr:col>
      <xdr:colOff>165100</xdr:colOff>
      <xdr:row>39</xdr:row>
      <xdr:rowOff>96278</xdr:rowOff>
    </xdr:to>
    <xdr:sp macro="" textlink="">
      <xdr:nvSpPr>
        <xdr:cNvPr id="526" name="フローチャート: 判断 525"/>
        <xdr:cNvSpPr/>
      </xdr:nvSpPr>
      <xdr:spPr>
        <a:xfrm>
          <a:off x="14541500" y="66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112804</xdr:rowOff>
    </xdr:from>
    <xdr:ext cx="534377" cy="259045"/>
    <xdr:sp macro="" textlink="">
      <xdr:nvSpPr>
        <xdr:cNvPr id="527" name="テキスト ボックス 526"/>
        <xdr:cNvSpPr txBox="1"/>
      </xdr:nvSpPr>
      <xdr:spPr>
        <a:xfrm>
          <a:off x="14325111" y="645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8" name="直線コネクタ 527"/>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169612</xdr:rowOff>
    </xdr:from>
    <xdr:to>
      <xdr:col>72</xdr:col>
      <xdr:colOff>38100</xdr:colOff>
      <xdr:row>39</xdr:row>
      <xdr:rowOff>99762</xdr:rowOff>
    </xdr:to>
    <xdr:sp macro="" textlink="">
      <xdr:nvSpPr>
        <xdr:cNvPr id="529" name="フローチャート: 判断 528"/>
        <xdr:cNvSpPr/>
      </xdr:nvSpPr>
      <xdr:spPr>
        <a:xfrm>
          <a:off x="13652500" y="668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116289</xdr:rowOff>
    </xdr:from>
    <xdr:ext cx="534377" cy="259045"/>
    <xdr:sp macro="" textlink="">
      <xdr:nvSpPr>
        <xdr:cNvPr id="530" name="テキスト ボックス 529"/>
        <xdr:cNvSpPr txBox="1"/>
      </xdr:nvSpPr>
      <xdr:spPr>
        <a:xfrm>
          <a:off x="13436111" y="645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12440</xdr:rowOff>
    </xdr:from>
    <xdr:to>
      <xdr:col>67</xdr:col>
      <xdr:colOff>101600</xdr:colOff>
      <xdr:row>39</xdr:row>
      <xdr:rowOff>114040</xdr:rowOff>
    </xdr:to>
    <xdr:sp macro="" textlink="">
      <xdr:nvSpPr>
        <xdr:cNvPr id="531" name="フローチャート: 判断 530"/>
        <xdr:cNvSpPr/>
      </xdr:nvSpPr>
      <xdr:spPr>
        <a:xfrm>
          <a:off x="12763500" y="669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130567</xdr:rowOff>
    </xdr:from>
    <xdr:ext cx="534377" cy="259045"/>
    <xdr:sp macro="" textlink="">
      <xdr:nvSpPr>
        <xdr:cNvPr id="532" name="テキスト ボックス 531"/>
        <xdr:cNvSpPr txBox="1"/>
      </xdr:nvSpPr>
      <xdr:spPr>
        <a:xfrm>
          <a:off x="12547111" y="647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29095</xdr:rowOff>
    </xdr:from>
    <xdr:to>
      <xdr:col>85</xdr:col>
      <xdr:colOff>177800</xdr:colOff>
      <xdr:row>38</xdr:row>
      <xdr:rowOff>130695</xdr:rowOff>
    </xdr:to>
    <xdr:sp macro="" textlink="">
      <xdr:nvSpPr>
        <xdr:cNvPr id="538" name="楕円 537"/>
        <xdr:cNvSpPr/>
      </xdr:nvSpPr>
      <xdr:spPr>
        <a:xfrm>
          <a:off x="16268700" y="654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51972</xdr:rowOff>
    </xdr:from>
    <xdr:ext cx="534377" cy="259045"/>
    <xdr:sp macro="" textlink="">
      <xdr:nvSpPr>
        <xdr:cNvPr id="539" name="災害復旧事業費該当値テキスト"/>
        <xdr:cNvSpPr txBox="1"/>
      </xdr:nvSpPr>
      <xdr:spPr>
        <a:xfrm>
          <a:off x="16370300" y="639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25205</xdr:rowOff>
    </xdr:from>
    <xdr:to>
      <xdr:col>81</xdr:col>
      <xdr:colOff>101600</xdr:colOff>
      <xdr:row>38</xdr:row>
      <xdr:rowOff>126805</xdr:rowOff>
    </xdr:to>
    <xdr:sp macro="" textlink="">
      <xdr:nvSpPr>
        <xdr:cNvPr id="540" name="楕円 539"/>
        <xdr:cNvSpPr/>
      </xdr:nvSpPr>
      <xdr:spPr>
        <a:xfrm>
          <a:off x="15430500" y="654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143332</xdr:rowOff>
    </xdr:from>
    <xdr:ext cx="534377" cy="259045"/>
    <xdr:sp macro="" textlink="">
      <xdr:nvSpPr>
        <xdr:cNvPr id="541" name="テキスト ボックス 540"/>
        <xdr:cNvSpPr txBox="1"/>
      </xdr:nvSpPr>
      <xdr:spPr>
        <a:xfrm>
          <a:off x="15214111" y="6315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35433</xdr:rowOff>
    </xdr:from>
    <xdr:to>
      <xdr:col>76</xdr:col>
      <xdr:colOff>165100</xdr:colOff>
      <xdr:row>39</xdr:row>
      <xdr:rowOff>137033</xdr:rowOff>
    </xdr:to>
    <xdr:sp macro="" textlink="">
      <xdr:nvSpPr>
        <xdr:cNvPr id="542" name="楕円 541"/>
        <xdr:cNvSpPr/>
      </xdr:nvSpPr>
      <xdr:spPr>
        <a:xfrm>
          <a:off x="14541500" y="672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128160</xdr:rowOff>
    </xdr:from>
    <xdr:ext cx="469744" cy="259045"/>
    <xdr:sp macro="" textlink="">
      <xdr:nvSpPr>
        <xdr:cNvPr id="543" name="テキスト ボックス 542"/>
        <xdr:cNvSpPr txBox="1"/>
      </xdr:nvSpPr>
      <xdr:spPr>
        <a:xfrm>
          <a:off x="14357428" y="681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4" name="楕円 543"/>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5" name="テキスト ボックス 544"/>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6" name="楕円 545"/>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7" name="テキスト ボックス 546"/>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0" name="テキスト ボックス 60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8" name="テキスト ボックス 617"/>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101353</xdr:rowOff>
    </xdr:from>
    <xdr:to>
      <xdr:col>85</xdr:col>
      <xdr:colOff>126364</xdr:colOff>
      <xdr:row>79</xdr:row>
      <xdr:rowOff>21177</xdr:rowOff>
    </xdr:to>
    <xdr:cxnSp macro="">
      <xdr:nvCxnSpPr>
        <xdr:cNvPr id="620" name="直線コネクタ 619"/>
        <xdr:cNvCxnSpPr/>
      </xdr:nvCxnSpPr>
      <xdr:spPr>
        <a:xfrm flipV="1">
          <a:off x="16317595" y="12102853"/>
          <a:ext cx="1269" cy="1462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25004</xdr:rowOff>
    </xdr:from>
    <xdr:ext cx="534377" cy="259045"/>
    <xdr:sp macro="" textlink="">
      <xdr:nvSpPr>
        <xdr:cNvPr id="621" name="公債費最小値テキスト"/>
        <xdr:cNvSpPr txBox="1"/>
      </xdr:nvSpPr>
      <xdr:spPr>
        <a:xfrm>
          <a:off x="16370300" y="1356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21177</xdr:rowOff>
    </xdr:from>
    <xdr:to>
      <xdr:col>86</xdr:col>
      <xdr:colOff>25400</xdr:colOff>
      <xdr:row>79</xdr:row>
      <xdr:rowOff>21177</xdr:rowOff>
    </xdr:to>
    <xdr:cxnSp macro="">
      <xdr:nvCxnSpPr>
        <xdr:cNvPr id="622" name="直線コネクタ 621"/>
        <xdr:cNvCxnSpPr/>
      </xdr:nvCxnSpPr>
      <xdr:spPr>
        <a:xfrm>
          <a:off x="16230600" y="13565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48030</xdr:rowOff>
    </xdr:from>
    <xdr:ext cx="599010" cy="259045"/>
    <xdr:sp macro="" textlink="">
      <xdr:nvSpPr>
        <xdr:cNvPr id="623" name="公債費最大値テキスト"/>
        <xdr:cNvSpPr txBox="1"/>
      </xdr:nvSpPr>
      <xdr:spPr>
        <a:xfrm>
          <a:off x="16370300" y="11878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101353</xdr:rowOff>
    </xdr:from>
    <xdr:to>
      <xdr:col>86</xdr:col>
      <xdr:colOff>25400</xdr:colOff>
      <xdr:row>70</xdr:row>
      <xdr:rowOff>101353</xdr:rowOff>
    </xdr:to>
    <xdr:cxnSp macro="">
      <xdr:nvCxnSpPr>
        <xdr:cNvPr id="624" name="直線コネクタ 623"/>
        <xdr:cNvCxnSpPr/>
      </xdr:nvCxnSpPr>
      <xdr:spPr>
        <a:xfrm>
          <a:off x="16230600" y="12102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128684</xdr:rowOff>
    </xdr:from>
    <xdr:to>
      <xdr:col>85</xdr:col>
      <xdr:colOff>127000</xdr:colOff>
      <xdr:row>76</xdr:row>
      <xdr:rowOff>158217</xdr:rowOff>
    </xdr:to>
    <xdr:cxnSp macro="">
      <xdr:nvCxnSpPr>
        <xdr:cNvPr id="625" name="直線コネクタ 624"/>
        <xdr:cNvCxnSpPr/>
      </xdr:nvCxnSpPr>
      <xdr:spPr>
        <a:xfrm flipV="1">
          <a:off x="15481300" y="13158884"/>
          <a:ext cx="838200" cy="2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24573</xdr:rowOff>
    </xdr:from>
    <xdr:ext cx="599010" cy="259045"/>
    <xdr:sp macro="" textlink="">
      <xdr:nvSpPr>
        <xdr:cNvPr id="626" name="公債費平均値テキスト"/>
        <xdr:cNvSpPr txBox="1"/>
      </xdr:nvSpPr>
      <xdr:spPr>
        <a:xfrm>
          <a:off x="16370300" y="13226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46146</xdr:rowOff>
    </xdr:from>
    <xdr:to>
      <xdr:col>85</xdr:col>
      <xdr:colOff>177800</xdr:colOff>
      <xdr:row>77</xdr:row>
      <xdr:rowOff>147746</xdr:rowOff>
    </xdr:to>
    <xdr:sp macro="" textlink="">
      <xdr:nvSpPr>
        <xdr:cNvPr id="627" name="フローチャート: 判断 626"/>
        <xdr:cNvSpPr/>
      </xdr:nvSpPr>
      <xdr:spPr>
        <a:xfrm>
          <a:off x="162687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158217</xdr:rowOff>
    </xdr:from>
    <xdr:to>
      <xdr:col>81</xdr:col>
      <xdr:colOff>50800</xdr:colOff>
      <xdr:row>77</xdr:row>
      <xdr:rowOff>28107</xdr:rowOff>
    </xdr:to>
    <xdr:cxnSp macro="">
      <xdr:nvCxnSpPr>
        <xdr:cNvPr id="628" name="直線コネクタ 627"/>
        <xdr:cNvCxnSpPr/>
      </xdr:nvCxnSpPr>
      <xdr:spPr>
        <a:xfrm flipV="1">
          <a:off x="14592300" y="13188417"/>
          <a:ext cx="889000" cy="4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20817</xdr:rowOff>
    </xdr:from>
    <xdr:to>
      <xdr:col>81</xdr:col>
      <xdr:colOff>101600</xdr:colOff>
      <xdr:row>77</xdr:row>
      <xdr:rowOff>122417</xdr:rowOff>
    </xdr:to>
    <xdr:sp macro="" textlink="">
      <xdr:nvSpPr>
        <xdr:cNvPr id="629" name="フローチャート: 判断 628"/>
        <xdr:cNvSpPr/>
      </xdr:nvSpPr>
      <xdr:spPr>
        <a:xfrm>
          <a:off x="154305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113544</xdr:rowOff>
    </xdr:from>
    <xdr:ext cx="599010" cy="259045"/>
    <xdr:sp macro="" textlink="">
      <xdr:nvSpPr>
        <xdr:cNvPr id="630" name="テキスト ボックス 629"/>
        <xdr:cNvSpPr txBox="1"/>
      </xdr:nvSpPr>
      <xdr:spPr>
        <a:xfrm>
          <a:off x="15181795" y="13315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28107</xdr:rowOff>
    </xdr:from>
    <xdr:to>
      <xdr:col>76</xdr:col>
      <xdr:colOff>114300</xdr:colOff>
      <xdr:row>77</xdr:row>
      <xdr:rowOff>45413</xdr:rowOff>
    </xdr:to>
    <xdr:cxnSp macro="">
      <xdr:nvCxnSpPr>
        <xdr:cNvPr id="631" name="直線コネクタ 630"/>
        <xdr:cNvCxnSpPr/>
      </xdr:nvCxnSpPr>
      <xdr:spPr>
        <a:xfrm flipV="1">
          <a:off x="13703300" y="13229757"/>
          <a:ext cx="889000" cy="17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42956</xdr:rowOff>
    </xdr:from>
    <xdr:to>
      <xdr:col>76</xdr:col>
      <xdr:colOff>165100</xdr:colOff>
      <xdr:row>77</xdr:row>
      <xdr:rowOff>144556</xdr:rowOff>
    </xdr:to>
    <xdr:sp macro="" textlink="">
      <xdr:nvSpPr>
        <xdr:cNvPr id="632" name="フローチャート: 判断 631"/>
        <xdr:cNvSpPr/>
      </xdr:nvSpPr>
      <xdr:spPr>
        <a:xfrm>
          <a:off x="14541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135683</xdr:rowOff>
    </xdr:from>
    <xdr:ext cx="599010" cy="259045"/>
    <xdr:sp macro="" textlink="">
      <xdr:nvSpPr>
        <xdr:cNvPr id="633" name="テキスト ボックス 632"/>
        <xdr:cNvSpPr txBox="1"/>
      </xdr:nvSpPr>
      <xdr:spPr>
        <a:xfrm>
          <a:off x="14292795" y="13337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45413</xdr:rowOff>
    </xdr:from>
    <xdr:to>
      <xdr:col>71</xdr:col>
      <xdr:colOff>177800</xdr:colOff>
      <xdr:row>77</xdr:row>
      <xdr:rowOff>81620</xdr:rowOff>
    </xdr:to>
    <xdr:cxnSp macro="">
      <xdr:nvCxnSpPr>
        <xdr:cNvPr id="634" name="直線コネクタ 633"/>
        <xdr:cNvCxnSpPr/>
      </xdr:nvCxnSpPr>
      <xdr:spPr>
        <a:xfrm flipV="1">
          <a:off x="12814300" y="13247063"/>
          <a:ext cx="889000" cy="3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32449</xdr:rowOff>
    </xdr:from>
    <xdr:to>
      <xdr:col>72</xdr:col>
      <xdr:colOff>38100</xdr:colOff>
      <xdr:row>77</xdr:row>
      <xdr:rowOff>134049</xdr:rowOff>
    </xdr:to>
    <xdr:sp macro="" textlink="">
      <xdr:nvSpPr>
        <xdr:cNvPr id="635" name="フローチャート: 判断 634"/>
        <xdr:cNvSpPr/>
      </xdr:nvSpPr>
      <xdr:spPr>
        <a:xfrm>
          <a:off x="13652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125176</xdr:rowOff>
    </xdr:from>
    <xdr:ext cx="599010" cy="259045"/>
    <xdr:sp macro="" textlink="">
      <xdr:nvSpPr>
        <xdr:cNvPr id="636" name="テキスト ボックス 635"/>
        <xdr:cNvSpPr txBox="1"/>
      </xdr:nvSpPr>
      <xdr:spPr>
        <a:xfrm>
          <a:off x="13403795" y="1332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46951</xdr:rowOff>
    </xdr:from>
    <xdr:to>
      <xdr:col>67</xdr:col>
      <xdr:colOff>101600</xdr:colOff>
      <xdr:row>77</xdr:row>
      <xdr:rowOff>148551</xdr:rowOff>
    </xdr:to>
    <xdr:sp macro="" textlink="">
      <xdr:nvSpPr>
        <xdr:cNvPr id="637" name="フローチャート: 判断 636"/>
        <xdr:cNvSpPr/>
      </xdr:nvSpPr>
      <xdr:spPr>
        <a:xfrm>
          <a:off x="12763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139678</xdr:rowOff>
    </xdr:from>
    <xdr:ext cx="599010" cy="259045"/>
    <xdr:sp macro="" textlink="">
      <xdr:nvSpPr>
        <xdr:cNvPr id="638" name="テキスト ボックス 637"/>
        <xdr:cNvSpPr txBox="1"/>
      </xdr:nvSpPr>
      <xdr:spPr>
        <a:xfrm>
          <a:off x="12514795" y="1334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77884</xdr:rowOff>
    </xdr:from>
    <xdr:to>
      <xdr:col>85</xdr:col>
      <xdr:colOff>177800</xdr:colOff>
      <xdr:row>77</xdr:row>
      <xdr:rowOff>8034</xdr:rowOff>
    </xdr:to>
    <xdr:sp macro="" textlink="">
      <xdr:nvSpPr>
        <xdr:cNvPr id="644" name="楕円 643"/>
        <xdr:cNvSpPr/>
      </xdr:nvSpPr>
      <xdr:spPr>
        <a:xfrm>
          <a:off x="16268700" y="1310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100761</xdr:rowOff>
    </xdr:from>
    <xdr:ext cx="599010" cy="259045"/>
    <xdr:sp macro="" textlink="">
      <xdr:nvSpPr>
        <xdr:cNvPr id="645" name="公債費該当値テキスト"/>
        <xdr:cNvSpPr txBox="1"/>
      </xdr:nvSpPr>
      <xdr:spPr>
        <a:xfrm>
          <a:off x="16370300" y="12959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107417</xdr:rowOff>
    </xdr:from>
    <xdr:to>
      <xdr:col>81</xdr:col>
      <xdr:colOff>101600</xdr:colOff>
      <xdr:row>77</xdr:row>
      <xdr:rowOff>37567</xdr:rowOff>
    </xdr:to>
    <xdr:sp macro="" textlink="">
      <xdr:nvSpPr>
        <xdr:cNvPr id="646" name="楕円 645"/>
        <xdr:cNvSpPr/>
      </xdr:nvSpPr>
      <xdr:spPr>
        <a:xfrm>
          <a:off x="15430500" y="1313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54094</xdr:rowOff>
    </xdr:from>
    <xdr:ext cx="599010" cy="259045"/>
    <xdr:sp macro="" textlink="">
      <xdr:nvSpPr>
        <xdr:cNvPr id="647" name="テキスト ボックス 646"/>
        <xdr:cNvSpPr txBox="1"/>
      </xdr:nvSpPr>
      <xdr:spPr>
        <a:xfrm>
          <a:off x="15181795" y="1291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148757</xdr:rowOff>
    </xdr:from>
    <xdr:to>
      <xdr:col>76</xdr:col>
      <xdr:colOff>165100</xdr:colOff>
      <xdr:row>77</xdr:row>
      <xdr:rowOff>78907</xdr:rowOff>
    </xdr:to>
    <xdr:sp macro="" textlink="">
      <xdr:nvSpPr>
        <xdr:cNvPr id="648" name="楕円 647"/>
        <xdr:cNvSpPr/>
      </xdr:nvSpPr>
      <xdr:spPr>
        <a:xfrm>
          <a:off x="14541500" y="1317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95434</xdr:rowOff>
    </xdr:from>
    <xdr:ext cx="599010" cy="259045"/>
    <xdr:sp macro="" textlink="">
      <xdr:nvSpPr>
        <xdr:cNvPr id="649" name="テキスト ボックス 648"/>
        <xdr:cNvSpPr txBox="1"/>
      </xdr:nvSpPr>
      <xdr:spPr>
        <a:xfrm>
          <a:off x="14292795" y="12954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166063</xdr:rowOff>
    </xdr:from>
    <xdr:to>
      <xdr:col>72</xdr:col>
      <xdr:colOff>38100</xdr:colOff>
      <xdr:row>77</xdr:row>
      <xdr:rowOff>96213</xdr:rowOff>
    </xdr:to>
    <xdr:sp macro="" textlink="">
      <xdr:nvSpPr>
        <xdr:cNvPr id="650" name="楕円 649"/>
        <xdr:cNvSpPr/>
      </xdr:nvSpPr>
      <xdr:spPr>
        <a:xfrm>
          <a:off x="13652500" y="1319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112740</xdr:rowOff>
    </xdr:from>
    <xdr:ext cx="599010" cy="259045"/>
    <xdr:sp macro="" textlink="">
      <xdr:nvSpPr>
        <xdr:cNvPr id="651" name="テキスト ボックス 650"/>
        <xdr:cNvSpPr txBox="1"/>
      </xdr:nvSpPr>
      <xdr:spPr>
        <a:xfrm>
          <a:off x="13403795" y="1297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30820</xdr:rowOff>
    </xdr:from>
    <xdr:to>
      <xdr:col>67</xdr:col>
      <xdr:colOff>101600</xdr:colOff>
      <xdr:row>77</xdr:row>
      <xdr:rowOff>132420</xdr:rowOff>
    </xdr:to>
    <xdr:sp macro="" textlink="">
      <xdr:nvSpPr>
        <xdr:cNvPr id="652" name="楕円 651"/>
        <xdr:cNvSpPr/>
      </xdr:nvSpPr>
      <xdr:spPr>
        <a:xfrm>
          <a:off x="12763500" y="1323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148947</xdr:rowOff>
    </xdr:from>
    <xdr:ext cx="599010" cy="259045"/>
    <xdr:sp macro="" textlink="">
      <xdr:nvSpPr>
        <xdr:cNvPr id="653" name="テキスト ボックス 652"/>
        <xdr:cNvSpPr txBox="1"/>
      </xdr:nvSpPr>
      <xdr:spPr>
        <a:xfrm>
          <a:off x="12514795" y="13007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9" name="テキスト ボックス 668"/>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1" name="テキスト ボックス 670"/>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3" name="テキスト ボックス 672"/>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27271</xdr:rowOff>
    </xdr:from>
    <xdr:to>
      <xdr:col>85</xdr:col>
      <xdr:colOff>126364</xdr:colOff>
      <xdr:row>99</xdr:row>
      <xdr:rowOff>43652</xdr:rowOff>
    </xdr:to>
    <xdr:cxnSp macro="">
      <xdr:nvCxnSpPr>
        <xdr:cNvPr id="677" name="直線コネクタ 676"/>
        <xdr:cNvCxnSpPr/>
      </xdr:nvCxnSpPr>
      <xdr:spPr>
        <a:xfrm flipV="1">
          <a:off x="16317595" y="15629221"/>
          <a:ext cx="1269" cy="1387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47479</xdr:rowOff>
    </xdr:from>
    <xdr:ext cx="469744" cy="259045"/>
    <xdr:sp macro="" textlink="">
      <xdr:nvSpPr>
        <xdr:cNvPr id="678" name="積立金最小値テキスト"/>
        <xdr:cNvSpPr txBox="1"/>
      </xdr:nvSpPr>
      <xdr:spPr>
        <a:xfrm>
          <a:off x="16370300" y="1702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43652</xdr:rowOff>
    </xdr:from>
    <xdr:to>
      <xdr:col>86</xdr:col>
      <xdr:colOff>25400</xdr:colOff>
      <xdr:row>99</xdr:row>
      <xdr:rowOff>43652</xdr:rowOff>
    </xdr:to>
    <xdr:cxnSp macro="">
      <xdr:nvCxnSpPr>
        <xdr:cNvPr id="679" name="直線コネクタ 678"/>
        <xdr:cNvCxnSpPr/>
      </xdr:nvCxnSpPr>
      <xdr:spPr>
        <a:xfrm>
          <a:off x="16230600" y="170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145398</xdr:rowOff>
    </xdr:from>
    <xdr:ext cx="690189" cy="259045"/>
    <xdr:sp macro="" textlink="">
      <xdr:nvSpPr>
        <xdr:cNvPr id="680" name="積立金最大値テキスト"/>
        <xdr:cNvSpPr txBox="1"/>
      </xdr:nvSpPr>
      <xdr:spPr>
        <a:xfrm>
          <a:off x="16370300" y="154044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27271</xdr:rowOff>
    </xdr:from>
    <xdr:to>
      <xdr:col>86</xdr:col>
      <xdr:colOff>25400</xdr:colOff>
      <xdr:row>91</xdr:row>
      <xdr:rowOff>27271</xdr:rowOff>
    </xdr:to>
    <xdr:cxnSp macro="">
      <xdr:nvCxnSpPr>
        <xdr:cNvPr id="681" name="直線コネクタ 680"/>
        <xdr:cNvCxnSpPr/>
      </xdr:nvCxnSpPr>
      <xdr:spPr>
        <a:xfrm>
          <a:off x="16230600" y="15629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118511</xdr:rowOff>
    </xdr:from>
    <xdr:to>
      <xdr:col>85</xdr:col>
      <xdr:colOff>127000</xdr:colOff>
      <xdr:row>99</xdr:row>
      <xdr:rowOff>15419</xdr:rowOff>
    </xdr:to>
    <xdr:cxnSp macro="">
      <xdr:nvCxnSpPr>
        <xdr:cNvPr id="682" name="直線コネクタ 681"/>
        <xdr:cNvCxnSpPr/>
      </xdr:nvCxnSpPr>
      <xdr:spPr>
        <a:xfrm flipV="1">
          <a:off x="15481300" y="16920611"/>
          <a:ext cx="838200" cy="68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85893</xdr:rowOff>
    </xdr:from>
    <xdr:ext cx="534377" cy="259045"/>
    <xdr:sp macro="" textlink="">
      <xdr:nvSpPr>
        <xdr:cNvPr id="683" name="積立金平均値テキスト"/>
        <xdr:cNvSpPr txBox="1"/>
      </xdr:nvSpPr>
      <xdr:spPr>
        <a:xfrm>
          <a:off x="16370300" y="16887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107466</xdr:rowOff>
    </xdr:from>
    <xdr:to>
      <xdr:col>85</xdr:col>
      <xdr:colOff>177800</xdr:colOff>
      <xdr:row>99</xdr:row>
      <xdr:rowOff>37616</xdr:rowOff>
    </xdr:to>
    <xdr:sp macro="" textlink="">
      <xdr:nvSpPr>
        <xdr:cNvPr id="684" name="フローチャート: 判断 683"/>
        <xdr:cNvSpPr/>
      </xdr:nvSpPr>
      <xdr:spPr>
        <a:xfrm>
          <a:off x="16268700" y="1690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15419</xdr:rowOff>
    </xdr:from>
    <xdr:to>
      <xdr:col>81</xdr:col>
      <xdr:colOff>50800</xdr:colOff>
      <xdr:row>99</xdr:row>
      <xdr:rowOff>31148</xdr:rowOff>
    </xdr:to>
    <xdr:cxnSp macro="">
      <xdr:nvCxnSpPr>
        <xdr:cNvPr id="685" name="直線コネクタ 684"/>
        <xdr:cNvCxnSpPr/>
      </xdr:nvCxnSpPr>
      <xdr:spPr>
        <a:xfrm flipV="1">
          <a:off x="14592300" y="16988969"/>
          <a:ext cx="889000" cy="1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99589</xdr:rowOff>
    </xdr:from>
    <xdr:to>
      <xdr:col>81</xdr:col>
      <xdr:colOff>101600</xdr:colOff>
      <xdr:row>99</xdr:row>
      <xdr:rowOff>29739</xdr:rowOff>
    </xdr:to>
    <xdr:sp macro="" textlink="">
      <xdr:nvSpPr>
        <xdr:cNvPr id="686" name="フローチャート: 判断 685"/>
        <xdr:cNvSpPr/>
      </xdr:nvSpPr>
      <xdr:spPr>
        <a:xfrm>
          <a:off x="15430500" y="1690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46266</xdr:rowOff>
    </xdr:from>
    <xdr:ext cx="534377" cy="259045"/>
    <xdr:sp macro="" textlink="">
      <xdr:nvSpPr>
        <xdr:cNvPr id="687" name="テキスト ボックス 686"/>
        <xdr:cNvSpPr txBox="1"/>
      </xdr:nvSpPr>
      <xdr:spPr>
        <a:xfrm>
          <a:off x="15214111" y="1667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18442</xdr:rowOff>
    </xdr:from>
    <xdr:to>
      <xdr:col>76</xdr:col>
      <xdr:colOff>114300</xdr:colOff>
      <xdr:row>99</xdr:row>
      <xdr:rowOff>31148</xdr:rowOff>
    </xdr:to>
    <xdr:cxnSp macro="">
      <xdr:nvCxnSpPr>
        <xdr:cNvPr id="688" name="直線コネクタ 687"/>
        <xdr:cNvCxnSpPr/>
      </xdr:nvCxnSpPr>
      <xdr:spPr>
        <a:xfrm>
          <a:off x="13703300" y="16991992"/>
          <a:ext cx="889000" cy="12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100044</xdr:rowOff>
    </xdr:from>
    <xdr:to>
      <xdr:col>76</xdr:col>
      <xdr:colOff>165100</xdr:colOff>
      <xdr:row>99</xdr:row>
      <xdr:rowOff>30194</xdr:rowOff>
    </xdr:to>
    <xdr:sp macro="" textlink="">
      <xdr:nvSpPr>
        <xdr:cNvPr id="689" name="フローチャート: 判断 688"/>
        <xdr:cNvSpPr/>
      </xdr:nvSpPr>
      <xdr:spPr>
        <a:xfrm>
          <a:off x="14541500" y="169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46721</xdr:rowOff>
    </xdr:from>
    <xdr:ext cx="534377" cy="259045"/>
    <xdr:sp macro="" textlink="">
      <xdr:nvSpPr>
        <xdr:cNvPr id="690" name="テキスト ボックス 689"/>
        <xdr:cNvSpPr txBox="1"/>
      </xdr:nvSpPr>
      <xdr:spPr>
        <a:xfrm>
          <a:off x="14325111" y="1667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52898</xdr:rowOff>
    </xdr:from>
    <xdr:to>
      <xdr:col>71</xdr:col>
      <xdr:colOff>177800</xdr:colOff>
      <xdr:row>99</xdr:row>
      <xdr:rowOff>18442</xdr:rowOff>
    </xdr:to>
    <xdr:cxnSp macro="">
      <xdr:nvCxnSpPr>
        <xdr:cNvPr id="691" name="直線コネクタ 690"/>
        <xdr:cNvCxnSpPr/>
      </xdr:nvCxnSpPr>
      <xdr:spPr>
        <a:xfrm>
          <a:off x="12814300" y="16854998"/>
          <a:ext cx="889000" cy="136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110576</xdr:rowOff>
    </xdr:from>
    <xdr:to>
      <xdr:col>72</xdr:col>
      <xdr:colOff>38100</xdr:colOff>
      <xdr:row>99</xdr:row>
      <xdr:rowOff>40726</xdr:rowOff>
    </xdr:to>
    <xdr:sp macro="" textlink="">
      <xdr:nvSpPr>
        <xdr:cNvPr id="692" name="フローチャート: 判断 691"/>
        <xdr:cNvSpPr/>
      </xdr:nvSpPr>
      <xdr:spPr>
        <a:xfrm>
          <a:off x="136525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57253</xdr:rowOff>
    </xdr:from>
    <xdr:ext cx="534377" cy="259045"/>
    <xdr:sp macro="" textlink="">
      <xdr:nvSpPr>
        <xdr:cNvPr id="693" name="テキスト ボックス 692"/>
        <xdr:cNvSpPr txBox="1"/>
      </xdr:nvSpPr>
      <xdr:spPr>
        <a:xfrm>
          <a:off x="13436111" y="1668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98020</xdr:rowOff>
    </xdr:from>
    <xdr:to>
      <xdr:col>67</xdr:col>
      <xdr:colOff>101600</xdr:colOff>
      <xdr:row>99</xdr:row>
      <xdr:rowOff>28170</xdr:rowOff>
    </xdr:to>
    <xdr:sp macro="" textlink="">
      <xdr:nvSpPr>
        <xdr:cNvPr id="694" name="フローチャート: 判断 693"/>
        <xdr:cNvSpPr/>
      </xdr:nvSpPr>
      <xdr:spPr>
        <a:xfrm>
          <a:off x="12763500" y="16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19297</xdr:rowOff>
    </xdr:from>
    <xdr:ext cx="534377" cy="259045"/>
    <xdr:sp macro="" textlink="">
      <xdr:nvSpPr>
        <xdr:cNvPr id="695" name="テキスト ボックス 694"/>
        <xdr:cNvSpPr txBox="1"/>
      </xdr:nvSpPr>
      <xdr:spPr>
        <a:xfrm>
          <a:off x="12547111" y="1699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67711</xdr:rowOff>
    </xdr:from>
    <xdr:to>
      <xdr:col>85</xdr:col>
      <xdr:colOff>177800</xdr:colOff>
      <xdr:row>98</xdr:row>
      <xdr:rowOff>169311</xdr:rowOff>
    </xdr:to>
    <xdr:sp macro="" textlink="">
      <xdr:nvSpPr>
        <xdr:cNvPr id="701" name="楕円 700"/>
        <xdr:cNvSpPr/>
      </xdr:nvSpPr>
      <xdr:spPr>
        <a:xfrm>
          <a:off x="16268700" y="1686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27088</xdr:rowOff>
    </xdr:from>
    <xdr:ext cx="599010" cy="259045"/>
    <xdr:sp macro="" textlink="">
      <xdr:nvSpPr>
        <xdr:cNvPr id="702" name="積立金該当値テキスト"/>
        <xdr:cNvSpPr txBox="1"/>
      </xdr:nvSpPr>
      <xdr:spPr>
        <a:xfrm>
          <a:off x="16370300" y="16657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136069</xdr:rowOff>
    </xdr:from>
    <xdr:to>
      <xdr:col>81</xdr:col>
      <xdr:colOff>101600</xdr:colOff>
      <xdr:row>99</xdr:row>
      <xdr:rowOff>66219</xdr:rowOff>
    </xdr:to>
    <xdr:sp macro="" textlink="">
      <xdr:nvSpPr>
        <xdr:cNvPr id="703" name="楕円 702"/>
        <xdr:cNvSpPr/>
      </xdr:nvSpPr>
      <xdr:spPr>
        <a:xfrm>
          <a:off x="15430500" y="1693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57346</xdr:rowOff>
    </xdr:from>
    <xdr:ext cx="534377" cy="259045"/>
    <xdr:sp macro="" textlink="">
      <xdr:nvSpPr>
        <xdr:cNvPr id="704" name="テキスト ボックス 703"/>
        <xdr:cNvSpPr txBox="1"/>
      </xdr:nvSpPr>
      <xdr:spPr>
        <a:xfrm>
          <a:off x="15214111" y="17030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151798</xdr:rowOff>
    </xdr:from>
    <xdr:to>
      <xdr:col>76</xdr:col>
      <xdr:colOff>165100</xdr:colOff>
      <xdr:row>99</xdr:row>
      <xdr:rowOff>81948</xdr:rowOff>
    </xdr:to>
    <xdr:sp macro="" textlink="">
      <xdr:nvSpPr>
        <xdr:cNvPr id="705" name="楕円 704"/>
        <xdr:cNvSpPr/>
      </xdr:nvSpPr>
      <xdr:spPr>
        <a:xfrm>
          <a:off x="14541500" y="1695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73075</xdr:rowOff>
    </xdr:from>
    <xdr:ext cx="534377" cy="259045"/>
    <xdr:sp macro="" textlink="">
      <xdr:nvSpPr>
        <xdr:cNvPr id="706" name="テキスト ボックス 705"/>
        <xdr:cNvSpPr txBox="1"/>
      </xdr:nvSpPr>
      <xdr:spPr>
        <a:xfrm>
          <a:off x="14325111" y="1704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139092</xdr:rowOff>
    </xdr:from>
    <xdr:to>
      <xdr:col>72</xdr:col>
      <xdr:colOff>38100</xdr:colOff>
      <xdr:row>99</xdr:row>
      <xdr:rowOff>69242</xdr:rowOff>
    </xdr:to>
    <xdr:sp macro="" textlink="">
      <xdr:nvSpPr>
        <xdr:cNvPr id="707" name="楕円 706"/>
        <xdr:cNvSpPr/>
      </xdr:nvSpPr>
      <xdr:spPr>
        <a:xfrm>
          <a:off x="13652500" y="1694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60369</xdr:rowOff>
    </xdr:from>
    <xdr:ext cx="534377" cy="259045"/>
    <xdr:sp macro="" textlink="">
      <xdr:nvSpPr>
        <xdr:cNvPr id="708" name="テキスト ボックス 707"/>
        <xdr:cNvSpPr txBox="1"/>
      </xdr:nvSpPr>
      <xdr:spPr>
        <a:xfrm>
          <a:off x="13436111" y="1703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2098</xdr:rowOff>
    </xdr:from>
    <xdr:to>
      <xdr:col>67</xdr:col>
      <xdr:colOff>101600</xdr:colOff>
      <xdr:row>98</xdr:row>
      <xdr:rowOff>103698</xdr:rowOff>
    </xdr:to>
    <xdr:sp macro="" textlink="">
      <xdr:nvSpPr>
        <xdr:cNvPr id="709" name="楕円 708"/>
        <xdr:cNvSpPr/>
      </xdr:nvSpPr>
      <xdr:spPr>
        <a:xfrm>
          <a:off x="12763500" y="1680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120225</xdr:rowOff>
    </xdr:from>
    <xdr:ext cx="599010" cy="259045"/>
    <xdr:sp macro="" textlink="">
      <xdr:nvSpPr>
        <xdr:cNvPr id="710" name="テキスト ボックス 709"/>
        <xdr:cNvSpPr txBox="1"/>
      </xdr:nvSpPr>
      <xdr:spPr>
        <a:xfrm>
          <a:off x="12514795" y="16579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1" name="直線コネクタ 72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2" name="テキスト ボックス 72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3" name="直線コネクタ 72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4" name="テキスト ボックス 723"/>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5" name="直線コネクタ 72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6" name="テキスト ボックス 725"/>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7" name="直線コネクタ 72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8" name="テキスト ボックス 727"/>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8987</xdr:rowOff>
    </xdr:from>
    <xdr:to>
      <xdr:col>116</xdr:col>
      <xdr:colOff>62864</xdr:colOff>
      <xdr:row>38</xdr:row>
      <xdr:rowOff>139700</xdr:rowOff>
    </xdr:to>
    <xdr:cxnSp macro="">
      <xdr:nvCxnSpPr>
        <xdr:cNvPr id="732" name="直線コネクタ 731"/>
        <xdr:cNvCxnSpPr/>
      </xdr:nvCxnSpPr>
      <xdr:spPr>
        <a:xfrm flipV="1">
          <a:off x="22159595" y="5495387"/>
          <a:ext cx="1269" cy="115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3"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4" name="直線コネクタ 73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127114</xdr:rowOff>
    </xdr:from>
    <xdr:ext cx="534377" cy="259045"/>
    <xdr:sp macro="" textlink="">
      <xdr:nvSpPr>
        <xdr:cNvPr id="735" name="投資及び出資金最大値テキスト"/>
        <xdr:cNvSpPr txBox="1"/>
      </xdr:nvSpPr>
      <xdr:spPr>
        <a:xfrm>
          <a:off x="22212300" y="527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8987</xdr:rowOff>
    </xdr:from>
    <xdr:to>
      <xdr:col>116</xdr:col>
      <xdr:colOff>152400</xdr:colOff>
      <xdr:row>32</xdr:row>
      <xdr:rowOff>8987</xdr:rowOff>
    </xdr:to>
    <xdr:cxnSp macro="">
      <xdr:nvCxnSpPr>
        <xdr:cNvPr id="736" name="直線コネクタ 735"/>
        <xdr:cNvCxnSpPr/>
      </xdr:nvCxnSpPr>
      <xdr:spPr>
        <a:xfrm>
          <a:off x="22072600" y="549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7" name="直線コネクタ 73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32041</xdr:rowOff>
    </xdr:from>
    <xdr:ext cx="469744" cy="259045"/>
    <xdr:sp macro="" textlink="">
      <xdr:nvSpPr>
        <xdr:cNvPr id="738" name="投資及び出資金平均値テキスト"/>
        <xdr:cNvSpPr txBox="1"/>
      </xdr:nvSpPr>
      <xdr:spPr>
        <a:xfrm>
          <a:off x="22212300" y="63756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9165</xdr:rowOff>
    </xdr:from>
    <xdr:to>
      <xdr:col>116</xdr:col>
      <xdr:colOff>114300</xdr:colOff>
      <xdr:row>38</xdr:row>
      <xdr:rowOff>110765</xdr:rowOff>
    </xdr:to>
    <xdr:sp macro="" textlink="">
      <xdr:nvSpPr>
        <xdr:cNvPr id="739" name="フローチャート: 判断 738"/>
        <xdr:cNvSpPr/>
      </xdr:nvSpPr>
      <xdr:spPr>
        <a:xfrm>
          <a:off x="22110700" y="652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0" name="直線コネクタ 73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3541</xdr:rowOff>
    </xdr:from>
    <xdr:to>
      <xdr:col>112</xdr:col>
      <xdr:colOff>38100</xdr:colOff>
      <xdr:row>38</xdr:row>
      <xdr:rowOff>105141</xdr:rowOff>
    </xdr:to>
    <xdr:sp macro="" textlink="">
      <xdr:nvSpPr>
        <xdr:cNvPr id="741" name="フローチャート: 判断 740"/>
        <xdr:cNvSpPr/>
      </xdr:nvSpPr>
      <xdr:spPr>
        <a:xfrm>
          <a:off x="21272500" y="651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121668</xdr:rowOff>
    </xdr:from>
    <xdr:ext cx="469744" cy="259045"/>
    <xdr:sp macro="" textlink="">
      <xdr:nvSpPr>
        <xdr:cNvPr id="742" name="テキスト ボックス 741"/>
        <xdr:cNvSpPr txBox="1"/>
      </xdr:nvSpPr>
      <xdr:spPr>
        <a:xfrm>
          <a:off x="21088428" y="629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3" name="直線コネクタ 74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155194</xdr:rowOff>
    </xdr:from>
    <xdr:to>
      <xdr:col>107</xdr:col>
      <xdr:colOff>101600</xdr:colOff>
      <xdr:row>38</xdr:row>
      <xdr:rowOff>85344</xdr:rowOff>
    </xdr:to>
    <xdr:sp macro="" textlink="">
      <xdr:nvSpPr>
        <xdr:cNvPr id="744" name="フローチャート: 判断 743"/>
        <xdr:cNvSpPr/>
      </xdr:nvSpPr>
      <xdr:spPr>
        <a:xfrm>
          <a:off x="20383500" y="649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101871</xdr:rowOff>
    </xdr:from>
    <xdr:ext cx="469744" cy="259045"/>
    <xdr:sp macro="" textlink="">
      <xdr:nvSpPr>
        <xdr:cNvPr id="745" name="テキスト ボックス 744"/>
        <xdr:cNvSpPr txBox="1"/>
      </xdr:nvSpPr>
      <xdr:spPr>
        <a:xfrm>
          <a:off x="20199428" y="6274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6" name="直線コネクタ 74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59456</xdr:rowOff>
    </xdr:from>
    <xdr:to>
      <xdr:col>102</xdr:col>
      <xdr:colOff>165100</xdr:colOff>
      <xdr:row>38</xdr:row>
      <xdr:rowOff>161056</xdr:rowOff>
    </xdr:to>
    <xdr:sp macro="" textlink="">
      <xdr:nvSpPr>
        <xdr:cNvPr id="747" name="フローチャート: 判断 746"/>
        <xdr:cNvSpPr/>
      </xdr:nvSpPr>
      <xdr:spPr>
        <a:xfrm>
          <a:off x="19494500" y="657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6133</xdr:rowOff>
    </xdr:from>
    <xdr:ext cx="378565" cy="259045"/>
    <xdr:sp macro="" textlink="">
      <xdr:nvSpPr>
        <xdr:cNvPr id="748" name="テキスト ボックス 747"/>
        <xdr:cNvSpPr txBox="1"/>
      </xdr:nvSpPr>
      <xdr:spPr>
        <a:xfrm>
          <a:off x="19356017" y="6349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36825</xdr:rowOff>
    </xdr:from>
    <xdr:to>
      <xdr:col>98</xdr:col>
      <xdr:colOff>38100</xdr:colOff>
      <xdr:row>38</xdr:row>
      <xdr:rowOff>138425</xdr:rowOff>
    </xdr:to>
    <xdr:sp macro="" textlink="">
      <xdr:nvSpPr>
        <xdr:cNvPr id="749" name="フローチャート: 判断 748"/>
        <xdr:cNvSpPr/>
      </xdr:nvSpPr>
      <xdr:spPr>
        <a:xfrm>
          <a:off x="18605500" y="65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154952</xdr:rowOff>
    </xdr:from>
    <xdr:ext cx="469744" cy="259045"/>
    <xdr:sp macro="" textlink="">
      <xdr:nvSpPr>
        <xdr:cNvPr id="750" name="テキスト ボックス 749"/>
        <xdr:cNvSpPr txBox="1"/>
      </xdr:nvSpPr>
      <xdr:spPr>
        <a:xfrm>
          <a:off x="18421428" y="63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6" name="楕円 75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7"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8" name="楕円 75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9" name="テキスト ボックス 75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0" name="楕円 75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1" name="テキスト ボックス 76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2" name="楕円 76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3" name="テキスト ボックス 76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4" name="楕円 76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5" name="テキスト ボックス 76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9" name="テキスト ボックス 778"/>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3" name="テキスト ボックス 782"/>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5" name="テキスト ボックス 784"/>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143180</xdr:rowOff>
    </xdr:from>
    <xdr:to>
      <xdr:col>116</xdr:col>
      <xdr:colOff>62864</xdr:colOff>
      <xdr:row>59</xdr:row>
      <xdr:rowOff>44450</xdr:rowOff>
    </xdr:to>
    <xdr:cxnSp macro="">
      <xdr:nvCxnSpPr>
        <xdr:cNvPr id="789" name="直線コネクタ 788"/>
        <xdr:cNvCxnSpPr/>
      </xdr:nvCxnSpPr>
      <xdr:spPr>
        <a:xfrm flipV="1">
          <a:off x="22159595" y="8544230"/>
          <a:ext cx="1269" cy="1615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0"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89857</xdr:rowOff>
    </xdr:from>
    <xdr:ext cx="599010" cy="259045"/>
    <xdr:sp macro="" textlink="">
      <xdr:nvSpPr>
        <xdr:cNvPr id="792" name="貸付金最大値テキスト"/>
        <xdr:cNvSpPr txBox="1"/>
      </xdr:nvSpPr>
      <xdr:spPr>
        <a:xfrm>
          <a:off x="22212300" y="831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143180</xdr:rowOff>
    </xdr:from>
    <xdr:to>
      <xdr:col>116</xdr:col>
      <xdr:colOff>152400</xdr:colOff>
      <xdr:row>49</xdr:row>
      <xdr:rowOff>143180</xdr:rowOff>
    </xdr:to>
    <xdr:cxnSp macro="">
      <xdr:nvCxnSpPr>
        <xdr:cNvPr id="793" name="直線コネクタ 792"/>
        <xdr:cNvCxnSpPr/>
      </xdr:nvCxnSpPr>
      <xdr:spPr>
        <a:xfrm>
          <a:off x="22072600" y="854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38367</xdr:rowOff>
    </xdr:from>
    <xdr:to>
      <xdr:col>116</xdr:col>
      <xdr:colOff>63500</xdr:colOff>
      <xdr:row>59</xdr:row>
      <xdr:rowOff>38583</xdr:rowOff>
    </xdr:to>
    <xdr:cxnSp macro="">
      <xdr:nvCxnSpPr>
        <xdr:cNvPr id="794" name="直線コネクタ 793"/>
        <xdr:cNvCxnSpPr/>
      </xdr:nvCxnSpPr>
      <xdr:spPr>
        <a:xfrm flipV="1">
          <a:off x="21323300" y="10153917"/>
          <a:ext cx="838200" cy="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103877</xdr:rowOff>
    </xdr:from>
    <xdr:ext cx="469744" cy="259045"/>
    <xdr:sp macro="" textlink="">
      <xdr:nvSpPr>
        <xdr:cNvPr id="795" name="貸付金平均値テキスト"/>
        <xdr:cNvSpPr txBox="1"/>
      </xdr:nvSpPr>
      <xdr:spPr>
        <a:xfrm>
          <a:off x="22212300" y="987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81000</xdr:rowOff>
    </xdr:from>
    <xdr:to>
      <xdr:col>116</xdr:col>
      <xdr:colOff>114300</xdr:colOff>
      <xdr:row>59</xdr:row>
      <xdr:rowOff>11150</xdr:rowOff>
    </xdr:to>
    <xdr:sp macro="" textlink="">
      <xdr:nvSpPr>
        <xdr:cNvPr id="796" name="フローチャート: 判断 795"/>
        <xdr:cNvSpPr/>
      </xdr:nvSpPr>
      <xdr:spPr>
        <a:xfrm>
          <a:off x="22110700" y="1002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35852</xdr:rowOff>
    </xdr:from>
    <xdr:to>
      <xdr:col>111</xdr:col>
      <xdr:colOff>177800</xdr:colOff>
      <xdr:row>59</xdr:row>
      <xdr:rowOff>38583</xdr:rowOff>
    </xdr:to>
    <xdr:cxnSp macro="">
      <xdr:nvCxnSpPr>
        <xdr:cNvPr id="797" name="直線コネクタ 796"/>
        <xdr:cNvCxnSpPr/>
      </xdr:nvCxnSpPr>
      <xdr:spPr>
        <a:xfrm>
          <a:off x="20434300" y="10151402"/>
          <a:ext cx="889000" cy="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91999</xdr:rowOff>
    </xdr:from>
    <xdr:to>
      <xdr:col>112</xdr:col>
      <xdr:colOff>38100</xdr:colOff>
      <xdr:row>59</xdr:row>
      <xdr:rowOff>22149</xdr:rowOff>
    </xdr:to>
    <xdr:sp macro="" textlink="">
      <xdr:nvSpPr>
        <xdr:cNvPr id="798" name="フローチャート: 判断 797"/>
        <xdr:cNvSpPr/>
      </xdr:nvSpPr>
      <xdr:spPr>
        <a:xfrm>
          <a:off x="21272500" y="100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38676</xdr:rowOff>
    </xdr:from>
    <xdr:ext cx="469744" cy="259045"/>
    <xdr:sp macro="" textlink="">
      <xdr:nvSpPr>
        <xdr:cNvPr id="799" name="テキスト ボックス 798"/>
        <xdr:cNvSpPr txBox="1"/>
      </xdr:nvSpPr>
      <xdr:spPr>
        <a:xfrm>
          <a:off x="21088428" y="981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35852</xdr:rowOff>
    </xdr:from>
    <xdr:to>
      <xdr:col>107</xdr:col>
      <xdr:colOff>50800</xdr:colOff>
      <xdr:row>59</xdr:row>
      <xdr:rowOff>36767</xdr:rowOff>
    </xdr:to>
    <xdr:cxnSp macro="">
      <xdr:nvCxnSpPr>
        <xdr:cNvPr id="800" name="直線コネクタ 799"/>
        <xdr:cNvCxnSpPr/>
      </xdr:nvCxnSpPr>
      <xdr:spPr>
        <a:xfrm flipV="1">
          <a:off x="19545300" y="10151402"/>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117475</xdr:rowOff>
    </xdr:from>
    <xdr:to>
      <xdr:col>107</xdr:col>
      <xdr:colOff>101600</xdr:colOff>
      <xdr:row>59</xdr:row>
      <xdr:rowOff>47625</xdr:rowOff>
    </xdr:to>
    <xdr:sp macro="" textlink="">
      <xdr:nvSpPr>
        <xdr:cNvPr id="801" name="フローチャート: 判断 800"/>
        <xdr:cNvSpPr/>
      </xdr:nvSpPr>
      <xdr:spPr>
        <a:xfrm>
          <a:off x="20383500" y="1006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64152</xdr:rowOff>
    </xdr:from>
    <xdr:ext cx="469744" cy="259045"/>
    <xdr:sp macro="" textlink="">
      <xdr:nvSpPr>
        <xdr:cNvPr id="802" name="テキスト ボックス 801"/>
        <xdr:cNvSpPr txBox="1"/>
      </xdr:nvSpPr>
      <xdr:spPr>
        <a:xfrm>
          <a:off x="20199428" y="9836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33579</xdr:rowOff>
    </xdr:from>
    <xdr:to>
      <xdr:col>102</xdr:col>
      <xdr:colOff>114300</xdr:colOff>
      <xdr:row>59</xdr:row>
      <xdr:rowOff>36767</xdr:rowOff>
    </xdr:to>
    <xdr:cxnSp macro="">
      <xdr:nvCxnSpPr>
        <xdr:cNvPr id="803" name="直線コネクタ 802"/>
        <xdr:cNvCxnSpPr/>
      </xdr:nvCxnSpPr>
      <xdr:spPr>
        <a:xfrm>
          <a:off x="18656300" y="10149129"/>
          <a:ext cx="889000" cy="3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122339</xdr:rowOff>
    </xdr:from>
    <xdr:to>
      <xdr:col>102</xdr:col>
      <xdr:colOff>165100</xdr:colOff>
      <xdr:row>59</xdr:row>
      <xdr:rowOff>52489</xdr:rowOff>
    </xdr:to>
    <xdr:sp macro="" textlink="">
      <xdr:nvSpPr>
        <xdr:cNvPr id="804" name="フローチャート: 判断 803"/>
        <xdr:cNvSpPr/>
      </xdr:nvSpPr>
      <xdr:spPr>
        <a:xfrm>
          <a:off x="19494500" y="1006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69016</xdr:rowOff>
    </xdr:from>
    <xdr:ext cx="469744" cy="259045"/>
    <xdr:sp macro="" textlink="">
      <xdr:nvSpPr>
        <xdr:cNvPr id="805" name="テキスト ボックス 804"/>
        <xdr:cNvSpPr txBox="1"/>
      </xdr:nvSpPr>
      <xdr:spPr>
        <a:xfrm>
          <a:off x="19310428" y="984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11176</xdr:rowOff>
    </xdr:from>
    <xdr:to>
      <xdr:col>98</xdr:col>
      <xdr:colOff>38100</xdr:colOff>
      <xdr:row>58</xdr:row>
      <xdr:rowOff>112776</xdr:rowOff>
    </xdr:to>
    <xdr:sp macro="" textlink="">
      <xdr:nvSpPr>
        <xdr:cNvPr id="806" name="フローチャート: 判断 805"/>
        <xdr:cNvSpPr/>
      </xdr:nvSpPr>
      <xdr:spPr>
        <a:xfrm>
          <a:off x="18605500" y="995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129303</xdr:rowOff>
    </xdr:from>
    <xdr:ext cx="534377" cy="259045"/>
    <xdr:sp macro="" textlink="">
      <xdr:nvSpPr>
        <xdr:cNvPr id="807" name="テキスト ボックス 806"/>
        <xdr:cNvSpPr txBox="1"/>
      </xdr:nvSpPr>
      <xdr:spPr>
        <a:xfrm>
          <a:off x="18389111" y="973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159017</xdr:rowOff>
    </xdr:from>
    <xdr:to>
      <xdr:col>116</xdr:col>
      <xdr:colOff>114300</xdr:colOff>
      <xdr:row>59</xdr:row>
      <xdr:rowOff>89167</xdr:rowOff>
    </xdr:to>
    <xdr:sp macro="" textlink="">
      <xdr:nvSpPr>
        <xdr:cNvPr id="813" name="楕円 812"/>
        <xdr:cNvSpPr/>
      </xdr:nvSpPr>
      <xdr:spPr>
        <a:xfrm>
          <a:off x="22110700" y="1010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73944</xdr:rowOff>
    </xdr:from>
    <xdr:ext cx="378565" cy="259045"/>
    <xdr:sp macro="" textlink="">
      <xdr:nvSpPr>
        <xdr:cNvPr id="814" name="貸付金該当値テキスト"/>
        <xdr:cNvSpPr txBox="1"/>
      </xdr:nvSpPr>
      <xdr:spPr>
        <a:xfrm>
          <a:off x="22212300" y="10018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159233</xdr:rowOff>
    </xdr:from>
    <xdr:to>
      <xdr:col>112</xdr:col>
      <xdr:colOff>38100</xdr:colOff>
      <xdr:row>59</xdr:row>
      <xdr:rowOff>89383</xdr:rowOff>
    </xdr:to>
    <xdr:sp macro="" textlink="">
      <xdr:nvSpPr>
        <xdr:cNvPr id="815" name="楕円 814"/>
        <xdr:cNvSpPr/>
      </xdr:nvSpPr>
      <xdr:spPr>
        <a:xfrm>
          <a:off x="21272500" y="1010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80510</xdr:rowOff>
    </xdr:from>
    <xdr:ext cx="378565" cy="259045"/>
    <xdr:sp macro="" textlink="">
      <xdr:nvSpPr>
        <xdr:cNvPr id="816" name="テキスト ボックス 815"/>
        <xdr:cNvSpPr txBox="1"/>
      </xdr:nvSpPr>
      <xdr:spPr>
        <a:xfrm>
          <a:off x="21134017" y="10196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156502</xdr:rowOff>
    </xdr:from>
    <xdr:to>
      <xdr:col>107</xdr:col>
      <xdr:colOff>101600</xdr:colOff>
      <xdr:row>59</xdr:row>
      <xdr:rowOff>86652</xdr:rowOff>
    </xdr:to>
    <xdr:sp macro="" textlink="">
      <xdr:nvSpPr>
        <xdr:cNvPr id="817" name="楕円 816"/>
        <xdr:cNvSpPr/>
      </xdr:nvSpPr>
      <xdr:spPr>
        <a:xfrm>
          <a:off x="20383500" y="1010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77779</xdr:rowOff>
    </xdr:from>
    <xdr:ext cx="378565" cy="259045"/>
    <xdr:sp macro="" textlink="">
      <xdr:nvSpPr>
        <xdr:cNvPr id="818" name="テキスト ボックス 817"/>
        <xdr:cNvSpPr txBox="1"/>
      </xdr:nvSpPr>
      <xdr:spPr>
        <a:xfrm>
          <a:off x="20245017" y="10193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157417</xdr:rowOff>
    </xdr:from>
    <xdr:to>
      <xdr:col>102</xdr:col>
      <xdr:colOff>165100</xdr:colOff>
      <xdr:row>59</xdr:row>
      <xdr:rowOff>87567</xdr:rowOff>
    </xdr:to>
    <xdr:sp macro="" textlink="">
      <xdr:nvSpPr>
        <xdr:cNvPr id="819" name="楕円 818"/>
        <xdr:cNvSpPr/>
      </xdr:nvSpPr>
      <xdr:spPr>
        <a:xfrm>
          <a:off x="19494500" y="1010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78694</xdr:rowOff>
    </xdr:from>
    <xdr:ext cx="378565" cy="259045"/>
    <xdr:sp macro="" textlink="">
      <xdr:nvSpPr>
        <xdr:cNvPr id="820" name="テキスト ボックス 819"/>
        <xdr:cNvSpPr txBox="1"/>
      </xdr:nvSpPr>
      <xdr:spPr>
        <a:xfrm>
          <a:off x="19356017" y="101942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154229</xdr:rowOff>
    </xdr:from>
    <xdr:to>
      <xdr:col>98</xdr:col>
      <xdr:colOff>38100</xdr:colOff>
      <xdr:row>59</xdr:row>
      <xdr:rowOff>84379</xdr:rowOff>
    </xdr:to>
    <xdr:sp macro="" textlink="">
      <xdr:nvSpPr>
        <xdr:cNvPr id="821" name="楕円 820"/>
        <xdr:cNvSpPr/>
      </xdr:nvSpPr>
      <xdr:spPr>
        <a:xfrm>
          <a:off x="18605500" y="1009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75506</xdr:rowOff>
    </xdr:from>
    <xdr:ext cx="378565" cy="259045"/>
    <xdr:sp macro="" textlink="">
      <xdr:nvSpPr>
        <xdr:cNvPr id="822" name="テキスト ボックス 821"/>
        <xdr:cNvSpPr txBox="1"/>
      </xdr:nvSpPr>
      <xdr:spPr>
        <a:xfrm>
          <a:off x="18467017" y="101910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4" name="テキスト ボックス 833"/>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6" name="テキスト ボックス 835"/>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8" name="テキスト ボックス 837"/>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0" name="テキスト ボックス 839"/>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60177</xdr:rowOff>
    </xdr:from>
    <xdr:to>
      <xdr:col>116</xdr:col>
      <xdr:colOff>62864</xdr:colOff>
      <xdr:row>78</xdr:row>
      <xdr:rowOff>149961</xdr:rowOff>
    </xdr:to>
    <xdr:cxnSp macro="">
      <xdr:nvCxnSpPr>
        <xdr:cNvPr id="848" name="直線コネクタ 847"/>
        <xdr:cNvCxnSpPr/>
      </xdr:nvCxnSpPr>
      <xdr:spPr>
        <a:xfrm flipV="1">
          <a:off x="22159595" y="12233127"/>
          <a:ext cx="1269" cy="128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153788</xdr:rowOff>
    </xdr:from>
    <xdr:ext cx="534377" cy="259045"/>
    <xdr:sp macro="" textlink="">
      <xdr:nvSpPr>
        <xdr:cNvPr id="849" name="繰出金最小値テキスト"/>
        <xdr:cNvSpPr txBox="1"/>
      </xdr:nvSpPr>
      <xdr:spPr>
        <a:xfrm>
          <a:off x="22212300" y="1352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149961</xdr:rowOff>
    </xdr:from>
    <xdr:to>
      <xdr:col>116</xdr:col>
      <xdr:colOff>152400</xdr:colOff>
      <xdr:row>78</xdr:row>
      <xdr:rowOff>149961</xdr:rowOff>
    </xdr:to>
    <xdr:cxnSp macro="">
      <xdr:nvCxnSpPr>
        <xdr:cNvPr id="850" name="直線コネクタ 849"/>
        <xdr:cNvCxnSpPr/>
      </xdr:nvCxnSpPr>
      <xdr:spPr>
        <a:xfrm>
          <a:off x="22072600" y="1352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6854</xdr:rowOff>
    </xdr:from>
    <xdr:ext cx="599010" cy="259045"/>
    <xdr:sp macro="" textlink="">
      <xdr:nvSpPr>
        <xdr:cNvPr id="851" name="繰出金最大値テキスト"/>
        <xdr:cNvSpPr txBox="1"/>
      </xdr:nvSpPr>
      <xdr:spPr>
        <a:xfrm>
          <a:off x="22212300" y="12008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60177</xdr:rowOff>
    </xdr:from>
    <xdr:to>
      <xdr:col>116</xdr:col>
      <xdr:colOff>152400</xdr:colOff>
      <xdr:row>71</xdr:row>
      <xdr:rowOff>60177</xdr:rowOff>
    </xdr:to>
    <xdr:cxnSp macro="">
      <xdr:nvCxnSpPr>
        <xdr:cNvPr id="852" name="直線コネクタ 851"/>
        <xdr:cNvCxnSpPr/>
      </xdr:nvCxnSpPr>
      <xdr:spPr>
        <a:xfrm>
          <a:off x="22072600" y="1223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165291</xdr:rowOff>
    </xdr:from>
    <xdr:to>
      <xdr:col>116</xdr:col>
      <xdr:colOff>63500</xdr:colOff>
      <xdr:row>77</xdr:row>
      <xdr:rowOff>22298</xdr:rowOff>
    </xdr:to>
    <xdr:cxnSp macro="">
      <xdr:nvCxnSpPr>
        <xdr:cNvPr id="853" name="直線コネクタ 852"/>
        <xdr:cNvCxnSpPr/>
      </xdr:nvCxnSpPr>
      <xdr:spPr>
        <a:xfrm>
          <a:off x="21323300" y="13195491"/>
          <a:ext cx="838200" cy="2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136309</xdr:rowOff>
    </xdr:from>
    <xdr:ext cx="599010" cy="259045"/>
    <xdr:sp macro="" textlink="">
      <xdr:nvSpPr>
        <xdr:cNvPr id="854" name="繰出金平均値テキスト"/>
        <xdr:cNvSpPr txBox="1"/>
      </xdr:nvSpPr>
      <xdr:spPr>
        <a:xfrm>
          <a:off x="22212300" y="131665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157882</xdr:rowOff>
    </xdr:from>
    <xdr:to>
      <xdr:col>116</xdr:col>
      <xdr:colOff>114300</xdr:colOff>
      <xdr:row>77</xdr:row>
      <xdr:rowOff>88032</xdr:rowOff>
    </xdr:to>
    <xdr:sp macro="" textlink="">
      <xdr:nvSpPr>
        <xdr:cNvPr id="855" name="フローチャート: 判断 854"/>
        <xdr:cNvSpPr/>
      </xdr:nvSpPr>
      <xdr:spPr>
        <a:xfrm>
          <a:off x="22110700" y="1318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165291</xdr:rowOff>
    </xdr:from>
    <xdr:to>
      <xdr:col>111</xdr:col>
      <xdr:colOff>177800</xdr:colOff>
      <xdr:row>76</xdr:row>
      <xdr:rowOff>166953</xdr:rowOff>
    </xdr:to>
    <xdr:cxnSp macro="">
      <xdr:nvCxnSpPr>
        <xdr:cNvPr id="856" name="直線コネクタ 855"/>
        <xdr:cNvCxnSpPr/>
      </xdr:nvCxnSpPr>
      <xdr:spPr>
        <a:xfrm flipV="1">
          <a:off x="20434300" y="13195491"/>
          <a:ext cx="889000" cy="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159913</xdr:rowOff>
    </xdr:from>
    <xdr:to>
      <xdr:col>112</xdr:col>
      <xdr:colOff>38100</xdr:colOff>
      <xdr:row>77</xdr:row>
      <xdr:rowOff>90063</xdr:rowOff>
    </xdr:to>
    <xdr:sp macro="" textlink="">
      <xdr:nvSpPr>
        <xdr:cNvPr id="857" name="フローチャート: 判断 856"/>
        <xdr:cNvSpPr/>
      </xdr:nvSpPr>
      <xdr:spPr>
        <a:xfrm>
          <a:off x="212725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81190</xdr:rowOff>
    </xdr:from>
    <xdr:ext cx="599010" cy="259045"/>
    <xdr:sp macro="" textlink="">
      <xdr:nvSpPr>
        <xdr:cNvPr id="858" name="テキスト ボックス 857"/>
        <xdr:cNvSpPr txBox="1"/>
      </xdr:nvSpPr>
      <xdr:spPr>
        <a:xfrm>
          <a:off x="21023795" y="13282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79065</xdr:rowOff>
    </xdr:from>
    <xdr:to>
      <xdr:col>107</xdr:col>
      <xdr:colOff>50800</xdr:colOff>
      <xdr:row>76</xdr:row>
      <xdr:rowOff>166953</xdr:rowOff>
    </xdr:to>
    <xdr:cxnSp macro="">
      <xdr:nvCxnSpPr>
        <xdr:cNvPr id="859" name="直線コネクタ 858"/>
        <xdr:cNvCxnSpPr/>
      </xdr:nvCxnSpPr>
      <xdr:spPr>
        <a:xfrm>
          <a:off x="19545300" y="13109265"/>
          <a:ext cx="889000" cy="8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145557</xdr:rowOff>
    </xdr:from>
    <xdr:to>
      <xdr:col>107</xdr:col>
      <xdr:colOff>101600</xdr:colOff>
      <xdr:row>77</xdr:row>
      <xdr:rowOff>75707</xdr:rowOff>
    </xdr:to>
    <xdr:sp macro="" textlink="">
      <xdr:nvSpPr>
        <xdr:cNvPr id="860" name="フローチャート: 判断 859"/>
        <xdr:cNvSpPr/>
      </xdr:nvSpPr>
      <xdr:spPr>
        <a:xfrm>
          <a:off x="20383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66834</xdr:rowOff>
    </xdr:from>
    <xdr:ext cx="599010" cy="259045"/>
    <xdr:sp macro="" textlink="">
      <xdr:nvSpPr>
        <xdr:cNvPr id="861" name="テキスト ボックス 860"/>
        <xdr:cNvSpPr txBox="1"/>
      </xdr:nvSpPr>
      <xdr:spPr>
        <a:xfrm>
          <a:off x="20134795" y="13268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79065</xdr:rowOff>
    </xdr:from>
    <xdr:to>
      <xdr:col>102</xdr:col>
      <xdr:colOff>114300</xdr:colOff>
      <xdr:row>77</xdr:row>
      <xdr:rowOff>17880</xdr:rowOff>
    </xdr:to>
    <xdr:cxnSp macro="">
      <xdr:nvCxnSpPr>
        <xdr:cNvPr id="862" name="直線コネクタ 861"/>
        <xdr:cNvCxnSpPr/>
      </xdr:nvCxnSpPr>
      <xdr:spPr>
        <a:xfrm flipV="1">
          <a:off x="18656300" y="13109265"/>
          <a:ext cx="889000" cy="110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2054</xdr:rowOff>
    </xdr:from>
    <xdr:to>
      <xdr:col>102</xdr:col>
      <xdr:colOff>165100</xdr:colOff>
      <xdr:row>77</xdr:row>
      <xdr:rowOff>103654</xdr:rowOff>
    </xdr:to>
    <xdr:sp macro="" textlink="">
      <xdr:nvSpPr>
        <xdr:cNvPr id="863" name="フローチャート: 判断 862"/>
        <xdr:cNvSpPr/>
      </xdr:nvSpPr>
      <xdr:spPr>
        <a:xfrm>
          <a:off x="19494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94781</xdr:rowOff>
    </xdr:from>
    <xdr:ext cx="599010" cy="259045"/>
    <xdr:sp macro="" textlink="">
      <xdr:nvSpPr>
        <xdr:cNvPr id="864" name="テキスト ボックス 863"/>
        <xdr:cNvSpPr txBox="1"/>
      </xdr:nvSpPr>
      <xdr:spPr>
        <a:xfrm>
          <a:off x="19245795" y="1329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168760</xdr:rowOff>
    </xdr:from>
    <xdr:to>
      <xdr:col>98</xdr:col>
      <xdr:colOff>38100</xdr:colOff>
      <xdr:row>77</xdr:row>
      <xdr:rowOff>98910</xdr:rowOff>
    </xdr:to>
    <xdr:sp macro="" textlink="">
      <xdr:nvSpPr>
        <xdr:cNvPr id="865" name="フローチャート: 判断 864"/>
        <xdr:cNvSpPr/>
      </xdr:nvSpPr>
      <xdr:spPr>
        <a:xfrm>
          <a:off x="18605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90037</xdr:rowOff>
    </xdr:from>
    <xdr:ext cx="599010" cy="259045"/>
    <xdr:sp macro="" textlink="">
      <xdr:nvSpPr>
        <xdr:cNvPr id="866" name="テキスト ボックス 865"/>
        <xdr:cNvSpPr txBox="1"/>
      </xdr:nvSpPr>
      <xdr:spPr>
        <a:xfrm>
          <a:off x="18356795" y="132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142948</xdr:rowOff>
    </xdr:from>
    <xdr:to>
      <xdr:col>116</xdr:col>
      <xdr:colOff>114300</xdr:colOff>
      <xdr:row>77</xdr:row>
      <xdr:rowOff>73098</xdr:rowOff>
    </xdr:to>
    <xdr:sp macro="" textlink="">
      <xdr:nvSpPr>
        <xdr:cNvPr id="872" name="楕円 871"/>
        <xdr:cNvSpPr/>
      </xdr:nvSpPr>
      <xdr:spPr>
        <a:xfrm>
          <a:off x="22110700" y="1317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165825</xdr:rowOff>
    </xdr:from>
    <xdr:ext cx="599010" cy="259045"/>
    <xdr:sp macro="" textlink="">
      <xdr:nvSpPr>
        <xdr:cNvPr id="873" name="繰出金該当値テキスト"/>
        <xdr:cNvSpPr txBox="1"/>
      </xdr:nvSpPr>
      <xdr:spPr>
        <a:xfrm>
          <a:off x="22212300" y="13024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114491</xdr:rowOff>
    </xdr:from>
    <xdr:to>
      <xdr:col>112</xdr:col>
      <xdr:colOff>38100</xdr:colOff>
      <xdr:row>77</xdr:row>
      <xdr:rowOff>44641</xdr:rowOff>
    </xdr:to>
    <xdr:sp macro="" textlink="">
      <xdr:nvSpPr>
        <xdr:cNvPr id="874" name="楕円 873"/>
        <xdr:cNvSpPr/>
      </xdr:nvSpPr>
      <xdr:spPr>
        <a:xfrm>
          <a:off x="21272500" y="1314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61167</xdr:rowOff>
    </xdr:from>
    <xdr:ext cx="599010" cy="259045"/>
    <xdr:sp macro="" textlink="">
      <xdr:nvSpPr>
        <xdr:cNvPr id="875" name="テキスト ボックス 874"/>
        <xdr:cNvSpPr txBox="1"/>
      </xdr:nvSpPr>
      <xdr:spPr>
        <a:xfrm>
          <a:off x="21023795" y="12919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116153</xdr:rowOff>
    </xdr:from>
    <xdr:to>
      <xdr:col>107</xdr:col>
      <xdr:colOff>101600</xdr:colOff>
      <xdr:row>77</xdr:row>
      <xdr:rowOff>46303</xdr:rowOff>
    </xdr:to>
    <xdr:sp macro="" textlink="">
      <xdr:nvSpPr>
        <xdr:cNvPr id="876" name="楕円 875"/>
        <xdr:cNvSpPr/>
      </xdr:nvSpPr>
      <xdr:spPr>
        <a:xfrm>
          <a:off x="20383500" y="1314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62830</xdr:rowOff>
    </xdr:from>
    <xdr:ext cx="599010" cy="259045"/>
    <xdr:sp macro="" textlink="">
      <xdr:nvSpPr>
        <xdr:cNvPr id="877" name="テキスト ボックス 876"/>
        <xdr:cNvSpPr txBox="1"/>
      </xdr:nvSpPr>
      <xdr:spPr>
        <a:xfrm>
          <a:off x="20134795" y="12921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28265</xdr:rowOff>
    </xdr:from>
    <xdr:to>
      <xdr:col>102</xdr:col>
      <xdr:colOff>165100</xdr:colOff>
      <xdr:row>76</xdr:row>
      <xdr:rowOff>129865</xdr:rowOff>
    </xdr:to>
    <xdr:sp macro="" textlink="">
      <xdr:nvSpPr>
        <xdr:cNvPr id="878" name="楕円 877"/>
        <xdr:cNvSpPr/>
      </xdr:nvSpPr>
      <xdr:spPr>
        <a:xfrm>
          <a:off x="19494500" y="1305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146393</xdr:rowOff>
    </xdr:from>
    <xdr:ext cx="599010" cy="259045"/>
    <xdr:sp macro="" textlink="">
      <xdr:nvSpPr>
        <xdr:cNvPr id="879" name="テキスト ボックス 878"/>
        <xdr:cNvSpPr txBox="1"/>
      </xdr:nvSpPr>
      <xdr:spPr>
        <a:xfrm>
          <a:off x="19245795" y="12833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138530</xdr:rowOff>
    </xdr:from>
    <xdr:to>
      <xdr:col>98</xdr:col>
      <xdr:colOff>38100</xdr:colOff>
      <xdr:row>77</xdr:row>
      <xdr:rowOff>68680</xdr:rowOff>
    </xdr:to>
    <xdr:sp macro="" textlink="">
      <xdr:nvSpPr>
        <xdr:cNvPr id="880" name="楕円 879"/>
        <xdr:cNvSpPr/>
      </xdr:nvSpPr>
      <xdr:spPr>
        <a:xfrm>
          <a:off x="18605500" y="1316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85206</xdr:rowOff>
    </xdr:from>
    <xdr:ext cx="599010" cy="259045"/>
    <xdr:sp macro="" textlink="">
      <xdr:nvSpPr>
        <xdr:cNvPr id="881" name="テキスト ボックス 880"/>
        <xdr:cNvSpPr txBox="1"/>
      </xdr:nvSpPr>
      <xdr:spPr>
        <a:xfrm>
          <a:off x="18356795" y="12943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歳出総額</a:t>
          </a:r>
          <a:r>
            <a:rPr kumimoji="1" lang="en-US" altLang="ja-JP" sz="1100">
              <a:solidFill>
                <a:schemeClr val="dk1"/>
              </a:solidFill>
              <a:effectLst/>
              <a:latin typeface="+mn-lt"/>
              <a:ea typeface="+mn-ea"/>
              <a:cs typeface="+mn-cs"/>
            </a:rPr>
            <a:t>(2,851,630</a:t>
          </a:r>
          <a:r>
            <a:rPr kumimoji="1" lang="ja-JP" altLang="en-US"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に対する、</a:t>
          </a:r>
          <a:r>
            <a:rPr kumimoji="1" lang="ja-JP" altLang="ja-JP" sz="1100">
              <a:solidFill>
                <a:schemeClr val="dk1"/>
              </a:solidFill>
              <a:effectLst/>
              <a:latin typeface="+mn-lt"/>
              <a:ea typeface="+mn-ea"/>
              <a:cs typeface="+mn-cs"/>
            </a:rPr>
            <a:t>住民</a:t>
          </a:r>
          <a:r>
            <a:rPr kumimoji="1" lang="en-US" altLang="ja-JP" sz="1100">
              <a:solidFill>
                <a:schemeClr val="dk1"/>
              </a:solidFill>
              <a:effectLst/>
              <a:latin typeface="+mn-lt"/>
              <a:ea typeface="+mn-ea"/>
              <a:cs typeface="+mn-cs"/>
            </a:rPr>
            <a:t>(1,002</a:t>
          </a:r>
          <a:r>
            <a:rPr kumimoji="1" lang="ja-JP" altLang="en-US" sz="1100">
              <a:solidFill>
                <a:schemeClr val="dk1"/>
              </a:solidFill>
              <a:effectLst/>
              <a:latin typeface="+mn-lt"/>
              <a:ea typeface="+mn-ea"/>
              <a:cs typeface="+mn-cs"/>
            </a:rPr>
            <a:t>人</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一人当たりコストは</a:t>
          </a:r>
          <a:r>
            <a:rPr kumimoji="1" lang="en-US" altLang="ja-JP" sz="1100">
              <a:solidFill>
                <a:schemeClr val="dk1"/>
              </a:solidFill>
              <a:effectLst/>
              <a:latin typeface="+mn-lt"/>
              <a:ea typeface="+mn-ea"/>
              <a:cs typeface="+mn-cs"/>
            </a:rPr>
            <a:t>2,846</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(2,851,630</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÷1,002</a:t>
          </a:r>
          <a:r>
            <a:rPr kumimoji="1" lang="ja-JP" altLang="ja-JP" sz="1100">
              <a:solidFill>
                <a:schemeClr val="dk1"/>
              </a:solidFill>
              <a:effectLst/>
              <a:latin typeface="+mn-lt"/>
              <a:ea typeface="+mn-ea"/>
              <a:cs typeface="+mn-cs"/>
            </a:rPr>
            <a:t>人</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となっている。人件費、物件費、扶助費、補助費、普通建設事業費については類似団体平均を上回っている。これは、人口</a:t>
          </a:r>
          <a:r>
            <a:rPr kumimoji="1" lang="ja-JP" altLang="en-US" sz="1100">
              <a:solidFill>
                <a:schemeClr val="dk1"/>
              </a:solidFill>
              <a:effectLst/>
              <a:latin typeface="+mn-lt"/>
              <a:ea typeface="+mn-ea"/>
              <a:cs typeface="+mn-cs"/>
            </a:rPr>
            <a:t>が少なく</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370</a:t>
          </a:r>
          <a:r>
            <a:rPr kumimoji="1" lang="ja-JP" altLang="ja-JP" sz="1100">
              <a:solidFill>
                <a:schemeClr val="dk1"/>
              </a:solidFill>
              <a:effectLst/>
              <a:latin typeface="+mn-lt"/>
              <a:ea typeface="+mn-ea"/>
              <a:cs typeface="+mn-cs"/>
            </a:rPr>
            <a:t>㎢と行政区域が広大かつ集落が点在している地勢的問題により行政効率が悪いことが要因となっている。</a:t>
          </a:r>
          <a:endParaRPr lang="ja-JP" altLang="ja-JP" sz="1400">
            <a:effectLst/>
          </a:endParaRPr>
        </a:p>
        <a:p>
          <a:r>
            <a:rPr kumimoji="1" lang="ja-JP" altLang="ja-JP" sz="1100">
              <a:solidFill>
                <a:schemeClr val="dk1"/>
              </a:solidFill>
              <a:effectLst/>
              <a:latin typeface="+mn-lt"/>
              <a:ea typeface="+mn-ea"/>
              <a:cs typeface="+mn-cs"/>
            </a:rPr>
            <a:t>物件費については、小学校複式学級解消に係る町単職員賃金、スクールバス運行事業などの教育振興関連や、地域振興・観光振興を目的とした町営施設指定管理事業、また、リニア発生土活用した道路改良事業に係る業務委託が多くを占めている。</a:t>
          </a:r>
          <a:endParaRPr lang="ja-JP" altLang="ja-JP" sz="1400">
            <a:effectLst/>
          </a:endParaRPr>
        </a:p>
        <a:p>
          <a:r>
            <a:rPr kumimoji="1" lang="ja-JP" altLang="ja-JP" sz="1100">
              <a:solidFill>
                <a:schemeClr val="dk1"/>
              </a:solidFill>
              <a:effectLst/>
              <a:latin typeface="+mn-lt"/>
              <a:ea typeface="+mn-ea"/>
              <a:cs typeface="+mn-cs"/>
            </a:rPr>
            <a:t>扶助費は、児童手当費、母子家庭医療費助成事業、老人保護措置費が増加した。</a:t>
          </a:r>
          <a:endParaRPr lang="ja-JP" altLang="ja-JP" sz="1400">
            <a:effectLst/>
          </a:endParaRPr>
        </a:p>
        <a:p>
          <a:r>
            <a:rPr kumimoji="1" lang="ja-JP" altLang="ja-JP" sz="1100">
              <a:solidFill>
                <a:schemeClr val="dk1"/>
              </a:solidFill>
              <a:effectLst/>
              <a:latin typeface="+mn-lt"/>
              <a:ea typeface="+mn-ea"/>
              <a:cs typeface="+mn-cs"/>
            </a:rPr>
            <a:t>普通建設事業費は、防災無線デジタル化事業（</a:t>
          </a:r>
          <a:r>
            <a:rPr kumimoji="1" lang="en-US" altLang="ja-JP" sz="1100">
              <a:solidFill>
                <a:schemeClr val="dk1"/>
              </a:solidFill>
              <a:effectLst/>
              <a:latin typeface="+mn-lt"/>
              <a:ea typeface="+mn-ea"/>
              <a:cs typeface="+mn-cs"/>
            </a:rPr>
            <a:t>299</a:t>
          </a:r>
          <a:r>
            <a:rPr kumimoji="1" lang="ja-JP" altLang="ja-JP" sz="1100">
              <a:solidFill>
                <a:schemeClr val="dk1"/>
              </a:solidFill>
              <a:effectLst/>
              <a:latin typeface="+mn-lt"/>
              <a:ea typeface="+mn-ea"/>
              <a:cs typeface="+mn-cs"/>
            </a:rPr>
            <a:t>百万円）、リニア関連工事である町道角瀬白糸線道路改良工事（</a:t>
          </a:r>
          <a:r>
            <a:rPr kumimoji="1" lang="en-US" altLang="ja-JP" sz="1100">
              <a:solidFill>
                <a:schemeClr val="dk1"/>
              </a:solidFill>
              <a:effectLst/>
              <a:latin typeface="+mn-lt"/>
              <a:ea typeface="+mn-ea"/>
              <a:cs typeface="+mn-cs"/>
            </a:rPr>
            <a:t>183</a:t>
          </a:r>
          <a:r>
            <a:rPr kumimoji="1" lang="ja-JP" altLang="ja-JP" sz="1100">
              <a:solidFill>
                <a:schemeClr val="dk1"/>
              </a:solidFill>
              <a:effectLst/>
              <a:latin typeface="+mn-lt"/>
              <a:ea typeface="+mn-ea"/>
              <a:cs typeface="+mn-cs"/>
            </a:rPr>
            <a:t>百万円）、などの大型工事</a:t>
          </a:r>
          <a:r>
            <a:rPr kumimoji="1" lang="ja-JP" altLang="en-US" sz="1100">
              <a:solidFill>
                <a:schemeClr val="dk1"/>
              </a:solidFill>
              <a:effectLst/>
              <a:latin typeface="+mn-lt"/>
              <a:ea typeface="+mn-ea"/>
              <a:cs typeface="+mn-cs"/>
            </a:rPr>
            <a:t>が減ったこと</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今後もリニア関連事業の継続や町営住宅建設が見込まれるが、事業の検証を行い緊急性、必要性を判断することにより投資的経費の削減を図っていく。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山梨県早川町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1,002
993
369.96
3,172,194
2,851,630
280,723
1,539,159
2,299,845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98683</xdr:rowOff>
    </xdr:from>
    <xdr:to>
      <xdr:col>24</xdr:col>
      <xdr:colOff>62865</xdr:colOff>
      <xdr:row>38</xdr:row>
      <xdr:rowOff>108463</xdr:rowOff>
    </xdr:to>
    <xdr:cxnSp macro="">
      <xdr:nvCxnSpPr>
        <xdr:cNvPr id="57" name="直線コネクタ 56"/>
        <xdr:cNvCxnSpPr/>
      </xdr:nvCxnSpPr>
      <xdr:spPr>
        <a:xfrm flipV="1">
          <a:off x="4633595" y="5070733"/>
          <a:ext cx="1270" cy="155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112290</xdr:rowOff>
    </xdr:from>
    <xdr:ext cx="469744" cy="259045"/>
    <xdr:sp macro="" textlink="">
      <xdr:nvSpPr>
        <xdr:cNvPr id="58" name="議会費最小値テキスト"/>
        <xdr:cNvSpPr txBox="1"/>
      </xdr:nvSpPr>
      <xdr:spPr>
        <a:xfrm>
          <a:off x="4686300" y="662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108463</xdr:rowOff>
    </xdr:from>
    <xdr:to>
      <xdr:col>24</xdr:col>
      <xdr:colOff>152400</xdr:colOff>
      <xdr:row>38</xdr:row>
      <xdr:rowOff>108463</xdr:rowOff>
    </xdr:to>
    <xdr:cxnSp macro="">
      <xdr:nvCxnSpPr>
        <xdr:cNvPr id="59" name="直線コネクタ 58"/>
        <xdr:cNvCxnSpPr/>
      </xdr:nvCxnSpPr>
      <xdr:spPr>
        <a:xfrm>
          <a:off x="4546600" y="662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45360</xdr:rowOff>
    </xdr:from>
    <xdr:ext cx="599010" cy="259045"/>
    <xdr:sp macro="" textlink="">
      <xdr:nvSpPr>
        <xdr:cNvPr id="60" name="議会費最大値テキスト"/>
        <xdr:cNvSpPr txBox="1"/>
      </xdr:nvSpPr>
      <xdr:spPr>
        <a:xfrm>
          <a:off x="4686300" y="4845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105,012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98683</xdr:rowOff>
    </xdr:from>
    <xdr:to>
      <xdr:col>24</xdr:col>
      <xdr:colOff>152400</xdr:colOff>
      <xdr:row>29</xdr:row>
      <xdr:rowOff>98683</xdr:rowOff>
    </xdr:to>
    <xdr:cxnSp macro="">
      <xdr:nvCxnSpPr>
        <xdr:cNvPr id="61" name="直線コネクタ 60"/>
        <xdr:cNvCxnSpPr/>
      </xdr:nvCxnSpPr>
      <xdr:spPr>
        <a:xfrm>
          <a:off x="4546600" y="5070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16991</xdr:rowOff>
    </xdr:from>
    <xdr:to>
      <xdr:col>24</xdr:col>
      <xdr:colOff>63500</xdr:colOff>
      <xdr:row>36</xdr:row>
      <xdr:rowOff>30495</xdr:rowOff>
    </xdr:to>
    <xdr:cxnSp macro="">
      <xdr:nvCxnSpPr>
        <xdr:cNvPr id="62" name="直線コネクタ 61"/>
        <xdr:cNvCxnSpPr/>
      </xdr:nvCxnSpPr>
      <xdr:spPr>
        <a:xfrm flipV="1">
          <a:off x="3797300" y="6189191"/>
          <a:ext cx="838200" cy="13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55472</xdr:rowOff>
    </xdr:from>
    <xdr:ext cx="534377" cy="259045"/>
    <xdr:sp macro="" textlink="">
      <xdr:nvSpPr>
        <xdr:cNvPr id="63" name="議会費平均値テキスト"/>
        <xdr:cNvSpPr txBox="1"/>
      </xdr:nvSpPr>
      <xdr:spPr>
        <a:xfrm>
          <a:off x="4686300" y="6399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77045</xdr:rowOff>
    </xdr:from>
    <xdr:to>
      <xdr:col>24</xdr:col>
      <xdr:colOff>114300</xdr:colOff>
      <xdr:row>38</xdr:row>
      <xdr:rowOff>7195</xdr:rowOff>
    </xdr:to>
    <xdr:sp macro="" textlink="">
      <xdr:nvSpPr>
        <xdr:cNvPr id="64" name="フローチャート: 判断 63"/>
        <xdr:cNvSpPr/>
      </xdr:nvSpPr>
      <xdr:spPr>
        <a:xfrm>
          <a:off x="4584700" y="64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30495</xdr:rowOff>
    </xdr:from>
    <xdr:to>
      <xdr:col>19</xdr:col>
      <xdr:colOff>177800</xdr:colOff>
      <xdr:row>36</xdr:row>
      <xdr:rowOff>44472</xdr:rowOff>
    </xdr:to>
    <xdr:cxnSp macro="">
      <xdr:nvCxnSpPr>
        <xdr:cNvPr id="65" name="直線コネクタ 64"/>
        <xdr:cNvCxnSpPr/>
      </xdr:nvCxnSpPr>
      <xdr:spPr>
        <a:xfrm flipV="1">
          <a:off x="2908300" y="6202695"/>
          <a:ext cx="889000" cy="1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64293</xdr:rowOff>
    </xdr:from>
    <xdr:to>
      <xdr:col>20</xdr:col>
      <xdr:colOff>38100</xdr:colOff>
      <xdr:row>37</xdr:row>
      <xdr:rowOff>165893</xdr:rowOff>
    </xdr:to>
    <xdr:sp macro="" textlink="">
      <xdr:nvSpPr>
        <xdr:cNvPr id="66" name="フローチャート: 判断 65"/>
        <xdr:cNvSpPr/>
      </xdr:nvSpPr>
      <xdr:spPr>
        <a:xfrm>
          <a:off x="3746500" y="64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157020</xdr:rowOff>
    </xdr:from>
    <xdr:ext cx="534377" cy="259045"/>
    <xdr:sp macro="" textlink="">
      <xdr:nvSpPr>
        <xdr:cNvPr id="67" name="テキスト ボックス 66"/>
        <xdr:cNvSpPr txBox="1"/>
      </xdr:nvSpPr>
      <xdr:spPr>
        <a:xfrm>
          <a:off x="3530111" y="650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40814</xdr:rowOff>
    </xdr:from>
    <xdr:to>
      <xdr:col>15</xdr:col>
      <xdr:colOff>50800</xdr:colOff>
      <xdr:row>36</xdr:row>
      <xdr:rowOff>44472</xdr:rowOff>
    </xdr:to>
    <xdr:cxnSp macro="">
      <xdr:nvCxnSpPr>
        <xdr:cNvPr id="68" name="直線コネクタ 67"/>
        <xdr:cNvCxnSpPr/>
      </xdr:nvCxnSpPr>
      <xdr:spPr>
        <a:xfrm>
          <a:off x="2019300" y="6213014"/>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70367</xdr:rowOff>
    </xdr:from>
    <xdr:to>
      <xdr:col>15</xdr:col>
      <xdr:colOff>101600</xdr:colOff>
      <xdr:row>38</xdr:row>
      <xdr:rowOff>517</xdr:rowOff>
    </xdr:to>
    <xdr:sp macro="" textlink="">
      <xdr:nvSpPr>
        <xdr:cNvPr id="69" name="フローチャート: 判断 68"/>
        <xdr:cNvSpPr/>
      </xdr:nvSpPr>
      <xdr:spPr>
        <a:xfrm>
          <a:off x="2857500" y="641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163094</xdr:rowOff>
    </xdr:from>
    <xdr:ext cx="534377" cy="259045"/>
    <xdr:sp macro="" textlink="">
      <xdr:nvSpPr>
        <xdr:cNvPr id="70" name="テキスト ボックス 69"/>
        <xdr:cNvSpPr txBox="1"/>
      </xdr:nvSpPr>
      <xdr:spPr>
        <a:xfrm>
          <a:off x="2641111" y="650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40814</xdr:rowOff>
    </xdr:from>
    <xdr:to>
      <xdr:col>10</xdr:col>
      <xdr:colOff>114300</xdr:colOff>
      <xdr:row>36</xdr:row>
      <xdr:rowOff>53306</xdr:rowOff>
    </xdr:to>
    <xdr:cxnSp macro="">
      <xdr:nvCxnSpPr>
        <xdr:cNvPr id="71" name="直線コネクタ 70"/>
        <xdr:cNvCxnSpPr/>
      </xdr:nvCxnSpPr>
      <xdr:spPr>
        <a:xfrm flipV="1">
          <a:off x="1130300" y="6213014"/>
          <a:ext cx="889000" cy="1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60472</xdr:rowOff>
    </xdr:from>
    <xdr:to>
      <xdr:col>10</xdr:col>
      <xdr:colOff>165100</xdr:colOff>
      <xdr:row>37</xdr:row>
      <xdr:rowOff>162072</xdr:rowOff>
    </xdr:to>
    <xdr:sp macro="" textlink="">
      <xdr:nvSpPr>
        <xdr:cNvPr id="72" name="フローチャート: 判断 71"/>
        <xdr:cNvSpPr/>
      </xdr:nvSpPr>
      <xdr:spPr>
        <a:xfrm>
          <a:off x="1968500" y="640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153199</xdr:rowOff>
    </xdr:from>
    <xdr:ext cx="534377" cy="259045"/>
    <xdr:sp macro="" textlink="">
      <xdr:nvSpPr>
        <xdr:cNvPr id="73" name="テキスト ボックス 72"/>
        <xdr:cNvSpPr txBox="1"/>
      </xdr:nvSpPr>
      <xdr:spPr>
        <a:xfrm>
          <a:off x="1752111" y="649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55737</xdr:rowOff>
    </xdr:from>
    <xdr:to>
      <xdr:col>6</xdr:col>
      <xdr:colOff>38100</xdr:colOff>
      <xdr:row>37</xdr:row>
      <xdr:rowOff>157337</xdr:rowOff>
    </xdr:to>
    <xdr:sp macro="" textlink="">
      <xdr:nvSpPr>
        <xdr:cNvPr id="74" name="フローチャート: 判断 73"/>
        <xdr:cNvSpPr/>
      </xdr:nvSpPr>
      <xdr:spPr>
        <a:xfrm>
          <a:off x="1079500" y="639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148464</xdr:rowOff>
    </xdr:from>
    <xdr:ext cx="534377" cy="259045"/>
    <xdr:sp macro="" textlink="">
      <xdr:nvSpPr>
        <xdr:cNvPr id="75" name="テキスト ボックス 74"/>
        <xdr:cNvSpPr txBox="1"/>
      </xdr:nvSpPr>
      <xdr:spPr>
        <a:xfrm>
          <a:off x="863111" y="649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137641</xdr:rowOff>
    </xdr:from>
    <xdr:to>
      <xdr:col>24</xdr:col>
      <xdr:colOff>114300</xdr:colOff>
      <xdr:row>36</xdr:row>
      <xdr:rowOff>67791</xdr:rowOff>
    </xdr:to>
    <xdr:sp macro="" textlink="">
      <xdr:nvSpPr>
        <xdr:cNvPr id="81" name="楕円 80"/>
        <xdr:cNvSpPr/>
      </xdr:nvSpPr>
      <xdr:spPr>
        <a:xfrm>
          <a:off x="4584700" y="613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160518</xdr:rowOff>
    </xdr:from>
    <xdr:ext cx="534377" cy="259045"/>
    <xdr:sp macro="" textlink="">
      <xdr:nvSpPr>
        <xdr:cNvPr id="82" name="議会費該当値テキスト"/>
        <xdr:cNvSpPr txBox="1"/>
      </xdr:nvSpPr>
      <xdr:spPr>
        <a:xfrm>
          <a:off x="4686300" y="598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151145</xdr:rowOff>
    </xdr:from>
    <xdr:to>
      <xdr:col>20</xdr:col>
      <xdr:colOff>38100</xdr:colOff>
      <xdr:row>36</xdr:row>
      <xdr:rowOff>81295</xdr:rowOff>
    </xdr:to>
    <xdr:sp macro="" textlink="">
      <xdr:nvSpPr>
        <xdr:cNvPr id="83" name="楕円 82"/>
        <xdr:cNvSpPr/>
      </xdr:nvSpPr>
      <xdr:spPr>
        <a:xfrm>
          <a:off x="3746500" y="615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97822</xdr:rowOff>
    </xdr:from>
    <xdr:ext cx="534377" cy="259045"/>
    <xdr:sp macro="" textlink="">
      <xdr:nvSpPr>
        <xdr:cNvPr id="84" name="テキスト ボックス 83"/>
        <xdr:cNvSpPr txBox="1"/>
      </xdr:nvSpPr>
      <xdr:spPr>
        <a:xfrm>
          <a:off x="3530111" y="592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165122</xdr:rowOff>
    </xdr:from>
    <xdr:to>
      <xdr:col>15</xdr:col>
      <xdr:colOff>101600</xdr:colOff>
      <xdr:row>36</xdr:row>
      <xdr:rowOff>95272</xdr:rowOff>
    </xdr:to>
    <xdr:sp macro="" textlink="">
      <xdr:nvSpPr>
        <xdr:cNvPr id="85" name="楕円 84"/>
        <xdr:cNvSpPr/>
      </xdr:nvSpPr>
      <xdr:spPr>
        <a:xfrm>
          <a:off x="2857500" y="61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111799</xdr:rowOff>
    </xdr:from>
    <xdr:ext cx="534377" cy="259045"/>
    <xdr:sp macro="" textlink="">
      <xdr:nvSpPr>
        <xdr:cNvPr id="86" name="テキスト ボックス 85"/>
        <xdr:cNvSpPr txBox="1"/>
      </xdr:nvSpPr>
      <xdr:spPr>
        <a:xfrm>
          <a:off x="2641111" y="594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161464</xdr:rowOff>
    </xdr:from>
    <xdr:to>
      <xdr:col>10</xdr:col>
      <xdr:colOff>165100</xdr:colOff>
      <xdr:row>36</xdr:row>
      <xdr:rowOff>91614</xdr:rowOff>
    </xdr:to>
    <xdr:sp macro="" textlink="">
      <xdr:nvSpPr>
        <xdr:cNvPr id="87" name="楕円 86"/>
        <xdr:cNvSpPr/>
      </xdr:nvSpPr>
      <xdr:spPr>
        <a:xfrm>
          <a:off x="1968500" y="616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108141</xdr:rowOff>
    </xdr:from>
    <xdr:ext cx="534377" cy="259045"/>
    <xdr:sp macro="" textlink="">
      <xdr:nvSpPr>
        <xdr:cNvPr id="88" name="テキスト ボックス 87"/>
        <xdr:cNvSpPr txBox="1"/>
      </xdr:nvSpPr>
      <xdr:spPr>
        <a:xfrm>
          <a:off x="1752111" y="593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2506</xdr:rowOff>
    </xdr:from>
    <xdr:to>
      <xdr:col>6</xdr:col>
      <xdr:colOff>38100</xdr:colOff>
      <xdr:row>36</xdr:row>
      <xdr:rowOff>104106</xdr:rowOff>
    </xdr:to>
    <xdr:sp macro="" textlink="">
      <xdr:nvSpPr>
        <xdr:cNvPr id="89" name="楕円 88"/>
        <xdr:cNvSpPr/>
      </xdr:nvSpPr>
      <xdr:spPr>
        <a:xfrm>
          <a:off x="1079500" y="617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120633</xdr:rowOff>
    </xdr:from>
    <xdr:ext cx="534377" cy="259045"/>
    <xdr:sp macro="" textlink="">
      <xdr:nvSpPr>
        <xdr:cNvPr id="90" name="テキスト ボックス 89"/>
        <xdr:cNvSpPr txBox="1"/>
      </xdr:nvSpPr>
      <xdr:spPr>
        <a:xfrm>
          <a:off x="863111" y="594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4" name="テキスト ボックス 103"/>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40346</xdr:rowOff>
    </xdr:from>
    <xdr:to>
      <xdr:col>24</xdr:col>
      <xdr:colOff>62865</xdr:colOff>
      <xdr:row>58</xdr:row>
      <xdr:rowOff>136391</xdr:rowOff>
    </xdr:to>
    <xdr:cxnSp macro="">
      <xdr:nvCxnSpPr>
        <xdr:cNvPr id="114" name="直線コネクタ 113"/>
        <xdr:cNvCxnSpPr/>
      </xdr:nvCxnSpPr>
      <xdr:spPr>
        <a:xfrm flipV="1">
          <a:off x="4633595" y="8612846"/>
          <a:ext cx="1270" cy="1467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140218</xdr:rowOff>
    </xdr:from>
    <xdr:ext cx="599010" cy="259045"/>
    <xdr:sp macro="" textlink="">
      <xdr:nvSpPr>
        <xdr:cNvPr id="115" name="総務費最小値テキスト"/>
        <xdr:cNvSpPr txBox="1"/>
      </xdr:nvSpPr>
      <xdr:spPr>
        <a:xfrm>
          <a:off x="4686300" y="10084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136391</xdr:rowOff>
    </xdr:from>
    <xdr:to>
      <xdr:col>24</xdr:col>
      <xdr:colOff>152400</xdr:colOff>
      <xdr:row>58</xdr:row>
      <xdr:rowOff>136391</xdr:rowOff>
    </xdr:to>
    <xdr:cxnSp macro="">
      <xdr:nvCxnSpPr>
        <xdr:cNvPr id="116" name="直線コネクタ 115"/>
        <xdr:cNvCxnSpPr/>
      </xdr:nvCxnSpPr>
      <xdr:spPr>
        <a:xfrm>
          <a:off x="4546600" y="1008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158473</xdr:rowOff>
    </xdr:from>
    <xdr:ext cx="690189" cy="259045"/>
    <xdr:sp macro="" textlink="">
      <xdr:nvSpPr>
        <xdr:cNvPr id="117" name="総務費最大値テキスト"/>
        <xdr:cNvSpPr txBox="1"/>
      </xdr:nvSpPr>
      <xdr:spPr>
        <a:xfrm>
          <a:off x="4686300" y="83880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4,060,770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40346</xdr:rowOff>
    </xdr:from>
    <xdr:to>
      <xdr:col>24</xdr:col>
      <xdr:colOff>152400</xdr:colOff>
      <xdr:row>50</xdr:row>
      <xdr:rowOff>40346</xdr:rowOff>
    </xdr:to>
    <xdr:cxnSp macro="">
      <xdr:nvCxnSpPr>
        <xdr:cNvPr id="118" name="直線コネクタ 117"/>
        <xdr:cNvCxnSpPr/>
      </xdr:nvCxnSpPr>
      <xdr:spPr>
        <a:xfrm>
          <a:off x="4546600" y="8612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82332</xdr:rowOff>
    </xdr:from>
    <xdr:to>
      <xdr:col>24</xdr:col>
      <xdr:colOff>63500</xdr:colOff>
      <xdr:row>57</xdr:row>
      <xdr:rowOff>131001</xdr:rowOff>
    </xdr:to>
    <xdr:cxnSp macro="">
      <xdr:nvCxnSpPr>
        <xdr:cNvPr id="119" name="直線コネクタ 118"/>
        <xdr:cNvCxnSpPr/>
      </xdr:nvCxnSpPr>
      <xdr:spPr>
        <a:xfrm>
          <a:off x="3797300" y="9854982"/>
          <a:ext cx="838200" cy="4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139190</xdr:rowOff>
    </xdr:from>
    <xdr:ext cx="599010" cy="259045"/>
    <xdr:sp macro="" textlink="">
      <xdr:nvSpPr>
        <xdr:cNvPr id="120" name="総務費平均値テキスト"/>
        <xdr:cNvSpPr txBox="1"/>
      </xdr:nvSpPr>
      <xdr:spPr>
        <a:xfrm>
          <a:off x="4686300" y="99118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160763</xdr:rowOff>
    </xdr:from>
    <xdr:to>
      <xdr:col>24</xdr:col>
      <xdr:colOff>114300</xdr:colOff>
      <xdr:row>58</xdr:row>
      <xdr:rowOff>90913</xdr:rowOff>
    </xdr:to>
    <xdr:sp macro="" textlink="">
      <xdr:nvSpPr>
        <xdr:cNvPr id="121" name="フローチャート: 判断 120"/>
        <xdr:cNvSpPr/>
      </xdr:nvSpPr>
      <xdr:spPr>
        <a:xfrm>
          <a:off x="4584700" y="99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82332</xdr:rowOff>
    </xdr:from>
    <xdr:to>
      <xdr:col>19</xdr:col>
      <xdr:colOff>177800</xdr:colOff>
      <xdr:row>57</xdr:row>
      <xdr:rowOff>105085</xdr:rowOff>
    </xdr:to>
    <xdr:cxnSp macro="">
      <xdr:nvCxnSpPr>
        <xdr:cNvPr id="122" name="直線コネクタ 121"/>
        <xdr:cNvCxnSpPr/>
      </xdr:nvCxnSpPr>
      <xdr:spPr>
        <a:xfrm flipV="1">
          <a:off x="2908300" y="9854982"/>
          <a:ext cx="889000" cy="22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38850</xdr:rowOff>
    </xdr:from>
    <xdr:to>
      <xdr:col>20</xdr:col>
      <xdr:colOff>38100</xdr:colOff>
      <xdr:row>58</xdr:row>
      <xdr:rowOff>140450</xdr:rowOff>
    </xdr:to>
    <xdr:sp macro="" textlink="">
      <xdr:nvSpPr>
        <xdr:cNvPr id="123" name="フローチャート: 判断 122"/>
        <xdr:cNvSpPr/>
      </xdr:nvSpPr>
      <xdr:spPr>
        <a:xfrm>
          <a:off x="3746500" y="998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131577</xdr:rowOff>
    </xdr:from>
    <xdr:ext cx="599010" cy="259045"/>
    <xdr:sp macro="" textlink="">
      <xdr:nvSpPr>
        <xdr:cNvPr id="124" name="テキスト ボックス 123"/>
        <xdr:cNvSpPr txBox="1"/>
      </xdr:nvSpPr>
      <xdr:spPr>
        <a:xfrm>
          <a:off x="3497795" y="1007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105085</xdr:rowOff>
    </xdr:from>
    <xdr:to>
      <xdr:col>15</xdr:col>
      <xdr:colOff>50800</xdr:colOff>
      <xdr:row>57</xdr:row>
      <xdr:rowOff>108124</xdr:rowOff>
    </xdr:to>
    <xdr:cxnSp macro="">
      <xdr:nvCxnSpPr>
        <xdr:cNvPr id="125" name="直線コネクタ 124"/>
        <xdr:cNvCxnSpPr/>
      </xdr:nvCxnSpPr>
      <xdr:spPr>
        <a:xfrm flipV="1">
          <a:off x="2019300" y="9877735"/>
          <a:ext cx="889000" cy="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35769</xdr:rowOff>
    </xdr:from>
    <xdr:to>
      <xdr:col>15</xdr:col>
      <xdr:colOff>101600</xdr:colOff>
      <xdr:row>58</xdr:row>
      <xdr:rowOff>137369</xdr:rowOff>
    </xdr:to>
    <xdr:sp macro="" textlink="">
      <xdr:nvSpPr>
        <xdr:cNvPr id="126" name="フローチャート: 判断 125"/>
        <xdr:cNvSpPr/>
      </xdr:nvSpPr>
      <xdr:spPr>
        <a:xfrm>
          <a:off x="2857500" y="997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128496</xdr:rowOff>
    </xdr:from>
    <xdr:ext cx="599010" cy="259045"/>
    <xdr:sp macro="" textlink="">
      <xdr:nvSpPr>
        <xdr:cNvPr id="127" name="テキスト ボックス 126"/>
        <xdr:cNvSpPr txBox="1"/>
      </xdr:nvSpPr>
      <xdr:spPr>
        <a:xfrm>
          <a:off x="2608795" y="1007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64879</xdr:rowOff>
    </xdr:from>
    <xdr:to>
      <xdr:col>10</xdr:col>
      <xdr:colOff>114300</xdr:colOff>
      <xdr:row>57</xdr:row>
      <xdr:rowOff>108124</xdr:rowOff>
    </xdr:to>
    <xdr:cxnSp macro="">
      <xdr:nvCxnSpPr>
        <xdr:cNvPr id="128" name="直線コネクタ 127"/>
        <xdr:cNvCxnSpPr/>
      </xdr:nvCxnSpPr>
      <xdr:spPr>
        <a:xfrm>
          <a:off x="1130300" y="9837529"/>
          <a:ext cx="889000" cy="43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35978</xdr:rowOff>
    </xdr:from>
    <xdr:to>
      <xdr:col>10</xdr:col>
      <xdr:colOff>165100</xdr:colOff>
      <xdr:row>58</xdr:row>
      <xdr:rowOff>137578</xdr:rowOff>
    </xdr:to>
    <xdr:sp macro="" textlink="">
      <xdr:nvSpPr>
        <xdr:cNvPr id="129" name="フローチャート: 判断 128"/>
        <xdr:cNvSpPr/>
      </xdr:nvSpPr>
      <xdr:spPr>
        <a:xfrm>
          <a:off x="1968500" y="998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128705</xdr:rowOff>
    </xdr:from>
    <xdr:ext cx="599010" cy="259045"/>
    <xdr:sp macro="" textlink="">
      <xdr:nvSpPr>
        <xdr:cNvPr id="130" name="テキスト ボックス 129"/>
        <xdr:cNvSpPr txBox="1"/>
      </xdr:nvSpPr>
      <xdr:spPr>
        <a:xfrm>
          <a:off x="1719795" y="10072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28017</xdr:rowOff>
    </xdr:from>
    <xdr:to>
      <xdr:col>6</xdr:col>
      <xdr:colOff>38100</xdr:colOff>
      <xdr:row>58</xdr:row>
      <xdr:rowOff>129617</xdr:rowOff>
    </xdr:to>
    <xdr:sp macro="" textlink="">
      <xdr:nvSpPr>
        <xdr:cNvPr id="131" name="フローチャート: 判断 130"/>
        <xdr:cNvSpPr/>
      </xdr:nvSpPr>
      <xdr:spPr>
        <a:xfrm>
          <a:off x="1079500" y="997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120744</xdr:rowOff>
    </xdr:from>
    <xdr:ext cx="599010" cy="259045"/>
    <xdr:sp macro="" textlink="">
      <xdr:nvSpPr>
        <xdr:cNvPr id="132" name="テキスト ボックス 131"/>
        <xdr:cNvSpPr txBox="1"/>
      </xdr:nvSpPr>
      <xdr:spPr>
        <a:xfrm>
          <a:off x="830795" y="1006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80201</xdr:rowOff>
    </xdr:from>
    <xdr:to>
      <xdr:col>24</xdr:col>
      <xdr:colOff>114300</xdr:colOff>
      <xdr:row>58</xdr:row>
      <xdr:rowOff>10351</xdr:rowOff>
    </xdr:to>
    <xdr:sp macro="" textlink="">
      <xdr:nvSpPr>
        <xdr:cNvPr id="138" name="楕円 137"/>
        <xdr:cNvSpPr/>
      </xdr:nvSpPr>
      <xdr:spPr>
        <a:xfrm>
          <a:off x="4584700" y="985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103078</xdr:rowOff>
    </xdr:from>
    <xdr:ext cx="599010" cy="259045"/>
    <xdr:sp macro="" textlink="">
      <xdr:nvSpPr>
        <xdr:cNvPr id="139" name="総務費該当値テキスト"/>
        <xdr:cNvSpPr txBox="1"/>
      </xdr:nvSpPr>
      <xdr:spPr>
        <a:xfrm>
          <a:off x="4686300" y="9704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31532</xdr:rowOff>
    </xdr:from>
    <xdr:to>
      <xdr:col>20</xdr:col>
      <xdr:colOff>38100</xdr:colOff>
      <xdr:row>57</xdr:row>
      <xdr:rowOff>133132</xdr:rowOff>
    </xdr:to>
    <xdr:sp macro="" textlink="">
      <xdr:nvSpPr>
        <xdr:cNvPr id="140" name="楕円 139"/>
        <xdr:cNvSpPr/>
      </xdr:nvSpPr>
      <xdr:spPr>
        <a:xfrm>
          <a:off x="3746500" y="980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149659</xdr:rowOff>
    </xdr:from>
    <xdr:ext cx="599010" cy="259045"/>
    <xdr:sp macro="" textlink="">
      <xdr:nvSpPr>
        <xdr:cNvPr id="141" name="テキスト ボックス 140"/>
        <xdr:cNvSpPr txBox="1"/>
      </xdr:nvSpPr>
      <xdr:spPr>
        <a:xfrm>
          <a:off x="3497795" y="9579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54285</xdr:rowOff>
    </xdr:from>
    <xdr:to>
      <xdr:col>15</xdr:col>
      <xdr:colOff>101600</xdr:colOff>
      <xdr:row>57</xdr:row>
      <xdr:rowOff>155885</xdr:rowOff>
    </xdr:to>
    <xdr:sp macro="" textlink="">
      <xdr:nvSpPr>
        <xdr:cNvPr id="142" name="楕円 141"/>
        <xdr:cNvSpPr/>
      </xdr:nvSpPr>
      <xdr:spPr>
        <a:xfrm>
          <a:off x="2857500" y="982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962</xdr:rowOff>
    </xdr:from>
    <xdr:ext cx="599010" cy="259045"/>
    <xdr:sp macro="" textlink="">
      <xdr:nvSpPr>
        <xdr:cNvPr id="143" name="テキスト ボックス 142"/>
        <xdr:cNvSpPr txBox="1"/>
      </xdr:nvSpPr>
      <xdr:spPr>
        <a:xfrm>
          <a:off x="2608795" y="9602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57324</xdr:rowOff>
    </xdr:from>
    <xdr:to>
      <xdr:col>10</xdr:col>
      <xdr:colOff>165100</xdr:colOff>
      <xdr:row>57</xdr:row>
      <xdr:rowOff>158924</xdr:rowOff>
    </xdr:to>
    <xdr:sp macro="" textlink="">
      <xdr:nvSpPr>
        <xdr:cNvPr id="144" name="楕円 143"/>
        <xdr:cNvSpPr/>
      </xdr:nvSpPr>
      <xdr:spPr>
        <a:xfrm>
          <a:off x="1968500" y="982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4001</xdr:rowOff>
    </xdr:from>
    <xdr:ext cx="599010" cy="259045"/>
    <xdr:sp macro="" textlink="">
      <xdr:nvSpPr>
        <xdr:cNvPr id="145" name="テキスト ボックス 144"/>
        <xdr:cNvSpPr txBox="1"/>
      </xdr:nvSpPr>
      <xdr:spPr>
        <a:xfrm>
          <a:off x="1719795" y="9605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14079</xdr:rowOff>
    </xdr:from>
    <xdr:to>
      <xdr:col>6</xdr:col>
      <xdr:colOff>38100</xdr:colOff>
      <xdr:row>57</xdr:row>
      <xdr:rowOff>115679</xdr:rowOff>
    </xdr:to>
    <xdr:sp macro="" textlink="">
      <xdr:nvSpPr>
        <xdr:cNvPr id="146" name="楕円 145"/>
        <xdr:cNvSpPr/>
      </xdr:nvSpPr>
      <xdr:spPr>
        <a:xfrm>
          <a:off x="1079500" y="978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132206</xdr:rowOff>
    </xdr:from>
    <xdr:ext cx="599010" cy="259045"/>
    <xdr:sp macro="" textlink="">
      <xdr:nvSpPr>
        <xdr:cNvPr id="147" name="テキスト ボックス 146"/>
        <xdr:cNvSpPr txBox="1"/>
      </xdr:nvSpPr>
      <xdr:spPr>
        <a:xfrm>
          <a:off x="830795" y="9561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39798</xdr:rowOff>
    </xdr:from>
    <xdr:to>
      <xdr:col>24</xdr:col>
      <xdr:colOff>62865</xdr:colOff>
      <xdr:row>78</xdr:row>
      <xdr:rowOff>57336</xdr:rowOff>
    </xdr:to>
    <xdr:cxnSp macro="">
      <xdr:nvCxnSpPr>
        <xdr:cNvPr id="172" name="直線コネクタ 171"/>
        <xdr:cNvCxnSpPr/>
      </xdr:nvCxnSpPr>
      <xdr:spPr>
        <a:xfrm flipV="1">
          <a:off x="4633595" y="12041298"/>
          <a:ext cx="1270" cy="13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61163</xdr:rowOff>
    </xdr:from>
    <xdr:ext cx="599010" cy="259045"/>
    <xdr:sp macro="" textlink="">
      <xdr:nvSpPr>
        <xdr:cNvPr id="173" name="民生費最小値テキスト"/>
        <xdr:cNvSpPr txBox="1"/>
      </xdr:nvSpPr>
      <xdr:spPr>
        <a:xfrm>
          <a:off x="4686300" y="1343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57336</xdr:rowOff>
    </xdr:from>
    <xdr:to>
      <xdr:col>24</xdr:col>
      <xdr:colOff>152400</xdr:colOff>
      <xdr:row>78</xdr:row>
      <xdr:rowOff>57336</xdr:rowOff>
    </xdr:to>
    <xdr:cxnSp macro="">
      <xdr:nvCxnSpPr>
        <xdr:cNvPr id="174" name="直線コネクタ 173"/>
        <xdr:cNvCxnSpPr/>
      </xdr:nvCxnSpPr>
      <xdr:spPr>
        <a:xfrm>
          <a:off x="4546600" y="1343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157925</xdr:rowOff>
    </xdr:from>
    <xdr:ext cx="599010" cy="259045"/>
    <xdr:sp macro="" textlink="">
      <xdr:nvSpPr>
        <xdr:cNvPr id="175" name="民生費最大値テキスト"/>
        <xdr:cNvSpPr txBox="1"/>
      </xdr:nvSpPr>
      <xdr:spPr>
        <a:xfrm>
          <a:off x="4686300" y="11816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39798</xdr:rowOff>
    </xdr:from>
    <xdr:to>
      <xdr:col>24</xdr:col>
      <xdr:colOff>152400</xdr:colOff>
      <xdr:row>70</xdr:row>
      <xdr:rowOff>39798</xdr:rowOff>
    </xdr:to>
    <xdr:cxnSp macro="">
      <xdr:nvCxnSpPr>
        <xdr:cNvPr id="176" name="直線コネクタ 175"/>
        <xdr:cNvCxnSpPr/>
      </xdr:nvCxnSpPr>
      <xdr:spPr>
        <a:xfrm>
          <a:off x="4546600" y="12041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30407</xdr:rowOff>
    </xdr:from>
    <xdr:to>
      <xdr:col>24</xdr:col>
      <xdr:colOff>63500</xdr:colOff>
      <xdr:row>75</xdr:row>
      <xdr:rowOff>61282</xdr:rowOff>
    </xdr:to>
    <xdr:cxnSp macro="">
      <xdr:nvCxnSpPr>
        <xdr:cNvPr id="177" name="直線コネクタ 176"/>
        <xdr:cNvCxnSpPr/>
      </xdr:nvCxnSpPr>
      <xdr:spPr>
        <a:xfrm flipV="1">
          <a:off x="3797300" y="12546257"/>
          <a:ext cx="838200" cy="37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96222</xdr:rowOff>
    </xdr:from>
    <xdr:ext cx="599010" cy="259045"/>
    <xdr:sp macro="" textlink="">
      <xdr:nvSpPr>
        <xdr:cNvPr id="178" name="民生費平均値テキスト"/>
        <xdr:cNvSpPr txBox="1"/>
      </xdr:nvSpPr>
      <xdr:spPr>
        <a:xfrm>
          <a:off x="4686300" y="129549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117795</xdr:rowOff>
    </xdr:from>
    <xdr:to>
      <xdr:col>24</xdr:col>
      <xdr:colOff>114300</xdr:colOff>
      <xdr:row>76</xdr:row>
      <xdr:rowOff>47944</xdr:rowOff>
    </xdr:to>
    <xdr:sp macro="" textlink="">
      <xdr:nvSpPr>
        <xdr:cNvPr id="179" name="フローチャート: 判断 178"/>
        <xdr:cNvSpPr/>
      </xdr:nvSpPr>
      <xdr:spPr>
        <a:xfrm>
          <a:off x="4584700" y="129765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7390</xdr:rowOff>
    </xdr:from>
    <xdr:to>
      <xdr:col>19</xdr:col>
      <xdr:colOff>177800</xdr:colOff>
      <xdr:row>75</xdr:row>
      <xdr:rowOff>61282</xdr:rowOff>
    </xdr:to>
    <xdr:cxnSp macro="">
      <xdr:nvCxnSpPr>
        <xdr:cNvPr id="180" name="直線コネクタ 179"/>
        <xdr:cNvCxnSpPr/>
      </xdr:nvCxnSpPr>
      <xdr:spPr>
        <a:xfrm>
          <a:off x="2908300" y="12866140"/>
          <a:ext cx="889000" cy="5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163965</xdr:rowOff>
    </xdr:from>
    <xdr:to>
      <xdr:col>20</xdr:col>
      <xdr:colOff>38100</xdr:colOff>
      <xdr:row>76</xdr:row>
      <xdr:rowOff>94115</xdr:rowOff>
    </xdr:to>
    <xdr:sp macro="" textlink="">
      <xdr:nvSpPr>
        <xdr:cNvPr id="181" name="フローチャート: 判断 180"/>
        <xdr:cNvSpPr/>
      </xdr:nvSpPr>
      <xdr:spPr>
        <a:xfrm>
          <a:off x="3746500" y="1302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85242</xdr:rowOff>
    </xdr:from>
    <xdr:ext cx="599010" cy="259045"/>
    <xdr:sp macro="" textlink="">
      <xdr:nvSpPr>
        <xdr:cNvPr id="182" name="テキスト ボックス 181"/>
        <xdr:cNvSpPr txBox="1"/>
      </xdr:nvSpPr>
      <xdr:spPr>
        <a:xfrm>
          <a:off x="3497795" y="13115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123965</xdr:rowOff>
    </xdr:from>
    <xdr:to>
      <xdr:col>15</xdr:col>
      <xdr:colOff>50800</xdr:colOff>
      <xdr:row>75</xdr:row>
      <xdr:rowOff>7390</xdr:rowOff>
    </xdr:to>
    <xdr:cxnSp macro="">
      <xdr:nvCxnSpPr>
        <xdr:cNvPr id="183" name="直線コネクタ 182"/>
        <xdr:cNvCxnSpPr/>
      </xdr:nvCxnSpPr>
      <xdr:spPr>
        <a:xfrm>
          <a:off x="2019300" y="12811265"/>
          <a:ext cx="889000" cy="54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156508</xdr:rowOff>
    </xdr:from>
    <xdr:to>
      <xdr:col>15</xdr:col>
      <xdr:colOff>101600</xdr:colOff>
      <xdr:row>76</xdr:row>
      <xdr:rowOff>86658</xdr:rowOff>
    </xdr:to>
    <xdr:sp macro="" textlink="">
      <xdr:nvSpPr>
        <xdr:cNvPr id="184" name="フローチャート: 判断 183"/>
        <xdr:cNvSpPr/>
      </xdr:nvSpPr>
      <xdr:spPr>
        <a:xfrm>
          <a:off x="2857500" y="13015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77785</xdr:rowOff>
    </xdr:from>
    <xdr:ext cx="599010" cy="259045"/>
    <xdr:sp macro="" textlink="">
      <xdr:nvSpPr>
        <xdr:cNvPr id="185" name="テキスト ボックス 184"/>
        <xdr:cNvSpPr txBox="1"/>
      </xdr:nvSpPr>
      <xdr:spPr>
        <a:xfrm>
          <a:off x="2608795" y="13107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123965</xdr:rowOff>
    </xdr:from>
    <xdr:to>
      <xdr:col>10</xdr:col>
      <xdr:colOff>114300</xdr:colOff>
      <xdr:row>74</xdr:row>
      <xdr:rowOff>151302</xdr:rowOff>
    </xdr:to>
    <xdr:cxnSp macro="">
      <xdr:nvCxnSpPr>
        <xdr:cNvPr id="186" name="直線コネクタ 185"/>
        <xdr:cNvCxnSpPr/>
      </xdr:nvCxnSpPr>
      <xdr:spPr>
        <a:xfrm flipV="1">
          <a:off x="1130300" y="12811265"/>
          <a:ext cx="889000" cy="2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5948</xdr:rowOff>
    </xdr:from>
    <xdr:to>
      <xdr:col>10</xdr:col>
      <xdr:colOff>165100</xdr:colOff>
      <xdr:row>76</xdr:row>
      <xdr:rowOff>107548</xdr:rowOff>
    </xdr:to>
    <xdr:sp macro="" textlink="">
      <xdr:nvSpPr>
        <xdr:cNvPr id="187" name="フローチャート: 判断 186"/>
        <xdr:cNvSpPr/>
      </xdr:nvSpPr>
      <xdr:spPr>
        <a:xfrm>
          <a:off x="1968500" y="1303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98675</xdr:rowOff>
    </xdr:from>
    <xdr:ext cx="599010" cy="259045"/>
    <xdr:sp macro="" textlink="">
      <xdr:nvSpPr>
        <xdr:cNvPr id="188" name="テキスト ボックス 187"/>
        <xdr:cNvSpPr txBox="1"/>
      </xdr:nvSpPr>
      <xdr:spPr>
        <a:xfrm>
          <a:off x="1719795" y="13128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40959</xdr:rowOff>
    </xdr:from>
    <xdr:to>
      <xdr:col>6</xdr:col>
      <xdr:colOff>38100</xdr:colOff>
      <xdr:row>76</xdr:row>
      <xdr:rowOff>142559</xdr:rowOff>
    </xdr:to>
    <xdr:sp macro="" textlink="">
      <xdr:nvSpPr>
        <xdr:cNvPr id="189" name="フローチャート: 判断 188"/>
        <xdr:cNvSpPr/>
      </xdr:nvSpPr>
      <xdr:spPr>
        <a:xfrm>
          <a:off x="1079500" y="1307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133686</xdr:rowOff>
    </xdr:from>
    <xdr:ext cx="599010" cy="259045"/>
    <xdr:sp macro="" textlink="">
      <xdr:nvSpPr>
        <xdr:cNvPr id="190" name="テキスト ボックス 189"/>
        <xdr:cNvSpPr txBox="1"/>
      </xdr:nvSpPr>
      <xdr:spPr>
        <a:xfrm>
          <a:off x="830795" y="13163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151057</xdr:rowOff>
    </xdr:from>
    <xdr:to>
      <xdr:col>24</xdr:col>
      <xdr:colOff>114300</xdr:colOff>
      <xdr:row>73</xdr:row>
      <xdr:rowOff>81207</xdr:rowOff>
    </xdr:to>
    <xdr:sp macro="" textlink="">
      <xdr:nvSpPr>
        <xdr:cNvPr id="196" name="楕円 195"/>
        <xdr:cNvSpPr/>
      </xdr:nvSpPr>
      <xdr:spPr>
        <a:xfrm>
          <a:off x="4584700" y="1249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2484</xdr:rowOff>
    </xdr:from>
    <xdr:ext cx="599010" cy="259045"/>
    <xdr:sp macro="" textlink="">
      <xdr:nvSpPr>
        <xdr:cNvPr id="197" name="民生費該当値テキスト"/>
        <xdr:cNvSpPr txBox="1"/>
      </xdr:nvSpPr>
      <xdr:spPr>
        <a:xfrm>
          <a:off x="4686300" y="12346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10482</xdr:rowOff>
    </xdr:from>
    <xdr:to>
      <xdr:col>20</xdr:col>
      <xdr:colOff>38100</xdr:colOff>
      <xdr:row>75</xdr:row>
      <xdr:rowOff>112082</xdr:rowOff>
    </xdr:to>
    <xdr:sp macro="" textlink="">
      <xdr:nvSpPr>
        <xdr:cNvPr id="198" name="楕円 197"/>
        <xdr:cNvSpPr/>
      </xdr:nvSpPr>
      <xdr:spPr>
        <a:xfrm>
          <a:off x="3746500" y="1286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128609</xdr:rowOff>
    </xdr:from>
    <xdr:ext cx="599010" cy="259045"/>
    <xdr:sp macro="" textlink="">
      <xdr:nvSpPr>
        <xdr:cNvPr id="199" name="テキスト ボックス 198"/>
        <xdr:cNvSpPr txBox="1"/>
      </xdr:nvSpPr>
      <xdr:spPr>
        <a:xfrm>
          <a:off x="3497795" y="12644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128040</xdr:rowOff>
    </xdr:from>
    <xdr:to>
      <xdr:col>15</xdr:col>
      <xdr:colOff>101600</xdr:colOff>
      <xdr:row>75</xdr:row>
      <xdr:rowOff>58190</xdr:rowOff>
    </xdr:to>
    <xdr:sp macro="" textlink="">
      <xdr:nvSpPr>
        <xdr:cNvPr id="200" name="楕円 199"/>
        <xdr:cNvSpPr/>
      </xdr:nvSpPr>
      <xdr:spPr>
        <a:xfrm>
          <a:off x="2857500" y="1281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74717</xdr:rowOff>
    </xdr:from>
    <xdr:ext cx="599010" cy="259045"/>
    <xdr:sp macro="" textlink="">
      <xdr:nvSpPr>
        <xdr:cNvPr id="201" name="テキスト ボックス 200"/>
        <xdr:cNvSpPr txBox="1"/>
      </xdr:nvSpPr>
      <xdr:spPr>
        <a:xfrm>
          <a:off x="2608795" y="12590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73165</xdr:rowOff>
    </xdr:from>
    <xdr:to>
      <xdr:col>10</xdr:col>
      <xdr:colOff>165100</xdr:colOff>
      <xdr:row>75</xdr:row>
      <xdr:rowOff>3315</xdr:rowOff>
    </xdr:to>
    <xdr:sp macro="" textlink="">
      <xdr:nvSpPr>
        <xdr:cNvPr id="202" name="楕円 201"/>
        <xdr:cNvSpPr/>
      </xdr:nvSpPr>
      <xdr:spPr>
        <a:xfrm>
          <a:off x="1968500" y="1276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19842</xdr:rowOff>
    </xdr:from>
    <xdr:ext cx="599010" cy="259045"/>
    <xdr:sp macro="" textlink="">
      <xdr:nvSpPr>
        <xdr:cNvPr id="203" name="テキスト ボックス 202"/>
        <xdr:cNvSpPr txBox="1"/>
      </xdr:nvSpPr>
      <xdr:spPr>
        <a:xfrm>
          <a:off x="1719795" y="12535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100502</xdr:rowOff>
    </xdr:from>
    <xdr:to>
      <xdr:col>6</xdr:col>
      <xdr:colOff>38100</xdr:colOff>
      <xdr:row>75</xdr:row>
      <xdr:rowOff>30652</xdr:rowOff>
    </xdr:to>
    <xdr:sp macro="" textlink="">
      <xdr:nvSpPr>
        <xdr:cNvPr id="204" name="楕円 203"/>
        <xdr:cNvSpPr/>
      </xdr:nvSpPr>
      <xdr:spPr>
        <a:xfrm>
          <a:off x="1079500" y="1278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47179</xdr:rowOff>
    </xdr:from>
    <xdr:ext cx="599010" cy="259045"/>
    <xdr:sp macro="" textlink="">
      <xdr:nvSpPr>
        <xdr:cNvPr id="205" name="テキスト ボックス 204"/>
        <xdr:cNvSpPr txBox="1"/>
      </xdr:nvSpPr>
      <xdr:spPr>
        <a:xfrm>
          <a:off x="830795" y="1256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134624</xdr:rowOff>
    </xdr:from>
    <xdr:to>
      <xdr:col>24</xdr:col>
      <xdr:colOff>62865</xdr:colOff>
      <xdr:row>98</xdr:row>
      <xdr:rowOff>170259</xdr:rowOff>
    </xdr:to>
    <xdr:cxnSp macro="">
      <xdr:nvCxnSpPr>
        <xdr:cNvPr id="229" name="直線コネクタ 228"/>
        <xdr:cNvCxnSpPr/>
      </xdr:nvCxnSpPr>
      <xdr:spPr>
        <a:xfrm flipV="1">
          <a:off x="4633595" y="15393674"/>
          <a:ext cx="1270" cy="1578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2636</xdr:rowOff>
    </xdr:from>
    <xdr:ext cx="534377" cy="259045"/>
    <xdr:sp macro="" textlink="">
      <xdr:nvSpPr>
        <xdr:cNvPr id="230" name="衛生費最小値テキスト"/>
        <xdr:cNvSpPr txBox="1"/>
      </xdr:nvSpPr>
      <xdr:spPr>
        <a:xfrm>
          <a:off x="4686300" y="1697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170259</xdr:rowOff>
    </xdr:from>
    <xdr:to>
      <xdr:col>24</xdr:col>
      <xdr:colOff>152400</xdr:colOff>
      <xdr:row>98</xdr:row>
      <xdr:rowOff>170259</xdr:rowOff>
    </xdr:to>
    <xdr:cxnSp macro="">
      <xdr:nvCxnSpPr>
        <xdr:cNvPr id="231" name="直線コネクタ 230"/>
        <xdr:cNvCxnSpPr/>
      </xdr:nvCxnSpPr>
      <xdr:spPr>
        <a:xfrm>
          <a:off x="4546600" y="16972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81301</xdr:rowOff>
    </xdr:from>
    <xdr:ext cx="599010" cy="259045"/>
    <xdr:sp macro="" textlink="">
      <xdr:nvSpPr>
        <xdr:cNvPr id="232" name="衛生費最大値テキスト"/>
        <xdr:cNvSpPr txBox="1"/>
      </xdr:nvSpPr>
      <xdr:spPr>
        <a:xfrm>
          <a:off x="4686300" y="1516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134624</xdr:rowOff>
    </xdr:from>
    <xdr:to>
      <xdr:col>24</xdr:col>
      <xdr:colOff>152400</xdr:colOff>
      <xdr:row>89</xdr:row>
      <xdr:rowOff>134624</xdr:rowOff>
    </xdr:to>
    <xdr:cxnSp macro="">
      <xdr:nvCxnSpPr>
        <xdr:cNvPr id="233" name="直線コネクタ 232"/>
        <xdr:cNvCxnSpPr/>
      </xdr:nvCxnSpPr>
      <xdr:spPr>
        <a:xfrm>
          <a:off x="4546600" y="15393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20007</xdr:rowOff>
    </xdr:from>
    <xdr:to>
      <xdr:col>24</xdr:col>
      <xdr:colOff>63500</xdr:colOff>
      <xdr:row>97</xdr:row>
      <xdr:rowOff>25752</xdr:rowOff>
    </xdr:to>
    <xdr:cxnSp macro="">
      <xdr:nvCxnSpPr>
        <xdr:cNvPr id="234" name="直線コネクタ 233"/>
        <xdr:cNvCxnSpPr/>
      </xdr:nvCxnSpPr>
      <xdr:spPr>
        <a:xfrm>
          <a:off x="3797300" y="16650657"/>
          <a:ext cx="8382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57576</xdr:rowOff>
    </xdr:from>
    <xdr:ext cx="599010" cy="259045"/>
    <xdr:sp macro="" textlink="">
      <xdr:nvSpPr>
        <xdr:cNvPr id="235" name="衛生費平均値テキスト"/>
        <xdr:cNvSpPr txBox="1"/>
      </xdr:nvSpPr>
      <xdr:spPr>
        <a:xfrm>
          <a:off x="4686300" y="16688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79149</xdr:rowOff>
    </xdr:from>
    <xdr:to>
      <xdr:col>24</xdr:col>
      <xdr:colOff>114300</xdr:colOff>
      <xdr:row>98</xdr:row>
      <xdr:rowOff>9299</xdr:rowOff>
    </xdr:to>
    <xdr:sp macro="" textlink="">
      <xdr:nvSpPr>
        <xdr:cNvPr id="236" name="フローチャート: 判断 235"/>
        <xdr:cNvSpPr/>
      </xdr:nvSpPr>
      <xdr:spPr>
        <a:xfrm>
          <a:off x="4584700" y="167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20007</xdr:rowOff>
    </xdr:from>
    <xdr:to>
      <xdr:col>19</xdr:col>
      <xdr:colOff>177800</xdr:colOff>
      <xdr:row>97</xdr:row>
      <xdr:rowOff>54025</xdr:rowOff>
    </xdr:to>
    <xdr:cxnSp macro="">
      <xdr:nvCxnSpPr>
        <xdr:cNvPr id="237" name="直線コネクタ 236"/>
        <xdr:cNvCxnSpPr/>
      </xdr:nvCxnSpPr>
      <xdr:spPr>
        <a:xfrm flipV="1">
          <a:off x="2908300" y="16650657"/>
          <a:ext cx="889000" cy="3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77510</xdr:rowOff>
    </xdr:from>
    <xdr:to>
      <xdr:col>20</xdr:col>
      <xdr:colOff>38100</xdr:colOff>
      <xdr:row>98</xdr:row>
      <xdr:rowOff>7660</xdr:rowOff>
    </xdr:to>
    <xdr:sp macro="" textlink="">
      <xdr:nvSpPr>
        <xdr:cNvPr id="238" name="フローチャート: 判断 237"/>
        <xdr:cNvSpPr/>
      </xdr:nvSpPr>
      <xdr:spPr>
        <a:xfrm>
          <a:off x="3746500" y="167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170237</xdr:rowOff>
    </xdr:from>
    <xdr:ext cx="599010" cy="259045"/>
    <xdr:sp macro="" textlink="">
      <xdr:nvSpPr>
        <xdr:cNvPr id="239" name="テキスト ボックス 238"/>
        <xdr:cNvSpPr txBox="1"/>
      </xdr:nvSpPr>
      <xdr:spPr>
        <a:xfrm>
          <a:off x="3497795" y="16800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105153</xdr:rowOff>
    </xdr:from>
    <xdr:to>
      <xdr:col>15</xdr:col>
      <xdr:colOff>50800</xdr:colOff>
      <xdr:row>97</xdr:row>
      <xdr:rowOff>54025</xdr:rowOff>
    </xdr:to>
    <xdr:cxnSp macro="">
      <xdr:nvCxnSpPr>
        <xdr:cNvPr id="240" name="直線コネクタ 239"/>
        <xdr:cNvCxnSpPr/>
      </xdr:nvCxnSpPr>
      <xdr:spPr>
        <a:xfrm>
          <a:off x="2019300" y="16564353"/>
          <a:ext cx="889000" cy="12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52591</xdr:rowOff>
    </xdr:from>
    <xdr:to>
      <xdr:col>15</xdr:col>
      <xdr:colOff>101600</xdr:colOff>
      <xdr:row>97</xdr:row>
      <xdr:rowOff>154191</xdr:rowOff>
    </xdr:to>
    <xdr:sp macro="" textlink="">
      <xdr:nvSpPr>
        <xdr:cNvPr id="241" name="フローチャート: 判断 240"/>
        <xdr:cNvSpPr/>
      </xdr:nvSpPr>
      <xdr:spPr>
        <a:xfrm>
          <a:off x="2857500" y="1668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145318</xdr:rowOff>
    </xdr:from>
    <xdr:ext cx="599010" cy="259045"/>
    <xdr:sp macro="" textlink="">
      <xdr:nvSpPr>
        <xdr:cNvPr id="242" name="テキスト ボックス 241"/>
        <xdr:cNvSpPr txBox="1"/>
      </xdr:nvSpPr>
      <xdr:spPr>
        <a:xfrm>
          <a:off x="2608795" y="1677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105153</xdr:rowOff>
    </xdr:from>
    <xdr:to>
      <xdr:col>10</xdr:col>
      <xdr:colOff>114300</xdr:colOff>
      <xdr:row>97</xdr:row>
      <xdr:rowOff>24400</xdr:rowOff>
    </xdr:to>
    <xdr:cxnSp macro="">
      <xdr:nvCxnSpPr>
        <xdr:cNvPr id="243" name="直線コネクタ 242"/>
        <xdr:cNvCxnSpPr/>
      </xdr:nvCxnSpPr>
      <xdr:spPr>
        <a:xfrm flipV="1">
          <a:off x="1130300" y="16564353"/>
          <a:ext cx="889000" cy="90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43842</xdr:rowOff>
    </xdr:from>
    <xdr:to>
      <xdr:col>10</xdr:col>
      <xdr:colOff>165100</xdr:colOff>
      <xdr:row>97</xdr:row>
      <xdr:rowOff>145442</xdr:rowOff>
    </xdr:to>
    <xdr:sp macro="" textlink="">
      <xdr:nvSpPr>
        <xdr:cNvPr id="244" name="フローチャート: 判断 243"/>
        <xdr:cNvSpPr/>
      </xdr:nvSpPr>
      <xdr:spPr>
        <a:xfrm>
          <a:off x="1968500" y="1667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136569</xdr:rowOff>
    </xdr:from>
    <xdr:ext cx="599010" cy="259045"/>
    <xdr:sp macro="" textlink="">
      <xdr:nvSpPr>
        <xdr:cNvPr id="245" name="テキスト ボックス 244"/>
        <xdr:cNvSpPr txBox="1"/>
      </xdr:nvSpPr>
      <xdr:spPr>
        <a:xfrm>
          <a:off x="1719795" y="16767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61785</xdr:rowOff>
    </xdr:from>
    <xdr:to>
      <xdr:col>6</xdr:col>
      <xdr:colOff>38100</xdr:colOff>
      <xdr:row>97</xdr:row>
      <xdr:rowOff>163385</xdr:rowOff>
    </xdr:to>
    <xdr:sp macro="" textlink="">
      <xdr:nvSpPr>
        <xdr:cNvPr id="246" name="フローチャート: 判断 245"/>
        <xdr:cNvSpPr/>
      </xdr:nvSpPr>
      <xdr:spPr>
        <a:xfrm>
          <a:off x="10795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154512</xdr:rowOff>
    </xdr:from>
    <xdr:ext cx="599010" cy="259045"/>
    <xdr:sp macro="" textlink="">
      <xdr:nvSpPr>
        <xdr:cNvPr id="247" name="テキスト ボックス 246"/>
        <xdr:cNvSpPr txBox="1"/>
      </xdr:nvSpPr>
      <xdr:spPr>
        <a:xfrm>
          <a:off x="830795" y="16785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146402</xdr:rowOff>
    </xdr:from>
    <xdr:to>
      <xdr:col>24</xdr:col>
      <xdr:colOff>114300</xdr:colOff>
      <xdr:row>97</xdr:row>
      <xdr:rowOff>76552</xdr:rowOff>
    </xdr:to>
    <xdr:sp macro="" textlink="">
      <xdr:nvSpPr>
        <xdr:cNvPr id="253" name="楕円 252"/>
        <xdr:cNvSpPr/>
      </xdr:nvSpPr>
      <xdr:spPr>
        <a:xfrm>
          <a:off x="4584700" y="1660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169279</xdr:rowOff>
    </xdr:from>
    <xdr:ext cx="599010" cy="259045"/>
    <xdr:sp macro="" textlink="">
      <xdr:nvSpPr>
        <xdr:cNvPr id="254" name="衛生費該当値テキスト"/>
        <xdr:cNvSpPr txBox="1"/>
      </xdr:nvSpPr>
      <xdr:spPr>
        <a:xfrm>
          <a:off x="4686300" y="16457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140657</xdr:rowOff>
    </xdr:from>
    <xdr:to>
      <xdr:col>20</xdr:col>
      <xdr:colOff>38100</xdr:colOff>
      <xdr:row>97</xdr:row>
      <xdr:rowOff>70807</xdr:rowOff>
    </xdr:to>
    <xdr:sp macro="" textlink="">
      <xdr:nvSpPr>
        <xdr:cNvPr id="255" name="楕円 254"/>
        <xdr:cNvSpPr/>
      </xdr:nvSpPr>
      <xdr:spPr>
        <a:xfrm>
          <a:off x="3746500" y="1659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87334</xdr:rowOff>
    </xdr:from>
    <xdr:ext cx="599010" cy="259045"/>
    <xdr:sp macro="" textlink="">
      <xdr:nvSpPr>
        <xdr:cNvPr id="256" name="テキスト ボックス 255"/>
        <xdr:cNvSpPr txBox="1"/>
      </xdr:nvSpPr>
      <xdr:spPr>
        <a:xfrm>
          <a:off x="3497795" y="1637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3225</xdr:rowOff>
    </xdr:from>
    <xdr:to>
      <xdr:col>15</xdr:col>
      <xdr:colOff>101600</xdr:colOff>
      <xdr:row>97</xdr:row>
      <xdr:rowOff>104825</xdr:rowOff>
    </xdr:to>
    <xdr:sp macro="" textlink="">
      <xdr:nvSpPr>
        <xdr:cNvPr id="257" name="楕円 256"/>
        <xdr:cNvSpPr/>
      </xdr:nvSpPr>
      <xdr:spPr>
        <a:xfrm>
          <a:off x="2857500" y="1663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121352</xdr:rowOff>
    </xdr:from>
    <xdr:ext cx="599010" cy="259045"/>
    <xdr:sp macro="" textlink="">
      <xdr:nvSpPr>
        <xdr:cNvPr id="258" name="テキスト ボックス 257"/>
        <xdr:cNvSpPr txBox="1"/>
      </xdr:nvSpPr>
      <xdr:spPr>
        <a:xfrm>
          <a:off x="2608795" y="16409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54353</xdr:rowOff>
    </xdr:from>
    <xdr:to>
      <xdr:col>10</xdr:col>
      <xdr:colOff>165100</xdr:colOff>
      <xdr:row>96</xdr:row>
      <xdr:rowOff>155953</xdr:rowOff>
    </xdr:to>
    <xdr:sp macro="" textlink="">
      <xdr:nvSpPr>
        <xdr:cNvPr id="259" name="楕円 258"/>
        <xdr:cNvSpPr/>
      </xdr:nvSpPr>
      <xdr:spPr>
        <a:xfrm>
          <a:off x="1968500" y="1651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1030</xdr:rowOff>
    </xdr:from>
    <xdr:ext cx="599010" cy="259045"/>
    <xdr:sp macro="" textlink="">
      <xdr:nvSpPr>
        <xdr:cNvPr id="260" name="テキスト ボックス 259"/>
        <xdr:cNvSpPr txBox="1"/>
      </xdr:nvSpPr>
      <xdr:spPr>
        <a:xfrm>
          <a:off x="1719795" y="16288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145050</xdr:rowOff>
    </xdr:from>
    <xdr:to>
      <xdr:col>6</xdr:col>
      <xdr:colOff>38100</xdr:colOff>
      <xdr:row>97</xdr:row>
      <xdr:rowOff>75200</xdr:rowOff>
    </xdr:to>
    <xdr:sp macro="" textlink="">
      <xdr:nvSpPr>
        <xdr:cNvPr id="261" name="楕円 260"/>
        <xdr:cNvSpPr/>
      </xdr:nvSpPr>
      <xdr:spPr>
        <a:xfrm>
          <a:off x="1079500" y="1660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91727</xdr:rowOff>
    </xdr:from>
    <xdr:ext cx="599010" cy="259045"/>
    <xdr:sp macro="" textlink="">
      <xdr:nvSpPr>
        <xdr:cNvPr id="262" name="テキスト ボックス 261"/>
        <xdr:cNvSpPr txBox="1"/>
      </xdr:nvSpPr>
      <xdr:spPr>
        <a:xfrm>
          <a:off x="830795" y="1637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44158</xdr:rowOff>
    </xdr:from>
    <xdr:to>
      <xdr:col>54</xdr:col>
      <xdr:colOff>189865</xdr:colOff>
      <xdr:row>39</xdr:row>
      <xdr:rowOff>44450</xdr:rowOff>
    </xdr:to>
    <xdr:cxnSp macro="">
      <xdr:nvCxnSpPr>
        <xdr:cNvPr id="286" name="直線コネクタ 285"/>
        <xdr:cNvCxnSpPr/>
      </xdr:nvCxnSpPr>
      <xdr:spPr>
        <a:xfrm flipV="1">
          <a:off x="10475595" y="5359108"/>
          <a:ext cx="1270" cy="137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58628</xdr:rowOff>
    </xdr:from>
    <xdr:ext cx="249299" cy="259045"/>
    <xdr:sp macro="" textlink="">
      <xdr:nvSpPr>
        <xdr:cNvPr id="287" name="労働費最小値テキスト"/>
        <xdr:cNvSpPr txBox="1"/>
      </xdr:nvSpPr>
      <xdr:spPr>
        <a:xfrm>
          <a:off x="10528300" y="67451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162285</xdr:rowOff>
    </xdr:from>
    <xdr:ext cx="599010" cy="259045"/>
    <xdr:sp macro="" textlink="">
      <xdr:nvSpPr>
        <xdr:cNvPr id="289" name="労働費最大値テキスト"/>
        <xdr:cNvSpPr txBox="1"/>
      </xdr:nvSpPr>
      <xdr:spPr>
        <a:xfrm>
          <a:off x="10528300" y="513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108,023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44158</xdr:rowOff>
    </xdr:from>
    <xdr:to>
      <xdr:col>55</xdr:col>
      <xdr:colOff>88900</xdr:colOff>
      <xdr:row>31</xdr:row>
      <xdr:rowOff>44158</xdr:rowOff>
    </xdr:to>
    <xdr:cxnSp macro="">
      <xdr:nvCxnSpPr>
        <xdr:cNvPr id="290" name="直線コネクタ 289"/>
        <xdr:cNvCxnSpPr/>
      </xdr:nvCxnSpPr>
      <xdr:spPr>
        <a:xfrm>
          <a:off x="10388600" y="5359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42113</xdr:rowOff>
    </xdr:from>
    <xdr:to>
      <xdr:col>55</xdr:col>
      <xdr:colOff>0</xdr:colOff>
      <xdr:row>39</xdr:row>
      <xdr:rowOff>43841</xdr:rowOff>
    </xdr:to>
    <xdr:cxnSp macro="">
      <xdr:nvCxnSpPr>
        <xdr:cNvPr id="291" name="直線コネクタ 290"/>
        <xdr:cNvCxnSpPr/>
      </xdr:nvCxnSpPr>
      <xdr:spPr>
        <a:xfrm flipV="1">
          <a:off x="9639300" y="6728663"/>
          <a:ext cx="838200" cy="1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147528</xdr:rowOff>
    </xdr:from>
    <xdr:ext cx="469744" cy="259045"/>
    <xdr:sp macro="" textlink="">
      <xdr:nvSpPr>
        <xdr:cNvPr id="292" name="労働費平均値テキスト"/>
        <xdr:cNvSpPr txBox="1"/>
      </xdr:nvSpPr>
      <xdr:spPr>
        <a:xfrm>
          <a:off x="10528300" y="64911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124651</xdr:rowOff>
    </xdr:from>
    <xdr:to>
      <xdr:col>55</xdr:col>
      <xdr:colOff>50800</xdr:colOff>
      <xdr:row>39</xdr:row>
      <xdr:rowOff>54801</xdr:rowOff>
    </xdr:to>
    <xdr:sp macro="" textlink="">
      <xdr:nvSpPr>
        <xdr:cNvPr id="293" name="フローチャート: 判断 292"/>
        <xdr:cNvSpPr/>
      </xdr:nvSpPr>
      <xdr:spPr>
        <a:xfrm>
          <a:off x="10426700" y="663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38367</xdr:rowOff>
    </xdr:from>
    <xdr:to>
      <xdr:col>50</xdr:col>
      <xdr:colOff>114300</xdr:colOff>
      <xdr:row>39</xdr:row>
      <xdr:rowOff>43841</xdr:rowOff>
    </xdr:to>
    <xdr:cxnSp macro="">
      <xdr:nvCxnSpPr>
        <xdr:cNvPr id="294" name="直線コネクタ 293"/>
        <xdr:cNvCxnSpPr/>
      </xdr:nvCxnSpPr>
      <xdr:spPr>
        <a:xfrm>
          <a:off x="8750300" y="6724917"/>
          <a:ext cx="889000" cy="5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121018</xdr:rowOff>
    </xdr:from>
    <xdr:to>
      <xdr:col>50</xdr:col>
      <xdr:colOff>165100</xdr:colOff>
      <xdr:row>39</xdr:row>
      <xdr:rowOff>51168</xdr:rowOff>
    </xdr:to>
    <xdr:sp macro="" textlink="">
      <xdr:nvSpPr>
        <xdr:cNvPr id="295" name="フローチャート: 判断 294"/>
        <xdr:cNvSpPr/>
      </xdr:nvSpPr>
      <xdr:spPr>
        <a:xfrm>
          <a:off x="9588500" y="66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67695</xdr:rowOff>
    </xdr:from>
    <xdr:ext cx="469744" cy="259045"/>
    <xdr:sp macro="" textlink="">
      <xdr:nvSpPr>
        <xdr:cNvPr id="296" name="テキスト ボックス 295"/>
        <xdr:cNvSpPr txBox="1"/>
      </xdr:nvSpPr>
      <xdr:spPr>
        <a:xfrm>
          <a:off x="9404428" y="641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34137</xdr:rowOff>
    </xdr:from>
    <xdr:to>
      <xdr:col>45</xdr:col>
      <xdr:colOff>177800</xdr:colOff>
      <xdr:row>39</xdr:row>
      <xdr:rowOff>38367</xdr:rowOff>
    </xdr:to>
    <xdr:cxnSp macro="">
      <xdr:nvCxnSpPr>
        <xdr:cNvPr id="297" name="直線コネクタ 296"/>
        <xdr:cNvCxnSpPr/>
      </xdr:nvCxnSpPr>
      <xdr:spPr>
        <a:xfrm>
          <a:off x="7861300" y="6720687"/>
          <a:ext cx="889000" cy="4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129934</xdr:rowOff>
    </xdr:from>
    <xdr:to>
      <xdr:col>46</xdr:col>
      <xdr:colOff>38100</xdr:colOff>
      <xdr:row>39</xdr:row>
      <xdr:rowOff>60084</xdr:rowOff>
    </xdr:to>
    <xdr:sp macro="" textlink="">
      <xdr:nvSpPr>
        <xdr:cNvPr id="298" name="フローチャート: 判断 297"/>
        <xdr:cNvSpPr/>
      </xdr:nvSpPr>
      <xdr:spPr>
        <a:xfrm>
          <a:off x="8699500" y="664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76611</xdr:rowOff>
    </xdr:from>
    <xdr:ext cx="469744" cy="259045"/>
    <xdr:sp macro="" textlink="">
      <xdr:nvSpPr>
        <xdr:cNvPr id="299" name="テキスト ボックス 298"/>
        <xdr:cNvSpPr txBox="1"/>
      </xdr:nvSpPr>
      <xdr:spPr>
        <a:xfrm>
          <a:off x="8515428" y="642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34137</xdr:rowOff>
    </xdr:from>
    <xdr:to>
      <xdr:col>41</xdr:col>
      <xdr:colOff>50800</xdr:colOff>
      <xdr:row>39</xdr:row>
      <xdr:rowOff>38481</xdr:rowOff>
    </xdr:to>
    <xdr:cxnSp macro="">
      <xdr:nvCxnSpPr>
        <xdr:cNvPr id="300" name="直線コネクタ 299"/>
        <xdr:cNvCxnSpPr/>
      </xdr:nvCxnSpPr>
      <xdr:spPr>
        <a:xfrm flipV="1">
          <a:off x="6972300" y="6720687"/>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142545</xdr:rowOff>
    </xdr:from>
    <xdr:to>
      <xdr:col>41</xdr:col>
      <xdr:colOff>101600</xdr:colOff>
      <xdr:row>39</xdr:row>
      <xdr:rowOff>72695</xdr:rowOff>
    </xdr:to>
    <xdr:sp macro="" textlink="">
      <xdr:nvSpPr>
        <xdr:cNvPr id="301" name="フローチャート: 判断 300"/>
        <xdr:cNvSpPr/>
      </xdr:nvSpPr>
      <xdr:spPr>
        <a:xfrm>
          <a:off x="7810500" y="66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89222</xdr:rowOff>
    </xdr:from>
    <xdr:ext cx="469744" cy="259045"/>
    <xdr:sp macro="" textlink="">
      <xdr:nvSpPr>
        <xdr:cNvPr id="302" name="テキスト ボックス 301"/>
        <xdr:cNvSpPr txBox="1"/>
      </xdr:nvSpPr>
      <xdr:spPr>
        <a:xfrm>
          <a:off x="7626428" y="643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138608</xdr:rowOff>
    </xdr:from>
    <xdr:to>
      <xdr:col>36</xdr:col>
      <xdr:colOff>165100</xdr:colOff>
      <xdr:row>39</xdr:row>
      <xdr:rowOff>68758</xdr:rowOff>
    </xdr:to>
    <xdr:sp macro="" textlink="">
      <xdr:nvSpPr>
        <xdr:cNvPr id="303" name="フローチャート: 判断 302"/>
        <xdr:cNvSpPr/>
      </xdr:nvSpPr>
      <xdr:spPr>
        <a:xfrm>
          <a:off x="6921500" y="66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85285</xdr:rowOff>
    </xdr:from>
    <xdr:ext cx="469744" cy="259045"/>
    <xdr:sp macro="" textlink="">
      <xdr:nvSpPr>
        <xdr:cNvPr id="304" name="テキスト ボックス 303"/>
        <xdr:cNvSpPr txBox="1"/>
      </xdr:nvSpPr>
      <xdr:spPr>
        <a:xfrm>
          <a:off x="6737428" y="642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162763</xdr:rowOff>
    </xdr:from>
    <xdr:to>
      <xdr:col>55</xdr:col>
      <xdr:colOff>50800</xdr:colOff>
      <xdr:row>39</xdr:row>
      <xdr:rowOff>92913</xdr:rowOff>
    </xdr:to>
    <xdr:sp macro="" textlink="">
      <xdr:nvSpPr>
        <xdr:cNvPr id="310" name="楕円 309"/>
        <xdr:cNvSpPr/>
      </xdr:nvSpPr>
      <xdr:spPr>
        <a:xfrm>
          <a:off x="10426700" y="667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103077</xdr:rowOff>
    </xdr:from>
    <xdr:ext cx="378565" cy="259045"/>
    <xdr:sp macro="" textlink="">
      <xdr:nvSpPr>
        <xdr:cNvPr id="311" name="労働費該当値テキスト"/>
        <xdr:cNvSpPr txBox="1"/>
      </xdr:nvSpPr>
      <xdr:spPr>
        <a:xfrm>
          <a:off x="10528300" y="6618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164491</xdr:rowOff>
    </xdr:from>
    <xdr:to>
      <xdr:col>50</xdr:col>
      <xdr:colOff>165100</xdr:colOff>
      <xdr:row>39</xdr:row>
      <xdr:rowOff>94641</xdr:rowOff>
    </xdr:to>
    <xdr:sp macro="" textlink="">
      <xdr:nvSpPr>
        <xdr:cNvPr id="312" name="楕円 311"/>
        <xdr:cNvSpPr/>
      </xdr:nvSpPr>
      <xdr:spPr>
        <a:xfrm>
          <a:off x="9588500" y="667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85768</xdr:rowOff>
    </xdr:from>
    <xdr:ext cx="313932" cy="259045"/>
    <xdr:sp macro="" textlink="">
      <xdr:nvSpPr>
        <xdr:cNvPr id="313" name="テキスト ボックス 312"/>
        <xdr:cNvSpPr txBox="1"/>
      </xdr:nvSpPr>
      <xdr:spPr>
        <a:xfrm>
          <a:off x="9482333" y="67723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159017</xdr:rowOff>
    </xdr:from>
    <xdr:to>
      <xdr:col>46</xdr:col>
      <xdr:colOff>38100</xdr:colOff>
      <xdr:row>39</xdr:row>
      <xdr:rowOff>89167</xdr:rowOff>
    </xdr:to>
    <xdr:sp macro="" textlink="">
      <xdr:nvSpPr>
        <xdr:cNvPr id="314" name="楕円 313"/>
        <xdr:cNvSpPr/>
      </xdr:nvSpPr>
      <xdr:spPr>
        <a:xfrm>
          <a:off x="8699500" y="667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80294</xdr:rowOff>
    </xdr:from>
    <xdr:ext cx="378565" cy="259045"/>
    <xdr:sp macro="" textlink="">
      <xdr:nvSpPr>
        <xdr:cNvPr id="315" name="テキスト ボックス 314"/>
        <xdr:cNvSpPr txBox="1"/>
      </xdr:nvSpPr>
      <xdr:spPr>
        <a:xfrm>
          <a:off x="8561017" y="6766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154787</xdr:rowOff>
    </xdr:from>
    <xdr:to>
      <xdr:col>41</xdr:col>
      <xdr:colOff>101600</xdr:colOff>
      <xdr:row>39</xdr:row>
      <xdr:rowOff>84937</xdr:rowOff>
    </xdr:to>
    <xdr:sp macro="" textlink="">
      <xdr:nvSpPr>
        <xdr:cNvPr id="316" name="楕円 315"/>
        <xdr:cNvSpPr/>
      </xdr:nvSpPr>
      <xdr:spPr>
        <a:xfrm>
          <a:off x="7810500" y="666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76064</xdr:rowOff>
    </xdr:from>
    <xdr:ext cx="378565" cy="259045"/>
    <xdr:sp macro="" textlink="">
      <xdr:nvSpPr>
        <xdr:cNvPr id="317" name="テキスト ボックス 316"/>
        <xdr:cNvSpPr txBox="1"/>
      </xdr:nvSpPr>
      <xdr:spPr>
        <a:xfrm>
          <a:off x="7672017" y="67626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159131</xdr:rowOff>
    </xdr:from>
    <xdr:to>
      <xdr:col>36</xdr:col>
      <xdr:colOff>165100</xdr:colOff>
      <xdr:row>39</xdr:row>
      <xdr:rowOff>89281</xdr:rowOff>
    </xdr:to>
    <xdr:sp macro="" textlink="">
      <xdr:nvSpPr>
        <xdr:cNvPr id="318" name="楕円 317"/>
        <xdr:cNvSpPr/>
      </xdr:nvSpPr>
      <xdr:spPr>
        <a:xfrm>
          <a:off x="6921500" y="667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80408</xdr:rowOff>
    </xdr:from>
    <xdr:ext cx="378565" cy="259045"/>
    <xdr:sp macro="" textlink="">
      <xdr:nvSpPr>
        <xdr:cNvPr id="319" name="テキスト ボックス 318"/>
        <xdr:cNvSpPr txBox="1"/>
      </xdr:nvSpPr>
      <xdr:spPr>
        <a:xfrm>
          <a:off x="6783017" y="6766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9" name="テキスト ボックス 338"/>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170959</xdr:rowOff>
    </xdr:from>
    <xdr:to>
      <xdr:col>54</xdr:col>
      <xdr:colOff>189865</xdr:colOff>
      <xdr:row>59</xdr:row>
      <xdr:rowOff>42621</xdr:rowOff>
    </xdr:to>
    <xdr:cxnSp macro="">
      <xdr:nvCxnSpPr>
        <xdr:cNvPr id="343" name="直線コネクタ 342"/>
        <xdr:cNvCxnSpPr/>
      </xdr:nvCxnSpPr>
      <xdr:spPr>
        <a:xfrm flipV="1">
          <a:off x="10475595" y="8743459"/>
          <a:ext cx="1270" cy="141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46448</xdr:rowOff>
    </xdr:from>
    <xdr:ext cx="469744" cy="259045"/>
    <xdr:sp macro="" textlink="">
      <xdr:nvSpPr>
        <xdr:cNvPr id="344" name="農林水産業費最小値テキスト"/>
        <xdr:cNvSpPr txBox="1"/>
      </xdr:nvSpPr>
      <xdr:spPr>
        <a:xfrm>
          <a:off x="10528300" y="1016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42621</xdr:rowOff>
    </xdr:from>
    <xdr:to>
      <xdr:col>55</xdr:col>
      <xdr:colOff>88900</xdr:colOff>
      <xdr:row>59</xdr:row>
      <xdr:rowOff>42621</xdr:rowOff>
    </xdr:to>
    <xdr:cxnSp macro="">
      <xdr:nvCxnSpPr>
        <xdr:cNvPr id="345" name="直線コネクタ 344"/>
        <xdr:cNvCxnSpPr/>
      </xdr:nvCxnSpPr>
      <xdr:spPr>
        <a:xfrm>
          <a:off x="10388600" y="1015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117636</xdr:rowOff>
    </xdr:from>
    <xdr:ext cx="690189" cy="259045"/>
    <xdr:sp macro="" textlink="">
      <xdr:nvSpPr>
        <xdr:cNvPr id="346" name="農林水産業費最大値テキスト"/>
        <xdr:cNvSpPr txBox="1"/>
      </xdr:nvSpPr>
      <xdr:spPr>
        <a:xfrm>
          <a:off x="10528300" y="85186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1,115,387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170959</xdr:rowOff>
    </xdr:from>
    <xdr:to>
      <xdr:col>55</xdr:col>
      <xdr:colOff>88900</xdr:colOff>
      <xdr:row>50</xdr:row>
      <xdr:rowOff>170959</xdr:rowOff>
    </xdr:to>
    <xdr:cxnSp macro="">
      <xdr:nvCxnSpPr>
        <xdr:cNvPr id="347" name="直線コネクタ 346"/>
        <xdr:cNvCxnSpPr/>
      </xdr:nvCxnSpPr>
      <xdr:spPr>
        <a:xfrm>
          <a:off x="10388600" y="8743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23114</xdr:rowOff>
    </xdr:from>
    <xdr:to>
      <xdr:col>55</xdr:col>
      <xdr:colOff>0</xdr:colOff>
      <xdr:row>58</xdr:row>
      <xdr:rowOff>69452</xdr:rowOff>
    </xdr:to>
    <xdr:cxnSp macro="">
      <xdr:nvCxnSpPr>
        <xdr:cNvPr id="348" name="直線コネクタ 347"/>
        <xdr:cNvCxnSpPr/>
      </xdr:nvCxnSpPr>
      <xdr:spPr>
        <a:xfrm flipV="1">
          <a:off x="9639300" y="9967214"/>
          <a:ext cx="838200" cy="4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151023</xdr:rowOff>
    </xdr:from>
    <xdr:ext cx="599010" cy="259045"/>
    <xdr:sp macro="" textlink="">
      <xdr:nvSpPr>
        <xdr:cNvPr id="349" name="農林水産業費平均値テキスト"/>
        <xdr:cNvSpPr txBox="1"/>
      </xdr:nvSpPr>
      <xdr:spPr>
        <a:xfrm>
          <a:off x="10528300" y="9923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1146</xdr:rowOff>
    </xdr:from>
    <xdr:to>
      <xdr:col>55</xdr:col>
      <xdr:colOff>50800</xdr:colOff>
      <xdr:row>58</xdr:row>
      <xdr:rowOff>102746</xdr:rowOff>
    </xdr:to>
    <xdr:sp macro="" textlink="">
      <xdr:nvSpPr>
        <xdr:cNvPr id="350" name="フローチャート: 判断 349"/>
        <xdr:cNvSpPr/>
      </xdr:nvSpPr>
      <xdr:spPr>
        <a:xfrm>
          <a:off x="10426700" y="994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32206</xdr:rowOff>
    </xdr:from>
    <xdr:to>
      <xdr:col>50</xdr:col>
      <xdr:colOff>114300</xdr:colOff>
      <xdr:row>58</xdr:row>
      <xdr:rowOff>69452</xdr:rowOff>
    </xdr:to>
    <xdr:cxnSp macro="">
      <xdr:nvCxnSpPr>
        <xdr:cNvPr id="351" name="直線コネクタ 350"/>
        <xdr:cNvCxnSpPr/>
      </xdr:nvCxnSpPr>
      <xdr:spPr>
        <a:xfrm>
          <a:off x="8750300" y="9976306"/>
          <a:ext cx="889000" cy="3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18113</xdr:rowOff>
    </xdr:from>
    <xdr:to>
      <xdr:col>50</xdr:col>
      <xdr:colOff>165100</xdr:colOff>
      <xdr:row>58</xdr:row>
      <xdr:rowOff>119713</xdr:rowOff>
    </xdr:to>
    <xdr:sp macro="" textlink="">
      <xdr:nvSpPr>
        <xdr:cNvPr id="352" name="フローチャート: 判断 351"/>
        <xdr:cNvSpPr/>
      </xdr:nvSpPr>
      <xdr:spPr>
        <a:xfrm>
          <a:off x="9588500" y="996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136240</xdr:rowOff>
    </xdr:from>
    <xdr:ext cx="599010" cy="259045"/>
    <xdr:sp macro="" textlink="">
      <xdr:nvSpPr>
        <xdr:cNvPr id="353" name="テキスト ボックス 352"/>
        <xdr:cNvSpPr txBox="1"/>
      </xdr:nvSpPr>
      <xdr:spPr>
        <a:xfrm>
          <a:off x="9339795" y="9737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32206</xdr:rowOff>
    </xdr:from>
    <xdr:to>
      <xdr:col>45</xdr:col>
      <xdr:colOff>177800</xdr:colOff>
      <xdr:row>58</xdr:row>
      <xdr:rowOff>44510</xdr:rowOff>
    </xdr:to>
    <xdr:cxnSp macro="">
      <xdr:nvCxnSpPr>
        <xdr:cNvPr id="354" name="直線コネクタ 353"/>
        <xdr:cNvCxnSpPr/>
      </xdr:nvCxnSpPr>
      <xdr:spPr>
        <a:xfrm flipV="1">
          <a:off x="7861300" y="9976306"/>
          <a:ext cx="889000" cy="1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25391</xdr:rowOff>
    </xdr:from>
    <xdr:to>
      <xdr:col>46</xdr:col>
      <xdr:colOff>38100</xdr:colOff>
      <xdr:row>58</xdr:row>
      <xdr:rowOff>126991</xdr:rowOff>
    </xdr:to>
    <xdr:sp macro="" textlink="">
      <xdr:nvSpPr>
        <xdr:cNvPr id="355" name="フローチャート: 判断 354"/>
        <xdr:cNvSpPr/>
      </xdr:nvSpPr>
      <xdr:spPr>
        <a:xfrm>
          <a:off x="8699500" y="996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118118</xdr:rowOff>
    </xdr:from>
    <xdr:ext cx="599010" cy="259045"/>
    <xdr:sp macro="" textlink="">
      <xdr:nvSpPr>
        <xdr:cNvPr id="356" name="テキスト ボックス 355"/>
        <xdr:cNvSpPr txBox="1"/>
      </xdr:nvSpPr>
      <xdr:spPr>
        <a:xfrm>
          <a:off x="8450795" y="10062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26119</xdr:rowOff>
    </xdr:from>
    <xdr:to>
      <xdr:col>41</xdr:col>
      <xdr:colOff>50800</xdr:colOff>
      <xdr:row>58</xdr:row>
      <xdr:rowOff>44510</xdr:rowOff>
    </xdr:to>
    <xdr:cxnSp macro="">
      <xdr:nvCxnSpPr>
        <xdr:cNvPr id="357" name="直線コネクタ 356"/>
        <xdr:cNvCxnSpPr/>
      </xdr:nvCxnSpPr>
      <xdr:spPr>
        <a:xfrm>
          <a:off x="6972300" y="9970219"/>
          <a:ext cx="889000" cy="18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26498</xdr:rowOff>
    </xdr:from>
    <xdr:to>
      <xdr:col>41</xdr:col>
      <xdr:colOff>101600</xdr:colOff>
      <xdr:row>58</xdr:row>
      <xdr:rowOff>128098</xdr:rowOff>
    </xdr:to>
    <xdr:sp macro="" textlink="">
      <xdr:nvSpPr>
        <xdr:cNvPr id="358" name="フローチャート: 判断 357"/>
        <xdr:cNvSpPr/>
      </xdr:nvSpPr>
      <xdr:spPr>
        <a:xfrm>
          <a:off x="7810500" y="997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119225</xdr:rowOff>
    </xdr:from>
    <xdr:ext cx="599010" cy="259045"/>
    <xdr:sp macro="" textlink="">
      <xdr:nvSpPr>
        <xdr:cNvPr id="359" name="テキスト ボックス 358"/>
        <xdr:cNvSpPr txBox="1"/>
      </xdr:nvSpPr>
      <xdr:spPr>
        <a:xfrm>
          <a:off x="7561795" y="10063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44366</xdr:rowOff>
    </xdr:from>
    <xdr:to>
      <xdr:col>36</xdr:col>
      <xdr:colOff>165100</xdr:colOff>
      <xdr:row>58</xdr:row>
      <xdr:rowOff>145966</xdr:rowOff>
    </xdr:to>
    <xdr:sp macro="" textlink="">
      <xdr:nvSpPr>
        <xdr:cNvPr id="360" name="フローチャート: 判断 359"/>
        <xdr:cNvSpPr/>
      </xdr:nvSpPr>
      <xdr:spPr>
        <a:xfrm>
          <a:off x="6921500" y="998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137093</xdr:rowOff>
    </xdr:from>
    <xdr:ext cx="534377" cy="259045"/>
    <xdr:sp macro="" textlink="">
      <xdr:nvSpPr>
        <xdr:cNvPr id="361" name="テキスト ボックス 360"/>
        <xdr:cNvSpPr txBox="1"/>
      </xdr:nvSpPr>
      <xdr:spPr>
        <a:xfrm>
          <a:off x="6705111" y="1008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143764</xdr:rowOff>
    </xdr:from>
    <xdr:to>
      <xdr:col>55</xdr:col>
      <xdr:colOff>50800</xdr:colOff>
      <xdr:row>58</xdr:row>
      <xdr:rowOff>73914</xdr:rowOff>
    </xdr:to>
    <xdr:sp macro="" textlink="">
      <xdr:nvSpPr>
        <xdr:cNvPr id="367" name="楕円 366"/>
        <xdr:cNvSpPr/>
      </xdr:nvSpPr>
      <xdr:spPr>
        <a:xfrm>
          <a:off x="10426700" y="991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166641</xdr:rowOff>
    </xdr:from>
    <xdr:ext cx="599010" cy="259045"/>
    <xdr:sp macro="" textlink="">
      <xdr:nvSpPr>
        <xdr:cNvPr id="368" name="農林水産業費該当値テキスト"/>
        <xdr:cNvSpPr txBox="1"/>
      </xdr:nvSpPr>
      <xdr:spPr>
        <a:xfrm>
          <a:off x="10528300" y="9767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18652</xdr:rowOff>
    </xdr:from>
    <xdr:to>
      <xdr:col>50</xdr:col>
      <xdr:colOff>165100</xdr:colOff>
      <xdr:row>58</xdr:row>
      <xdr:rowOff>120252</xdr:rowOff>
    </xdr:to>
    <xdr:sp macro="" textlink="">
      <xdr:nvSpPr>
        <xdr:cNvPr id="369" name="楕円 368"/>
        <xdr:cNvSpPr/>
      </xdr:nvSpPr>
      <xdr:spPr>
        <a:xfrm>
          <a:off x="9588500" y="996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111379</xdr:rowOff>
    </xdr:from>
    <xdr:ext cx="599010" cy="259045"/>
    <xdr:sp macro="" textlink="">
      <xdr:nvSpPr>
        <xdr:cNvPr id="370" name="テキスト ボックス 369"/>
        <xdr:cNvSpPr txBox="1"/>
      </xdr:nvSpPr>
      <xdr:spPr>
        <a:xfrm>
          <a:off x="9339795" y="10055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152856</xdr:rowOff>
    </xdr:from>
    <xdr:to>
      <xdr:col>46</xdr:col>
      <xdr:colOff>38100</xdr:colOff>
      <xdr:row>58</xdr:row>
      <xdr:rowOff>83006</xdr:rowOff>
    </xdr:to>
    <xdr:sp macro="" textlink="">
      <xdr:nvSpPr>
        <xdr:cNvPr id="371" name="楕円 370"/>
        <xdr:cNvSpPr/>
      </xdr:nvSpPr>
      <xdr:spPr>
        <a:xfrm>
          <a:off x="8699500" y="992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99533</xdr:rowOff>
    </xdr:from>
    <xdr:ext cx="599010" cy="259045"/>
    <xdr:sp macro="" textlink="">
      <xdr:nvSpPr>
        <xdr:cNvPr id="372" name="テキスト ボックス 371"/>
        <xdr:cNvSpPr txBox="1"/>
      </xdr:nvSpPr>
      <xdr:spPr>
        <a:xfrm>
          <a:off x="8450795" y="9700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165160</xdr:rowOff>
    </xdr:from>
    <xdr:to>
      <xdr:col>41</xdr:col>
      <xdr:colOff>101600</xdr:colOff>
      <xdr:row>58</xdr:row>
      <xdr:rowOff>95310</xdr:rowOff>
    </xdr:to>
    <xdr:sp macro="" textlink="">
      <xdr:nvSpPr>
        <xdr:cNvPr id="373" name="楕円 372"/>
        <xdr:cNvSpPr/>
      </xdr:nvSpPr>
      <xdr:spPr>
        <a:xfrm>
          <a:off x="7810500" y="993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111837</xdr:rowOff>
    </xdr:from>
    <xdr:ext cx="599010" cy="259045"/>
    <xdr:sp macro="" textlink="">
      <xdr:nvSpPr>
        <xdr:cNvPr id="374" name="テキスト ボックス 373"/>
        <xdr:cNvSpPr txBox="1"/>
      </xdr:nvSpPr>
      <xdr:spPr>
        <a:xfrm>
          <a:off x="7561795" y="9713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146769</xdr:rowOff>
    </xdr:from>
    <xdr:to>
      <xdr:col>36</xdr:col>
      <xdr:colOff>165100</xdr:colOff>
      <xdr:row>58</xdr:row>
      <xdr:rowOff>76919</xdr:rowOff>
    </xdr:to>
    <xdr:sp macro="" textlink="">
      <xdr:nvSpPr>
        <xdr:cNvPr id="375" name="楕円 374"/>
        <xdr:cNvSpPr/>
      </xdr:nvSpPr>
      <xdr:spPr>
        <a:xfrm>
          <a:off x="6921500" y="991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93446</xdr:rowOff>
    </xdr:from>
    <xdr:ext cx="599010" cy="259045"/>
    <xdr:sp macro="" textlink="">
      <xdr:nvSpPr>
        <xdr:cNvPr id="376" name="テキスト ボックス 375"/>
        <xdr:cNvSpPr txBox="1"/>
      </xdr:nvSpPr>
      <xdr:spPr>
        <a:xfrm>
          <a:off x="6672795" y="9694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42176</xdr:rowOff>
    </xdr:from>
    <xdr:to>
      <xdr:col>54</xdr:col>
      <xdr:colOff>189865</xdr:colOff>
      <xdr:row>79</xdr:row>
      <xdr:rowOff>43035</xdr:rowOff>
    </xdr:to>
    <xdr:cxnSp macro="">
      <xdr:nvCxnSpPr>
        <xdr:cNvPr id="400" name="直線コネクタ 399"/>
        <xdr:cNvCxnSpPr/>
      </xdr:nvCxnSpPr>
      <xdr:spPr>
        <a:xfrm flipV="1">
          <a:off x="10475595" y="12215126"/>
          <a:ext cx="1270" cy="1372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46862</xdr:rowOff>
    </xdr:from>
    <xdr:ext cx="469744" cy="259045"/>
    <xdr:sp macro="" textlink="">
      <xdr:nvSpPr>
        <xdr:cNvPr id="401" name="商工費最小値テキスト"/>
        <xdr:cNvSpPr txBox="1"/>
      </xdr:nvSpPr>
      <xdr:spPr>
        <a:xfrm>
          <a:off x="10528300" y="1359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43035</xdr:rowOff>
    </xdr:from>
    <xdr:to>
      <xdr:col>55</xdr:col>
      <xdr:colOff>88900</xdr:colOff>
      <xdr:row>79</xdr:row>
      <xdr:rowOff>43035</xdr:rowOff>
    </xdr:to>
    <xdr:cxnSp macro="">
      <xdr:nvCxnSpPr>
        <xdr:cNvPr id="402" name="直線コネクタ 401"/>
        <xdr:cNvCxnSpPr/>
      </xdr:nvCxnSpPr>
      <xdr:spPr>
        <a:xfrm>
          <a:off x="10388600" y="1358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160303</xdr:rowOff>
    </xdr:from>
    <xdr:ext cx="690189" cy="259045"/>
    <xdr:sp macro="" textlink="">
      <xdr:nvSpPr>
        <xdr:cNvPr id="403" name="商工費最大値テキスト"/>
        <xdr:cNvSpPr txBox="1"/>
      </xdr:nvSpPr>
      <xdr:spPr>
        <a:xfrm>
          <a:off x="10528300" y="119903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1,081,790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42176</xdr:rowOff>
    </xdr:from>
    <xdr:to>
      <xdr:col>55</xdr:col>
      <xdr:colOff>88900</xdr:colOff>
      <xdr:row>71</xdr:row>
      <xdr:rowOff>42176</xdr:rowOff>
    </xdr:to>
    <xdr:cxnSp macro="">
      <xdr:nvCxnSpPr>
        <xdr:cNvPr id="404" name="直線コネクタ 403"/>
        <xdr:cNvCxnSpPr/>
      </xdr:nvCxnSpPr>
      <xdr:spPr>
        <a:xfrm>
          <a:off x="10388600" y="12215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61102</xdr:rowOff>
    </xdr:from>
    <xdr:to>
      <xdr:col>55</xdr:col>
      <xdr:colOff>0</xdr:colOff>
      <xdr:row>78</xdr:row>
      <xdr:rowOff>137511</xdr:rowOff>
    </xdr:to>
    <xdr:cxnSp macro="">
      <xdr:nvCxnSpPr>
        <xdr:cNvPr id="405" name="直線コネクタ 404"/>
        <xdr:cNvCxnSpPr/>
      </xdr:nvCxnSpPr>
      <xdr:spPr>
        <a:xfrm flipV="1">
          <a:off x="9639300" y="13434202"/>
          <a:ext cx="838200" cy="7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11292</xdr:rowOff>
    </xdr:from>
    <xdr:ext cx="599010" cy="259045"/>
    <xdr:sp macro="" textlink="">
      <xdr:nvSpPr>
        <xdr:cNvPr id="406" name="商工費平均値テキスト"/>
        <xdr:cNvSpPr txBox="1"/>
      </xdr:nvSpPr>
      <xdr:spPr>
        <a:xfrm>
          <a:off x="10528300" y="13384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32865</xdr:rowOff>
    </xdr:from>
    <xdr:to>
      <xdr:col>55</xdr:col>
      <xdr:colOff>50800</xdr:colOff>
      <xdr:row>78</xdr:row>
      <xdr:rowOff>134465</xdr:rowOff>
    </xdr:to>
    <xdr:sp macro="" textlink="">
      <xdr:nvSpPr>
        <xdr:cNvPr id="407" name="フローチャート: 判断 406"/>
        <xdr:cNvSpPr/>
      </xdr:nvSpPr>
      <xdr:spPr>
        <a:xfrm>
          <a:off x="10426700" y="1340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7491</xdr:rowOff>
    </xdr:from>
    <xdr:to>
      <xdr:col>50</xdr:col>
      <xdr:colOff>114300</xdr:colOff>
      <xdr:row>78</xdr:row>
      <xdr:rowOff>137511</xdr:rowOff>
    </xdr:to>
    <xdr:cxnSp macro="">
      <xdr:nvCxnSpPr>
        <xdr:cNvPr id="408" name="直線コネクタ 407"/>
        <xdr:cNvCxnSpPr/>
      </xdr:nvCxnSpPr>
      <xdr:spPr>
        <a:xfrm>
          <a:off x="8750300" y="13380591"/>
          <a:ext cx="889000" cy="13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62512</xdr:rowOff>
    </xdr:from>
    <xdr:to>
      <xdr:col>50</xdr:col>
      <xdr:colOff>165100</xdr:colOff>
      <xdr:row>78</xdr:row>
      <xdr:rowOff>164112</xdr:rowOff>
    </xdr:to>
    <xdr:sp macro="" textlink="">
      <xdr:nvSpPr>
        <xdr:cNvPr id="409" name="フローチャート: 判断 408"/>
        <xdr:cNvSpPr/>
      </xdr:nvSpPr>
      <xdr:spPr>
        <a:xfrm>
          <a:off x="9588500" y="134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9189</xdr:rowOff>
    </xdr:from>
    <xdr:ext cx="534377" cy="259045"/>
    <xdr:sp macro="" textlink="">
      <xdr:nvSpPr>
        <xdr:cNvPr id="410" name="テキスト ボックス 409"/>
        <xdr:cNvSpPr txBox="1"/>
      </xdr:nvSpPr>
      <xdr:spPr>
        <a:xfrm>
          <a:off x="9372111" y="1321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7491</xdr:rowOff>
    </xdr:from>
    <xdr:to>
      <xdr:col>45</xdr:col>
      <xdr:colOff>177800</xdr:colOff>
      <xdr:row>78</xdr:row>
      <xdr:rowOff>96636</xdr:rowOff>
    </xdr:to>
    <xdr:cxnSp macro="">
      <xdr:nvCxnSpPr>
        <xdr:cNvPr id="411" name="直線コネクタ 410"/>
        <xdr:cNvCxnSpPr/>
      </xdr:nvCxnSpPr>
      <xdr:spPr>
        <a:xfrm flipV="1">
          <a:off x="7861300" y="13380591"/>
          <a:ext cx="889000" cy="8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67363</xdr:rowOff>
    </xdr:from>
    <xdr:to>
      <xdr:col>46</xdr:col>
      <xdr:colOff>38100</xdr:colOff>
      <xdr:row>78</xdr:row>
      <xdr:rowOff>168963</xdr:rowOff>
    </xdr:to>
    <xdr:sp macro="" textlink="">
      <xdr:nvSpPr>
        <xdr:cNvPr id="412" name="フローチャート: 判断 411"/>
        <xdr:cNvSpPr/>
      </xdr:nvSpPr>
      <xdr:spPr>
        <a:xfrm>
          <a:off x="8699500" y="1344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160090</xdr:rowOff>
    </xdr:from>
    <xdr:ext cx="534377" cy="259045"/>
    <xdr:sp macro="" textlink="">
      <xdr:nvSpPr>
        <xdr:cNvPr id="413" name="テキスト ボックス 412"/>
        <xdr:cNvSpPr txBox="1"/>
      </xdr:nvSpPr>
      <xdr:spPr>
        <a:xfrm>
          <a:off x="8483111" y="1353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96636</xdr:rowOff>
    </xdr:from>
    <xdr:to>
      <xdr:col>41</xdr:col>
      <xdr:colOff>50800</xdr:colOff>
      <xdr:row>78</xdr:row>
      <xdr:rowOff>161186</xdr:rowOff>
    </xdr:to>
    <xdr:cxnSp macro="">
      <xdr:nvCxnSpPr>
        <xdr:cNvPr id="414" name="直線コネクタ 413"/>
        <xdr:cNvCxnSpPr/>
      </xdr:nvCxnSpPr>
      <xdr:spPr>
        <a:xfrm flipV="1">
          <a:off x="6972300" y="13469736"/>
          <a:ext cx="889000" cy="6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72095</xdr:rowOff>
    </xdr:from>
    <xdr:to>
      <xdr:col>41</xdr:col>
      <xdr:colOff>101600</xdr:colOff>
      <xdr:row>79</xdr:row>
      <xdr:rowOff>2245</xdr:rowOff>
    </xdr:to>
    <xdr:sp macro="" textlink="">
      <xdr:nvSpPr>
        <xdr:cNvPr id="415" name="フローチャート: 判断 414"/>
        <xdr:cNvSpPr/>
      </xdr:nvSpPr>
      <xdr:spPr>
        <a:xfrm>
          <a:off x="7810500" y="1344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164822</xdr:rowOff>
    </xdr:from>
    <xdr:ext cx="534377" cy="259045"/>
    <xdr:sp macro="" textlink="">
      <xdr:nvSpPr>
        <xdr:cNvPr id="416" name="テキスト ボックス 415"/>
        <xdr:cNvSpPr txBox="1"/>
      </xdr:nvSpPr>
      <xdr:spPr>
        <a:xfrm>
          <a:off x="7594111" y="1353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62534</xdr:rowOff>
    </xdr:from>
    <xdr:to>
      <xdr:col>36</xdr:col>
      <xdr:colOff>165100</xdr:colOff>
      <xdr:row>78</xdr:row>
      <xdr:rowOff>164134</xdr:rowOff>
    </xdr:to>
    <xdr:sp macro="" textlink="">
      <xdr:nvSpPr>
        <xdr:cNvPr id="417" name="フローチャート: 判断 416"/>
        <xdr:cNvSpPr/>
      </xdr:nvSpPr>
      <xdr:spPr>
        <a:xfrm>
          <a:off x="6921500" y="1343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9211</xdr:rowOff>
    </xdr:from>
    <xdr:ext cx="534377" cy="259045"/>
    <xdr:sp macro="" textlink="">
      <xdr:nvSpPr>
        <xdr:cNvPr id="418" name="テキスト ボックス 417"/>
        <xdr:cNvSpPr txBox="1"/>
      </xdr:nvSpPr>
      <xdr:spPr>
        <a:xfrm>
          <a:off x="6705111" y="1321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10302</xdr:rowOff>
    </xdr:from>
    <xdr:to>
      <xdr:col>55</xdr:col>
      <xdr:colOff>50800</xdr:colOff>
      <xdr:row>78</xdr:row>
      <xdr:rowOff>111902</xdr:rowOff>
    </xdr:to>
    <xdr:sp macro="" textlink="">
      <xdr:nvSpPr>
        <xdr:cNvPr id="424" name="楕円 423"/>
        <xdr:cNvSpPr/>
      </xdr:nvSpPr>
      <xdr:spPr>
        <a:xfrm>
          <a:off x="10426700" y="1338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33179</xdr:rowOff>
    </xdr:from>
    <xdr:ext cx="599010" cy="259045"/>
    <xdr:sp macro="" textlink="">
      <xdr:nvSpPr>
        <xdr:cNvPr id="425" name="商工費該当値テキスト"/>
        <xdr:cNvSpPr txBox="1"/>
      </xdr:nvSpPr>
      <xdr:spPr>
        <a:xfrm>
          <a:off x="10528300" y="13234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86711</xdr:rowOff>
    </xdr:from>
    <xdr:to>
      <xdr:col>50</xdr:col>
      <xdr:colOff>165100</xdr:colOff>
      <xdr:row>79</xdr:row>
      <xdr:rowOff>16861</xdr:rowOff>
    </xdr:to>
    <xdr:sp macro="" textlink="">
      <xdr:nvSpPr>
        <xdr:cNvPr id="426" name="楕円 425"/>
        <xdr:cNvSpPr/>
      </xdr:nvSpPr>
      <xdr:spPr>
        <a:xfrm>
          <a:off x="9588500" y="1345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7988</xdr:rowOff>
    </xdr:from>
    <xdr:ext cx="534377" cy="259045"/>
    <xdr:sp macro="" textlink="">
      <xdr:nvSpPr>
        <xdr:cNvPr id="427" name="テキスト ボックス 426"/>
        <xdr:cNvSpPr txBox="1"/>
      </xdr:nvSpPr>
      <xdr:spPr>
        <a:xfrm>
          <a:off x="9372111" y="1355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128141</xdr:rowOff>
    </xdr:from>
    <xdr:to>
      <xdr:col>46</xdr:col>
      <xdr:colOff>38100</xdr:colOff>
      <xdr:row>78</xdr:row>
      <xdr:rowOff>58291</xdr:rowOff>
    </xdr:to>
    <xdr:sp macro="" textlink="">
      <xdr:nvSpPr>
        <xdr:cNvPr id="428" name="楕円 427"/>
        <xdr:cNvSpPr/>
      </xdr:nvSpPr>
      <xdr:spPr>
        <a:xfrm>
          <a:off x="8699500" y="1332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74818</xdr:rowOff>
    </xdr:from>
    <xdr:ext cx="599010" cy="259045"/>
    <xdr:sp macro="" textlink="">
      <xdr:nvSpPr>
        <xdr:cNvPr id="429" name="テキスト ボックス 428"/>
        <xdr:cNvSpPr txBox="1"/>
      </xdr:nvSpPr>
      <xdr:spPr>
        <a:xfrm>
          <a:off x="8450795" y="13105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45836</xdr:rowOff>
    </xdr:from>
    <xdr:to>
      <xdr:col>41</xdr:col>
      <xdr:colOff>101600</xdr:colOff>
      <xdr:row>78</xdr:row>
      <xdr:rowOff>147436</xdr:rowOff>
    </xdr:to>
    <xdr:sp macro="" textlink="">
      <xdr:nvSpPr>
        <xdr:cNvPr id="430" name="楕円 429"/>
        <xdr:cNvSpPr/>
      </xdr:nvSpPr>
      <xdr:spPr>
        <a:xfrm>
          <a:off x="7810500" y="1341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163963</xdr:rowOff>
    </xdr:from>
    <xdr:ext cx="534377" cy="259045"/>
    <xdr:sp macro="" textlink="">
      <xdr:nvSpPr>
        <xdr:cNvPr id="431" name="テキスト ボックス 430"/>
        <xdr:cNvSpPr txBox="1"/>
      </xdr:nvSpPr>
      <xdr:spPr>
        <a:xfrm>
          <a:off x="7594111" y="1319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110386</xdr:rowOff>
    </xdr:from>
    <xdr:to>
      <xdr:col>36</xdr:col>
      <xdr:colOff>165100</xdr:colOff>
      <xdr:row>79</xdr:row>
      <xdr:rowOff>40536</xdr:rowOff>
    </xdr:to>
    <xdr:sp macro="" textlink="">
      <xdr:nvSpPr>
        <xdr:cNvPr id="432" name="楕円 431"/>
        <xdr:cNvSpPr/>
      </xdr:nvSpPr>
      <xdr:spPr>
        <a:xfrm>
          <a:off x="6921500" y="1348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31663</xdr:rowOff>
    </xdr:from>
    <xdr:ext cx="534377" cy="259045"/>
    <xdr:sp macro="" textlink="">
      <xdr:nvSpPr>
        <xdr:cNvPr id="433" name="テキスト ボックス 432"/>
        <xdr:cNvSpPr txBox="1"/>
      </xdr:nvSpPr>
      <xdr:spPr>
        <a:xfrm>
          <a:off x="6705111" y="13576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5" name="テキスト ボックス 454"/>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104527</xdr:rowOff>
    </xdr:from>
    <xdr:to>
      <xdr:col>54</xdr:col>
      <xdr:colOff>189865</xdr:colOff>
      <xdr:row>99</xdr:row>
      <xdr:rowOff>31724</xdr:rowOff>
    </xdr:to>
    <xdr:cxnSp macro="">
      <xdr:nvCxnSpPr>
        <xdr:cNvPr id="459" name="直線コネクタ 458"/>
        <xdr:cNvCxnSpPr/>
      </xdr:nvCxnSpPr>
      <xdr:spPr>
        <a:xfrm flipV="1">
          <a:off x="10475595" y="15535027"/>
          <a:ext cx="1270" cy="1470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35551</xdr:rowOff>
    </xdr:from>
    <xdr:ext cx="534377" cy="259045"/>
    <xdr:sp macro="" textlink="">
      <xdr:nvSpPr>
        <xdr:cNvPr id="460" name="土木費最小値テキスト"/>
        <xdr:cNvSpPr txBox="1"/>
      </xdr:nvSpPr>
      <xdr:spPr>
        <a:xfrm>
          <a:off x="10528300" y="1700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31724</xdr:rowOff>
    </xdr:from>
    <xdr:to>
      <xdr:col>55</xdr:col>
      <xdr:colOff>88900</xdr:colOff>
      <xdr:row>99</xdr:row>
      <xdr:rowOff>31724</xdr:rowOff>
    </xdr:to>
    <xdr:cxnSp macro="">
      <xdr:nvCxnSpPr>
        <xdr:cNvPr id="461" name="直線コネクタ 460"/>
        <xdr:cNvCxnSpPr/>
      </xdr:nvCxnSpPr>
      <xdr:spPr>
        <a:xfrm>
          <a:off x="10388600" y="17005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51204</xdr:rowOff>
    </xdr:from>
    <xdr:ext cx="599010" cy="259045"/>
    <xdr:sp macro="" textlink="">
      <xdr:nvSpPr>
        <xdr:cNvPr id="462" name="土木費最大値テキスト"/>
        <xdr:cNvSpPr txBox="1"/>
      </xdr:nvSpPr>
      <xdr:spPr>
        <a:xfrm>
          <a:off x="10528300" y="15310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941,541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104527</xdr:rowOff>
    </xdr:from>
    <xdr:to>
      <xdr:col>55</xdr:col>
      <xdr:colOff>88900</xdr:colOff>
      <xdr:row>90</xdr:row>
      <xdr:rowOff>104527</xdr:rowOff>
    </xdr:to>
    <xdr:cxnSp macro="">
      <xdr:nvCxnSpPr>
        <xdr:cNvPr id="463" name="直線コネクタ 462"/>
        <xdr:cNvCxnSpPr/>
      </xdr:nvCxnSpPr>
      <xdr:spPr>
        <a:xfrm>
          <a:off x="10388600" y="15535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66627</xdr:rowOff>
    </xdr:from>
    <xdr:to>
      <xdr:col>55</xdr:col>
      <xdr:colOff>0</xdr:colOff>
      <xdr:row>95</xdr:row>
      <xdr:rowOff>118030</xdr:rowOff>
    </xdr:to>
    <xdr:cxnSp macro="">
      <xdr:nvCxnSpPr>
        <xdr:cNvPr id="464" name="直線コネクタ 463"/>
        <xdr:cNvCxnSpPr/>
      </xdr:nvCxnSpPr>
      <xdr:spPr>
        <a:xfrm>
          <a:off x="9639300" y="16182927"/>
          <a:ext cx="838200" cy="222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103464</xdr:rowOff>
    </xdr:from>
    <xdr:ext cx="599010" cy="259045"/>
    <xdr:sp macro="" textlink="">
      <xdr:nvSpPr>
        <xdr:cNvPr id="465" name="土木費平均値テキスト"/>
        <xdr:cNvSpPr txBox="1"/>
      </xdr:nvSpPr>
      <xdr:spPr>
        <a:xfrm>
          <a:off x="10528300" y="16734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125037</xdr:rowOff>
    </xdr:from>
    <xdr:to>
      <xdr:col>55</xdr:col>
      <xdr:colOff>50800</xdr:colOff>
      <xdr:row>98</xdr:row>
      <xdr:rowOff>55187</xdr:rowOff>
    </xdr:to>
    <xdr:sp macro="" textlink="">
      <xdr:nvSpPr>
        <xdr:cNvPr id="466" name="フローチャート: 判断 465"/>
        <xdr:cNvSpPr/>
      </xdr:nvSpPr>
      <xdr:spPr>
        <a:xfrm>
          <a:off x="10426700" y="167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66627</xdr:rowOff>
    </xdr:from>
    <xdr:to>
      <xdr:col>50</xdr:col>
      <xdr:colOff>114300</xdr:colOff>
      <xdr:row>95</xdr:row>
      <xdr:rowOff>162668</xdr:rowOff>
    </xdr:to>
    <xdr:cxnSp macro="">
      <xdr:nvCxnSpPr>
        <xdr:cNvPr id="467" name="直線コネクタ 466"/>
        <xdr:cNvCxnSpPr/>
      </xdr:nvCxnSpPr>
      <xdr:spPr>
        <a:xfrm flipV="1">
          <a:off x="8750300" y="16182927"/>
          <a:ext cx="889000" cy="26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118374</xdr:rowOff>
    </xdr:from>
    <xdr:to>
      <xdr:col>50</xdr:col>
      <xdr:colOff>165100</xdr:colOff>
      <xdr:row>98</xdr:row>
      <xdr:rowOff>48524</xdr:rowOff>
    </xdr:to>
    <xdr:sp macro="" textlink="">
      <xdr:nvSpPr>
        <xdr:cNvPr id="468" name="フローチャート: 判断 467"/>
        <xdr:cNvSpPr/>
      </xdr:nvSpPr>
      <xdr:spPr>
        <a:xfrm>
          <a:off x="9588500" y="1674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39651</xdr:rowOff>
    </xdr:from>
    <xdr:ext cx="599010" cy="259045"/>
    <xdr:sp macro="" textlink="">
      <xdr:nvSpPr>
        <xdr:cNvPr id="469" name="テキスト ボックス 468"/>
        <xdr:cNvSpPr txBox="1"/>
      </xdr:nvSpPr>
      <xdr:spPr>
        <a:xfrm>
          <a:off x="9339795" y="1684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162668</xdr:rowOff>
    </xdr:from>
    <xdr:to>
      <xdr:col>45</xdr:col>
      <xdr:colOff>177800</xdr:colOff>
      <xdr:row>97</xdr:row>
      <xdr:rowOff>80860</xdr:rowOff>
    </xdr:to>
    <xdr:cxnSp macro="">
      <xdr:nvCxnSpPr>
        <xdr:cNvPr id="470" name="直線コネクタ 469"/>
        <xdr:cNvCxnSpPr/>
      </xdr:nvCxnSpPr>
      <xdr:spPr>
        <a:xfrm flipV="1">
          <a:off x="7861300" y="16450418"/>
          <a:ext cx="889000" cy="26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127797</xdr:rowOff>
    </xdr:from>
    <xdr:to>
      <xdr:col>46</xdr:col>
      <xdr:colOff>38100</xdr:colOff>
      <xdr:row>98</xdr:row>
      <xdr:rowOff>57947</xdr:rowOff>
    </xdr:to>
    <xdr:sp macro="" textlink="">
      <xdr:nvSpPr>
        <xdr:cNvPr id="471" name="フローチャート: 判断 470"/>
        <xdr:cNvSpPr/>
      </xdr:nvSpPr>
      <xdr:spPr>
        <a:xfrm>
          <a:off x="8699500" y="1675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49074</xdr:rowOff>
    </xdr:from>
    <xdr:ext cx="599010" cy="259045"/>
    <xdr:sp macro="" textlink="">
      <xdr:nvSpPr>
        <xdr:cNvPr id="472" name="テキスト ボックス 471"/>
        <xdr:cNvSpPr txBox="1"/>
      </xdr:nvSpPr>
      <xdr:spPr>
        <a:xfrm>
          <a:off x="8450795" y="16851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73603</xdr:rowOff>
    </xdr:from>
    <xdr:to>
      <xdr:col>41</xdr:col>
      <xdr:colOff>50800</xdr:colOff>
      <xdr:row>97</xdr:row>
      <xdr:rowOff>80860</xdr:rowOff>
    </xdr:to>
    <xdr:cxnSp macro="">
      <xdr:nvCxnSpPr>
        <xdr:cNvPr id="473" name="直線コネクタ 472"/>
        <xdr:cNvCxnSpPr/>
      </xdr:nvCxnSpPr>
      <xdr:spPr>
        <a:xfrm>
          <a:off x="6972300" y="16704253"/>
          <a:ext cx="889000" cy="7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126648</xdr:rowOff>
    </xdr:from>
    <xdr:to>
      <xdr:col>41</xdr:col>
      <xdr:colOff>101600</xdr:colOff>
      <xdr:row>98</xdr:row>
      <xdr:rowOff>56798</xdr:rowOff>
    </xdr:to>
    <xdr:sp macro="" textlink="">
      <xdr:nvSpPr>
        <xdr:cNvPr id="474" name="フローチャート: 判断 473"/>
        <xdr:cNvSpPr/>
      </xdr:nvSpPr>
      <xdr:spPr>
        <a:xfrm>
          <a:off x="7810500" y="1675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47925</xdr:rowOff>
    </xdr:from>
    <xdr:ext cx="599010" cy="259045"/>
    <xdr:sp macro="" textlink="">
      <xdr:nvSpPr>
        <xdr:cNvPr id="475" name="テキスト ボックス 474"/>
        <xdr:cNvSpPr txBox="1"/>
      </xdr:nvSpPr>
      <xdr:spPr>
        <a:xfrm>
          <a:off x="7561795" y="1685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138387</xdr:rowOff>
    </xdr:from>
    <xdr:to>
      <xdr:col>36</xdr:col>
      <xdr:colOff>165100</xdr:colOff>
      <xdr:row>98</xdr:row>
      <xdr:rowOff>68537</xdr:rowOff>
    </xdr:to>
    <xdr:sp macro="" textlink="">
      <xdr:nvSpPr>
        <xdr:cNvPr id="476" name="フローチャート: 判断 475"/>
        <xdr:cNvSpPr/>
      </xdr:nvSpPr>
      <xdr:spPr>
        <a:xfrm>
          <a:off x="6921500" y="1676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59664</xdr:rowOff>
    </xdr:from>
    <xdr:ext cx="599010" cy="259045"/>
    <xdr:sp macro="" textlink="">
      <xdr:nvSpPr>
        <xdr:cNvPr id="477" name="テキスト ボックス 476"/>
        <xdr:cNvSpPr txBox="1"/>
      </xdr:nvSpPr>
      <xdr:spPr>
        <a:xfrm>
          <a:off x="6672795" y="16861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67230</xdr:rowOff>
    </xdr:from>
    <xdr:to>
      <xdr:col>55</xdr:col>
      <xdr:colOff>50800</xdr:colOff>
      <xdr:row>95</xdr:row>
      <xdr:rowOff>168830</xdr:rowOff>
    </xdr:to>
    <xdr:sp macro="" textlink="">
      <xdr:nvSpPr>
        <xdr:cNvPr id="483" name="楕円 482"/>
        <xdr:cNvSpPr/>
      </xdr:nvSpPr>
      <xdr:spPr>
        <a:xfrm>
          <a:off x="10426700" y="1635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90107</xdr:rowOff>
    </xdr:from>
    <xdr:ext cx="599010" cy="259045"/>
    <xdr:sp macro="" textlink="">
      <xdr:nvSpPr>
        <xdr:cNvPr id="484" name="土木費該当値テキスト"/>
        <xdr:cNvSpPr txBox="1"/>
      </xdr:nvSpPr>
      <xdr:spPr>
        <a:xfrm>
          <a:off x="10528300" y="16206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15827</xdr:rowOff>
    </xdr:from>
    <xdr:to>
      <xdr:col>50</xdr:col>
      <xdr:colOff>165100</xdr:colOff>
      <xdr:row>94</xdr:row>
      <xdr:rowOff>117427</xdr:rowOff>
    </xdr:to>
    <xdr:sp macro="" textlink="">
      <xdr:nvSpPr>
        <xdr:cNvPr id="485" name="楕円 484"/>
        <xdr:cNvSpPr/>
      </xdr:nvSpPr>
      <xdr:spPr>
        <a:xfrm>
          <a:off x="9588500" y="1613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133954</xdr:rowOff>
    </xdr:from>
    <xdr:ext cx="599010" cy="259045"/>
    <xdr:sp macro="" textlink="">
      <xdr:nvSpPr>
        <xdr:cNvPr id="486" name="テキスト ボックス 485"/>
        <xdr:cNvSpPr txBox="1"/>
      </xdr:nvSpPr>
      <xdr:spPr>
        <a:xfrm>
          <a:off x="9339795" y="15907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111868</xdr:rowOff>
    </xdr:from>
    <xdr:to>
      <xdr:col>46</xdr:col>
      <xdr:colOff>38100</xdr:colOff>
      <xdr:row>96</xdr:row>
      <xdr:rowOff>42018</xdr:rowOff>
    </xdr:to>
    <xdr:sp macro="" textlink="">
      <xdr:nvSpPr>
        <xdr:cNvPr id="487" name="楕円 486"/>
        <xdr:cNvSpPr/>
      </xdr:nvSpPr>
      <xdr:spPr>
        <a:xfrm>
          <a:off x="8699500" y="1639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58545</xdr:rowOff>
    </xdr:from>
    <xdr:ext cx="599010" cy="259045"/>
    <xdr:sp macro="" textlink="">
      <xdr:nvSpPr>
        <xdr:cNvPr id="488" name="テキスト ボックス 487"/>
        <xdr:cNvSpPr txBox="1"/>
      </xdr:nvSpPr>
      <xdr:spPr>
        <a:xfrm>
          <a:off x="8450795" y="16174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30060</xdr:rowOff>
    </xdr:from>
    <xdr:to>
      <xdr:col>41</xdr:col>
      <xdr:colOff>101600</xdr:colOff>
      <xdr:row>97</xdr:row>
      <xdr:rowOff>131660</xdr:rowOff>
    </xdr:to>
    <xdr:sp macro="" textlink="">
      <xdr:nvSpPr>
        <xdr:cNvPr id="489" name="楕円 488"/>
        <xdr:cNvSpPr/>
      </xdr:nvSpPr>
      <xdr:spPr>
        <a:xfrm>
          <a:off x="7810500" y="1666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148187</xdr:rowOff>
    </xdr:from>
    <xdr:ext cx="599010" cy="259045"/>
    <xdr:sp macro="" textlink="">
      <xdr:nvSpPr>
        <xdr:cNvPr id="490" name="テキスト ボックス 489"/>
        <xdr:cNvSpPr txBox="1"/>
      </xdr:nvSpPr>
      <xdr:spPr>
        <a:xfrm>
          <a:off x="7561795" y="16435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22803</xdr:rowOff>
    </xdr:from>
    <xdr:to>
      <xdr:col>36</xdr:col>
      <xdr:colOff>165100</xdr:colOff>
      <xdr:row>97</xdr:row>
      <xdr:rowOff>124403</xdr:rowOff>
    </xdr:to>
    <xdr:sp macro="" textlink="">
      <xdr:nvSpPr>
        <xdr:cNvPr id="491" name="楕円 490"/>
        <xdr:cNvSpPr/>
      </xdr:nvSpPr>
      <xdr:spPr>
        <a:xfrm>
          <a:off x="6921500" y="1665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140930</xdr:rowOff>
    </xdr:from>
    <xdr:ext cx="599010" cy="259045"/>
    <xdr:sp macro="" textlink="">
      <xdr:nvSpPr>
        <xdr:cNvPr id="492" name="テキスト ボックス 491"/>
        <xdr:cNvSpPr txBox="1"/>
      </xdr:nvSpPr>
      <xdr:spPr>
        <a:xfrm>
          <a:off x="6672795" y="16428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95587</xdr:rowOff>
    </xdr:from>
    <xdr:to>
      <xdr:col>85</xdr:col>
      <xdr:colOff>126364</xdr:colOff>
      <xdr:row>38</xdr:row>
      <xdr:rowOff>100038</xdr:rowOff>
    </xdr:to>
    <xdr:cxnSp macro="">
      <xdr:nvCxnSpPr>
        <xdr:cNvPr id="514" name="直線コネクタ 513"/>
        <xdr:cNvCxnSpPr/>
      </xdr:nvCxnSpPr>
      <xdr:spPr>
        <a:xfrm flipV="1">
          <a:off x="16317595" y="5410537"/>
          <a:ext cx="1269" cy="12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103865</xdr:rowOff>
    </xdr:from>
    <xdr:ext cx="534377" cy="259045"/>
    <xdr:sp macro="" textlink="">
      <xdr:nvSpPr>
        <xdr:cNvPr id="515" name="消防費最小値テキスト"/>
        <xdr:cNvSpPr txBox="1"/>
      </xdr:nvSpPr>
      <xdr:spPr>
        <a:xfrm>
          <a:off x="16370300" y="66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100038</xdr:rowOff>
    </xdr:from>
    <xdr:to>
      <xdr:col>86</xdr:col>
      <xdr:colOff>25400</xdr:colOff>
      <xdr:row>38</xdr:row>
      <xdr:rowOff>100038</xdr:rowOff>
    </xdr:to>
    <xdr:cxnSp macro="">
      <xdr:nvCxnSpPr>
        <xdr:cNvPr id="516" name="直線コネクタ 515"/>
        <xdr:cNvCxnSpPr/>
      </xdr:nvCxnSpPr>
      <xdr:spPr>
        <a:xfrm>
          <a:off x="16230600" y="66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42264</xdr:rowOff>
    </xdr:from>
    <xdr:ext cx="599010" cy="259045"/>
    <xdr:sp macro="" textlink="">
      <xdr:nvSpPr>
        <xdr:cNvPr id="517" name="消防費最大値テキスト"/>
        <xdr:cNvSpPr txBox="1"/>
      </xdr:nvSpPr>
      <xdr:spPr>
        <a:xfrm>
          <a:off x="16370300" y="5185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544,297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95587</xdr:rowOff>
    </xdr:from>
    <xdr:to>
      <xdr:col>86</xdr:col>
      <xdr:colOff>25400</xdr:colOff>
      <xdr:row>31</xdr:row>
      <xdr:rowOff>95587</xdr:rowOff>
    </xdr:to>
    <xdr:cxnSp macro="">
      <xdr:nvCxnSpPr>
        <xdr:cNvPr id="518" name="直線コネクタ 517"/>
        <xdr:cNvCxnSpPr/>
      </xdr:nvCxnSpPr>
      <xdr:spPr>
        <a:xfrm>
          <a:off x="16230600" y="5410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135757</xdr:rowOff>
    </xdr:from>
    <xdr:to>
      <xdr:col>85</xdr:col>
      <xdr:colOff>127000</xdr:colOff>
      <xdr:row>34</xdr:row>
      <xdr:rowOff>97384</xdr:rowOff>
    </xdr:to>
    <xdr:cxnSp macro="">
      <xdr:nvCxnSpPr>
        <xdr:cNvPr id="519" name="直線コネクタ 518"/>
        <xdr:cNvCxnSpPr/>
      </xdr:nvCxnSpPr>
      <xdr:spPr>
        <a:xfrm>
          <a:off x="15481300" y="5793607"/>
          <a:ext cx="838200" cy="133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66040</xdr:rowOff>
    </xdr:from>
    <xdr:ext cx="534377" cy="259045"/>
    <xdr:sp macro="" textlink="">
      <xdr:nvSpPr>
        <xdr:cNvPr id="520" name="消防費平均値テキスト"/>
        <xdr:cNvSpPr txBox="1"/>
      </xdr:nvSpPr>
      <xdr:spPr>
        <a:xfrm>
          <a:off x="16370300" y="6409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87613</xdr:rowOff>
    </xdr:from>
    <xdr:to>
      <xdr:col>85</xdr:col>
      <xdr:colOff>177800</xdr:colOff>
      <xdr:row>38</xdr:row>
      <xdr:rowOff>17763</xdr:rowOff>
    </xdr:to>
    <xdr:sp macro="" textlink="">
      <xdr:nvSpPr>
        <xdr:cNvPr id="521" name="フローチャート: 判断 520"/>
        <xdr:cNvSpPr/>
      </xdr:nvSpPr>
      <xdr:spPr>
        <a:xfrm>
          <a:off x="16268700" y="643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135757</xdr:rowOff>
    </xdr:from>
    <xdr:to>
      <xdr:col>81</xdr:col>
      <xdr:colOff>50800</xdr:colOff>
      <xdr:row>37</xdr:row>
      <xdr:rowOff>168520</xdr:rowOff>
    </xdr:to>
    <xdr:cxnSp macro="">
      <xdr:nvCxnSpPr>
        <xdr:cNvPr id="522" name="直線コネクタ 521"/>
        <xdr:cNvCxnSpPr/>
      </xdr:nvCxnSpPr>
      <xdr:spPr>
        <a:xfrm flipV="1">
          <a:off x="14592300" y="5793607"/>
          <a:ext cx="889000" cy="718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86008</xdr:rowOff>
    </xdr:from>
    <xdr:to>
      <xdr:col>81</xdr:col>
      <xdr:colOff>101600</xdr:colOff>
      <xdr:row>38</xdr:row>
      <xdr:rowOff>16159</xdr:rowOff>
    </xdr:to>
    <xdr:sp macro="" textlink="">
      <xdr:nvSpPr>
        <xdr:cNvPr id="523" name="フローチャート: 判断 522"/>
        <xdr:cNvSpPr/>
      </xdr:nvSpPr>
      <xdr:spPr>
        <a:xfrm>
          <a:off x="15430500" y="64296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7285</xdr:rowOff>
    </xdr:from>
    <xdr:ext cx="534377" cy="259045"/>
    <xdr:sp macro="" textlink="">
      <xdr:nvSpPr>
        <xdr:cNvPr id="524" name="テキスト ボックス 523"/>
        <xdr:cNvSpPr txBox="1"/>
      </xdr:nvSpPr>
      <xdr:spPr>
        <a:xfrm>
          <a:off x="15214111" y="652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150389</xdr:rowOff>
    </xdr:from>
    <xdr:to>
      <xdr:col>76</xdr:col>
      <xdr:colOff>114300</xdr:colOff>
      <xdr:row>37</xdr:row>
      <xdr:rowOff>168520</xdr:rowOff>
    </xdr:to>
    <xdr:cxnSp macro="">
      <xdr:nvCxnSpPr>
        <xdr:cNvPr id="525" name="直線コネクタ 524"/>
        <xdr:cNvCxnSpPr/>
      </xdr:nvCxnSpPr>
      <xdr:spPr>
        <a:xfrm>
          <a:off x="13703300" y="6494039"/>
          <a:ext cx="889000" cy="18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109915</xdr:rowOff>
    </xdr:from>
    <xdr:to>
      <xdr:col>76</xdr:col>
      <xdr:colOff>165100</xdr:colOff>
      <xdr:row>38</xdr:row>
      <xdr:rowOff>40066</xdr:rowOff>
    </xdr:to>
    <xdr:sp macro="" textlink="">
      <xdr:nvSpPr>
        <xdr:cNvPr id="526" name="フローチャート: 判断 525"/>
        <xdr:cNvSpPr/>
      </xdr:nvSpPr>
      <xdr:spPr>
        <a:xfrm>
          <a:off x="14541500" y="645356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56592</xdr:rowOff>
    </xdr:from>
    <xdr:ext cx="534377" cy="259045"/>
    <xdr:sp macro="" textlink="">
      <xdr:nvSpPr>
        <xdr:cNvPr id="527" name="テキスト ボックス 526"/>
        <xdr:cNvSpPr txBox="1"/>
      </xdr:nvSpPr>
      <xdr:spPr>
        <a:xfrm>
          <a:off x="14325111" y="622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140855</xdr:rowOff>
    </xdr:from>
    <xdr:to>
      <xdr:col>71</xdr:col>
      <xdr:colOff>177800</xdr:colOff>
      <xdr:row>37</xdr:row>
      <xdr:rowOff>150389</xdr:rowOff>
    </xdr:to>
    <xdr:cxnSp macro="">
      <xdr:nvCxnSpPr>
        <xdr:cNvPr id="528" name="直線コネクタ 527"/>
        <xdr:cNvCxnSpPr/>
      </xdr:nvCxnSpPr>
      <xdr:spPr>
        <a:xfrm>
          <a:off x="12814300" y="6484505"/>
          <a:ext cx="889000" cy="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118163</xdr:rowOff>
    </xdr:from>
    <xdr:to>
      <xdr:col>72</xdr:col>
      <xdr:colOff>38100</xdr:colOff>
      <xdr:row>38</xdr:row>
      <xdr:rowOff>48313</xdr:rowOff>
    </xdr:to>
    <xdr:sp macro="" textlink="">
      <xdr:nvSpPr>
        <xdr:cNvPr id="529" name="フローチャート: 判断 528"/>
        <xdr:cNvSpPr/>
      </xdr:nvSpPr>
      <xdr:spPr>
        <a:xfrm>
          <a:off x="13652500" y="646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39440</xdr:rowOff>
    </xdr:from>
    <xdr:ext cx="534377" cy="259045"/>
    <xdr:sp macro="" textlink="">
      <xdr:nvSpPr>
        <xdr:cNvPr id="530" name="テキスト ボックス 529"/>
        <xdr:cNvSpPr txBox="1"/>
      </xdr:nvSpPr>
      <xdr:spPr>
        <a:xfrm>
          <a:off x="13436111" y="655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108903</xdr:rowOff>
    </xdr:from>
    <xdr:to>
      <xdr:col>67</xdr:col>
      <xdr:colOff>101600</xdr:colOff>
      <xdr:row>38</xdr:row>
      <xdr:rowOff>39053</xdr:rowOff>
    </xdr:to>
    <xdr:sp macro="" textlink="">
      <xdr:nvSpPr>
        <xdr:cNvPr id="531" name="フローチャート: 判断 530"/>
        <xdr:cNvSpPr/>
      </xdr:nvSpPr>
      <xdr:spPr>
        <a:xfrm>
          <a:off x="12763500" y="645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30180</xdr:rowOff>
    </xdr:from>
    <xdr:ext cx="534377" cy="259045"/>
    <xdr:sp macro="" textlink="">
      <xdr:nvSpPr>
        <xdr:cNvPr id="532" name="テキスト ボックス 531"/>
        <xdr:cNvSpPr txBox="1"/>
      </xdr:nvSpPr>
      <xdr:spPr>
        <a:xfrm>
          <a:off x="12547111" y="654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46584</xdr:rowOff>
    </xdr:from>
    <xdr:to>
      <xdr:col>85</xdr:col>
      <xdr:colOff>177800</xdr:colOff>
      <xdr:row>34</xdr:row>
      <xdr:rowOff>148184</xdr:rowOff>
    </xdr:to>
    <xdr:sp macro="" textlink="">
      <xdr:nvSpPr>
        <xdr:cNvPr id="538" name="楕円 537"/>
        <xdr:cNvSpPr/>
      </xdr:nvSpPr>
      <xdr:spPr>
        <a:xfrm>
          <a:off x="16268700" y="587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69461</xdr:rowOff>
    </xdr:from>
    <xdr:ext cx="599010" cy="259045"/>
    <xdr:sp macro="" textlink="">
      <xdr:nvSpPr>
        <xdr:cNvPr id="539" name="消防費該当値テキスト"/>
        <xdr:cNvSpPr txBox="1"/>
      </xdr:nvSpPr>
      <xdr:spPr>
        <a:xfrm>
          <a:off x="16370300" y="5727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84957</xdr:rowOff>
    </xdr:from>
    <xdr:to>
      <xdr:col>81</xdr:col>
      <xdr:colOff>101600</xdr:colOff>
      <xdr:row>34</xdr:row>
      <xdr:rowOff>15107</xdr:rowOff>
    </xdr:to>
    <xdr:sp macro="" textlink="">
      <xdr:nvSpPr>
        <xdr:cNvPr id="540" name="楕円 539"/>
        <xdr:cNvSpPr/>
      </xdr:nvSpPr>
      <xdr:spPr>
        <a:xfrm>
          <a:off x="15430500" y="574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32</xdr:row>
      <xdr:rowOff>31634</xdr:rowOff>
    </xdr:from>
    <xdr:ext cx="599010" cy="259045"/>
    <xdr:sp macro="" textlink="">
      <xdr:nvSpPr>
        <xdr:cNvPr id="541" name="テキスト ボックス 540"/>
        <xdr:cNvSpPr txBox="1"/>
      </xdr:nvSpPr>
      <xdr:spPr>
        <a:xfrm>
          <a:off x="15181795" y="5518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117720</xdr:rowOff>
    </xdr:from>
    <xdr:to>
      <xdr:col>76</xdr:col>
      <xdr:colOff>165100</xdr:colOff>
      <xdr:row>38</xdr:row>
      <xdr:rowOff>47870</xdr:rowOff>
    </xdr:to>
    <xdr:sp macro="" textlink="">
      <xdr:nvSpPr>
        <xdr:cNvPr id="542" name="楕円 541"/>
        <xdr:cNvSpPr/>
      </xdr:nvSpPr>
      <xdr:spPr>
        <a:xfrm>
          <a:off x="14541500" y="64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38997</xdr:rowOff>
    </xdr:from>
    <xdr:ext cx="534377" cy="259045"/>
    <xdr:sp macro="" textlink="">
      <xdr:nvSpPr>
        <xdr:cNvPr id="543" name="テキスト ボックス 542"/>
        <xdr:cNvSpPr txBox="1"/>
      </xdr:nvSpPr>
      <xdr:spPr>
        <a:xfrm>
          <a:off x="14325111" y="6554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99589</xdr:rowOff>
    </xdr:from>
    <xdr:to>
      <xdr:col>72</xdr:col>
      <xdr:colOff>38100</xdr:colOff>
      <xdr:row>38</xdr:row>
      <xdr:rowOff>29739</xdr:rowOff>
    </xdr:to>
    <xdr:sp macro="" textlink="">
      <xdr:nvSpPr>
        <xdr:cNvPr id="544" name="楕円 543"/>
        <xdr:cNvSpPr/>
      </xdr:nvSpPr>
      <xdr:spPr>
        <a:xfrm>
          <a:off x="13652500" y="644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46266</xdr:rowOff>
    </xdr:from>
    <xdr:ext cx="534377" cy="259045"/>
    <xdr:sp macro="" textlink="">
      <xdr:nvSpPr>
        <xdr:cNvPr id="545" name="テキスト ボックス 544"/>
        <xdr:cNvSpPr txBox="1"/>
      </xdr:nvSpPr>
      <xdr:spPr>
        <a:xfrm>
          <a:off x="13436111" y="621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90055</xdr:rowOff>
    </xdr:from>
    <xdr:to>
      <xdr:col>67</xdr:col>
      <xdr:colOff>101600</xdr:colOff>
      <xdr:row>38</xdr:row>
      <xdr:rowOff>20205</xdr:rowOff>
    </xdr:to>
    <xdr:sp macro="" textlink="">
      <xdr:nvSpPr>
        <xdr:cNvPr id="546" name="楕円 545"/>
        <xdr:cNvSpPr/>
      </xdr:nvSpPr>
      <xdr:spPr>
        <a:xfrm>
          <a:off x="12763500" y="643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36732</xdr:rowOff>
    </xdr:from>
    <xdr:ext cx="534377" cy="259045"/>
    <xdr:sp macro="" textlink="">
      <xdr:nvSpPr>
        <xdr:cNvPr id="547" name="テキスト ボックス 546"/>
        <xdr:cNvSpPr txBox="1"/>
      </xdr:nvSpPr>
      <xdr:spPr>
        <a:xfrm>
          <a:off x="12547111" y="6208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92727</xdr:rowOff>
    </xdr:from>
    <xdr:ext cx="685572" cy="259045"/>
    <xdr:sp macro="" textlink="">
      <xdr:nvSpPr>
        <xdr:cNvPr id="567" name="テキスト ボックス 566"/>
        <xdr:cNvSpPr txBox="1"/>
      </xdr:nvSpPr>
      <xdr:spPr>
        <a:xfrm>
          <a:off x="11760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102087</xdr:rowOff>
    </xdr:from>
    <xdr:to>
      <xdr:col>85</xdr:col>
      <xdr:colOff>126364</xdr:colOff>
      <xdr:row>58</xdr:row>
      <xdr:rowOff>136219</xdr:rowOff>
    </xdr:to>
    <xdr:cxnSp macro="">
      <xdr:nvCxnSpPr>
        <xdr:cNvPr id="571" name="直線コネクタ 570"/>
        <xdr:cNvCxnSpPr/>
      </xdr:nvCxnSpPr>
      <xdr:spPr>
        <a:xfrm flipV="1">
          <a:off x="16317595" y="8674587"/>
          <a:ext cx="1269" cy="1405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140046</xdr:rowOff>
    </xdr:from>
    <xdr:ext cx="534377" cy="259045"/>
    <xdr:sp macro="" textlink="">
      <xdr:nvSpPr>
        <xdr:cNvPr id="572" name="教育費最小値テキスト"/>
        <xdr:cNvSpPr txBox="1"/>
      </xdr:nvSpPr>
      <xdr:spPr>
        <a:xfrm>
          <a:off x="16370300" y="1008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136219</xdr:rowOff>
    </xdr:from>
    <xdr:to>
      <xdr:col>86</xdr:col>
      <xdr:colOff>25400</xdr:colOff>
      <xdr:row>58</xdr:row>
      <xdr:rowOff>136219</xdr:rowOff>
    </xdr:to>
    <xdr:cxnSp macro="">
      <xdr:nvCxnSpPr>
        <xdr:cNvPr id="573" name="直線コネクタ 572"/>
        <xdr:cNvCxnSpPr/>
      </xdr:nvCxnSpPr>
      <xdr:spPr>
        <a:xfrm>
          <a:off x="16230600" y="1008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48764</xdr:rowOff>
    </xdr:from>
    <xdr:ext cx="690189" cy="259045"/>
    <xdr:sp macro="" textlink="">
      <xdr:nvSpPr>
        <xdr:cNvPr id="574" name="教育費最大値テキスト"/>
        <xdr:cNvSpPr txBox="1"/>
      </xdr:nvSpPr>
      <xdr:spPr>
        <a:xfrm>
          <a:off x="16370300" y="84498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1,169,617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102087</xdr:rowOff>
    </xdr:from>
    <xdr:to>
      <xdr:col>86</xdr:col>
      <xdr:colOff>25400</xdr:colOff>
      <xdr:row>50</xdr:row>
      <xdr:rowOff>102087</xdr:rowOff>
    </xdr:to>
    <xdr:cxnSp macro="">
      <xdr:nvCxnSpPr>
        <xdr:cNvPr id="575" name="直線コネクタ 574"/>
        <xdr:cNvCxnSpPr/>
      </xdr:nvCxnSpPr>
      <xdr:spPr>
        <a:xfrm>
          <a:off x="16230600" y="8674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21162</xdr:rowOff>
    </xdr:from>
    <xdr:to>
      <xdr:col>85</xdr:col>
      <xdr:colOff>127000</xdr:colOff>
      <xdr:row>57</xdr:row>
      <xdr:rowOff>127692</xdr:rowOff>
    </xdr:to>
    <xdr:cxnSp macro="">
      <xdr:nvCxnSpPr>
        <xdr:cNvPr id="576" name="直線コネクタ 575"/>
        <xdr:cNvCxnSpPr/>
      </xdr:nvCxnSpPr>
      <xdr:spPr>
        <a:xfrm flipV="1">
          <a:off x="15481300" y="9793812"/>
          <a:ext cx="838200" cy="10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147877</xdr:rowOff>
    </xdr:from>
    <xdr:ext cx="599010" cy="259045"/>
    <xdr:sp macro="" textlink="">
      <xdr:nvSpPr>
        <xdr:cNvPr id="577" name="教育費平均値テキスト"/>
        <xdr:cNvSpPr txBox="1"/>
      </xdr:nvSpPr>
      <xdr:spPr>
        <a:xfrm>
          <a:off x="16370300" y="9920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169450</xdr:rowOff>
    </xdr:from>
    <xdr:to>
      <xdr:col>85</xdr:col>
      <xdr:colOff>177800</xdr:colOff>
      <xdr:row>58</xdr:row>
      <xdr:rowOff>99600</xdr:rowOff>
    </xdr:to>
    <xdr:sp macro="" textlink="">
      <xdr:nvSpPr>
        <xdr:cNvPr id="578" name="フローチャート: 判断 577"/>
        <xdr:cNvSpPr/>
      </xdr:nvSpPr>
      <xdr:spPr>
        <a:xfrm>
          <a:off x="16268700" y="99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65866</xdr:rowOff>
    </xdr:from>
    <xdr:to>
      <xdr:col>81</xdr:col>
      <xdr:colOff>50800</xdr:colOff>
      <xdr:row>57</xdr:row>
      <xdr:rowOff>127692</xdr:rowOff>
    </xdr:to>
    <xdr:cxnSp macro="">
      <xdr:nvCxnSpPr>
        <xdr:cNvPr id="579" name="直線コネクタ 578"/>
        <xdr:cNvCxnSpPr/>
      </xdr:nvCxnSpPr>
      <xdr:spPr>
        <a:xfrm>
          <a:off x="14592300" y="9838516"/>
          <a:ext cx="889000" cy="6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151764</xdr:rowOff>
    </xdr:from>
    <xdr:to>
      <xdr:col>81</xdr:col>
      <xdr:colOff>101600</xdr:colOff>
      <xdr:row>58</xdr:row>
      <xdr:rowOff>81914</xdr:rowOff>
    </xdr:to>
    <xdr:sp macro="" textlink="">
      <xdr:nvSpPr>
        <xdr:cNvPr id="580" name="フローチャート: 判断 579"/>
        <xdr:cNvSpPr/>
      </xdr:nvSpPr>
      <xdr:spPr>
        <a:xfrm>
          <a:off x="15430500" y="992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73041</xdr:rowOff>
    </xdr:from>
    <xdr:ext cx="599010" cy="259045"/>
    <xdr:sp macro="" textlink="">
      <xdr:nvSpPr>
        <xdr:cNvPr id="581" name="テキスト ボックス 580"/>
        <xdr:cNvSpPr txBox="1"/>
      </xdr:nvSpPr>
      <xdr:spPr>
        <a:xfrm>
          <a:off x="15181795" y="10017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65866</xdr:rowOff>
    </xdr:from>
    <xdr:to>
      <xdr:col>76</xdr:col>
      <xdr:colOff>114300</xdr:colOff>
      <xdr:row>57</xdr:row>
      <xdr:rowOff>98286</xdr:rowOff>
    </xdr:to>
    <xdr:cxnSp macro="">
      <xdr:nvCxnSpPr>
        <xdr:cNvPr id="582" name="直線コネクタ 581"/>
        <xdr:cNvCxnSpPr/>
      </xdr:nvCxnSpPr>
      <xdr:spPr>
        <a:xfrm flipV="1">
          <a:off x="13703300" y="9838516"/>
          <a:ext cx="889000" cy="3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14767</xdr:rowOff>
    </xdr:from>
    <xdr:to>
      <xdr:col>76</xdr:col>
      <xdr:colOff>165100</xdr:colOff>
      <xdr:row>58</xdr:row>
      <xdr:rowOff>116367</xdr:rowOff>
    </xdr:to>
    <xdr:sp macro="" textlink="">
      <xdr:nvSpPr>
        <xdr:cNvPr id="583" name="フローチャート: 判断 582"/>
        <xdr:cNvSpPr/>
      </xdr:nvSpPr>
      <xdr:spPr>
        <a:xfrm>
          <a:off x="14541500" y="99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107494</xdr:rowOff>
    </xdr:from>
    <xdr:ext cx="599010" cy="259045"/>
    <xdr:sp macro="" textlink="">
      <xdr:nvSpPr>
        <xdr:cNvPr id="584" name="テキスト ボックス 583"/>
        <xdr:cNvSpPr txBox="1"/>
      </xdr:nvSpPr>
      <xdr:spPr>
        <a:xfrm>
          <a:off x="14292795" y="10051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98286</xdr:rowOff>
    </xdr:from>
    <xdr:to>
      <xdr:col>71</xdr:col>
      <xdr:colOff>177800</xdr:colOff>
      <xdr:row>57</xdr:row>
      <xdr:rowOff>118166</xdr:rowOff>
    </xdr:to>
    <xdr:cxnSp macro="">
      <xdr:nvCxnSpPr>
        <xdr:cNvPr id="585" name="直線コネクタ 584"/>
        <xdr:cNvCxnSpPr/>
      </xdr:nvCxnSpPr>
      <xdr:spPr>
        <a:xfrm flipV="1">
          <a:off x="12814300" y="9870936"/>
          <a:ext cx="889000" cy="1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6069</xdr:rowOff>
    </xdr:from>
    <xdr:to>
      <xdr:col>72</xdr:col>
      <xdr:colOff>38100</xdr:colOff>
      <xdr:row>58</xdr:row>
      <xdr:rowOff>107669</xdr:rowOff>
    </xdr:to>
    <xdr:sp macro="" textlink="">
      <xdr:nvSpPr>
        <xdr:cNvPr id="586" name="フローチャート: 判断 585"/>
        <xdr:cNvSpPr/>
      </xdr:nvSpPr>
      <xdr:spPr>
        <a:xfrm>
          <a:off x="13652500" y="995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98796</xdr:rowOff>
    </xdr:from>
    <xdr:ext cx="599010" cy="259045"/>
    <xdr:sp macro="" textlink="">
      <xdr:nvSpPr>
        <xdr:cNvPr id="587" name="テキスト ボックス 586"/>
        <xdr:cNvSpPr txBox="1"/>
      </xdr:nvSpPr>
      <xdr:spPr>
        <a:xfrm>
          <a:off x="13403795" y="1004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153486</xdr:rowOff>
    </xdr:from>
    <xdr:to>
      <xdr:col>67</xdr:col>
      <xdr:colOff>101600</xdr:colOff>
      <xdr:row>58</xdr:row>
      <xdr:rowOff>83636</xdr:rowOff>
    </xdr:to>
    <xdr:sp macro="" textlink="">
      <xdr:nvSpPr>
        <xdr:cNvPr id="588" name="フローチャート: 判断 587"/>
        <xdr:cNvSpPr/>
      </xdr:nvSpPr>
      <xdr:spPr>
        <a:xfrm>
          <a:off x="12763500" y="9926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74763</xdr:rowOff>
    </xdr:from>
    <xdr:ext cx="599010" cy="259045"/>
    <xdr:sp macro="" textlink="">
      <xdr:nvSpPr>
        <xdr:cNvPr id="589" name="テキスト ボックス 588"/>
        <xdr:cNvSpPr txBox="1"/>
      </xdr:nvSpPr>
      <xdr:spPr>
        <a:xfrm>
          <a:off x="12514795" y="10018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141812</xdr:rowOff>
    </xdr:from>
    <xdr:to>
      <xdr:col>85</xdr:col>
      <xdr:colOff>177800</xdr:colOff>
      <xdr:row>57</xdr:row>
      <xdr:rowOff>71962</xdr:rowOff>
    </xdr:to>
    <xdr:sp macro="" textlink="">
      <xdr:nvSpPr>
        <xdr:cNvPr id="595" name="楕円 594"/>
        <xdr:cNvSpPr/>
      </xdr:nvSpPr>
      <xdr:spPr>
        <a:xfrm>
          <a:off x="16268700" y="974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164689</xdr:rowOff>
    </xdr:from>
    <xdr:ext cx="599010" cy="259045"/>
    <xdr:sp macro="" textlink="">
      <xdr:nvSpPr>
        <xdr:cNvPr id="596" name="教育費該当値テキスト"/>
        <xdr:cNvSpPr txBox="1"/>
      </xdr:nvSpPr>
      <xdr:spPr>
        <a:xfrm>
          <a:off x="16370300" y="9594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76892</xdr:rowOff>
    </xdr:from>
    <xdr:to>
      <xdr:col>81</xdr:col>
      <xdr:colOff>101600</xdr:colOff>
      <xdr:row>58</xdr:row>
      <xdr:rowOff>7042</xdr:rowOff>
    </xdr:to>
    <xdr:sp macro="" textlink="">
      <xdr:nvSpPr>
        <xdr:cNvPr id="597" name="楕円 596"/>
        <xdr:cNvSpPr/>
      </xdr:nvSpPr>
      <xdr:spPr>
        <a:xfrm>
          <a:off x="15430500" y="984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23569</xdr:rowOff>
    </xdr:from>
    <xdr:ext cx="599010" cy="259045"/>
    <xdr:sp macro="" textlink="">
      <xdr:nvSpPr>
        <xdr:cNvPr id="598" name="テキスト ボックス 597"/>
        <xdr:cNvSpPr txBox="1"/>
      </xdr:nvSpPr>
      <xdr:spPr>
        <a:xfrm>
          <a:off x="15181795" y="9624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15066</xdr:rowOff>
    </xdr:from>
    <xdr:to>
      <xdr:col>76</xdr:col>
      <xdr:colOff>165100</xdr:colOff>
      <xdr:row>57</xdr:row>
      <xdr:rowOff>116666</xdr:rowOff>
    </xdr:to>
    <xdr:sp macro="" textlink="">
      <xdr:nvSpPr>
        <xdr:cNvPr id="599" name="楕円 598"/>
        <xdr:cNvSpPr/>
      </xdr:nvSpPr>
      <xdr:spPr>
        <a:xfrm>
          <a:off x="14541500" y="978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133193</xdr:rowOff>
    </xdr:from>
    <xdr:ext cx="599010" cy="259045"/>
    <xdr:sp macro="" textlink="">
      <xdr:nvSpPr>
        <xdr:cNvPr id="600" name="テキスト ボックス 599"/>
        <xdr:cNvSpPr txBox="1"/>
      </xdr:nvSpPr>
      <xdr:spPr>
        <a:xfrm>
          <a:off x="14292795" y="9562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47486</xdr:rowOff>
    </xdr:from>
    <xdr:to>
      <xdr:col>72</xdr:col>
      <xdr:colOff>38100</xdr:colOff>
      <xdr:row>57</xdr:row>
      <xdr:rowOff>149086</xdr:rowOff>
    </xdr:to>
    <xdr:sp macro="" textlink="">
      <xdr:nvSpPr>
        <xdr:cNvPr id="601" name="楕円 600"/>
        <xdr:cNvSpPr/>
      </xdr:nvSpPr>
      <xdr:spPr>
        <a:xfrm>
          <a:off x="13652500" y="982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165613</xdr:rowOff>
    </xdr:from>
    <xdr:ext cx="599010" cy="259045"/>
    <xdr:sp macro="" textlink="">
      <xdr:nvSpPr>
        <xdr:cNvPr id="602" name="テキスト ボックス 601"/>
        <xdr:cNvSpPr txBox="1"/>
      </xdr:nvSpPr>
      <xdr:spPr>
        <a:xfrm>
          <a:off x="13403795" y="9595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67366</xdr:rowOff>
    </xdr:from>
    <xdr:to>
      <xdr:col>67</xdr:col>
      <xdr:colOff>101600</xdr:colOff>
      <xdr:row>57</xdr:row>
      <xdr:rowOff>168966</xdr:rowOff>
    </xdr:to>
    <xdr:sp macro="" textlink="">
      <xdr:nvSpPr>
        <xdr:cNvPr id="603" name="楕円 602"/>
        <xdr:cNvSpPr/>
      </xdr:nvSpPr>
      <xdr:spPr>
        <a:xfrm>
          <a:off x="12763500" y="984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14043</xdr:rowOff>
    </xdr:from>
    <xdr:ext cx="599010" cy="259045"/>
    <xdr:sp macro="" textlink="">
      <xdr:nvSpPr>
        <xdr:cNvPr id="604" name="テキスト ボックス 603"/>
        <xdr:cNvSpPr txBox="1"/>
      </xdr:nvSpPr>
      <xdr:spPr>
        <a:xfrm>
          <a:off x="12514795" y="9615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8" name="テキスト ボックス 617"/>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0" name="テキスト ボックス 619"/>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2" name="テキスト ボックス 621"/>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24290</xdr:rowOff>
    </xdr:from>
    <xdr:to>
      <xdr:col>85</xdr:col>
      <xdr:colOff>126364</xdr:colOff>
      <xdr:row>79</xdr:row>
      <xdr:rowOff>98879</xdr:rowOff>
    </xdr:to>
    <xdr:cxnSp macro="">
      <xdr:nvCxnSpPr>
        <xdr:cNvPr id="630" name="直線コネクタ 629"/>
        <xdr:cNvCxnSpPr/>
      </xdr:nvCxnSpPr>
      <xdr:spPr>
        <a:xfrm flipV="1">
          <a:off x="16317595" y="12025790"/>
          <a:ext cx="1269" cy="1617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142417</xdr:rowOff>
    </xdr:from>
    <xdr:ext cx="599010" cy="259045"/>
    <xdr:sp macro="" textlink="">
      <xdr:nvSpPr>
        <xdr:cNvPr id="633" name="災害復旧費最大値テキスト"/>
        <xdr:cNvSpPr txBox="1"/>
      </xdr:nvSpPr>
      <xdr:spPr>
        <a:xfrm>
          <a:off x="16370300" y="1180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24290</xdr:rowOff>
    </xdr:from>
    <xdr:to>
      <xdr:col>86</xdr:col>
      <xdr:colOff>25400</xdr:colOff>
      <xdr:row>70</xdr:row>
      <xdr:rowOff>24290</xdr:rowOff>
    </xdr:to>
    <xdr:cxnSp macro="">
      <xdr:nvCxnSpPr>
        <xdr:cNvPr id="634" name="直線コネクタ 633"/>
        <xdr:cNvCxnSpPr/>
      </xdr:nvCxnSpPr>
      <xdr:spPr>
        <a:xfrm>
          <a:off x="16230600" y="1202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76006</xdr:rowOff>
    </xdr:from>
    <xdr:to>
      <xdr:col>85</xdr:col>
      <xdr:colOff>127000</xdr:colOff>
      <xdr:row>78</xdr:row>
      <xdr:rowOff>79894</xdr:rowOff>
    </xdr:to>
    <xdr:cxnSp macro="">
      <xdr:nvCxnSpPr>
        <xdr:cNvPr id="635" name="直線コネクタ 634"/>
        <xdr:cNvCxnSpPr/>
      </xdr:nvCxnSpPr>
      <xdr:spPr>
        <a:xfrm>
          <a:off x="15481300" y="13449106"/>
          <a:ext cx="838200" cy="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113475</xdr:rowOff>
    </xdr:from>
    <xdr:ext cx="534377" cy="259045"/>
    <xdr:sp macro="" textlink="">
      <xdr:nvSpPr>
        <xdr:cNvPr id="636" name="災害復旧費平均値テキスト"/>
        <xdr:cNvSpPr txBox="1"/>
      </xdr:nvSpPr>
      <xdr:spPr>
        <a:xfrm>
          <a:off x="16370300" y="13486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135048</xdr:rowOff>
    </xdr:from>
    <xdr:to>
      <xdr:col>85</xdr:col>
      <xdr:colOff>177800</xdr:colOff>
      <xdr:row>79</xdr:row>
      <xdr:rowOff>65198</xdr:rowOff>
    </xdr:to>
    <xdr:sp macro="" textlink="">
      <xdr:nvSpPr>
        <xdr:cNvPr id="637" name="フローチャート: 判断 636"/>
        <xdr:cNvSpPr/>
      </xdr:nvSpPr>
      <xdr:spPr>
        <a:xfrm>
          <a:off x="16268700" y="1350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76006</xdr:rowOff>
    </xdr:from>
    <xdr:to>
      <xdr:col>81</xdr:col>
      <xdr:colOff>50800</xdr:colOff>
      <xdr:row>79</xdr:row>
      <xdr:rowOff>86233</xdr:rowOff>
    </xdr:to>
    <xdr:cxnSp macro="">
      <xdr:nvCxnSpPr>
        <xdr:cNvPr id="638" name="直線コネクタ 637"/>
        <xdr:cNvCxnSpPr/>
      </xdr:nvCxnSpPr>
      <xdr:spPr>
        <a:xfrm flipV="1">
          <a:off x="14592300" y="13449106"/>
          <a:ext cx="889000" cy="18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161568</xdr:rowOff>
    </xdr:from>
    <xdr:to>
      <xdr:col>81</xdr:col>
      <xdr:colOff>101600</xdr:colOff>
      <xdr:row>79</xdr:row>
      <xdr:rowOff>91718</xdr:rowOff>
    </xdr:to>
    <xdr:sp macro="" textlink="">
      <xdr:nvSpPr>
        <xdr:cNvPr id="639" name="フローチャート: 判断 638"/>
        <xdr:cNvSpPr/>
      </xdr:nvSpPr>
      <xdr:spPr>
        <a:xfrm>
          <a:off x="15430500" y="1353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82845</xdr:rowOff>
    </xdr:from>
    <xdr:ext cx="534377" cy="259045"/>
    <xdr:sp macro="" textlink="">
      <xdr:nvSpPr>
        <xdr:cNvPr id="640" name="テキスト ボックス 639"/>
        <xdr:cNvSpPr txBox="1"/>
      </xdr:nvSpPr>
      <xdr:spPr>
        <a:xfrm>
          <a:off x="15214111" y="1362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86233</xdr:rowOff>
    </xdr:from>
    <xdr:to>
      <xdr:col>76</xdr:col>
      <xdr:colOff>114300</xdr:colOff>
      <xdr:row>79</xdr:row>
      <xdr:rowOff>98879</xdr:rowOff>
    </xdr:to>
    <xdr:cxnSp macro="">
      <xdr:nvCxnSpPr>
        <xdr:cNvPr id="641" name="直線コネクタ 640"/>
        <xdr:cNvCxnSpPr/>
      </xdr:nvCxnSpPr>
      <xdr:spPr>
        <a:xfrm flipV="1">
          <a:off x="13703300" y="13630783"/>
          <a:ext cx="889000" cy="1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166108</xdr:rowOff>
    </xdr:from>
    <xdr:to>
      <xdr:col>76</xdr:col>
      <xdr:colOff>165100</xdr:colOff>
      <xdr:row>79</xdr:row>
      <xdr:rowOff>96258</xdr:rowOff>
    </xdr:to>
    <xdr:sp macro="" textlink="">
      <xdr:nvSpPr>
        <xdr:cNvPr id="642" name="フローチャート: 判断 641"/>
        <xdr:cNvSpPr/>
      </xdr:nvSpPr>
      <xdr:spPr>
        <a:xfrm>
          <a:off x="14541500" y="1353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112785</xdr:rowOff>
    </xdr:from>
    <xdr:ext cx="534377" cy="259045"/>
    <xdr:sp macro="" textlink="">
      <xdr:nvSpPr>
        <xdr:cNvPr id="643" name="テキスト ボックス 642"/>
        <xdr:cNvSpPr txBox="1"/>
      </xdr:nvSpPr>
      <xdr:spPr>
        <a:xfrm>
          <a:off x="14325111" y="1331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4" name="直線コネクタ 643"/>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169613</xdr:rowOff>
    </xdr:from>
    <xdr:to>
      <xdr:col>72</xdr:col>
      <xdr:colOff>38100</xdr:colOff>
      <xdr:row>79</xdr:row>
      <xdr:rowOff>99763</xdr:rowOff>
    </xdr:to>
    <xdr:sp macro="" textlink="">
      <xdr:nvSpPr>
        <xdr:cNvPr id="645" name="フローチャート: 判断 644"/>
        <xdr:cNvSpPr/>
      </xdr:nvSpPr>
      <xdr:spPr>
        <a:xfrm>
          <a:off x="13652500" y="1354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116290</xdr:rowOff>
    </xdr:from>
    <xdr:ext cx="534377" cy="259045"/>
    <xdr:sp macro="" textlink="">
      <xdr:nvSpPr>
        <xdr:cNvPr id="646" name="テキスト ボックス 645"/>
        <xdr:cNvSpPr txBox="1"/>
      </xdr:nvSpPr>
      <xdr:spPr>
        <a:xfrm>
          <a:off x="13436111" y="1331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12427</xdr:rowOff>
    </xdr:from>
    <xdr:to>
      <xdr:col>67</xdr:col>
      <xdr:colOff>101600</xdr:colOff>
      <xdr:row>79</xdr:row>
      <xdr:rowOff>114027</xdr:rowOff>
    </xdr:to>
    <xdr:sp macro="" textlink="">
      <xdr:nvSpPr>
        <xdr:cNvPr id="647" name="フローチャート: 判断 646"/>
        <xdr:cNvSpPr/>
      </xdr:nvSpPr>
      <xdr:spPr>
        <a:xfrm>
          <a:off x="12763500" y="1355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130554</xdr:rowOff>
    </xdr:from>
    <xdr:ext cx="534377" cy="259045"/>
    <xdr:sp macro="" textlink="">
      <xdr:nvSpPr>
        <xdr:cNvPr id="648" name="テキスト ボックス 647"/>
        <xdr:cNvSpPr txBox="1"/>
      </xdr:nvSpPr>
      <xdr:spPr>
        <a:xfrm>
          <a:off x="12547111" y="1333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29094</xdr:rowOff>
    </xdr:from>
    <xdr:to>
      <xdr:col>85</xdr:col>
      <xdr:colOff>177800</xdr:colOff>
      <xdr:row>78</xdr:row>
      <xdr:rowOff>130694</xdr:rowOff>
    </xdr:to>
    <xdr:sp macro="" textlink="">
      <xdr:nvSpPr>
        <xdr:cNvPr id="654" name="楕円 653"/>
        <xdr:cNvSpPr/>
      </xdr:nvSpPr>
      <xdr:spPr>
        <a:xfrm>
          <a:off x="16268700" y="1340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51971</xdr:rowOff>
    </xdr:from>
    <xdr:ext cx="534377" cy="259045"/>
    <xdr:sp macro="" textlink="">
      <xdr:nvSpPr>
        <xdr:cNvPr id="655" name="災害復旧費該当値テキスト"/>
        <xdr:cNvSpPr txBox="1"/>
      </xdr:nvSpPr>
      <xdr:spPr>
        <a:xfrm>
          <a:off x="16370300" y="1325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25206</xdr:rowOff>
    </xdr:from>
    <xdr:to>
      <xdr:col>81</xdr:col>
      <xdr:colOff>101600</xdr:colOff>
      <xdr:row>78</xdr:row>
      <xdr:rowOff>126806</xdr:rowOff>
    </xdr:to>
    <xdr:sp macro="" textlink="">
      <xdr:nvSpPr>
        <xdr:cNvPr id="656" name="楕円 655"/>
        <xdr:cNvSpPr/>
      </xdr:nvSpPr>
      <xdr:spPr>
        <a:xfrm>
          <a:off x="15430500" y="1339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143333</xdr:rowOff>
    </xdr:from>
    <xdr:ext cx="534377" cy="259045"/>
    <xdr:sp macro="" textlink="">
      <xdr:nvSpPr>
        <xdr:cNvPr id="657" name="テキスト ボックス 656"/>
        <xdr:cNvSpPr txBox="1"/>
      </xdr:nvSpPr>
      <xdr:spPr>
        <a:xfrm>
          <a:off x="15214111" y="1317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35433</xdr:rowOff>
    </xdr:from>
    <xdr:to>
      <xdr:col>76</xdr:col>
      <xdr:colOff>165100</xdr:colOff>
      <xdr:row>79</xdr:row>
      <xdr:rowOff>137033</xdr:rowOff>
    </xdr:to>
    <xdr:sp macro="" textlink="">
      <xdr:nvSpPr>
        <xdr:cNvPr id="658" name="楕円 657"/>
        <xdr:cNvSpPr/>
      </xdr:nvSpPr>
      <xdr:spPr>
        <a:xfrm>
          <a:off x="14541500" y="1357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128160</xdr:rowOff>
    </xdr:from>
    <xdr:ext cx="469744" cy="259045"/>
    <xdr:sp macro="" textlink="">
      <xdr:nvSpPr>
        <xdr:cNvPr id="659" name="テキスト ボックス 658"/>
        <xdr:cNvSpPr txBox="1"/>
      </xdr:nvSpPr>
      <xdr:spPr>
        <a:xfrm>
          <a:off x="14357428" y="13672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0" name="楕円 659"/>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1" name="テキスト ボックス 660"/>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2" name="楕円 661"/>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3" name="テキスト ボックス 662"/>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7" name="テキスト ボックス 676"/>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9" name="テキスト ボックス 67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1" name="テキスト ボックス 68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5" name="テキスト ボックス 684"/>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101352</xdr:rowOff>
    </xdr:from>
    <xdr:to>
      <xdr:col>85</xdr:col>
      <xdr:colOff>126364</xdr:colOff>
      <xdr:row>99</xdr:row>
      <xdr:rowOff>21177</xdr:rowOff>
    </xdr:to>
    <xdr:cxnSp macro="">
      <xdr:nvCxnSpPr>
        <xdr:cNvPr id="687" name="直線コネクタ 686"/>
        <xdr:cNvCxnSpPr/>
      </xdr:nvCxnSpPr>
      <xdr:spPr>
        <a:xfrm flipV="1">
          <a:off x="16317595" y="15531852"/>
          <a:ext cx="1269" cy="146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25004</xdr:rowOff>
    </xdr:from>
    <xdr:ext cx="534377" cy="259045"/>
    <xdr:sp macro="" textlink="">
      <xdr:nvSpPr>
        <xdr:cNvPr id="688" name="公債費最小値テキスト"/>
        <xdr:cNvSpPr txBox="1"/>
      </xdr:nvSpPr>
      <xdr:spPr>
        <a:xfrm>
          <a:off x="16370300" y="1699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21177</xdr:rowOff>
    </xdr:from>
    <xdr:to>
      <xdr:col>86</xdr:col>
      <xdr:colOff>25400</xdr:colOff>
      <xdr:row>99</xdr:row>
      <xdr:rowOff>21177</xdr:rowOff>
    </xdr:to>
    <xdr:cxnSp macro="">
      <xdr:nvCxnSpPr>
        <xdr:cNvPr id="689" name="直線コネクタ 688"/>
        <xdr:cNvCxnSpPr/>
      </xdr:nvCxnSpPr>
      <xdr:spPr>
        <a:xfrm>
          <a:off x="16230600" y="1699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48029</xdr:rowOff>
    </xdr:from>
    <xdr:ext cx="599010" cy="259045"/>
    <xdr:sp macro="" textlink="">
      <xdr:nvSpPr>
        <xdr:cNvPr id="690" name="公債費最大値テキスト"/>
        <xdr:cNvSpPr txBox="1"/>
      </xdr:nvSpPr>
      <xdr:spPr>
        <a:xfrm>
          <a:off x="16370300" y="15307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780,130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101352</xdr:rowOff>
    </xdr:from>
    <xdr:to>
      <xdr:col>86</xdr:col>
      <xdr:colOff>25400</xdr:colOff>
      <xdr:row>90</xdr:row>
      <xdr:rowOff>101352</xdr:rowOff>
    </xdr:to>
    <xdr:cxnSp macro="">
      <xdr:nvCxnSpPr>
        <xdr:cNvPr id="691" name="直線コネクタ 690"/>
        <xdr:cNvCxnSpPr/>
      </xdr:nvCxnSpPr>
      <xdr:spPr>
        <a:xfrm>
          <a:off x="16230600" y="1553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128684</xdr:rowOff>
    </xdr:from>
    <xdr:to>
      <xdr:col>85</xdr:col>
      <xdr:colOff>127000</xdr:colOff>
      <xdr:row>96</xdr:row>
      <xdr:rowOff>158217</xdr:rowOff>
    </xdr:to>
    <xdr:cxnSp macro="">
      <xdr:nvCxnSpPr>
        <xdr:cNvPr id="692" name="直線コネクタ 691"/>
        <xdr:cNvCxnSpPr/>
      </xdr:nvCxnSpPr>
      <xdr:spPr>
        <a:xfrm flipV="1">
          <a:off x="15481300" y="16587884"/>
          <a:ext cx="838200" cy="2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24573</xdr:rowOff>
    </xdr:from>
    <xdr:ext cx="599010" cy="259045"/>
    <xdr:sp macro="" textlink="">
      <xdr:nvSpPr>
        <xdr:cNvPr id="693" name="公債費平均値テキスト"/>
        <xdr:cNvSpPr txBox="1"/>
      </xdr:nvSpPr>
      <xdr:spPr>
        <a:xfrm>
          <a:off x="16370300" y="16655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46146</xdr:rowOff>
    </xdr:from>
    <xdr:to>
      <xdr:col>85</xdr:col>
      <xdr:colOff>177800</xdr:colOff>
      <xdr:row>97</xdr:row>
      <xdr:rowOff>147746</xdr:rowOff>
    </xdr:to>
    <xdr:sp macro="" textlink="">
      <xdr:nvSpPr>
        <xdr:cNvPr id="694" name="フローチャート: 判断 693"/>
        <xdr:cNvSpPr/>
      </xdr:nvSpPr>
      <xdr:spPr>
        <a:xfrm>
          <a:off x="162687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158217</xdr:rowOff>
    </xdr:from>
    <xdr:to>
      <xdr:col>81</xdr:col>
      <xdr:colOff>50800</xdr:colOff>
      <xdr:row>97</xdr:row>
      <xdr:rowOff>28107</xdr:rowOff>
    </xdr:to>
    <xdr:cxnSp macro="">
      <xdr:nvCxnSpPr>
        <xdr:cNvPr id="695" name="直線コネクタ 694"/>
        <xdr:cNvCxnSpPr/>
      </xdr:nvCxnSpPr>
      <xdr:spPr>
        <a:xfrm flipV="1">
          <a:off x="14592300" y="16617417"/>
          <a:ext cx="889000" cy="4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20718</xdr:rowOff>
    </xdr:from>
    <xdr:to>
      <xdr:col>81</xdr:col>
      <xdr:colOff>101600</xdr:colOff>
      <xdr:row>97</xdr:row>
      <xdr:rowOff>122318</xdr:rowOff>
    </xdr:to>
    <xdr:sp macro="" textlink="">
      <xdr:nvSpPr>
        <xdr:cNvPr id="696" name="フローチャート: 判断 695"/>
        <xdr:cNvSpPr/>
      </xdr:nvSpPr>
      <xdr:spPr>
        <a:xfrm>
          <a:off x="154305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113445</xdr:rowOff>
    </xdr:from>
    <xdr:ext cx="599010" cy="259045"/>
    <xdr:sp macro="" textlink="">
      <xdr:nvSpPr>
        <xdr:cNvPr id="697" name="テキスト ボックス 696"/>
        <xdr:cNvSpPr txBox="1"/>
      </xdr:nvSpPr>
      <xdr:spPr>
        <a:xfrm>
          <a:off x="15181795" y="16744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28107</xdr:rowOff>
    </xdr:from>
    <xdr:to>
      <xdr:col>76</xdr:col>
      <xdr:colOff>114300</xdr:colOff>
      <xdr:row>97</xdr:row>
      <xdr:rowOff>45413</xdr:rowOff>
    </xdr:to>
    <xdr:cxnSp macro="">
      <xdr:nvCxnSpPr>
        <xdr:cNvPr id="698" name="直線コネクタ 697"/>
        <xdr:cNvCxnSpPr/>
      </xdr:nvCxnSpPr>
      <xdr:spPr>
        <a:xfrm flipV="1">
          <a:off x="13703300" y="16658757"/>
          <a:ext cx="889000" cy="17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42956</xdr:rowOff>
    </xdr:from>
    <xdr:to>
      <xdr:col>76</xdr:col>
      <xdr:colOff>165100</xdr:colOff>
      <xdr:row>97</xdr:row>
      <xdr:rowOff>144556</xdr:rowOff>
    </xdr:to>
    <xdr:sp macro="" textlink="">
      <xdr:nvSpPr>
        <xdr:cNvPr id="699" name="フローチャート: 判断 698"/>
        <xdr:cNvSpPr/>
      </xdr:nvSpPr>
      <xdr:spPr>
        <a:xfrm>
          <a:off x="14541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135683</xdr:rowOff>
    </xdr:from>
    <xdr:ext cx="599010" cy="259045"/>
    <xdr:sp macro="" textlink="">
      <xdr:nvSpPr>
        <xdr:cNvPr id="700" name="テキスト ボックス 699"/>
        <xdr:cNvSpPr txBox="1"/>
      </xdr:nvSpPr>
      <xdr:spPr>
        <a:xfrm>
          <a:off x="14292795" y="16766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45413</xdr:rowOff>
    </xdr:from>
    <xdr:to>
      <xdr:col>71</xdr:col>
      <xdr:colOff>177800</xdr:colOff>
      <xdr:row>97</xdr:row>
      <xdr:rowOff>81620</xdr:rowOff>
    </xdr:to>
    <xdr:cxnSp macro="">
      <xdr:nvCxnSpPr>
        <xdr:cNvPr id="701" name="直線コネクタ 700"/>
        <xdr:cNvCxnSpPr/>
      </xdr:nvCxnSpPr>
      <xdr:spPr>
        <a:xfrm flipV="1">
          <a:off x="12814300" y="16676063"/>
          <a:ext cx="889000" cy="3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32339</xdr:rowOff>
    </xdr:from>
    <xdr:to>
      <xdr:col>72</xdr:col>
      <xdr:colOff>38100</xdr:colOff>
      <xdr:row>97</xdr:row>
      <xdr:rowOff>133939</xdr:rowOff>
    </xdr:to>
    <xdr:sp macro="" textlink="">
      <xdr:nvSpPr>
        <xdr:cNvPr id="702" name="フローチャート: 判断 701"/>
        <xdr:cNvSpPr/>
      </xdr:nvSpPr>
      <xdr:spPr>
        <a:xfrm>
          <a:off x="13652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125066</xdr:rowOff>
    </xdr:from>
    <xdr:ext cx="599010" cy="259045"/>
    <xdr:sp macro="" textlink="">
      <xdr:nvSpPr>
        <xdr:cNvPr id="703" name="テキスト ボックス 702"/>
        <xdr:cNvSpPr txBox="1"/>
      </xdr:nvSpPr>
      <xdr:spPr>
        <a:xfrm>
          <a:off x="13403795" y="1675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46951</xdr:rowOff>
    </xdr:from>
    <xdr:to>
      <xdr:col>67</xdr:col>
      <xdr:colOff>101600</xdr:colOff>
      <xdr:row>97</xdr:row>
      <xdr:rowOff>148551</xdr:rowOff>
    </xdr:to>
    <xdr:sp macro="" textlink="">
      <xdr:nvSpPr>
        <xdr:cNvPr id="704" name="フローチャート: 判断 703"/>
        <xdr:cNvSpPr/>
      </xdr:nvSpPr>
      <xdr:spPr>
        <a:xfrm>
          <a:off x="12763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139678</xdr:rowOff>
    </xdr:from>
    <xdr:ext cx="599010" cy="259045"/>
    <xdr:sp macro="" textlink="">
      <xdr:nvSpPr>
        <xdr:cNvPr id="705" name="テキスト ボックス 704"/>
        <xdr:cNvSpPr txBox="1"/>
      </xdr:nvSpPr>
      <xdr:spPr>
        <a:xfrm>
          <a:off x="12514795" y="1677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77884</xdr:rowOff>
    </xdr:from>
    <xdr:to>
      <xdr:col>85</xdr:col>
      <xdr:colOff>177800</xdr:colOff>
      <xdr:row>97</xdr:row>
      <xdr:rowOff>8034</xdr:rowOff>
    </xdr:to>
    <xdr:sp macro="" textlink="">
      <xdr:nvSpPr>
        <xdr:cNvPr id="711" name="楕円 710"/>
        <xdr:cNvSpPr/>
      </xdr:nvSpPr>
      <xdr:spPr>
        <a:xfrm>
          <a:off x="16268700" y="1653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100761</xdr:rowOff>
    </xdr:from>
    <xdr:ext cx="599010" cy="259045"/>
    <xdr:sp macro="" textlink="">
      <xdr:nvSpPr>
        <xdr:cNvPr id="712" name="公債費該当値テキスト"/>
        <xdr:cNvSpPr txBox="1"/>
      </xdr:nvSpPr>
      <xdr:spPr>
        <a:xfrm>
          <a:off x="16370300" y="16388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107417</xdr:rowOff>
    </xdr:from>
    <xdr:to>
      <xdr:col>81</xdr:col>
      <xdr:colOff>101600</xdr:colOff>
      <xdr:row>97</xdr:row>
      <xdr:rowOff>37567</xdr:rowOff>
    </xdr:to>
    <xdr:sp macro="" textlink="">
      <xdr:nvSpPr>
        <xdr:cNvPr id="713" name="楕円 712"/>
        <xdr:cNvSpPr/>
      </xdr:nvSpPr>
      <xdr:spPr>
        <a:xfrm>
          <a:off x="15430500" y="1656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54094</xdr:rowOff>
    </xdr:from>
    <xdr:ext cx="599010" cy="259045"/>
    <xdr:sp macro="" textlink="">
      <xdr:nvSpPr>
        <xdr:cNvPr id="714" name="テキスト ボックス 713"/>
        <xdr:cNvSpPr txBox="1"/>
      </xdr:nvSpPr>
      <xdr:spPr>
        <a:xfrm>
          <a:off x="15181795" y="1634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148757</xdr:rowOff>
    </xdr:from>
    <xdr:to>
      <xdr:col>76</xdr:col>
      <xdr:colOff>165100</xdr:colOff>
      <xdr:row>97</xdr:row>
      <xdr:rowOff>78907</xdr:rowOff>
    </xdr:to>
    <xdr:sp macro="" textlink="">
      <xdr:nvSpPr>
        <xdr:cNvPr id="715" name="楕円 714"/>
        <xdr:cNvSpPr/>
      </xdr:nvSpPr>
      <xdr:spPr>
        <a:xfrm>
          <a:off x="14541500" y="1660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95434</xdr:rowOff>
    </xdr:from>
    <xdr:ext cx="599010" cy="259045"/>
    <xdr:sp macro="" textlink="">
      <xdr:nvSpPr>
        <xdr:cNvPr id="716" name="テキスト ボックス 715"/>
        <xdr:cNvSpPr txBox="1"/>
      </xdr:nvSpPr>
      <xdr:spPr>
        <a:xfrm>
          <a:off x="14292795" y="1638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166063</xdr:rowOff>
    </xdr:from>
    <xdr:to>
      <xdr:col>72</xdr:col>
      <xdr:colOff>38100</xdr:colOff>
      <xdr:row>97</xdr:row>
      <xdr:rowOff>96213</xdr:rowOff>
    </xdr:to>
    <xdr:sp macro="" textlink="">
      <xdr:nvSpPr>
        <xdr:cNvPr id="717" name="楕円 716"/>
        <xdr:cNvSpPr/>
      </xdr:nvSpPr>
      <xdr:spPr>
        <a:xfrm>
          <a:off x="13652500" y="1662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112740</xdr:rowOff>
    </xdr:from>
    <xdr:ext cx="599010" cy="259045"/>
    <xdr:sp macro="" textlink="">
      <xdr:nvSpPr>
        <xdr:cNvPr id="718" name="テキスト ボックス 717"/>
        <xdr:cNvSpPr txBox="1"/>
      </xdr:nvSpPr>
      <xdr:spPr>
        <a:xfrm>
          <a:off x="13403795" y="16400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30820</xdr:rowOff>
    </xdr:from>
    <xdr:to>
      <xdr:col>67</xdr:col>
      <xdr:colOff>101600</xdr:colOff>
      <xdr:row>97</xdr:row>
      <xdr:rowOff>132420</xdr:rowOff>
    </xdr:to>
    <xdr:sp macro="" textlink="">
      <xdr:nvSpPr>
        <xdr:cNvPr id="719" name="楕円 718"/>
        <xdr:cNvSpPr/>
      </xdr:nvSpPr>
      <xdr:spPr>
        <a:xfrm>
          <a:off x="12763500" y="1666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148947</xdr:rowOff>
    </xdr:from>
    <xdr:ext cx="599010" cy="259045"/>
    <xdr:sp macro="" textlink="">
      <xdr:nvSpPr>
        <xdr:cNvPr id="720" name="テキスト ボックス 719"/>
        <xdr:cNvSpPr txBox="1"/>
      </xdr:nvSpPr>
      <xdr:spPr>
        <a:xfrm>
          <a:off x="12514795" y="16436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4" name="テキスト ボックス 733"/>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6" name="テキスト ボックス 735"/>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8" name="テキスト ボックス 737"/>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0" name="テキスト ボックス 73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2" name="テキスト ボックス 74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30886</xdr:rowOff>
    </xdr:from>
    <xdr:to>
      <xdr:col>116</xdr:col>
      <xdr:colOff>62864</xdr:colOff>
      <xdr:row>39</xdr:row>
      <xdr:rowOff>98878</xdr:rowOff>
    </xdr:to>
    <xdr:cxnSp macro="">
      <xdr:nvCxnSpPr>
        <xdr:cNvPr id="746" name="直線コネクタ 745"/>
        <xdr:cNvCxnSpPr/>
      </xdr:nvCxnSpPr>
      <xdr:spPr>
        <a:xfrm flipV="1">
          <a:off x="22159595" y="5174386"/>
          <a:ext cx="1269" cy="1611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114643</xdr:rowOff>
    </xdr:from>
    <xdr:ext cx="249299" cy="259045"/>
    <xdr:sp macro="" textlink="">
      <xdr:nvSpPr>
        <xdr:cNvPr id="747" name="諸支出金最小値テキスト"/>
        <xdr:cNvSpPr txBox="1"/>
      </xdr:nvSpPr>
      <xdr:spPr>
        <a:xfrm>
          <a:off x="22212300" y="6801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149013</xdr:rowOff>
    </xdr:from>
    <xdr:ext cx="534377" cy="259045"/>
    <xdr:sp macro="" textlink="">
      <xdr:nvSpPr>
        <xdr:cNvPr id="749" name="諸支出金最大値テキスト"/>
        <xdr:cNvSpPr txBox="1"/>
      </xdr:nvSpPr>
      <xdr:spPr>
        <a:xfrm>
          <a:off x="22212300" y="494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49,332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30886</xdr:rowOff>
    </xdr:from>
    <xdr:to>
      <xdr:col>116</xdr:col>
      <xdr:colOff>152400</xdr:colOff>
      <xdr:row>30</xdr:row>
      <xdr:rowOff>30886</xdr:rowOff>
    </xdr:to>
    <xdr:cxnSp macro="">
      <xdr:nvCxnSpPr>
        <xdr:cNvPr id="750" name="直線コネクタ 749"/>
        <xdr:cNvCxnSpPr/>
      </xdr:nvCxnSpPr>
      <xdr:spPr>
        <a:xfrm>
          <a:off x="22072600" y="51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148256</xdr:rowOff>
    </xdr:from>
    <xdr:to>
      <xdr:col>116</xdr:col>
      <xdr:colOff>63500</xdr:colOff>
      <xdr:row>39</xdr:row>
      <xdr:rowOff>98878</xdr:rowOff>
    </xdr:to>
    <xdr:cxnSp macro="">
      <xdr:nvCxnSpPr>
        <xdr:cNvPr id="751" name="直線コネクタ 750"/>
        <xdr:cNvCxnSpPr/>
      </xdr:nvCxnSpPr>
      <xdr:spPr>
        <a:xfrm>
          <a:off x="21323300" y="6320456"/>
          <a:ext cx="838200" cy="46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32093</xdr:rowOff>
    </xdr:from>
    <xdr:ext cx="469744" cy="259045"/>
    <xdr:sp macro="" textlink="">
      <xdr:nvSpPr>
        <xdr:cNvPr id="752" name="諸支出金平均値テキスト"/>
        <xdr:cNvSpPr txBox="1"/>
      </xdr:nvSpPr>
      <xdr:spPr>
        <a:xfrm>
          <a:off x="22212300" y="6547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9216</xdr:rowOff>
    </xdr:from>
    <xdr:to>
      <xdr:col>116</xdr:col>
      <xdr:colOff>114300</xdr:colOff>
      <xdr:row>39</xdr:row>
      <xdr:rowOff>110816</xdr:rowOff>
    </xdr:to>
    <xdr:sp macro="" textlink="">
      <xdr:nvSpPr>
        <xdr:cNvPr id="753" name="フローチャート: 判断 752"/>
        <xdr:cNvSpPr/>
      </xdr:nvSpPr>
      <xdr:spPr>
        <a:xfrm>
          <a:off x="22110700" y="669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148256</xdr:rowOff>
    </xdr:from>
    <xdr:to>
      <xdr:col>111</xdr:col>
      <xdr:colOff>177800</xdr:colOff>
      <xdr:row>38</xdr:row>
      <xdr:rowOff>137414</xdr:rowOff>
    </xdr:to>
    <xdr:cxnSp macro="">
      <xdr:nvCxnSpPr>
        <xdr:cNvPr id="754" name="直線コネクタ 753"/>
        <xdr:cNvCxnSpPr/>
      </xdr:nvCxnSpPr>
      <xdr:spPr>
        <a:xfrm flipV="1">
          <a:off x="20434300" y="6320456"/>
          <a:ext cx="889000" cy="33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25055</xdr:rowOff>
    </xdr:from>
    <xdr:to>
      <xdr:col>112</xdr:col>
      <xdr:colOff>38100</xdr:colOff>
      <xdr:row>39</xdr:row>
      <xdr:rowOff>126655</xdr:rowOff>
    </xdr:to>
    <xdr:sp macro="" textlink="">
      <xdr:nvSpPr>
        <xdr:cNvPr id="755" name="フローチャート: 判断 754"/>
        <xdr:cNvSpPr/>
      </xdr:nvSpPr>
      <xdr:spPr>
        <a:xfrm>
          <a:off x="21272500" y="671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117782</xdr:rowOff>
    </xdr:from>
    <xdr:ext cx="378565" cy="259045"/>
    <xdr:sp macro="" textlink="">
      <xdr:nvSpPr>
        <xdr:cNvPr id="756" name="テキスト ボックス 755"/>
        <xdr:cNvSpPr txBox="1"/>
      </xdr:nvSpPr>
      <xdr:spPr>
        <a:xfrm>
          <a:off x="21134017" y="68043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137414</xdr:rowOff>
    </xdr:from>
    <xdr:to>
      <xdr:col>107</xdr:col>
      <xdr:colOff>50800</xdr:colOff>
      <xdr:row>39</xdr:row>
      <xdr:rowOff>98878</xdr:rowOff>
    </xdr:to>
    <xdr:cxnSp macro="">
      <xdr:nvCxnSpPr>
        <xdr:cNvPr id="757" name="直線コネクタ 756"/>
        <xdr:cNvCxnSpPr/>
      </xdr:nvCxnSpPr>
      <xdr:spPr>
        <a:xfrm flipV="1">
          <a:off x="19545300" y="6652514"/>
          <a:ext cx="889000" cy="13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141315</xdr:rowOff>
    </xdr:from>
    <xdr:to>
      <xdr:col>107</xdr:col>
      <xdr:colOff>101600</xdr:colOff>
      <xdr:row>38</xdr:row>
      <xdr:rowOff>71465</xdr:rowOff>
    </xdr:to>
    <xdr:sp macro="" textlink="">
      <xdr:nvSpPr>
        <xdr:cNvPr id="758" name="フローチャート: 判断 757"/>
        <xdr:cNvSpPr/>
      </xdr:nvSpPr>
      <xdr:spPr>
        <a:xfrm>
          <a:off x="20383500" y="648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87992</xdr:rowOff>
    </xdr:from>
    <xdr:ext cx="469744" cy="259045"/>
    <xdr:sp macro="" textlink="">
      <xdr:nvSpPr>
        <xdr:cNvPr id="759" name="テキスト ボックス 758"/>
        <xdr:cNvSpPr txBox="1"/>
      </xdr:nvSpPr>
      <xdr:spPr>
        <a:xfrm>
          <a:off x="20199428" y="6260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61" name="フローチャート: 判断 760"/>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41782</xdr:rowOff>
    </xdr:from>
    <xdr:ext cx="469744" cy="259045"/>
    <xdr:sp macro="" textlink="">
      <xdr:nvSpPr>
        <xdr:cNvPr id="762" name="テキスト ボックス 761"/>
        <xdr:cNvSpPr txBox="1"/>
      </xdr:nvSpPr>
      <xdr:spPr>
        <a:xfrm>
          <a:off x="19310428" y="638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2424</xdr:rowOff>
    </xdr:from>
    <xdr:to>
      <xdr:col>98</xdr:col>
      <xdr:colOff>38100</xdr:colOff>
      <xdr:row>39</xdr:row>
      <xdr:rowOff>104024</xdr:rowOff>
    </xdr:to>
    <xdr:sp macro="" textlink="">
      <xdr:nvSpPr>
        <xdr:cNvPr id="763" name="フローチャート: 判断 762"/>
        <xdr:cNvSpPr/>
      </xdr:nvSpPr>
      <xdr:spPr>
        <a:xfrm>
          <a:off x="18605500" y="668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120551</xdr:rowOff>
    </xdr:from>
    <xdr:ext cx="469744" cy="259045"/>
    <xdr:sp macro="" textlink="">
      <xdr:nvSpPr>
        <xdr:cNvPr id="764" name="テキスト ボックス 763"/>
        <xdr:cNvSpPr txBox="1"/>
      </xdr:nvSpPr>
      <xdr:spPr>
        <a:xfrm>
          <a:off x="18421428" y="646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159093</xdr:rowOff>
    </xdr:from>
    <xdr:ext cx="249299" cy="259045"/>
    <xdr:sp macro="" textlink="">
      <xdr:nvSpPr>
        <xdr:cNvPr id="771" name="諸支出金該当値テキスト"/>
        <xdr:cNvSpPr txBox="1"/>
      </xdr:nvSpPr>
      <xdr:spPr>
        <a:xfrm>
          <a:off x="22212300" y="6674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97456</xdr:rowOff>
    </xdr:from>
    <xdr:to>
      <xdr:col>112</xdr:col>
      <xdr:colOff>38100</xdr:colOff>
      <xdr:row>37</xdr:row>
      <xdr:rowOff>27606</xdr:rowOff>
    </xdr:to>
    <xdr:sp macro="" textlink="">
      <xdr:nvSpPr>
        <xdr:cNvPr id="772" name="楕円 771"/>
        <xdr:cNvSpPr/>
      </xdr:nvSpPr>
      <xdr:spPr>
        <a:xfrm>
          <a:off x="21272500" y="626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35</xdr:row>
      <xdr:rowOff>44133</xdr:rowOff>
    </xdr:from>
    <xdr:ext cx="534377" cy="259045"/>
    <xdr:sp macro="" textlink="">
      <xdr:nvSpPr>
        <xdr:cNvPr id="773" name="テキスト ボックス 772"/>
        <xdr:cNvSpPr txBox="1"/>
      </xdr:nvSpPr>
      <xdr:spPr>
        <a:xfrm>
          <a:off x="21056111" y="604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86614</xdr:rowOff>
    </xdr:from>
    <xdr:to>
      <xdr:col>107</xdr:col>
      <xdr:colOff>101600</xdr:colOff>
      <xdr:row>39</xdr:row>
      <xdr:rowOff>16764</xdr:rowOff>
    </xdr:to>
    <xdr:sp macro="" textlink="">
      <xdr:nvSpPr>
        <xdr:cNvPr id="774" name="楕円 773"/>
        <xdr:cNvSpPr/>
      </xdr:nvSpPr>
      <xdr:spPr>
        <a:xfrm>
          <a:off x="20383500" y="660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7891</xdr:rowOff>
    </xdr:from>
    <xdr:ext cx="469744" cy="259045"/>
    <xdr:sp macro="" textlink="">
      <xdr:nvSpPr>
        <xdr:cNvPr id="775" name="テキスト ボックス 774"/>
        <xdr:cNvSpPr txBox="1"/>
      </xdr:nvSpPr>
      <xdr:spPr>
        <a:xfrm>
          <a:off x="20199428" y="6694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目的別歳出の住民一人当たりコストについては、議会費、総務費、民生費等ほとんどの費目において類似団体平均を上回る数値となっている。特に金額が大きい消防費はＲ元年度に防災無線デジタル化事業、Ｒ２年度西之宮地区災害復旧用資器材置場整備工事により金額が大きくなっている。</a:t>
          </a:r>
          <a:endParaRPr lang="ja-JP" altLang="ja-JP">
            <a:effectLst/>
          </a:endParaRPr>
        </a:p>
        <a:p>
          <a:r>
            <a:rPr kumimoji="1" lang="ja-JP" altLang="ja-JP" sz="1100">
              <a:solidFill>
                <a:schemeClr val="dk1"/>
              </a:solidFill>
              <a:effectLst/>
              <a:latin typeface="+mn-lt"/>
              <a:ea typeface="+mn-ea"/>
              <a:cs typeface="+mn-cs"/>
            </a:rPr>
            <a:t>議会費、衛生費、農林水産業費、公債費は例年並み、総務費は農産物直売所用地造成工事の減、民生費福祉センター空調工事による増。商工費は持続化給付金事業による増。土木費は町道白糸線工事等の大規模工事終了により減。教育費は校内通信ネットワーク工事による増。</a:t>
          </a:r>
          <a:endParaRPr lang="ja-JP" altLang="ja-JP">
            <a:effectLst/>
          </a:endParaRPr>
        </a:p>
        <a:p>
          <a:r>
            <a:rPr kumimoji="1" lang="ja-JP" altLang="ja-JP" sz="1100">
              <a:solidFill>
                <a:schemeClr val="dk1"/>
              </a:solidFill>
              <a:effectLst/>
              <a:latin typeface="+mn-lt"/>
              <a:ea typeface="+mn-ea"/>
              <a:cs typeface="+mn-cs"/>
            </a:rPr>
            <a:t>災害復旧費は町道栃ノ木橋線の工事があり前年度並みとなる。</a:t>
          </a:r>
          <a:endParaRPr lang="ja-JP" altLang="ja-JP">
            <a:effectLst/>
          </a:endParaRPr>
        </a:p>
        <a:p>
          <a:r>
            <a:rPr kumimoji="1" lang="ja-JP" altLang="ja-JP" sz="1100">
              <a:solidFill>
                <a:schemeClr val="dk1"/>
              </a:solidFill>
              <a:effectLst/>
              <a:latin typeface="+mn-lt"/>
              <a:ea typeface="+mn-ea"/>
              <a:cs typeface="+mn-cs"/>
            </a:rPr>
            <a:t>今後、公共施設の長寿命化改修や町営住宅建設等コストが高い事業が見込まれるため、公共施設管理計画等主要計画に基づいた計画的な事業の選択により経費の削減に努める。</a:t>
          </a:r>
          <a:endParaRPr lang="ja-JP" altLang="ja-JP">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山梨県早川町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a:t>
          </a:r>
          <a:r>
            <a:rPr kumimoji="1" lang="ja-JP" altLang="en-US" sz="1100">
              <a:solidFill>
                <a:schemeClr val="dk1"/>
              </a:solidFill>
              <a:effectLst/>
              <a:latin typeface="+mn-lt"/>
              <a:ea typeface="+mn-ea"/>
              <a:cs typeface="+mn-cs"/>
            </a:rPr>
            <a:t>については</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適切な財源確保と歳出の精査により取崩を回避し、前年度とほぼ同額を維持している。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実質収支額は前年度から減少し、実質単年度収支は赤字となっている。これは、歳入歳出総額ともに、前年度を下回ったことにより</a:t>
          </a:r>
          <a:r>
            <a:rPr kumimoji="0" lang="ja-JP" altLang="en-US" sz="1100">
              <a:solidFill>
                <a:schemeClr val="dk1"/>
              </a:solidFill>
              <a:effectLst/>
              <a:latin typeface="+mn-lt"/>
              <a:ea typeface="+mn-ea"/>
              <a:cs typeface="+mn-cs"/>
            </a:rPr>
            <a:t>、実質収支がマイナスとなったためである。</a:t>
          </a:r>
          <a:endParaRPr kumimoji="0" lang="en-US" altLang="ja-JP" sz="1100">
            <a:solidFill>
              <a:schemeClr val="dk1"/>
            </a:solidFill>
            <a:effectLst/>
            <a:latin typeface="+mn-lt"/>
            <a:ea typeface="+mn-ea"/>
            <a:cs typeface="+mn-cs"/>
          </a:endParaRPr>
        </a:p>
        <a:p>
          <a:r>
            <a:rPr kumimoji="0" lang="ja-JP" altLang="en-US" sz="1100">
              <a:solidFill>
                <a:schemeClr val="dk1"/>
              </a:solidFill>
              <a:effectLst/>
              <a:latin typeface="+mn-lt"/>
              <a:ea typeface="+mn-ea"/>
              <a:cs typeface="+mn-cs"/>
            </a:rPr>
            <a:t>歳入減の主な原因は減災事業債の減、歳出は農産物直売所造成工事等の大型事業の減によるものである。</a:t>
          </a:r>
          <a:endParaRPr kumimoji="0"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今後も、事務事業の見直し、統廃合など歳出の合理化等行財政改革を推進し、健全な運営を行っていく。</a:t>
          </a:r>
          <a:endParaRPr kumimoji="1" lang="en-US" altLang="ja-JP" sz="1100">
            <a:solidFill>
              <a:schemeClr val="dk1"/>
            </a:solidFill>
            <a:effectLst/>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山梨県早川町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一般会計をはじめ全ての会計で黒字となっている。</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全ての特別会計において経費の削減を行うと同時に、一般会計からの繰入金により赤字が発生しないよう財政運営を行っている。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一般会計においては繰出金が増加傾向にあるため、使用料等の見直しや歳出削減を行っていく必要がある。</a:t>
          </a:r>
          <a:endParaRPr kumimoji="1" lang="en-US" altLang="ja-JP" sz="1100">
            <a:solidFill>
              <a:schemeClr val="dk1"/>
            </a:solidFill>
            <a:effectLst/>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election activeCell="B1" sqref="B1:DI1"/>
    </sheetView>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650" t="s">
        <v>79</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 thickBot="1" x14ac:dyDescent="0.25">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51" t="s">
        <v>81</v>
      </c>
      <c r="C3" s="652"/>
      <c r="D3" s="652"/>
      <c r="E3" s="653"/>
      <c r="F3" s="653"/>
      <c r="G3" s="653"/>
      <c r="H3" s="653"/>
      <c r="I3" s="653"/>
      <c r="J3" s="653"/>
      <c r="K3" s="653"/>
      <c r="L3" s="653" t="s">
        <v>82</v>
      </c>
      <c r="M3" s="653"/>
      <c r="N3" s="653"/>
      <c r="O3" s="653"/>
      <c r="P3" s="653"/>
      <c r="Q3" s="653"/>
      <c r="R3" s="656"/>
      <c r="S3" s="656"/>
      <c r="T3" s="656"/>
      <c r="U3" s="656"/>
      <c r="V3" s="657"/>
      <c r="W3" s="547" t="s">
        <v>83</v>
      </c>
      <c r="X3" s="548"/>
      <c r="Y3" s="548"/>
      <c r="Z3" s="548"/>
      <c r="AA3" s="548"/>
      <c r="AB3" s="652"/>
      <c r="AC3" s="656" t="s">
        <v>84</v>
      </c>
      <c r="AD3" s="548"/>
      <c r="AE3" s="548"/>
      <c r="AF3" s="548"/>
      <c r="AG3" s="548"/>
      <c r="AH3" s="548"/>
      <c r="AI3" s="548"/>
      <c r="AJ3" s="548"/>
      <c r="AK3" s="548"/>
      <c r="AL3" s="618"/>
      <c r="AM3" s="547" t="s">
        <v>85</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86</v>
      </c>
      <c r="BO3" s="548"/>
      <c r="BP3" s="548"/>
      <c r="BQ3" s="548"/>
      <c r="BR3" s="548"/>
      <c r="BS3" s="548"/>
      <c r="BT3" s="548"/>
      <c r="BU3" s="618"/>
      <c r="BV3" s="547" t="s">
        <v>87</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88</v>
      </c>
      <c r="CU3" s="548"/>
      <c r="CV3" s="548"/>
      <c r="CW3" s="548"/>
      <c r="CX3" s="548"/>
      <c r="CY3" s="548"/>
      <c r="CZ3" s="548"/>
      <c r="DA3" s="618"/>
      <c r="DB3" s="547" t="s">
        <v>89</v>
      </c>
      <c r="DC3" s="548"/>
      <c r="DD3" s="548"/>
      <c r="DE3" s="548"/>
      <c r="DF3" s="548"/>
      <c r="DG3" s="548"/>
      <c r="DH3" s="548"/>
      <c r="DI3" s="618"/>
      <c r="DJ3" s="186"/>
      <c r="DK3" s="186"/>
      <c r="DL3" s="186"/>
      <c r="DM3" s="186"/>
      <c r="DN3" s="186"/>
      <c r="DO3" s="186"/>
    </row>
    <row r="4" spans="1:119" ht="18.75" customHeight="1" x14ac:dyDescent="0.2">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90</v>
      </c>
      <c r="AZ4" s="461"/>
      <c r="BA4" s="461"/>
      <c r="BB4" s="461"/>
      <c r="BC4" s="461"/>
      <c r="BD4" s="461"/>
      <c r="BE4" s="461"/>
      <c r="BF4" s="461"/>
      <c r="BG4" s="461"/>
      <c r="BH4" s="461"/>
      <c r="BI4" s="461"/>
      <c r="BJ4" s="461"/>
      <c r="BK4" s="461"/>
      <c r="BL4" s="461"/>
      <c r="BM4" s="462"/>
      <c r="BN4" s="463">
        <v>3172194</v>
      </c>
      <c r="BO4" s="464"/>
      <c r="BP4" s="464"/>
      <c r="BQ4" s="464"/>
      <c r="BR4" s="464"/>
      <c r="BS4" s="464"/>
      <c r="BT4" s="464"/>
      <c r="BU4" s="465"/>
      <c r="BV4" s="463">
        <v>3339691</v>
      </c>
      <c r="BW4" s="464"/>
      <c r="BX4" s="464"/>
      <c r="BY4" s="464"/>
      <c r="BZ4" s="464"/>
      <c r="CA4" s="464"/>
      <c r="CB4" s="464"/>
      <c r="CC4" s="465"/>
      <c r="CD4" s="644" t="s">
        <v>91</v>
      </c>
      <c r="CE4" s="645"/>
      <c r="CF4" s="645"/>
      <c r="CG4" s="645"/>
      <c r="CH4" s="645"/>
      <c r="CI4" s="645"/>
      <c r="CJ4" s="645"/>
      <c r="CK4" s="645"/>
      <c r="CL4" s="645"/>
      <c r="CM4" s="645"/>
      <c r="CN4" s="645"/>
      <c r="CO4" s="645"/>
      <c r="CP4" s="645"/>
      <c r="CQ4" s="645"/>
      <c r="CR4" s="645"/>
      <c r="CS4" s="646"/>
      <c r="CT4" s="647">
        <v>18.2</v>
      </c>
      <c r="CU4" s="648"/>
      <c r="CV4" s="648"/>
      <c r="CW4" s="648"/>
      <c r="CX4" s="648"/>
      <c r="CY4" s="648"/>
      <c r="CZ4" s="648"/>
      <c r="DA4" s="649"/>
      <c r="DB4" s="647">
        <v>19.7</v>
      </c>
      <c r="DC4" s="648"/>
      <c r="DD4" s="648"/>
      <c r="DE4" s="648"/>
      <c r="DF4" s="648"/>
      <c r="DG4" s="648"/>
      <c r="DH4" s="648"/>
      <c r="DI4" s="649"/>
      <c r="DJ4" s="186"/>
      <c r="DK4" s="186"/>
      <c r="DL4" s="186"/>
      <c r="DM4" s="186"/>
      <c r="DN4" s="186"/>
      <c r="DO4" s="186"/>
    </row>
    <row r="5" spans="1:119" ht="18.75" customHeight="1" x14ac:dyDescent="0.2">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92</v>
      </c>
      <c r="AN5" s="442"/>
      <c r="AO5" s="442"/>
      <c r="AP5" s="442"/>
      <c r="AQ5" s="442"/>
      <c r="AR5" s="442"/>
      <c r="AS5" s="442"/>
      <c r="AT5" s="443"/>
      <c r="AU5" s="525" t="s">
        <v>93</v>
      </c>
      <c r="AV5" s="526"/>
      <c r="AW5" s="526"/>
      <c r="AX5" s="526"/>
      <c r="AY5" s="448" t="s">
        <v>94</v>
      </c>
      <c r="AZ5" s="449"/>
      <c r="BA5" s="449"/>
      <c r="BB5" s="449"/>
      <c r="BC5" s="449"/>
      <c r="BD5" s="449"/>
      <c r="BE5" s="449"/>
      <c r="BF5" s="449"/>
      <c r="BG5" s="449"/>
      <c r="BH5" s="449"/>
      <c r="BI5" s="449"/>
      <c r="BJ5" s="449"/>
      <c r="BK5" s="449"/>
      <c r="BL5" s="449"/>
      <c r="BM5" s="450"/>
      <c r="BN5" s="468">
        <v>2851630</v>
      </c>
      <c r="BO5" s="469"/>
      <c r="BP5" s="469"/>
      <c r="BQ5" s="469"/>
      <c r="BR5" s="469"/>
      <c r="BS5" s="469"/>
      <c r="BT5" s="469"/>
      <c r="BU5" s="470"/>
      <c r="BV5" s="468">
        <v>3007379</v>
      </c>
      <c r="BW5" s="469"/>
      <c r="BX5" s="469"/>
      <c r="BY5" s="469"/>
      <c r="BZ5" s="469"/>
      <c r="CA5" s="469"/>
      <c r="CB5" s="469"/>
      <c r="CC5" s="470"/>
      <c r="CD5" s="477" t="s">
        <v>95</v>
      </c>
      <c r="CE5" s="478"/>
      <c r="CF5" s="478"/>
      <c r="CG5" s="478"/>
      <c r="CH5" s="478"/>
      <c r="CI5" s="478"/>
      <c r="CJ5" s="478"/>
      <c r="CK5" s="478"/>
      <c r="CL5" s="478"/>
      <c r="CM5" s="478"/>
      <c r="CN5" s="478"/>
      <c r="CO5" s="478"/>
      <c r="CP5" s="478"/>
      <c r="CQ5" s="478"/>
      <c r="CR5" s="478"/>
      <c r="CS5" s="479"/>
      <c r="CT5" s="438">
        <v>77.5</v>
      </c>
      <c r="CU5" s="439"/>
      <c r="CV5" s="439"/>
      <c r="CW5" s="439"/>
      <c r="CX5" s="439"/>
      <c r="CY5" s="439"/>
      <c r="CZ5" s="439"/>
      <c r="DA5" s="440"/>
      <c r="DB5" s="438">
        <v>79.3</v>
      </c>
      <c r="DC5" s="439"/>
      <c r="DD5" s="439"/>
      <c r="DE5" s="439"/>
      <c r="DF5" s="439"/>
      <c r="DG5" s="439"/>
      <c r="DH5" s="439"/>
      <c r="DI5" s="440"/>
      <c r="DJ5" s="186"/>
      <c r="DK5" s="186"/>
      <c r="DL5" s="186"/>
      <c r="DM5" s="186"/>
      <c r="DN5" s="186"/>
      <c r="DO5" s="186"/>
    </row>
    <row r="6" spans="1:119" ht="18.75" customHeight="1" x14ac:dyDescent="0.2">
      <c r="A6" s="187"/>
      <c r="B6" s="624" t="s">
        <v>96</v>
      </c>
      <c r="C6" s="482"/>
      <c r="D6" s="482"/>
      <c r="E6" s="625"/>
      <c r="F6" s="625"/>
      <c r="G6" s="625"/>
      <c r="H6" s="625"/>
      <c r="I6" s="625"/>
      <c r="J6" s="625"/>
      <c r="K6" s="625"/>
      <c r="L6" s="625" t="s">
        <v>97</v>
      </c>
      <c r="M6" s="625"/>
      <c r="N6" s="625"/>
      <c r="O6" s="625"/>
      <c r="P6" s="625"/>
      <c r="Q6" s="625"/>
      <c r="R6" s="506"/>
      <c r="S6" s="506"/>
      <c r="T6" s="506"/>
      <c r="U6" s="506"/>
      <c r="V6" s="631"/>
      <c r="W6" s="559" t="s">
        <v>98</v>
      </c>
      <c r="X6" s="481"/>
      <c r="Y6" s="481"/>
      <c r="Z6" s="481"/>
      <c r="AA6" s="481"/>
      <c r="AB6" s="482"/>
      <c r="AC6" s="636" t="s">
        <v>99</v>
      </c>
      <c r="AD6" s="637"/>
      <c r="AE6" s="637"/>
      <c r="AF6" s="637"/>
      <c r="AG6" s="637"/>
      <c r="AH6" s="637"/>
      <c r="AI6" s="637"/>
      <c r="AJ6" s="637"/>
      <c r="AK6" s="637"/>
      <c r="AL6" s="638"/>
      <c r="AM6" s="537" t="s">
        <v>100</v>
      </c>
      <c r="AN6" s="442"/>
      <c r="AO6" s="442"/>
      <c r="AP6" s="442"/>
      <c r="AQ6" s="442"/>
      <c r="AR6" s="442"/>
      <c r="AS6" s="442"/>
      <c r="AT6" s="443"/>
      <c r="AU6" s="525" t="s">
        <v>101</v>
      </c>
      <c r="AV6" s="526"/>
      <c r="AW6" s="526"/>
      <c r="AX6" s="526"/>
      <c r="AY6" s="448" t="s">
        <v>102</v>
      </c>
      <c r="AZ6" s="449"/>
      <c r="BA6" s="449"/>
      <c r="BB6" s="449"/>
      <c r="BC6" s="449"/>
      <c r="BD6" s="449"/>
      <c r="BE6" s="449"/>
      <c r="BF6" s="449"/>
      <c r="BG6" s="449"/>
      <c r="BH6" s="449"/>
      <c r="BI6" s="449"/>
      <c r="BJ6" s="449"/>
      <c r="BK6" s="449"/>
      <c r="BL6" s="449"/>
      <c r="BM6" s="450"/>
      <c r="BN6" s="468">
        <v>320564</v>
      </c>
      <c r="BO6" s="469"/>
      <c r="BP6" s="469"/>
      <c r="BQ6" s="469"/>
      <c r="BR6" s="469"/>
      <c r="BS6" s="469"/>
      <c r="BT6" s="469"/>
      <c r="BU6" s="470"/>
      <c r="BV6" s="468">
        <v>332312</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77.5</v>
      </c>
      <c r="CU6" s="622"/>
      <c r="CV6" s="622"/>
      <c r="CW6" s="622"/>
      <c r="CX6" s="622"/>
      <c r="CY6" s="622"/>
      <c r="CZ6" s="622"/>
      <c r="DA6" s="623"/>
      <c r="DB6" s="621">
        <v>79.3</v>
      </c>
      <c r="DC6" s="622"/>
      <c r="DD6" s="622"/>
      <c r="DE6" s="622"/>
      <c r="DF6" s="622"/>
      <c r="DG6" s="622"/>
      <c r="DH6" s="622"/>
      <c r="DI6" s="623"/>
      <c r="DJ6" s="186"/>
      <c r="DK6" s="186"/>
      <c r="DL6" s="186"/>
      <c r="DM6" s="186"/>
      <c r="DN6" s="186"/>
      <c r="DO6" s="186"/>
    </row>
    <row r="7" spans="1:119" ht="18.75" customHeight="1" x14ac:dyDescent="0.2">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101</v>
      </c>
      <c r="AV7" s="526"/>
      <c r="AW7" s="526"/>
      <c r="AX7" s="526"/>
      <c r="AY7" s="448" t="s">
        <v>105</v>
      </c>
      <c r="AZ7" s="449"/>
      <c r="BA7" s="449"/>
      <c r="BB7" s="449"/>
      <c r="BC7" s="449"/>
      <c r="BD7" s="449"/>
      <c r="BE7" s="449"/>
      <c r="BF7" s="449"/>
      <c r="BG7" s="449"/>
      <c r="BH7" s="449"/>
      <c r="BI7" s="449"/>
      <c r="BJ7" s="449"/>
      <c r="BK7" s="449"/>
      <c r="BL7" s="449"/>
      <c r="BM7" s="450"/>
      <c r="BN7" s="468">
        <v>39841</v>
      </c>
      <c r="BO7" s="469"/>
      <c r="BP7" s="469"/>
      <c r="BQ7" s="469"/>
      <c r="BR7" s="469"/>
      <c r="BS7" s="469"/>
      <c r="BT7" s="469"/>
      <c r="BU7" s="470"/>
      <c r="BV7" s="468">
        <v>43254</v>
      </c>
      <c r="BW7" s="469"/>
      <c r="BX7" s="469"/>
      <c r="BY7" s="469"/>
      <c r="BZ7" s="469"/>
      <c r="CA7" s="469"/>
      <c r="CB7" s="469"/>
      <c r="CC7" s="470"/>
      <c r="CD7" s="477" t="s">
        <v>106</v>
      </c>
      <c r="CE7" s="478"/>
      <c r="CF7" s="478"/>
      <c r="CG7" s="478"/>
      <c r="CH7" s="478"/>
      <c r="CI7" s="478"/>
      <c r="CJ7" s="478"/>
      <c r="CK7" s="478"/>
      <c r="CL7" s="478"/>
      <c r="CM7" s="478"/>
      <c r="CN7" s="478"/>
      <c r="CO7" s="478"/>
      <c r="CP7" s="478"/>
      <c r="CQ7" s="478"/>
      <c r="CR7" s="478"/>
      <c r="CS7" s="479"/>
      <c r="CT7" s="468">
        <v>1539159</v>
      </c>
      <c r="CU7" s="469"/>
      <c r="CV7" s="469"/>
      <c r="CW7" s="469"/>
      <c r="CX7" s="469"/>
      <c r="CY7" s="469"/>
      <c r="CZ7" s="469"/>
      <c r="DA7" s="470"/>
      <c r="DB7" s="468">
        <v>1468258</v>
      </c>
      <c r="DC7" s="469"/>
      <c r="DD7" s="469"/>
      <c r="DE7" s="469"/>
      <c r="DF7" s="469"/>
      <c r="DG7" s="469"/>
      <c r="DH7" s="469"/>
      <c r="DI7" s="470"/>
      <c r="DJ7" s="186"/>
      <c r="DK7" s="186"/>
      <c r="DL7" s="186"/>
      <c r="DM7" s="186"/>
      <c r="DN7" s="186"/>
      <c r="DO7" s="186"/>
    </row>
    <row r="8" spans="1:119" ht="18.75" customHeight="1" thickBot="1" x14ac:dyDescent="0.25">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107</v>
      </c>
      <c r="AN8" s="442"/>
      <c r="AO8" s="442"/>
      <c r="AP8" s="442"/>
      <c r="AQ8" s="442"/>
      <c r="AR8" s="442"/>
      <c r="AS8" s="442"/>
      <c r="AT8" s="443"/>
      <c r="AU8" s="525" t="s">
        <v>93</v>
      </c>
      <c r="AV8" s="526"/>
      <c r="AW8" s="526"/>
      <c r="AX8" s="526"/>
      <c r="AY8" s="448" t="s">
        <v>108</v>
      </c>
      <c r="AZ8" s="449"/>
      <c r="BA8" s="449"/>
      <c r="BB8" s="449"/>
      <c r="BC8" s="449"/>
      <c r="BD8" s="449"/>
      <c r="BE8" s="449"/>
      <c r="BF8" s="449"/>
      <c r="BG8" s="449"/>
      <c r="BH8" s="449"/>
      <c r="BI8" s="449"/>
      <c r="BJ8" s="449"/>
      <c r="BK8" s="449"/>
      <c r="BL8" s="449"/>
      <c r="BM8" s="450"/>
      <c r="BN8" s="468">
        <v>280723</v>
      </c>
      <c r="BO8" s="469"/>
      <c r="BP8" s="469"/>
      <c r="BQ8" s="469"/>
      <c r="BR8" s="469"/>
      <c r="BS8" s="469"/>
      <c r="BT8" s="469"/>
      <c r="BU8" s="470"/>
      <c r="BV8" s="468">
        <v>289058</v>
      </c>
      <c r="BW8" s="469"/>
      <c r="BX8" s="469"/>
      <c r="BY8" s="469"/>
      <c r="BZ8" s="469"/>
      <c r="CA8" s="469"/>
      <c r="CB8" s="469"/>
      <c r="CC8" s="470"/>
      <c r="CD8" s="477" t="s">
        <v>109</v>
      </c>
      <c r="CE8" s="478"/>
      <c r="CF8" s="478"/>
      <c r="CG8" s="478"/>
      <c r="CH8" s="478"/>
      <c r="CI8" s="478"/>
      <c r="CJ8" s="478"/>
      <c r="CK8" s="478"/>
      <c r="CL8" s="478"/>
      <c r="CM8" s="478"/>
      <c r="CN8" s="478"/>
      <c r="CO8" s="478"/>
      <c r="CP8" s="478"/>
      <c r="CQ8" s="478"/>
      <c r="CR8" s="478"/>
      <c r="CS8" s="479"/>
      <c r="CT8" s="581">
        <v>0.21</v>
      </c>
      <c r="CU8" s="582"/>
      <c r="CV8" s="582"/>
      <c r="CW8" s="582"/>
      <c r="CX8" s="582"/>
      <c r="CY8" s="582"/>
      <c r="CZ8" s="582"/>
      <c r="DA8" s="583"/>
      <c r="DB8" s="581">
        <v>0.2</v>
      </c>
      <c r="DC8" s="582"/>
      <c r="DD8" s="582"/>
      <c r="DE8" s="582"/>
      <c r="DF8" s="582"/>
      <c r="DG8" s="582"/>
      <c r="DH8" s="582"/>
      <c r="DI8" s="583"/>
      <c r="DJ8" s="186"/>
      <c r="DK8" s="186"/>
      <c r="DL8" s="186"/>
      <c r="DM8" s="186"/>
      <c r="DN8" s="186"/>
      <c r="DO8" s="186"/>
    </row>
    <row r="9" spans="1:119" ht="18.75" customHeight="1" thickBot="1" x14ac:dyDescent="0.25">
      <c r="A9" s="187"/>
      <c r="B9" s="610" t="s">
        <v>110</v>
      </c>
      <c r="C9" s="611"/>
      <c r="D9" s="611"/>
      <c r="E9" s="611"/>
      <c r="F9" s="611"/>
      <c r="G9" s="611"/>
      <c r="H9" s="611"/>
      <c r="I9" s="611"/>
      <c r="J9" s="611"/>
      <c r="K9" s="531"/>
      <c r="L9" s="612" t="s">
        <v>111</v>
      </c>
      <c r="M9" s="613"/>
      <c r="N9" s="613"/>
      <c r="O9" s="613"/>
      <c r="P9" s="613"/>
      <c r="Q9" s="614"/>
      <c r="R9" s="615">
        <v>1098</v>
      </c>
      <c r="S9" s="616"/>
      <c r="T9" s="616"/>
      <c r="U9" s="616"/>
      <c r="V9" s="617"/>
      <c r="W9" s="547" t="s">
        <v>112</v>
      </c>
      <c r="X9" s="548"/>
      <c r="Y9" s="548"/>
      <c r="Z9" s="548"/>
      <c r="AA9" s="548"/>
      <c r="AB9" s="548"/>
      <c r="AC9" s="548"/>
      <c r="AD9" s="548"/>
      <c r="AE9" s="548"/>
      <c r="AF9" s="548"/>
      <c r="AG9" s="548"/>
      <c r="AH9" s="548"/>
      <c r="AI9" s="548"/>
      <c r="AJ9" s="548"/>
      <c r="AK9" s="548"/>
      <c r="AL9" s="618"/>
      <c r="AM9" s="537" t="s">
        <v>113</v>
      </c>
      <c r="AN9" s="442"/>
      <c r="AO9" s="442"/>
      <c r="AP9" s="442"/>
      <c r="AQ9" s="442"/>
      <c r="AR9" s="442"/>
      <c r="AS9" s="442"/>
      <c r="AT9" s="443"/>
      <c r="AU9" s="525" t="s">
        <v>114</v>
      </c>
      <c r="AV9" s="526"/>
      <c r="AW9" s="526"/>
      <c r="AX9" s="526"/>
      <c r="AY9" s="448" t="s">
        <v>115</v>
      </c>
      <c r="AZ9" s="449"/>
      <c r="BA9" s="449"/>
      <c r="BB9" s="449"/>
      <c r="BC9" s="449"/>
      <c r="BD9" s="449"/>
      <c r="BE9" s="449"/>
      <c r="BF9" s="449"/>
      <c r="BG9" s="449"/>
      <c r="BH9" s="449"/>
      <c r="BI9" s="449"/>
      <c r="BJ9" s="449"/>
      <c r="BK9" s="449"/>
      <c r="BL9" s="449"/>
      <c r="BM9" s="450"/>
      <c r="BN9" s="468">
        <v>-8335</v>
      </c>
      <c r="BO9" s="469"/>
      <c r="BP9" s="469"/>
      <c r="BQ9" s="469"/>
      <c r="BR9" s="469"/>
      <c r="BS9" s="469"/>
      <c r="BT9" s="469"/>
      <c r="BU9" s="470"/>
      <c r="BV9" s="468">
        <v>81442</v>
      </c>
      <c r="BW9" s="469"/>
      <c r="BX9" s="469"/>
      <c r="BY9" s="469"/>
      <c r="BZ9" s="469"/>
      <c r="CA9" s="469"/>
      <c r="CB9" s="469"/>
      <c r="CC9" s="470"/>
      <c r="CD9" s="477" t="s">
        <v>116</v>
      </c>
      <c r="CE9" s="478"/>
      <c r="CF9" s="478"/>
      <c r="CG9" s="478"/>
      <c r="CH9" s="478"/>
      <c r="CI9" s="478"/>
      <c r="CJ9" s="478"/>
      <c r="CK9" s="478"/>
      <c r="CL9" s="478"/>
      <c r="CM9" s="478"/>
      <c r="CN9" s="478"/>
      <c r="CO9" s="478"/>
      <c r="CP9" s="478"/>
      <c r="CQ9" s="478"/>
      <c r="CR9" s="478"/>
      <c r="CS9" s="479"/>
      <c r="CT9" s="438">
        <v>10</v>
      </c>
      <c r="CU9" s="439"/>
      <c r="CV9" s="439"/>
      <c r="CW9" s="439"/>
      <c r="CX9" s="439"/>
      <c r="CY9" s="439"/>
      <c r="CZ9" s="439"/>
      <c r="DA9" s="440"/>
      <c r="DB9" s="438">
        <v>10.7</v>
      </c>
      <c r="DC9" s="439"/>
      <c r="DD9" s="439"/>
      <c r="DE9" s="439"/>
      <c r="DF9" s="439"/>
      <c r="DG9" s="439"/>
      <c r="DH9" s="439"/>
      <c r="DI9" s="440"/>
      <c r="DJ9" s="186"/>
      <c r="DK9" s="186"/>
      <c r="DL9" s="186"/>
      <c r="DM9" s="186"/>
      <c r="DN9" s="186"/>
      <c r="DO9" s="186"/>
    </row>
    <row r="10" spans="1:119" ht="18.75" customHeight="1" thickBot="1" x14ac:dyDescent="0.25">
      <c r="A10" s="187"/>
      <c r="B10" s="610"/>
      <c r="C10" s="611"/>
      <c r="D10" s="611"/>
      <c r="E10" s="611"/>
      <c r="F10" s="611"/>
      <c r="G10" s="611"/>
      <c r="H10" s="611"/>
      <c r="I10" s="611"/>
      <c r="J10" s="611"/>
      <c r="K10" s="531"/>
      <c r="L10" s="441" t="s">
        <v>117</v>
      </c>
      <c r="M10" s="442"/>
      <c r="N10" s="442"/>
      <c r="O10" s="442"/>
      <c r="P10" s="442"/>
      <c r="Q10" s="443"/>
      <c r="R10" s="444">
        <v>1068</v>
      </c>
      <c r="S10" s="445"/>
      <c r="T10" s="445"/>
      <c r="U10" s="445"/>
      <c r="V10" s="447"/>
      <c r="W10" s="619"/>
      <c r="X10" s="430"/>
      <c r="Y10" s="430"/>
      <c r="Z10" s="430"/>
      <c r="AA10" s="430"/>
      <c r="AB10" s="430"/>
      <c r="AC10" s="430"/>
      <c r="AD10" s="430"/>
      <c r="AE10" s="430"/>
      <c r="AF10" s="430"/>
      <c r="AG10" s="430"/>
      <c r="AH10" s="430"/>
      <c r="AI10" s="430"/>
      <c r="AJ10" s="430"/>
      <c r="AK10" s="430"/>
      <c r="AL10" s="620"/>
      <c r="AM10" s="537" t="s">
        <v>118</v>
      </c>
      <c r="AN10" s="442"/>
      <c r="AO10" s="442"/>
      <c r="AP10" s="442"/>
      <c r="AQ10" s="442"/>
      <c r="AR10" s="442"/>
      <c r="AS10" s="442"/>
      <c r="AT10" s="443"/>
      <c r="AU10" s="525" t="s">
        <v>119</v>
      </c>
      <c r="AV10" s="526"/>
      <c r="AW10" s="526"/>
      <c r="AX10" s="526"/>
      <c r="AY10" s="448" t="s">
        <v>120</v>
      </c>
      <c r="AZ10" s="449"/>
      <c r="BA10" s="449"/>
      <c r="BB10" s="449"/>
      <c r="BC10" s="449"/>
      <c r="BD10" s="449"/>
      <c r="BE10" s="449"/>
      <c r="BF10" s="449"/>
      <c r="BG10" s="449"/>
      <c r="BH10" s="449"/>
      <c r="BI10" s="449"/>
      <c r="BJ10" s="449"/>
      <c r="BK10" s="449"/>
      <c r="BL10" s="449"/>
      <c r="BM10" s="450"/>
      <c r="BN10" s="468">
        <v>140</v>
      </c>
      <c r="BO10" s="469"/>
      <c r="BP10" s="469"/>
      <c r="BQ10" s="469"/>
      <c r="BR10" s="469"/>
      <c r="BS10" s="469"/>
      <c r="BT10" s="469"/>
      <c r="BU10" s="470"/>
      <c r="BV10" s="468">
        <v>139</v>
      </c>
      <c r="BW10" s="469"/>
      <c r="BX10" s="469"/>
      <c r="BY10" s="469"/>
      <c r="BZ10" s="469"/>
      <c r="CA10" s="469"/>
      <c r="CB10" s="469"/>
      <c r="CC10" s="47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610"/>
      <c r="C11" s="611"/>
      <c r="D11" s="611"/>
      <c r="E11" s="611"/>
      <c r="F11" s="611"/>
      <c r="G11" s="611"/>
      <c r="H11" s="611"/>
      <c r="I11" s="611"/>
      <c r="J11" s="611"/>
      <c r="K11" s="531"/>
      <c r="L11" s="514" t="s">
        <v>122</v>
      </c>
      <c r="M11" s="515"/>
      <c r="N11" s="515"/>
      <c r="O11" s="515"/>
      <c r="P11" s="515"/>
      <c r="Q11" s="516"/>
      <c r="R11" s="607" t="s">
        <v>123</v>
      </c>
      <c r="S11" s="608"/>
      <c r="T11" s="608"/>
      <c r="U11" s="608"/>
      <c r="V11" s="609"/>
      <c r="W11" s="619"/>
      <c r="X11" s="430"/>
      <c r="Y11" s="430"/>
      <c r="Z11" s="430"/>
      <c r="AA11" s="430"/>
      <c r="AB11" s="430"/>
      <c r="AC11" s="430"/>
      <c r="AD11" s="430"/>
      <c r="AE11" s="430"/>
      <c r="AF11" s="430"/>
      <c r="AG11" s="430"/>
      <c r="AH11" s="430"/>
      <c r="AI11" s="430"/>
      <c r="AJ11" s="430"/>
      <c r="AK11" s="430"/>
      <c r="AL11" s="620"/>
      <c r="AM11" s="537" t="s">
        <v>124</v>
      </c>
      <c r="AN11" s="442"/>
      <c r="AO11" s="442"/>
      <c r="AP11" s="442"/>
      <c r="AQ11" s="442"/>
      <c r="AR11" s="442"/>
      <c r="AS11" s="442"/>
      <c r="AT11" s="443"/>
      <c r="AU11" s="525" t="s">
        <v>125</v>
      </c>
      <c r="AV11" s="526"/>
      <c r="AW11" s="526"/>
      <c r="AX11" s="526"/>
      <c r="AY11" s="448" t="s">
        <v>126</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127</v>
      </c>
      <c r="CE11" s="478"/>
      <c r="CF11" s="478"/>
      <c r="CG11" s="478"/>
      <c r="CH11" s="478"/>
      <c r="CI11" s="478"/>
      <c r="CJ11" s="478"/>
      <c r="CK11" s="478"/>
      <c r="CL11" s="478"/>
      <c r="CM11" s="478"/>
      <c r="CN11" s="478"/>
      <c r="CO11" s="478"/>
      <c r="CP11" s="478"/>
      <c r="CQ11" s="478"/>
      <c r="CR11" s="478"/>
      <c r="CS11" s="479"/>
      <c r="CT11" s="581" t="s">
        <v>128</v>
      </c>
      <c r="CU11" s="582"/>
      <c r="CV11" s="582"/>
      <c r="CW11" s="582"/>
      <c r="CX11" s="582"/>
      <c r="CY11" s="582"/>
      <c r="CZ11" s="582"/>
      <c r="DA11" s="583"/>
      <c r="DB11" s="581" t="s">
        <v>129</v>
      </c>
      <c r="DC11" s="582"/>
      <c r="DD11" s="582"/>
      <c r="DE11" s="582"/>
      <c r="DF11" s="582"/>
      <c r="DG11" s="582"/>
      <c r="DH11" s="582"/>
      <c r="DI11" s="583"/>
      <c r="DJ11" s="186"/>
      <c r="DK11" s="186"/>
      <c r="DL11" s="186"/>
      <c r="DM11" s="186"/>
      <c r="DN11" s="186"/>
      <c r="DO11" s="186"/>
    </row>
    <row r="12" spans="1:119" ht="18.75" customHeight="1" x14ac:dyDescent="0.2">
      <c r="A12" s="187"/>
      <c r="B12" s="584" t="s">
        <v>130</v>
      </c>
      <c r="C12" s="585"/>
      <c r="D12" s="585"/>
      <c r="E12" s="585"/>
      <c r="F12" s="585"/>
      <c r="G12" s="585"/>
      <c r="H12" s="585"/>
      <c r="I12" s="585"/>
      <c r="J12" s="585"/>
      <c r="K12" s="586"/>
      <c r="L12" s="593" t="s">
        <v>131</v>
      </c>
      <c r="M12" s="594"/>
      <c r="N12" s="594"/>
      <c r="O12" s="594"/>
      <c r="P12" s="594"/>
      <c r="Q12" s="595"/>
      <c r="R12" s="596">
        <v>1002</v>
      </c>
      <c r="S12" s="597"/>
      <c r="T12" s="597"/>
      <c r="U12" s="597"/>
      <c r="V12" s="598"/>
      <c r="W12" s="599" t="s">
        <v>1</v>
      </c>
      <c r="X12" s="526"/>
      <c r="Y12" s="526"/>
      <c r="Z12" s="526"/>
      <c r="AA12" s="526"/>
      <c r="AB12" s="600"/>
      <c r="AC12" s="601" t="s">
        <v>132</v>
      </c>
      <c r="AD12" s="602"/>
      <c r="AE12" s="602"/>
      <c r="AF12" s="602"/>
      <c r="AG12" s="603"/>
      <c r="AH12" s="601" t="s">
        <v>133</v>
      </c>
      <c r="AI12" s="602"/>
      <c r="AJ12" s="602"/>
      <c r="AK12" s="602"/>
      <c r="AL12" s="604"/>
      <c r="AM12" s="537" t="s">
        <v>134</v>
      </c>
      <c r="AN12" s="442"/>
      <c r="AO12" s="442"/>
      <c r="AP12" s="442"/>
      <c r="AQ12" s="442"/>
      <c r="AR12" s="442"/>
      <c r="AS12" s="442"/>
      <c r="AT12" s="443"/>
      <c r="AU12" s="525" t="s">
        <v>135</v>
      </c>
      <c r="AV12" s="526"/>
      <c r="AW12" s="526"/>
      <c r="AX12" s="526"/>
      <c r="AY12" s="448" t="s">
        <v>136</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0</v>
      </c>
      <c r="BW12" s="469"/>
      <c r="BX12" s="469"/>
      <c r="BY12" s="469"/>
      <c r="BZ12" s="469"/>
      <c r="CA12" s="469"/>
      <c r="CB12" s="469"/>
      <c r="CC12" s="470"/>
      <c r="CD12" s="477" t="s">
        <v>137</v>
      </c>
      <c r="CE12" s="478"/>
      <c r="CF12" s="478"/>
      <c r="CG12" s="478"/>
      <c r="CH12" s="478"/>
      <c r="CI12" s="478"/>
      <c r="CJ12" s="478"/>
      <c r="CK12" s="478"/>
      <c r="CL12" s="478"/>
      <c r="CM12" s="478"/>
      <c r="CN12" s="478"/>
      <c r="CO12" s="478"/>
      <c r="CP12" s="478"/>
      <c r="CQ12" s="478"/>
      <c r="CR12" s="478"/>
      <c r="CS12" s="479"/>
      <c r="CT12" s="581" t="s">
        <v>138</v>
      </c>
      <c r="CU12" s="582"/>
      <c r="CV12" s="582"/>
      <c r="CW12" s="582"/>
      <c r="CX12" s="582"/>
      <c r="CY12" s="582"/>
      <c r="CZ12" s="582"/>
      <c r="DA12" s="583"/>
      <c r="DB12" s="581" t="s">
        <v>138</v>
      </c>
      <c r="DC12" s="582"/>
      <c r="DD12" s="582"/>
      <c r="DE12" s="582"/>
      <c r="DF12" s="582"/>
      <c r="DG12" s="582"/>
      <c r="DH12" s="582"/>
      <c r="DI12" s="583"/>
      <c r="DJ12" s="186"/>
      <c r="DK12" s="186"/>
      <c r="DL12" s="186"/>
      <c r="DM12" s="186"/>
      <c r="DN12" s="186"/>
      <c r="DO12" s="186"/>
    </row>
    <row r="13" spans="1:119" ht="18.75" customHeight="1" x14ac:dyDescent="0.2">
      <c r="A13" s="187"/>
      <c r="B13" s="587"/>
      <c r="C13" s="588"/>
      <c r="D13" s="588"/>
      <c r="E13" s="588"/>
      <c r="F13" s="588"/>
      <c r="G13" s="588"/>
      <c r="H13" s="588"/>
      <c r="I13" s="588"/>
      <c r="J13" s="588"/>
      <c r="K13" s="589"/>
      <c r="L13" s="197"/>
      <c r="M13" s="568" t="s">
        <v>139</v>
      </c>
      <c r="N13" s="569"/>
      <c r="O13" s="569"/>
      <c r="P13" s="569"/>
      <c r="Q13" s="570"/>
      <c r="R13" s="571">
        <v>993</v>
      </c>
      <c r="S13" s="572"/>
      <c r="T13" s="572"/>
      <c r="U13" s="572"/>
      <c r="V13" s="573"/>
      <c r="W13" s="559" t="s">
        <v>140</v>
      </c>
      <c r="X13" s="481"/>
      <c r="Y13" s="481"/>
      <c r="Z13" s="481"/>
      <c r="AA13" s="481"/>
      <c r="AB13" s="482"/>
      <c r="AC13" s="444">
        <v>25</v>
      </c>
      <c r="AD13" s="445"/>
      <c r="AE13" s="445"/>
      <c r="AF13" s="445"/>
      <c r="AG13" s="446"/>
      <c r="AH13" s="444">
        <v>31</v>
      </c>
      <c r="AI13" s="445"/>
      <c r="AJ13" s="445"/>
      <c r="AK13" s="445"/>
      <c r="AL13" s="447"/>
      <c r="AM13" s="537" t="s">
        <v>141</v>
      </c>
      <c r="AN13" s="442"/>
      <c r="AO13" s="442"/>
      <c r="AP13" s="442"/>
      <c r="AQ13" s="442"/>
      <c r="AR13" s="442"/>
      <c r="AS13" s="442"/>
      <c r="AT13" s="443"/>
      <c r="AU13" s="525" t="s">
        <v>142</v>
      </c>
      <c r="AV13" s="526"/>
      <c r="AW13" s="526"/>
      <c r="AX13" s="526"/>
      <c r="AY13" s="448" t="s">
        <v>143</v>
      </c>
      <c r="AZ13" s="449"/>
      <c r="BA13" s="449"/>
      <c r="BB13" s="449"/>
      <c r="BC13" s="449"/>
      <c r="BD13" s="449"/>
      <c r="BE13" s="449"/>
      <c r="BF13" s="449"/>
      <c r="BG13" s="449"/>
      <c r="BH13" s="449"/>
      <c r="BI13" s="449"/>
      <c r="BJ13" s="449"/>
      <c r="BK13" s="449"/>
      <c r="BL13" s="449"/>
      <c r="BM13" s="450"/>
      <c r="BN13" s="468">
        <v>-8195</v>
      </c>
      <c r="BO13" s="469"/>
      <c r="BP13" s="469"/>
      <c r="BQ13" s="469"/>
      <c r="BR13" s="469"/>
      <c r="BS13" s="469"/>
      <c r="BT13" s="469"/>
      <c r="BU13" s="470"/>
      <c r="BV13" s="468">
        <v>81581</v>
      </c>
      <c r="BW13" s="469"/>
      <c r="BX13" s="469"/>
      <c r="BY13" s="469"/>
      <c r="BZ13" s="469"/>
      <c r="CA13" s="469"/>
      <c r="CB13" s="469"/>
      <c r="CC13" s="470"/>
      <c r="CD13" s="477" t="s">
        <v>144</v>
      </c>
      <c r="CE13" s="478"/>
      <c r="CF13" s="478"/>
      <c r="CG13" s="478"/>
      <c r="CH13" s="478"/>
      <c r="CI13" s="478"/>
      <c r="CJ13" s="478"/>
      <c r="CK13" s="478"/>
      <c r="CL13" s="478"/>
      <c r="CM13" s="478"/>
      <c r="CN13" s="478"/>
      <c r="CO13" s="478"/>
      <c r="CP13" s="478"/>
      <c r="CQ13" s="478"/>
      <c r="CR13" s="478"/>
      <c r="CS13" s="479"/>
      <c r="CT13" s="438">
        <v>2.2000000000000002</v>
      </c>
      <c r="CU13" s="439"/>
      <c r="CV13" s="439"/>
      <c r="CW13" s="439"/>
      <c r="CX13" s="439"/>
      <c r="CY13" s="439"/>
      <c r="CZ13" s="439"/>
      <c r="DA13" s="440"/>
      <c r="DB13" s="438">
        <v>2.2999999999999998</v>
      </c>
      <c r="DC13" s="439"/>
      <c r="DD13" s="439"/>
      <c r="DE13" s="439"/>
      <c r="DF13" s="439"/>
      <c r="DG13" s="439"/>
      <c r="DH13" s="439"/>
      <c r="DI13" s="440"/>
      <c r="DJ13" s="186"/>
      <c r="DK13" s="186"/>
      <c r="DL13" s="186"/>
      <c r="DM13" s="186"/>
      <c r="DN13" s="186"/>
      <c r="DO13" s="186"/>
    </row>
    <row r="14" spans="1:119" ht="18.75" customHeight="1" thickBot="1" x14ac:dyDescent="0.25">
      <c r="A14" s="187"/>
      <c r="B14" s="587"/>
      <c r="C14" s="588"/>
      <c r="D14" s="588"/>
      <c r="E14" s="588"/>
      <c r="F14" s="588"/>
      <c r="G14" s="588"/>
      <c r="H14" s="588"/>
      <c r="I14" s="588"/>
      <c r="J14" s="588"/>
      <c r="K14" s="589"/>
      <c r="L14" s="561" t="s">
        <v>145</v>
      </c>
      <c r="M14" s="605"/>
      <c r="N14" s="605"/>
      <c r="O14" s="605"/>
      <c r="P14" s="605"/>
      <c r="Q14" s="606"/>
      <c r="R14" s="571">
        <v>1040</v>
      </c>
      <c r="S14" s="572"/>
      <c r="T14" s="572"/>
      <c r="U14" s="572"/>
      <c r="V14" s="573"/>
      <c r="W14" s="574"/>
      <c r="X14" s="484"/>
      <c r="Y14" s="484"/>
      <c r="Z14" s="484"/>
      <c r="AA14" s="484"/>
      <c r="AB14" s="485"/>
      <c r="AC14" s="564">
        <v>5.2</v>
      </c>
      <c r="AD14" s="565"/>
      <c r="AE14" s="565"/>
      <c r="AF14" s="565"/>
      <c r="AG14" s="566"/>
      <c r="AH14" s="564">
        <v>6</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146</v>
      </c>
      <c r="CE14" s="475"/>
      <c r="CF14" s="475"/>
      <c r="CG14" s="475"/>
      <c r="CH14" s="475"/>
      <c r="CI14" s="475"/>
      <c r="CJ14" s="475"/>
      <c r="CK14" s="475"/>
      <c r="CL14" s="475"/>
      <c r="CM14" s="475"/>
      <c r="CN14" s="475"/>
      <c r="CO14" s="475"/>
      <c r="CP14" s="475"/>
      <c r="CQ14" s="475"/>
      <c r="CR14" s="475"/>
      <c r="CS14" s="476"/>
      <c r="CT14" s="575" t="s">
        <v>138</v>
      </c>
      <c r="CU14" s="576"/>
      <c r="CV14" s="576"/>
      <c r="CW14" s="576"/>
      <c r="CX14" s="576"/>
      <c r="CY14" s="576"/>
      <c r="CZ14" s="576"/>
      <c r="DA14" s="577"/>
      <c r="DB14" s="575" t="s">
        <v>147</v>
      </c>
      <c r="DC14" s="576"/>
      <c r="DD14" s="576"/>
      <c r="DE14" s="576"/>
      <c r="DF14" s="576"/>
      <c r="DG14" s="576"/>
      <c r="DH14" s="576"/>
      <c r="DI14" s="577"/>
      <c r="DJ14" s="186"/>
      <c r="DK14" s="186"/>
      <c r="DL14" s="186"/>
      <c r="DM14" s="186"/>
      <c r="DN14" s="186"/>
      <c r="DO14" s="186"/>
    </row>
    <row r="15" spans="1:119" ht="18.75" customHeight="1" x14ac:dyDescent="0.2">
      <c r="A15" s="187"/>
      <c r="B15" s="587"/>
      <c r="C15" s="588"/>
      <c r="D15" s="588"/>
      <c r="E15" s="588"/>
      <c r="F15" s="588"/>
      <c r="G15" s="588"/>
      <c r="H15" s="588"/>
      <c r="I15" s="588"/>
      <c r="J15" s="588"/>
      <c r="K15" s="589"/>
      <c r="L15" s="197"/>
      <c r="M15" s="568" t="s">
        <v>139</v>
      </c>
      <c r="N15" s="569"/>
      <c r="O15" s="569"/>
      <c r="P15" s="569"/>
      <c r="Q15" s="570"/>
      <c r="R15" s="571">
        <v>1037</v>
      </c>
      <c r="S15" s="572"/>
      <c r="T15" s="572"/>
      <c r="U15" s="572"/>
      <c r="V15" s="573"/>
      <c r="W15" s="559" t="s">
        <v>148</v>
      </c>
      <c r="X15" s="481"/>
      <c r="Y15" s="481"/>
      <c r="Z15" s="481"/>
      <c r="AA15" s="481"/>
      <c r="AB15" s="482"/>
      <c r="AC15" s="444">
        <v>97</v>
      </c>
      <c r="AD15" s="445"/>
      <c r="AE15" s="445"/>
      <c r="AF15" s="445"/>
      <c r="AG15" s="446"/>
      <c r="AH15" s="444">
        <v>123</v>
      </c>
      <c r="AI15" s="445"/>
      <c r="AJ15" s="445"/>
      <c r="AK15" s="445"/>
      <c r="AL15" s="447"/>
      <c r="AM15" s="537"/>
      <c r="AN15" s="442"/>
      <c r="AO15" s="442"/>
      <c r="AP15" s="442"/>
      <c r="AQ15" s="442"/>
      <c r="AR15" s="442"/>
      <c r="AS15" s="442"/>
      <c r="AT15" s="443"/>
      <c r="AU15" s="525"/>
      <c r="AV15" s="526"/>
      <c r="AW15" s="526"/>
      <c r="AX15" s="526"/>
      <c r="AY15" s="460" t="s">
        <v>149</v>
      </c>
      <c r="AZ15" s="461"/>
      <c r="BA15" s="461"/>
      <c r="BB15" s="461"/>
      <c r="BC15" s="461"/>
      <c r="BD15" s="461"/>
      <c r="BE15" s="461"/>
      <c r="BF15" s="461"/>
      <c r="BG15" s="461"/>
      <c r="BH15" s="461"/>
      <c r="BI15" s="461"/>
      <c r="BJ15" s="461"/>
      <c r="BK15" s="461"/>
      <c r="BL15" s="461"/>
      <c r="BM15" s="462"/>
      <c r="BN15" s="463">
        <v>316576</v>
      </c>
      <c r="BO15" s="464"/>
      <c r="BP15" s="464"/>
      <c r="BQ15" s="464"/>
      <c r="BR15" s="464"/>
      <c r="BS15" s="464"/>
      <c r="BT15" s="464"/>
      <c r="BU15" s="465"/>
      <c r="BV15" s="463">
        <v>286715</v>
      </c>
      <c r="BW15" s="464"/>
      <c r="BX15" s="464"/>
      <c r="BY15" s="464"/>
      <c r="BZ15" s="464"/>
      <c r="CA15" s="464"/>
      <c r="CB15" s="464"/>
      <c r="CC15" s="465"/>
      <c r="CD15" s="578" t="s">
        <v>150</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87"/>
      <c r="C16" s="588"/>
      <c r="D16" s="588"/>
      <c r="E16" s="588"/>
      <c r="F16" s="588"/>
      <c r="G16" s="588"/>
      <c r="H16" s="588"/>
      <c r="I16" s="588"/>
      <c r="J16" s="588"/>
      <c r="K16" s="589"/>
      <c r="L16" s="561" t="s">
        <v>151</v>
      </c>
      <c r="M16" s="562"/>
      <c r="N16" s="562"/>
      <c r="O16" s="562"/>
      <c r="P16" s="562"/>
      <c r="Q16" s="563"/>
      <c r="R16" s="556" t="s">
        <v>152</v>
      </c>
      <c r="S16" s="557"/>
      <c r="T16" s="557"/>
      <c r="U16" s="557"/>
      <c r="V16" s="558"/>
      <c r="W16" s="574"/>
      <c r="X16" s="484"/>
      <c r="Y16" s="484"/>
      <c r="Z16" s="484"/>
      <c r="AA16" s="484"/>
      <c r="AB16" s="485"/>
      <c r="AC16" s="564">
        <v>20.2</v>
      </c>
      <c r="AD16" s="565"/>
      <c r="AE16" s="565"/>
      <c r="AF16" s="565"/>
      <c r="AG16" s="566"/>
      <c r="AH16" s="564">
        <v>23.8</v>
      </c>
      <c r="AI16" s="565"/>
      <c r="AJ16" s="565"/>
      <c r="AK16" s="565"/>
      <c r="AL16" s="567"/>
      <c r="AM16" s="537"/>
      <c r="AN16" s="442"/>
      <c r="AO16" s="442"/>
      <c r="AP16" s="442"/>
      <c r="AQ16" s="442"/>
      <c r="AR16" s="442"/>
      <c r="AS16" s="442"/>
      <c r="AT16" s="443"/>
      <c r="AU16" s="525"/>
      <c r="AV16" s="526"/>
      <c r="AW16" s="526"/>
      <c r="AX16" s="526"/>
      <c r="AY16" s="448" t="s">
        <v>153</v>
      </c>
      <c r="AZ16" s="449"/>
      <c r="BA16" s="449"/>
      <c r="BB16" s="449"/>
      <c r="BC16" s="449"/>
      <c r="BD16" s="449"/>
      <c r="BE16" s="449"/>
      <c r="BF16" s="449"/>
      <c r="BG16" s="449"/>
      <c r="BH16" s="449"/>
      <c r="BI16" s="449"/>
      <c r="BJ16" s="449"/>
      <c r="BK16" s="449"/>
      <c r="BL16" s="449"/>
      <c r="BM16" s="450"/>
      <c r="BN16" s="468">
        <v>1414589</v>
      </c>
      <c r="BO16" s="469"/>
      <c r="BP16" s="469"/>
      <c r="BQ16" s="469"/>
      <c r="BR16" s="469"/>
      <c r="BS16" s="469"/>
      <c r="BT16" s="469"/>
      <c r="BU16" s="470"/>
      <c r="BV16" s="468">
        <v>1350399</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5">
      <c r="A17" s="187"/>
      <c r="B17" s="590"/>
      <c r="C17" s="591"/>
      <c r="D17" s="591"/>
      <c r="E17" s="591"/>
      <c r="F17" s="591"/>
      <c r="G17" s="591"/>
      <c r="H17" s="591"/>
      <c r="I17" s="591"/>
      <c r="J17" s="591"/>
      <c r="K17" s="592"/>
      <c r="L17" s="202"/>
      <c r="M17" s="553" t="s">
        <v>154</v>
      </c>
      <c r="N17" s="554"/>
      <c r="O17" s="554"/>
      <c r="P17" s="554"/>
      <c r="Q17" s="555"/>
      <c r="R17" s="556" t="s">
        <v>155</v>
      </c>
      <c r="S17" s="557"/>
      <c r="T17" s="557"/>
      <c r="U17" s="557"/>
      <c r="V17" s="558"/>
      <c r="W17" s="559" t="s">
        <v>156</v>
      </c>
      <c r="X17" s="481"/>
      <c r="Y17" s="481"/>
      <c r="Z17" s="481"/>
      <c r="AA17" s="481"/>
      <c r="AB17" s="482"/>
      <c r="AC17" s="444">
        <v>358</v>
      </c>
      <c r="AD17" s="445"/>
      <c r="AE17" s="445"/>
      <c r="AF17" s="445"/>
      <c r="AG17" s="446"/>
      <c r="AH17" s="444">
        <v>362</v>
      </c>
      <c r="AI17" s="445"/>
      <c r="AJ17" s="445"/>
      <c r="AK17" s="445"/>
      <c r="AL17" s="447"/>
      <c r="AM17" s="537"/>
      <c r="AN17" s="442"/>
      <c r="AO17" s="442"/>
      <c r="AP17" s="442"/>
      <c r="AQ17" s="442"/>
      <c r="AR17" s="442"/>
      <c r="AS17" s="442"/>
      <c r="AT17" s="443"/>
      <c r="AU17" s="525"/>
      <c r="AV17" s="526"/>
      <c r="AW17" s="526"/>
      <c r="AX17" s="526"/>
      <c r="AY17" s="448" t="s">
        <v>157</v>
      </c>
      <c r="AZ17" s="449"/>
      <c r="BA17" s="449"/>
      <c r="BB17" s="449"/>
      <c r="BC17" s="449"/>
      <c r="BD17" s="449"/>
      <c r="BE17" s="449"/>
      <c r="BF17" s="449"/>
      <c r="BG17" s="449"/>
      <c r="BH17" s="449"/>
      <c r="BI17" s="449"/>
      <c r="BJ17" s="449"/>
      <c r="BK17" s="449"/>
      <c r="BL17" s="449"/>
      <c r="BM17" s="450"/>
      <c r="BN17" s="468">
        <v>401175</v>
      </c>
      <c r="BO17" s="469"/>
      <c r="BP17" s="469"/>
      <c r="BQ17" s="469"/>
      <c r="BR17" s="469"/>
      <c r="BS17" s="469"/>
      <c r="BT17" s="469"/>
      <c r="BU17" s="470"/>
      <c r="BV17" s="468">
        <v>364682</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5">
      <c r="A18" s="187"/>
      <c r="B18" s="530" t="s">
        <v>158</v>
      </c>
      <c r="C18" s="531"/>
      <c r="D18" s="531"/>
      <c r="E18" s="532"/>
      <c r="F18" s="532"/>
      <c r="G18" s="532"/>
      <c r="H18" s="532"/>
      <c r="I18" s="532"/>
      <c r="J18" s="532"/>
      <c r="K18" s="532"/>
      <c r="L18" s="533">
        <v>369.96</v>
      </c>
      <c r="M18" s="533"/>
      <c r="N18" s="533"/>
      <c r="O18" s="533"/>
      <c r="P18" s="533"/>
      <c r="Q18" s="533"/>
      <c r="R18" s="534"/>
      <c r="S18" s="534"/>
      <c r="T18" s="534"/>
      <c r="U18" s="534"/>
      <c r="V18" s="535"/>
      <c r="W18" s="549"/>
      <c r="X18" s="550"/>
      <c r="Y18" s="550"/>
      <c r="Z18" s="550"/>
      <c r="AA18" s="550"/>
      <c r="AB18" s="560"/>
      <c r="AC18" s="432">
        <v>74.599999999999994</v>
      </c>
      <c r="AD18" s="433"/>
      <c r="AE18" s="433"/>
      <c r="AF18" s="433"/>
      <c r="AG18" s="536"/>
      <c r="AH18" s="432">
        <v>70.2</v>
      </c>
      <c r="AI18" s="433"/>
      <c r="AJ18" s="433"/>
      <c r="AK18" s="433"/>
      <c r="AL18" s="434"/>
      <c r="AM18" s="537"/>
      <c r="AN18" s="442"/>
      <c r="AO18" s="442"/>
      <c r="AP18" s="442"/>
      <c r="AQ18" s="442"/>
      <c r="AR18" s="442"/>
      <c r="AS18" s="442"/>
      <c r="AT18" s="443"/>
      <c r="AU18" s="525"/>
      <c r="AV18" s="526"/>
      <c r="AW18" s="526"/>
      <c r="AX18" s="526"/>
      <c r="AY18" s="448" t="s">
        <v>159</v>
      </c>
      <c r="AZ18" s="449"/>
      <c r="BA18" s="449"/>
      <c r="BB18" s="449"/>
      <c r="BC18" s="449"/>
      <c r="BD18" s="449"/>
      <c r="BE18" s="449"/>
      <c r="BF18" s="449"/>
      <c r="BG18" s="449"/>
      <c r="BH18" s="449"/>
      <c r="BI18" s="449"/>
      <c r="BJ18" s="449"/>
      <c r="BK18" s="449"/>
      <c r="BL18" s="449"/>
      <c r="BM18" s="450"/>
      <c r="BN18" s="468">
        <v>1222950</v>
      </c>
      <c r="BO18" s="469"/>
      <c r="BP18" s="469"/>
      <c r="BQ18" s="469"/>
      <c r="BR18" s="469"/>
      <c r="BS18" s="469"/>
      <c r="BT18" s="469"/>
      <c r="BU18" s="470"/>
      <c r="BV18" s="468">
        <v>1189706</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5">
      <c r="A19" s="187"/>
      <c r="B19" s="530" t="s">
        <v>160</v>
      </c>
      <c r="C19" s="531"/>
      <c r="D19" s="531"/>
      <c r="E19" s="532"/>
      <c r="F19" s="532"/>
      <c r="G19" s="532"/>
      <c r="H19" s="532"/>
      <c r="I19" s="532"/>
      <c r="J19" s="532"/>
      <c r="K19" s="532"/>
      <c r="L19" s="538">
        <v>3</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161</v>
      </c>
      <c r="AZ19" s="449"/>
      <c r="BA19" s="449"/>
      <c r="BB19" s="449"/>
      <c r="BC19" s="449"/>
      <c r="BD19" s="449"/>
      <c r="BE19" s="449"/>
      <c r="BF19" s="449"/>
      <c r="BG19" s="449"/>
      <c r="BH19" s="449"/>
      <c r="BI19" s="449"/>
      <c r="BJ19" s="449"/>
      <c r="BK19" s="449"/>
      <c r="BL19" s="449"/>
      <c r="BM19" s="450"/>
      <c r="BN19" s="468">
        <v>2227665</v>
      </c>
      <c r="BO19" s="469"/>
      <c r="BP19" s="469"/>
      <c r="BQ19" s="469"/>
      <c r="BR19" s="469"/>
      <c r="BS19" s="469"/>
      <c r="BT19" s="469"/>
      <c r="BU19" s="470"/>
      <c r="BV19" s="468">
        <v>1993614</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5">
      <c r="A20" s="187"/>
      <c r="B20" s="530" t="s">
        <v>162</v>
      </c>
      <c r="C20" s="531"/>
      <c r="D20" s="531"/>
      <c r="E20" s="532"/>
      <c r="F20" s="532"/>
      <c r="G20" s="532"/>
      <c r="H20" s="532"/>
      <c r="I20" s="532"/>
      <c r="J20" s="532"/>
      <c r="K20" s="532"/>
      <c r="L20" s="538">
        <v>675</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2">
      <c r="A21" s="187"/>
      <c r="B21" s="527" t="s">
        <v>163</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5">
      <c r="A22" s="187"/>
      <c r="B22" s="497" t="s">
        <v>164</v>
      </c>
      <c r="C22" s="498"/>
      <c r="D22" s="499"/>
      <c r="E22" s="506" t="s">
        <v>1</v>
      </c>
      <c r="F22" s="481"/>
      <c r="G22" s="481"/>
      <c r="H22" s="481"/>
      <c r="I22" s="481"/>
      <c r="J22" s="481"/>
      <c r="K22" s="482"/>
      <c r="L22" s="506" t="s">
        <v>165</v>
      </c>
      <c r="M22" s="481"/>
      <c r="N22" s="481"/>
      <c r="O22" s="481"/>
      <c r="P22" s="482"/>
      <c r="Q22" s="491" t="s">
        <v>166</v>
      </c>
      <c r="R22" s="492"/>
      <c r="S22" s="492"/>
      <c r="T22" s="492"/>
      <c r="U22" s="492"/>
      <c r="V22" s="507"/>
      <c r="W22" s="509" t="s">
        <v>167</v>
      </c>
      <c r="X22" s="498"/>
      <c r="Y22" s="499"/>
      <c r="Z22" s="506" t="s">
        <v>1</v>
      </c>
      <c r="AA22" s="481"/>
      <c r="AB22" s="481"/>
      <c r="AC22" s="481"/>
      <c r="AD22" s="481"/>
      <c r="AE22" s="481"/>
      <c r="AF22" s="481"/>
      <c r="AG22" s="482"/>
      <c r="AH22" s="480" t="s">
        <v>168</v>
      </c>
      <c r="AI22" s="481"/>
      <c r="AJ22" s="481"/>
      <c r="AK22" s="481"/>
      <c r="AL22" s="482"/>
      <c r="AM22" s="480" t="s">
        <v>169</v>
      </c>
      <c r="AN22" s="486"/>
      <c r="AO22" s="486"/>
      <c r="AP22" s="486"/>
      <c r="AQ22" s="486"/>
      <c r="AR22" s="487"/>
      <c r="AS22" s="491" t="s">
        <v>166</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2">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170</v>
      </c>
      <c r="AZ23" s="461"/>
      <c r="BA23" s="461"/>
      <c r="BB23" s="461"/>
      <c r="BC23" s="461"/>
      <c r="BD23" s="461"/>
      <c r="BE23" s="461"/>
      <c r="BF23" s="461"/>
      <c r="BG23" s="461"/>
      <c r="BH23" s="461"/>
      <c r="BI23" s="461"/>
      <c r="BJ23" s="461"/>
      <c r="BK23" s="461"/>
      <c r="BL23" s="461"/>
      <c r="BM23" s="462"/>
      <c r="BN23" s="468">
        <v>2299845</v>
      </c>
      <c r="BO23" s="469"/>
      <c r="BP23" s="469"/>
      <c r="BQ23" s="469"/>
      <c r="BR23" s="469"/>
      <c r="BS23" s="469"/>
      <c r="BT23" s="469"/>
      <c r="BU23" s="470"/>
      <c r="BV23" s="468">
        <v>2399828</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5">
      <c r="A24" s="187"/>
      <c r="B24" s="500"/>
      <c r="C24" s="501"/>
      <c r="D24" s="502"/>
      <c r="E24" s="441" t="s">
        <v>171</v>
      </c>
      <c r="F24" s="442"/>
      <c r="G24" s="442"/>
      <c r="H24" s="442"/>
      <c r="I24" s="442"/>
      <c r="J24" s="442"/>
      <c r="K24" s="443"/>
      <c r="L24" s="444">
        <v>1</v>
      </c>
      <c r="M24" s="445"/>
      <c r="N24" s="445"/>
      <c r="O24" s="445"/>
      <c r="P24" s="446"/>
      <c r="Q24" s="444">
        <v>5700</v>
      </c>
      <c r="R24" s="445"/>
      <c r="S24" s="445"/>
      <c r="T24" s="445"/>
      <c r="U24" s="445"/>
      <c r="V24" s="446"/>
      <c r="W24" s="510"/>
      <c r="X24" s="501"/>
      <c r="Y24" s="502"/>
      <c r="Z24" s="441" t="s">
        <v>172</v>
      </c>
      <c r="AA24" s="442"/>
      <c r="AB24" s="442"/>
      <c r="AC24" s="442"/>
      <c r="AD24" s="442"/>
      <c r="AE24" s="442"/>
      <c r="AF24" s="442"/>
      <c r="AG24" s="443"/>
      <c r="AH24" s="444">
        <v>48</v>
      </c>
      <c r="AI24" s="445"/>
      <c r="AJ24" s="445"/>
      <c r="AK24" s="445"/>
      <c r="AL24" s="446"/>
      <c r="AM24" s="444">
        <v>140496</v>
      </c>
      <c r="AN24" s="445"/>
      <c r="AO24" s="445"/>
      <c r="AP24" s="445"/>
      <c r="AQ24" s="445"/>
      <c r="AR24" s="446"/>
      <c r="AS24" s="444">
        <v>2927</v>
      </c>
      <c r="AT24" s="445"/>
      <c r="AU24" s="445"/>
      <c r="AV24" s="445"/>
      <c r="AW24" s="445"/>
      <c r="AX24" s="447"/>
      <c r="AY24" s="435" t="s">
        <v>173</v>
      </c>
      <c r="AZ24" s="436"/>
      <c r="BA24" s="436"/>
      <c r="BB24" s="436"/>
      <c r="BC24" s="436"/>
      <c r="BD24" s="436"/>
      <c r="BE24" s="436"/>
      <c r="BF24" s="436"/>
      <c r="BG24" s="436"/>
      <c r="BH24" s="436"/>
      <c r="BI24" s="436"/>
      <c r="BJ24" s="436"/>
      <c r="BK24" s="436"/>
      <c r="BL24" s="436"/>
      <c r="BM24" s="437"/>
      <c r="BN24" s="468">
        <v>2299845</v>
      </c>
      <c r="BO24" s="469"/>
      <c r="BP24" s="469"/>
      <c r="BQ24" s="469"/>
      <c r="BR24" s="469"/>
      <c r="BS24" s="469"/>
      <c r="BT24" s="469"/>
      <c r="BU24" s="470"/>
      <c r="BV24" s="468">
        <v>2399828</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2">
      <c r="A25" s="187"/>
      <c r="B25" s="500"/>
      <c r="C25" s="501"/>
      <c r="D25" s="502"/>
      <c r="E25" s="441" t="s">
        <v>174</v>
      </c>
      <c r="F25" s="442"/>
      <c r="G25" s="442"/>
      <c r="H25" s="442"/>
      <c r="I25" s="442"/>
      <c r="J25" s="442"/>
      <c r="K25" s="443"/>
      <c r="L25" s="444">
        <v>1</v>
      </c>
      <c r="M25" s="445"/>
      <c r="N25" s="445"/>
      <c r="O25" s="445"/>
      <c r="P25" s="446"/>
      <c r="Q25" s="444">
        <v>5200</v>
      </c>
      <c r="R25" s="445"/>
      <c r="S25" s="445"/>
      <c r="T25" s="445"/>
      <c r="U25" s="445"/>
      <c r="V25" s="446"/>
      <c r="W25" s="510"/>
      <c r="X25" s="501"/>
      <c r="Y25" s="502"/>
      <c r="Z25" s="441" t="s">
        <v>175</v>
      </c>
      <c r="AA25" s="442"/>
      <c r="AB25" s="442"/>
      <c r="AC25" s="442"/>
      <c r="AD25" s="442"/>
      <c r="AE25" s="442"/>
      <c r="AF25" s="442"/>
      <c r="AG25" s="443"/>
      <c r="AH25" s="444" t="s">
        <v>138</v>
      </c>
      <c r="AI25" s="445"/>
      <c r="AJ25" s="445"/>
      <c r="AK25" s="445"/>
      <c r="AL25" s="446"/>
      <c r="AM25" s="444" t="s">
        <v>138</v>
      </c>
      <c r="AN25" s="445"/>
      <c r="AO25" s="445"/>
      <c r="AP25" s="445"/>
      <c r="AQ25" s="445"/>
      <c r="AR25" s="446"/>
      <c r="AS25" s="444" t="s">
        <v>138</v>
      </c>
      <c r="AT25" s="445"/>
      <c r="AU25" s="445"/>
      <c r="AV25" s="445"/>
      <c r="AW25" s="445"/>
      <c r="AX25" s="447"/>
      <c r="AY25" s="460" t="s">
        <v>176</v>
      </c>
      <c r="AZ25" s="461"/>
      <c r="BA25" s="461"/>
      <c r="BB25" s="461"/>
      <c r="BC25" s="461"/>
      <c r="BD25" s="461"/>
      <c r="BE25" s="461"/>
      <c r="BF25" s="461"/>
      <c r="BG25" s="461"/>
      <c r="BH25" s="461"/>
      <c r="BI25" s="461"/>
      <c r="BJ25" s="461"/>
      <c r="BK25" s="461"/>
      <c r="BL25" s="461"/>
      <c r="BM25" s="462"/>
      <c r="BN25" s="463">
        <v>599746</v>
      </c>
      <c r="BO25" s="464"/>
      <c r="BP25" s="464"/>
      <c r="BQ25" s="464"/>
      <c r="BR25" s="464"/>
      <c r="BS25" s="464"/>
      <c r="BT25" s="464"/>
      <c r="BU25" s="465"/>
      <c r="BV25" s="463">
        <v>652999</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2">
      <c r="A26" s="187"/>
      <c r="B26" s="500"/>
      <c r="C26" s="501"/>
      <c r="D26" s="502"/>
      <c r="E26" s="441" t="s">
        <v>177</v>
      </c>
      <c r="F26" s="442"/>
      <c r="G26" s="442"/>
      <c r="H26" s="442"/>
      <c r="I26" s="442"/>
      <c r="J26" s="442"/>
      <c r="K26" s="443"/>
      <c r="L26" s="444">
        <v>1</v>
      </c>
      <c r="M26" s="445"/>
      <c r="N26" s="445"/>
      <c r="O26" s="445"/>
      <c r="P26" s="446"/>
      <c r="Q26" s="444">
        <v>5100</v>
      </c>
      <c r="R26" s="445"/>
      <c r="S26" s="445"/>
      <c r="T26" s="445"/>
      <c r="U26" s="445"/>
      <c r="V26" s="446"/>
      <c r="W26" s="510"/>
      <c r="X26" s="501"/>
      <c r="Y26" s="502"/>
      <c r="Z26" s="441" t="s">
        <v>178</v>
      </c>
      <c r="AA26" s="523"/>
      <c r="AB26" s="523"/>
      <c r="AC26" s="523"/>
      <c r="AD26" s="523"/>
      <c r="AE26" s="523"/>
      <c r="AF26" s="523"/>
      <c r="AG26" s="524"/>
      <c r="AH26" s="444" t="s">
        <v>138</v>
      </c>
      <c r="AI26" s="445"/>
      <c r="AJ26" s="445"/>
      <c r="AK26" s="445"/>
      <c r="AL26" s="446"/>
      <c r="AM26" s="444" t="s">
        <v>138</v>
      </c>
      <c r="AN26" s="445"/>
      <c r="AO26" s="445"/>
      <c r="AP26" s="445"/>
      <c r="AQ26" s="445"/>
      <c r="AR26" s="446"/>
      <c r="AS26" s="444" t="s">
        <v>138</v>
      </c>
      <c r="AT26" s="445"/>
      <c r="AU26" s="445"/>
      <c r="AV26" s="445"/>
      <c r="AW26" s="445"/>
      <c r="AX26" s="447"/>
      <c r="AY26" s="477" t="s">
        <v>179</v>
      </c>
      <c r="AZ26" s="478"/>
      <c r="BA26" s="478"/>
      <c r="BB26" s="478"/>
      <c r="BC26" s="478"/>
      <c r="BD26" s="478"/>
      <c r="BE26" s="478"/>
      <c r="BF26" s="478"/>
      <c r="BG26" s="478"/>
      <c r="BH26" s="478"/>
      <c r="BI26" s="478"/>
      <c r="BJ26" s="478"/>
      <c r="BK26" s="478"/>
      <c r="BL26" s="478"/>
      <c r="BM26" s="479"/>
      <c r="BN26" s="468" t="s">
        <v>138</v>
      </c>
      <c r="BO26" s="469"/>
      <c r="BP26" s="469"/>
      <c r="BQ26" s="469"/>
      <c r="BR26" s="469"/>
      <c r="BS26" s="469"/>
      <c r="BT26" s="469"/>
      <c r="BU26" s="470"/>
      <c r="BV26" s="468" t="s">
        <v>138</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5">
      <c r="A27" s="187"/>
      <c r="B27" s="500"/>
      <c r="C27" s="501"/>
      <c r="D27" s="502"/>
      <c r="E27" s="441" t="s">
        <v>180</v>
      </c>
      <c r="F27" s="442"/>
      <c r="G27" s="442"/>
      <c r="H27" s="442"/>
      <c r="I27" s="442"/>
      <c r="J27" s="442"/>
      <c r="K27" s="443"/>
      <c r="L27" s="444">
        <v>1</v>
      </c>
      <c r="M27" s="445"/>
      <c r="N27" s="445"/>
      <c r="O27" s="445"/>
      <c r="P27" s="446"/>
      <c r="Q27" s="444">
        <v>2180</v>
      </c>
      <c r="R27" s="445"/>
      <c r="S27" s="445"/>
      <c r="T27" s="445"/>
      <c r="U27" s="445"/>
      <c r="V27" s="446"/>
      <c r="W27" s="510"/>
      <c r="X27" s="501"/>
      <c r="Y27" s="502"/>
      <c r="Z27" s="441" t="s">
        <v>181</v>
      </c>
      <c r="AA27" s="442"/>
      <c r="AB27" s="442"/>
      <c r="AC27" s="442"/>
      <c r="AD27" s="442"/>
      <c r="AE27" s="442"/>
      <c r="AF27" s="442"/>
      <c r="AG27" s="443"/>
      <c r="AH27" s="444" t="s">
        <v>138</v>
      </c>
      <c r="AI27" s="445"/>
      <c r="AJ27" s="445"/>
      <c r="AK27" s="445"/>
      <c r="AL27" s="446"/>
      <c r="AM27" s="444" t="s">
        <v>138</v>
      </c>
      <c r="AN27" s="445"/>
      <c r="AO27" s="445"/>
      <c r="AP27" s="445"/>
      <c r="AQ27" s="445"/>
      <c r="AR27" s="446"/>
      <c r="AS27" s="444" t="s">
        <v>138</v>
      </c>
      <c r="AT27" s="445"/>
      <c r="AU27" s="445"/>
      <c r="AV27" s="445"/>
      <c r="AW27" s="445"/>
      <c r="AX27" s="447"/>
      <c r="AY27" s="474" t="s">
        <v>182</v>
      </c>
      <c r="AZ27" s="475"/>
      <c r="BA27" s="475"/>
      <c r="BB27" s="475"/>
      <c r="BC27" s="475"/>
      <c r="BD27" s="475"/>
      <c r="BE27" s="475"/>
      <c r="BF27" s="475"/>
      <c r="BG27" s="475"/>
      <c r="BH27" s="475"/>
      <c r="BI27" s="475"/>
      <c r="BJ27" s="475"/>
      <c r="BK27" s="475"/>
      <c r="BL27" s="475"/>
      <c r="BM27" s="476"/>
      <c r="BN27" s="471" t="s">
        <v>138</v>
      </c>
      <c r="BO27" s="472"/>
      <c r="BP27" s="472"/>
      <c r="BQ27" s="472"/>
      <c r="BR27" s="472"/>
      <c r="BS27" s="472"/>
      <c r="BT27" s="472"/>
      <c r="BU27" s="473"/>
      <c r="BV27" s="471" t="s">
        <v>138</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2">
      <c r="A28" s="187"/>
      <c r="B28" s="500"/>
      <c r="C28" s="501"/>
      <c r="D28" s="502"/>
      <c r="E28" s="441" t="s">
        <v>183</v>
      </c>
      <c r="F28" s="442"/>
      <c r="G28" s="442"/>
      <c r="H28" s="442"/>
      <c r="I28" s="442"/>
      <c r="J28" s="442"/>
      <c r="K28" s="443"/>
      <c r="L28" s="444">
        <v>1</v>
      </c>
      <c r="M28" s="445"/>
      <c r="N28" s="445"/>
      <c r="O28" s="445"/>
      <c r="P28" s="446"/>
      <c r="Q28" s="444">
        <v>1740</v>
      </c>
      <c r="R28" s="445"/>
      <c r="S28" s="445"/>
      <c r="T28" s="445"/>
      <c r="U28" s="445"/>
      <c r="V28" s="446"/>
      <c r="W28" s="510"/>
      <c r="X28" s="501"/>
      <c r="Y28" s="502"/>
      <c r="Z28" s="441" t="s">
        <v>184</v>
      </c>
      <c r="AA28" s="442"/>
      <c r="AB28" s="442"/>
      <c r="AC28" s="442"/>
      <c r="AD28" s="442"/>
      <c r="AE28" s="442"/>
      <c r="AF28" s="442"/>
      <c r="AG28" s="443"/>
      <c r="AH28" s="444" t="s">
        <v>138</v>
      </c>
      <c r="AI28" s="445"/>
      <c r="AJ28" s="445"/>
      <c r="AK28" s="445"/>
      <c r="AL28" s="446"/>
      <c r="AM28" s="444" t="s">
        <v>138</v>
      </c>
      <c r="AN28" s="445"/>
      <c r="AO28" s="445"/>
      <c r="AP28" s="445"/>
      <c r="AQ28" s="445"/>
      <c r="AR28" s="446"/>
      <c r="AS28" s="444" t="s">
        <v>138</v>
      </c>
      <c r="AT28" s="445"/>
      <c r="AU28" s="445"/>
      <c r="AV28" s="445"/>
      <c r="AW28" s="445"/>
      <c r="AX28" s="447"/>
      <c r="AY28" s="451" t="s">
        <v>185</v>
      </c>
      <c r="AZ28" s="452"/>
      <c r="BA28" s="452"/>
      <c r="BB28" s="453"/>
      <c r="BC28" s="460" t="s">
        <v>48</v>
      </c>
      <c r="BD28" s="461"/>
      <c r="BE28" s="461"/>
      <c r="BF28" s="461"/>
      <c r="BG28" s="461"/>
      <c r="BH28" s="461"/>
      <c r="BI28" s="461"/>
      <c r="BJ28" s="461"/>
      <c r="BK28" s="461"/>
      <c r="BL28" s="461"/>
      <c r="BM28" s="462"/>
      <c r="BN28" s="463">
        <v>551637</v>
      </c>
      <c r="BO28" s="464"/>
      <c r="BP28" s="464"/>
      <c r="BQ28" s="464"/>
      <c r="BR28" s="464"/>
      <c r="BS28" s="464"/>
      <c r="BT28" s="464"/>
      <c r="BU28" s="465"/>
      <c r="BV28" s="463">
        <v>551497</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2">
      <c r="A29" s="187"/>
      <c r="B29" s="500"/>
      <c r="C29" s="501"/>
      <c r="D29" s="502"/>
      <c r="E29" s="441" t="s">
        <v>186</v>
      </c>
      <c r="F29" s="442"/>
      <c r="G29" s="442"/>
      <c r="H29" s="442"/>
      <c r="I29" s="442"/>
      <c r="J29" s="442"/>
      <c r="K29" s="443"/>
      <c r="L29" s="444">
        <v>6</v>
      </c>
      <c r="M29" s="445"/>
      <c r="N29" s="445"/>
      <c r="O29" s="445"/>
      <c r="P29" s="446"/>
      <c r="Q29" s="444">
        <v>1560</v>
      </c>
      <c r="R29" s="445"/>
      <c r="S29" s="445"/>
      <c r="T29" s="445"/>
      <c r="U29" s="445"/>
      <c r="V29" s="446"/>
      <c r="W29" s="511"/>
      <c r="X29" s="512"/>
      <c r="Y29" s="513"/>
      <c r="Z29" s="441" t="s">
        <v>187</v>
      </c>
      <c r="AA29" s="442"/>
      <c r="AB29" s="442"/>
      <c r="AC29" s="442"/>
      <c r="AD29" s="442"/>
      <c r="AE29" s="442"/>
      <c r="AF29" s="442"/>
      <c r="AG29" s="443"/>
      <c r="AH29" s="444">
        <v>48</v>
      </c>
      <c r="AI29" s="445"/>
      <c r="AJ29" s="445"/>
      <c r="AK29" s="445"/>
      <c r="AL29" s="446"/>
      <c r="AM29" s="444">
        <v>140496</v>
      </c>
      <c r="AN29" s="445"/>
      <c r="AO29" s="445"/>
      <c r="AP29" s="445"/>
      <c r="AQ29" s="445"/>
      <c r="AR29" s="446"/>
      <c r="AS29" s="444">
        <v>2927</v>
      </c>
      <c r="AT29" s="445"/>
      <c r="AU29" s="445"/>
      <c r="AV29" s="445"/>
      <c r="AW29" s="445"/>
      <c r="AX29" s="447"/>
      <c r="AY29" s="454"/>
      <c r="AZ29" s="455"/>
      <c r="BA29" s="455"/>
      <c r="BB29" s="456"/>
      <c r="BC29" s="448" t="s">
        <v>188</v>
      </c>
      <c r="BD29" s="449"/>
      <c r="BE29" s="449"/>
      <c r="BF29" s="449"/>
      <c r="BG29" s="449"/>
      <c r="BH29" s="449"/>
      <c r="BI29" s="449"/>
      <c r="BJ29" s="449"/>
      <c r="BK29" s="449"/>
      <c r="BL29" s="449"/>
      <c r="BM29" s="450"/>
      <c r="BN29" s="468">
        <v>235220</v>
      </c>
      <c r="BO29" s="469"/>
      <c r="BP29" s="469"/>
      <c r="BQ29" s="469"/>
      <c r="BR29" s="469"/>
      <c r="BS29" s="469"/>
      <c r="BT29" s="469"/>
      <c r="BU29" s="470"/>
      <c r="BV29" s="468">
        <v>235105</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5">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189</v>
      </c>
      <c r="X30" s="521"/>
      <c r="Y30" s="521"/>
      <c r="Z30" s="521"/>
      <c r="AA30" s="521"/>
      <c r="AB30" s="521"/>
      <c r="AC30" s="521"/>
      <c r="AD30" s="521"/>
      <c r="AE30" s="521"/>
      <c r="AF30" s="521"/>
      <c r="AG30" s="522"/>
      <c r="AH30" s="432">
        <v>96.9</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1082501</v>
      </c>
      <c r="BO30" s="472"/>
      <c r="BP30" s="472"/>
      <c r="BQ30" s="472"/>
      <c r="BR30" s="472"/>
      <c r="BS30" s="472"/>
      <c r="BT30" s="472"/>
      <c r="BU30" s="473"/>
      <c r="BV30" s="471">
        <v>960913</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31" t="s">
        <v>196</v>
      </c>
      <c r="D33" s="431"/>
      <c r="E33" s="430" t="s">
        <v>197</v>
      </c>
      <c r="F33" s="430"/>
      <c r="G33" s="430"/>
      <c r="H33" s="430"/>
      <c r="I33" s="430"/>
      <c r="J33" s="430"/>
      <c r="K33" s="430"/>
      <c r="L33" s="430"/>
      <c r="M33" s="430"/>
      <c r="N33" s="430"/>
      <c r="O33" s="430"/>
      <c r="P33" s="430"/>
      <c r="Q33" s="430"/>
      <c r="R33" s="430"/>
      <c r="S33" s="430"/>
      <c r="T33" s="216"/>
      <c r="U33" s="431" t="s">
        <v>196</v>
      </c>
      <c r="V33" s="431"/>
      <c r="W33" s="430" t="s">
        <v>197</v>
      </c>
      <c r="X33" s="430"/>
      <c r="Y33" s="430"/>
      <c r="Z33" s="430"/>
      <c r="AA33" s="430"/>
      <c r="AB33" s="430"/>
      <c r="AC33" s="430"/>
      <c r="AD33" s="430"/>
      <c r="AE33" s="430"/>
      <c r="AF33" s="430"/>
      <c r="AG33" s="430"/>
      <c r="AH33" s="430"/>
      <c r="AI33" s="430"/>
      <c r="AJ33" s="430"/>
      <c r="AK33" s="430"/>
      <c r="AL33" s="216"/>
      <c r="AM33" s="431" t="s">
        <v>196</v>
      </c>
      <c r="AN33" s="431"/>
      <c r="AO33" s="430" t="s">
        <v>197</v>
      </c>
      <c r="AP33" s="430"/>
      <c r="AQ33" s="430"/>
      <c r="AR33" s="430"/>
      <c r="AS33" s="430"/>
      <c r="AT33" s="430"/>
      <c r="AU33" s="430"/>
      <c r="AV33" s="430"/>
      <c r="AW33" s="430"/>
      <c r="AX33" s="430"/>
      <c r="AY33" s="430"/>
      <c r="AZ33" s="430"/>
      <c r="BA33" s="430"/>
      <c r="BB33" s="430"/>
      <c r="BC33" s="430"/>
      <c r="BD33" s="217"/>
      <c r="BE33" s="430" t="s">
        <v>198</v>
      </c>
      <c r="BF33" s="430"/>
      <c r="BG33" s="430" t="s">
        <v>199</v>
      </c>
      <c r="BH33" s="430"/>
      <c r="BI33" s="430"/>
      <c r="BJ33" s="430"/>
      <c r="BK33" s="430"/>
      <c r="BL33" s="430"/>
      <c r="BM33" s="430"/>
      <c r="BN33" s="430"/>
      <c r="BO33" s="430"/>
      <c r="BP33" s="430"/>
      <c r="BQ33" s="430"/>
      <c r="BR33" s="430"/>
      <c r="BS33" s="430"/>
      <c r="BT33" s="430"/>
      <c r="BU33" s="430"/>
      <c r="BV33" s="217"/>
      <c r="BW33" s="431" t="s">
        <v>198</v>
      </c>
      <c r="BX33" s="431"/>
      <c r="BY33" s="430" t="s">
        <v>200</v>
      </c>
      <c r="BZ33" s="430"/>
      <c r="CA33" s="430"/>
      <c r="CB33" s="430"/>
      <c r="CC33" s="430"/>
      <c r="CD33" s="430"/>
      <c r="CE33" s="430"/>
      <c r="CF33" s="430"/>
      <c r="CG33" s="430"/>
      <c r="CH33" s="430"/>
      <c r="CI33" s="430"/>
      <c r="CJ33" s="430"/>
      <c r="CK33" s="430"/>
      <c r="CL33" s="430"/>
      <c r="CM33" s="430"/>
      <c r="CN33" s="216"/>
      <c r="CO33" s="431" t="s">
        <v>196</v>
      </c>
      <c r="CP33" s="431"/>
      <c r="CQ33" s="430" t="s">
        <v>201</v>
      </c>
      <c r="CR33" s="430"/>
      <c r="CS33" s="430"/>
      <c r="CT33" s="430"/>
      <c r="CU33" s="430"/>
      <c r="CV33" s="430"/>
      <c r="CW33" s="430"/>
      <c r="CX33" s="430"/>
      <c r="CY33" s="430"/>
      <c r="CZ33" s="430"/>
      <c r="DA33" s="430"/>
      <c r="DB33" s="430"/>
      <c r="DC33" s="430"/>
      <c r="DD33" s="430"/>
      <c r="DE33" s="430"/>
      <c r="DF33" s="216"/>
      <c r="DG33" s="429" t="s">
        <v>202</v>
      </c>
      <c r="DH33" s="429"/>
      <c r="DI33" s="218"/>
      <c r="DJ33" s="186"/>
      <c r="DK33" s="186"/>
      <c r="DL33" s="186"/>
      <c r="DM33" s="186"/>
      <c r="DN33" s="186"/>
      <c r="DO33" s="186"/>
    </row>
    <row r="34" spans="1:119" ht="32.25" customHeight="1" x14ac:dyDescent="0.2">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3</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t="str">
        <f>IF(AO34="","",MAX(C34:D43,U34:V43)+1)</f>
        <v/>
      </c>
      <c r="AN34" s="427"/>
      <c r="AO34" s="426"/>
      <c r="AP34" s="426"/>
      <c r="AQ34" s="426"/>
      <c r="AR34" s="426"/>
      <c r="AS34" s="426"/>
      <c r="AT34" s="426"/>
      <c r="AU34" s="426"/>
      <c r="AV34" s="426"/>
      <c r="AW34" s="426"/>
      <c r="AX34" s="426"/>
      <c r="AY34" s="426"/>
      <c r="AZ34" s="426"/>
      <c r="BA34" s="426"/>
      <c r="BB34" s="426"/>
      <c r="BC34" s="426"/>
      <c r="BD34" s="214"/>
      <c r="BE34" s="427">
        <f>IF(BG34="","",MAX(C34:D43,U34:V43,AM34:AN43)+1)</f>
        <v>7</v>
      </c>
      <c r="BF34" s="427"/>
      <c r="BG34" s="426" t="str">
        <f>IF('各会計、関係団体の財政状況及び健全化判断比率'!B32="","",'各会計、関係団体の財政状況及び健全化判断比率'!B32)</f>
        <v>簡易水道事業特別会計</v>
      </c>
      <c r="BH34" s="426"/>
      <c r="BI34" s="426"/>
      <c r="BJ34" s="426"/>
      <c r="BK34" s="426"/>
      <c r="BL34" s="426"/>
      <c r="BM34" s="426"/>
      <c r="BN34" s="426"/>
      <c r="BO34" s="426"/>
      <c r="BP34" s="426"/>
      <c r="BQ34" s="426"/>
      <c r="BR34" s="426"/>
      <c r="BS34" s="426"/>
      <c r="BT34" s="426"/>
      <c r="BU34" s="426"/>
      <c r="BV34" s="214"/>
      <c r="BW34" s="427">
        <f>IF(BY34="","",MAX(C34:D43,U34:V43,AM34:AN43,BE34:BF43)+1)</f>
        <v>11</v>
      </c>
      <c r="BX34" s="427"/>
      <c r="BY34" s="426" t="str">
        <f>IF('各会計、関係団体の財政状況及び健全化判断比率'!B68="","",'各会計、関係団体の財政状況及び健全化判断比率'!B68)</f>
        <v>峡南広域行政組合（一般会計）</v>
      </c>
      <c r="BZ34" s="426"/>
      <c r="CA34" s="426"/>
      <c r="CB34" s="426"/>
      <c r="CC34" s="426"/>
      <c r="CD34" s="426"/>
      <c r="CE34" s="426"/>
      <c r="CF34" s="426"/>
      <c r="CG34" s="426"/>
      <c r="CH34" s="426"/>
      <c r="CI34" s="426"/>
      <c r="CJ34" s="426"/>
      <c r="CK34" s="426"/>
      <c r="CL34" s="426"/>
      <c r="CM34" s="426"/>
      <c r="CN34" s="214"/>
      <c r="CO34" s="427">
        <f>IF(CQ34="","",MAX(C34:D43,U34:V43,AM34:AN43,BE34:BF43,BW34:BX43)+1)</f>
        <v>21</v>
      </c>
      <c r="CP34" s="427"/>
      <c r="CQ34" s="426" t="str">
        <f>IF('各会計、関係団体の財政状況及び健全化判断比率'!BS7="","",'各会計、関係団体の財政状況及び健全化判断比率'!BS7)</f>
        <v>南アルプスふるさと活性化財担</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2">
      <c r="A35" s="187"/>
      <c r="B35" s="213"/>
      <c r="C35" s="427">
        <f>IF(E35="","",C34+1)</f>
        <v>2</v>
      </c>
      <c r="D35" s="427"/>
      <c r="E35" s="426" t="str">
        <f>IF('各会計、関係団体の財政状況及び健全化判断比率'!B8="","",'各会計、関係団体の財政状況及び健全化判断比率'!B8)</f>
        <v>奨学金特別会計</v>
      </c>
      <c r="F35" s="426"/>
      <c r="G35" s="426"/>
      <c r="H35" s="426"/>
      <c r="I35" s="426"/>
      <c r="J35" s="426"/>
      <c r="K35" s="426"/>
      <c r="L35" s="426"/>
      <c r="M35" s="426"/>
      <c r="N35" s="426"/>
      <c r="O35" s="426"/>
      <c r="P35" s="426"/>
      <c r="Q35" s="426"/>
      <c r="R35" s="426"/>
      <c r="S35" s="426"/>
      <c r="T35" s="214"/>
      <c r="U35" s="427">
        <f>IF(W35="","",U34+1)</f>
        <v>4</v>
      </c>
      <c r="V35" s="427"/>
      <c r="W35" s="426" t="str">
        <f>IF('各会計、関係団体の財政状況及び健全化判断比率'!B29="","",'各会計、関係団体の財政状況及び健全化判断比率'!B29)</f>
        <v>後期高齢者医療特別会計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f t="shared" ref="BE35:BE43" si="1">IF(BG35="","",BE34+1)</f>
        <v>8</v>
      </c>
      <c r="BF35" s="427"/>
      <c r="BG35" s="426" t="str">
        <f>IF('各会計、関係団体の財政状況及び健全化判断比率'!B33="","",'各会計、関係団体の財政状況及び健全化判断比率'!B33)</f>
        <v>特定環境保全公共下水道特別会計</v>
      </c>
      <c r="BH35" s="426"/>
      <c r="BI35" s="426"/>
      <c r="BJ35" s="426"/>
      <c r="BK35" s="426"/>
      <c r="BL35" s="426"/>
      <c r="BM35" s="426"/>
      <c r="BN35" s="426"/>
      <c r="BO35" s="426"/>
      <c r="BP35" s="426"/>
      <c r="BQ35" s="426"/>
      <c r="BR35" s="426"/>
      <c r="BS35" s="426"/>
      <c r="BT35" s="426"/>
      <c r="BU35" s="426"/>
      <c r="BV35" s="214"/>
      <c r="BW35" s="427">
        <f t="shared" ref="BW35:BW43" si="2">IF(BY35="","",BW34+1)</f>
        <v>12</v>
      </c>
      <c r="BX35" s="427"/>
      <c r="BY35" s="426" t="str">
        <f>IF('各会計、関係団体の財政状況及び健全化判断比率'!B69="","",'各会計、関係団体の財政状況及び健全化判断比率'!B69)</f>
        <v>峡南広域行政組合（ふるさと市町村圏特別会計）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2">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5</v>
      </c>
      <c r="V36" s="427"/>
      <c r="W36" s="426" t="str">
        <f>IF('各会計、関係団体の財政状況及び健全化判断比率'!B30="","",'各会計、関係団体の財政状況及び健全化判断比率'!B30)</f>
        <v>介護保険特別会計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f t="shared" si="1"/>
        <v>9</v>
      </c>
      <c r="BF36" s="427"/>
      <c r="BG36" s="426" t="str">
        <f>IF('各会計、関係団体の財政状況及び健全化判断比率'!B34="","",'各会計、関係団体の財政状況及び健全化判断比率'!B34)</f>
        <v>農業集落排水事業特別会計</v>
      </c>
      <c r="BH36" s="426"/>
      <c r="BI36" s="426"/>
      <c r="BJ36" s="426"/>
      <c r="BK36" s="426"/>
      <c r="BL36" s="426"/>
      <c r="BM36" s="426"/>
      <c r="BN36" s="426"/>
      <c r="BO36" s="426"/>
      <c r="BP36" s="426"/>
      <c r="BQ36" s="426"/>
      <c r="BR36" s="426"/>
      <c r="BS36" s="426"/>
      <c r="BT36" s="426"/>
      <c r="BU36" s="426"/>
      <c r="BV36" s="214"/>
      <c r="BW36" s="427">
        <f t="shared" si="2"/>
        <v>13</v>
      </c>
      <c r="BX36" s="427"/>
      <c r="BY36" s="426" t="str">
        <f>IF('各会計、関係団体の財政状況及び健全化判断比率'!B70="","",'各会計、関係団体の財政状況及び健全化判断比率'!B70)</f>
        <v>峡南広域行政組合（介護保険特別会計）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2">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6</v>
      </c>
      <c r="V37" s="427"/>
      <c r="W37" s="426" t="str">
        <f>IF('各会計、関係団体の財政状況及び健全化判断比率'!B31="","",'各会計、関係団体の財政状況及び健全化判断比率'!B31)</f>
        <v>居宅介護支援事業特別会計</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f t="shared" si="1"/>
        <v>10</v>
      </c>
      <c r="BF37" s="427"/>
      <c r="BG37" s="426" t="str">
        <f>IF('各会計、関係団体の財政状況及び健全化判断比率'!B35="","",'各会計、関係団体の財政状況及び健全化判断比率'!B35)</f>
        <v>温泉事業特別会計</v>
      </c>
      <c r="BH37" s="426"/>
      <c r="BI37" s="426"/>
      <c r="BJ37" s="426"/>
      <c r="BK37" s="426"/>
      <c r="BL37" s="426"/>
      <c r="BM37" s="426"/>
      <c r="BN37" s="426"/>
      <c r="BO37" s="426"/>
      <c r="BP37" s="426"/>
      <c r="BQ37" s="426"/>
      <c r="BR37" s="426"/>
      <c r="BS37" s="426"/>
      <c r="BT37" s="426"/>
      <c r="BU37" s="426"/>
      <c r="BV37" s="214"/>
      <c r="BW37" s="427">
        <f t="shared" si="2"/>
        <v>14</v>
      </c>
      <c r="BX37" s="427"/>
      <c r="BY37" s="426" t="str">
        <f>IF('各会計、関係団体の財政状況及び健全化判断比率'!B71="","",'各会計、関係団体の財政状況及び健全化判断比率'!B71)</f>
        <v>山梨県後期高齢者医療連合（一般会計）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2">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15</v>
      </c>
      <c r="BX38" s="427"/>
      <c r="BY38" s="426" t="str">
        <f>IF('各会計、関係団体の財政状況及び健全化判断比率'!B72="","",'各会計、関係団体の財政状況及び健全化判断比率'!B72)</f>
        <v>山梨県後期高齢者医療連合（特別会計）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2">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16</v>
      </c>
      <c r="BX39" s="427"/>
      <c r="BY39" s="426" t="str">
        <f>IF('各会計、関係団体の財政状況及び健全化判断比率'!B73="","",'各会計、関係団体の財政状況及び健全化判断比率'!B73)</f>
        <v>山梨県市町村総合事務組合（一般会計）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2">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17</v>
      </c>
      <c r="BX40" s="427"/>
      <c r="BY40" s="426" t="str">
        <f>IF('各会計、関係団体の財政状況及び健全化判断比率'!B74="","",'各会計、関係団体の財政状況及び健全化判断比率'!B74)</f>
        <v>山梨県市町村総合事務組合（電子化事業及び会館管理、研修事業特別会計）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2">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18</v>
      </c>
      <c r="BX41" s="427"/>
      <c r="BY41" s="426" t="str">
        <f>IF('各会計、関係団体の財政状況及び健全化判断比率'!B75="","",'各会計、関係団体の財政状況及び健全化判断比率'!B75)</f>
        <v>山梨県市町村総合事務組合（一般廃棄物処分場事業特別会計）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2">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19</v>
      </c>
      <c r="BX42" s="427"/>
      <c r="BY42" s="426" t="str">
        <f>IF('各会計、関係団体の財政状況及び健全化判断比率'!B76="","",'各会計、関係団体の財政状況及び健全化判断比率'!B76)</f>
        <v>山梨県市町村総合事務組合（入札参加資格事業特別会計）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2">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20</v>
      </c>
      <c r="BX43" s="427"/>
      <c r="BY43" s="426" t="str">
        <f>IF('各会計、関係団体の財政状況及び健全化判断比率'!B77="","",'各会計、関係団体の財政状況及び健全化判断比率'!B77)</f>
        <v>山梨県市町村総合事務組合（交通災害共済事業特別会計）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207</v>
      </c>
    </row>
    <row r="50" spans="5:5" x14ac:dyDescent="0.2">
      <c r="E50" s="188" t="s">
        <v>208</v>
      </c>
    </row>
    <row r="51" spans="5:5" x14ac:dyDescent="0.2">
      <c r="E51" s="188" t="s">
        <v>209</v>
      </c>
    </row>
    <row r="52" spans="5:5" x14ac:dyDescent="0.2">
      <c r="E52" s="188" t="s">
        <v>210</v>
      </c>
    </row>
    <row r="53" spans="5:5" x14ac:dyDescent="0.2"/>
    <row r="54" spans="5:5" x14ac:dyDescent="0.2"/>
    <row r="55" spans="5:5" x14ac:dyDescent="0.2"/>
    <row r="56" spans="5:5" x14ac:dyDescent="0.2"/>
  </sheetData>
  <sheetProtection algorithmName="SHA-512" hashValue="6vB1E8NkEnVsNbPAyBhBj1bfAdkETAj0qXZYM4nQA/a6QHr8/cuvGCx/kAbhtHNA7puF8wazW1tpssEl5Q7e9w==" saltValue="wHyklTLAw7m8kDY/img5c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B10" sqref="B10:P10"/>
    </sheetView>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570</v>
      </c>
      <c r="G33" s="29" t="s">
        <v>571</v>
      </c>
      <c r="H33" s="29" t="s">
        <v>572</v>
      </c>
      <c r="I33" s="29" t="s">
        <v>573</v>
      </c>
      <c r="J33" s="30" t="s">
        <v>574</v>
      </c>
      <c r="K33" s="22"/>
      <c r="L33" s="22"/>
      <c r="M33" s="22"/>
      <c r="N33" s="22"/>
      <c r="O33" s="22"/>
      <c r="P33" s="22"/>
    </row>
    <row r="34" spans="1:16" ht="39" customHeight="1" x14ac:dyDescent="0.2">
      <c r="A34" s="22"/>
      <c r="B34" s="31"/>
      <c r="C34" s="1249" t="s">
        <v>579</v>
      </c>
      <c r="D34" s="1249"/>
      <c r="E34" s="1250"/>
      <c r="F34" s="32">
        <v>17.13</v>
      </c>
      <c r="G34" s="33">
        <v>15.81</v>
      </c>
      <c r="H34" s="33">
        <v>14.44</v>
      </c>
      <c r="I34" s="33">
        <v>19.59</v>
      </c>
      <c r="J34" s="34">
        <v>18.149999999999999</v>
      </c>
      <c r="K34" s="22"/>
      <c r="L34" s="22"/>
      <c r="M34" s="22"/>
      <c r="N34" s="22"/>
      <c r="O34" s="22"/>
      <c r="P34" s="22"/>
    </row>
    <row r="35" spans="1:16" ht="39" customHeight="1" x14ac:dyDescent="0.2">
      <c r="A35" s="22"/>
      <c r="B35" s="35"/>
      <c r="C35" s="1243" t="s">
        <v>580</v>
      </c>
      <c r="D35" s="1244"/>
      <c r="E35" s="1245"/>
      <c r="F35" s="36">
        <v>1.33</v>
      </c>
      <c r="G35" s="37">
        <v>0.92</v>
      </c>
      <c r="H35" s="37">
        <v>0.42</v>
      </c>
      <c r="I35" s="37">
        <v>0.23</v>
      </c>
      <c r="J35" s="38">
        <v>0.28000000000000003</v>
      </c>
      <c r="K35" s="22"/>
      <c r="L35" s="22"/>
      <c r="M35" s="22"/>
      <c r="N35" s="22"/>
      <c r="O35" s="22"/>
      <c r="P35" s="22"/>
    </row>
    <row r="36" spans="1:16" ht="39" customHeight="1" x14ac:dyDescent="0.2">
      <c r="A36" s="22"/>
      <c r="B36" s="35"/>
      <c r="C36" s="1243" t="s">
        <v>581</v>
      </c>
      <c r="D36" s="1244"/>
      <c r="E36" s="1245"/>
      <c r="F36" s="36">
        <v>0.26</v>
      </c>
      <c r="G36" s="37">
        <v>0.49</v>
      </c>
      <c r="H36" s="37">
        <v>0.7</v>
      </c>
      <c r="I36" s="37">
        <v>0.74</v>
      </c>
      <c r="J36" s="38">
        <v>0.27</v>
      </c>
      <c r="K36" s="22"/>
      <c r="L36" s="22"/>
      <c r="M36" s="22"/>
      <c r="N36" s="22"/>
      <c r="O36" s="22"/>
      <c r="P36" s="22"/>
    </row>
    <row r="37" spans="1:16" ht="39" customHeight="1" x14ac:dyDescent="0.2">
      <c r="A37" s="22"/>
      <c r="B37" s="35"/>
      <c r="C37" s="1243" t="s">
        <v>582</v>
      </c>
      <c r="D37" s="1244"/>
      <c r="E37" s="1245"/>
      <c r="F37" s="36">
        <v>0.04</v>
      </c>
      <c r="G37" s="37">
        <v>0.04</v>
      </c>
      <c r="H37" s="37">
        <v>0.06</v>
      </c>
      <c r="I37" s="37">
        <v>0.09</v>
      </c>
      <c r="J37" s="38">
        <v>0.08</v>
      </c>
      <c r="K37" s="22"/>
      <c r="L37" s="22"/>
      <c r="M37" s="22"/>
      <c r="N37" s="22"/>
      <c r="O37" s="22"/>
      <c r="P37" s="22"/>
    </row>
    <row r="38" spans="1:16" ht="39" customHeight="1" x14ac:dyDescent="0.2">
      <c r="A38" s="22"/>
      <c r="B38" s="35"/>
      <c r="C38" s="1243" t="s">
        <v>583</v>
      </c>
      <c r="D38" s="1244"/>
      <c r="E38" s="1245"/>
      <c r="F38" s="36">
        <v>0</v>
      </c>
      <c r="G38" s="37">
        <v>0.06</v>
      </c>
      <c r="H38" s="37">
        <v>0</v>
      </c>
      <c r="I38" s="37">
        <v>0.05</v>
      </c>
      <c r="J38" s="38">
        <v>0.06</v>
      </c>
      <c r="K38" s="22"/>
      <c r="L38" s="22"/>
      <c r="M38" s="22"/>
      <c r="N38" s="22"/>
      <c r="O38" s="22"/>
      <c r="P38" s="22"/>
    </row>
    <row r="39" spans="1:16" ht="39" customHeight="1" x14ac:dyDescent="0.2">
      <c r="A39" s="22"/>
      <c r="B39" s="35"/>
      <c r="C39" s="1243" t="s">
        <v>584</v>
      </c>
      <c r="D39" s="1244"/>
      <c r="E39" s="1245"/>
      <c r="F39" s="36">
        <v>0.02</v>
      </c>
      <c r="G39" s="37">
        <v>0.02</v>
      </c>
      <c r="H39" s="37">
        <v>7.0000000000000007E-2</v>
      </c>
      <c r="I39" s="37">
        <v>0.03</v>
      </c>
      <c r="J39" s="38">
        <v>0.01</v>
      </c>
      <c r="K39" s="22"/>
      <c r="L39" s="22"/>
      <c r="M39" s="22"/>
      <c r="N39" s="22"/>
      <c r="O39" s="22"/>
      <c r="P39" s="22"/>
    </row>
    <row r="40" spans="1:16" ht="39" customHeight="1" x14ac:dyDescent="0.2">
      <c r="A40" s="22"/>
      <c r="B40" s="35"/>
      <c r="C40" s="1243" t="s">
        <v>585</v>
      </c>
      <c r="D40" s="1244"/>
      <c r="E40" s="1245"/>
      <c r="F40" s="36">
        <v>0</v>
      </c>
      <c r="G40" s="37">
        <v>0</v>
      </c>
      <c r="H40" s="37">
        <v>0</v>
      </c>
      <c r="I40" s="37">
        <v>0.01</v>
      </c>
      <c r="J40" s="38">
        <v>0</v>
      </c>
      <c r="K40" s="22"/>
      <c r="L40" s="22"/>
      <c r="M40" s="22"/>
      <c r="N40" s="22"/>
      <c r="O40" s="22"/>
      <c r="P40" s="22"/>
    </row>
    <row r="41" spans="1:16" ht="39" customHeight="1" x14ac:dyDescent="0.2">
      <c r="A41" s="22"/>
      <c r="B41" s="35"/>
      <c r="C41" s="1243" t="s">
        <v>586</v>
      </c>
      <c r="D41" s="1244"/>
      <c r="E41" s="1245"/>
      <c r="F41" s="36">
        <v>0</v>
      </c>
      <c r="G41" s="37">
        <v>0.15</v>
      </c>
      <c r="H41" s="37">
        <v>0</v>
      </c>
      <c r="I41" s="37">
        <v>0</v>
      </c>
      <c r="J41" s="38">
        <v>0</v>
      </c>
      <c r="K41" s="22"/>
      <c r="L41" s="22"/>
      <c r="M41" s="22"/>
      <c r="N41" s="22"/>
      <c r="O41" s="22"/>
      <c r="P41" s="22"/>
    </row>
    <row r="42" spans="1:16" ht="39" customHeight="1" x14ac:dyDescent="0.2">
      <c r="A42" s="22"/>
      <c r="B42" s="39"/>
      <c r="C42" s="1243" t="s">
        <v>587</v>
      </c>
      <c r="D42" s="1244"/>
      <c r="E42" s="1245"/>
      <c r="F42" s="36" t="s">
        <v>529</v>
      </c>
      <c r="G42" s="37" t="s">
        <v>529</v>
      </c>
      <c r="H42" s="37" t="s">
        <v>529</v>
      </c>
      <c r="I42" s="37" t="s">
        <v>529</v>
      </c>
      <c r="J42" s="38" t="s">
        <v>529</v>
      </c>
      <c r="K42" s="22"/>
      <c r="L42" s="22"/>
      <c r="M42" s="22"/>
      <c r="N42" s="22"/>
      <c r="O42" s="22"/>
      <c r="P42" s="22"/>
    </row>
    <row r="43" spans="1:16" ht="39" customHeight="1" thickBot="1" x14ac:dyDescent="0.25">
      <c r="A43" s="22"/>
      <c r="B43" s="40"/>
      <c r="C43" s="1246" t="s">
        <v>588</v>
      </c>
      <c r="D43" s="1247"/>
      <c r="E43" s="1248"/>
      <c r="F43" s="41">
        <v>0.12</v>
      </c>
      <c r="G43" s="42">
        <v>0.09</v>
      </c>
      <c r="H43" s="42">
        <v>0.03</v>
      </c>
      <c r="I43" s="42">
        <v>0.01</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w1DD436VVa1Uo2jU2AMf94+9FMhP7gGmdJCyVFAxExZO5oB9y0K1eVRPUcvYfQ7iyZSKoYObZegOzRbh/QYz/A==" saltValue="N4pUYHsfcBmHwUdeHmr5x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B10" sqref="B10:P10"/>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x14ac:dyDescent="0.2">
      <c r="A45" s="48"/>
      <c r="B45" s="1269" t="s">
        <v>11</v>
      </c>
      <c r="C45" s="1270"/>
      <c r="D45" s="58"/>
      <c r="E45" s="1275" t="s">
        <v>12</v>
      </c>
      <c r="F45" s="1275"/>
      <c r="G45" s="1275"/>
      <c r="H45" s="1275"/>
      <c r="I45" s="1275"/>
      <c r="J45" s="1276"/>
      <c r="K45" s="59">
        <v>180</v>
      </c>
      <c r="L45" s="60">
        <v>196</v>
      </c>
      <c r="M45" s="60">
        <v>201</v>
      </c>
      <c r="N45" s="60">
        <v>219</v>
      </c>
      <c r="O45" s="61">
        <v>226</v>
      </c>
      <c r="P45" s="48"/>
      <c r="Q45" s="48"/>
      <c r="R45" s="48"/>
      <c r="S45" s="48"/>
      <c r="T45" s="48"/>
      <c r="U45" s="48"/>
    </row>
    <row r="46" spans="1:21" ht="30.75" customHeight="1" x14ac:dyDescent="0.2">
      <c r="A46" s="48"/>
      <c r="B46" s="1271"/>
      <c r="C46" s="1272"/>
      <c r="D46" s="62"/>
      <c r="E46" s="1253" t="s">
        <v>13</v>
      </c>
      <c r="F46" s="1253"/>
      <c r="G46" s="1253"/>
      <c r="H46" s="1253"/>
      <c r="I46" s="1253"/>
      <c r="J46" s="1254"/>
      <c r="K46" s="63" t="s">
        <v>529</v>
      </c>
      <c r="L46" s="64" t="s">
        <v>529</v>
      </c>
      <c r="M46" s="64" t="s">
        <v>529</v>
      </c>
      <c r="N46" s="64" t="s">
        <v>529</v>
      </c>
      <c r="O46" s="65" t="s">
        <v>529</v>
      </c>
      <c r="P46" s="48"/>
      <c r="Q46" s="48"/>
      <c r="R46" s="48"/>
      <c r="S46" s="48"/>
      <c r="T46" s="48"/>
      <c r="U46" s="48"/>
    </row>
    <row r="47" spans="1:21" ht="30.75" customHeight="1" x14ac:dyDescent="0.2">
      <c r="A47" s="48"/>
      <c r="B47" s="1271"/>
      <c r="C47" s="1272"/>
      <c r="D47" s="62"/>
      <c r="E47" s="1253" t="s">
        <v>14</v>
      </c>
      <c r="F47" s="1253"/>
      <c r="G47" s="1253"/>
      <c r="H47" s="1253"/>
      <c r="I47" s="1253"/>
      <c r="J47" s="1254"/>
      <c r="K47" s="63" t="s">
        <v>529</v>
      </c>
      <c r="L47" s="64" t="s">
        <v>529</v>
      </c>
      <c r="M47" s="64" t="s">
        <v>529</v>
      </c>
      <c r="N47" s="64" t="s">
        <v>529</v>
      </c>
      <c r="O47" s="65" t="s">
        <v>529</v>
      </c>
      <c r="P47" s="48"/>
      <c r="Q47" s="48"/>
      <c r="R47" s="48"/>
      <c r="S47" s="48"/>
      <c r="T47" s="48"/>
      <c r="U47" s="48"/>
    </row>
    <row r="48" spans="1:21" ht="30.75" customHeight="1" x14ac:dyDescent="0.2">
      <c r="A48" s="48"/>
      <c r="B48" s="1271"/>
      <c r="C48" s="1272"/>
      <c r="D48" s="62"/>
      <c r="E48" s="1253" t="s">
        <v>15</v>
      </c>
      <c r="F48" s="1253"/>
      <c r="G48" s="1253"/>
      <c r="H48" s="1253"/>
      <c r="I48" s="1253"/>
      <c r="J48" s="1254"/>
      <c r="K48" s="63">
        <v>30</v>
      </c>
      <c r="L48" s="64">
        <v>26</v>
      </c>
      <c r="M48" s="64">
        <v>30</v>
      </c>
      <c r="N48" s="64">
        <v>30</v>
      </c>
      <c r="O48" s="65">
        <v>25</v>
      </c>
      <c r="P48" s="48"/>
      <c r="Q48" s="48"/>
      <c r="R48" s="48"/>
      <c r="S48" s="48"/>
      <c r="T48" s="48"/>
      <c r="U48" s="48"/>
    </row>
    <row r="49" spans="1:21" ht="30.75" customHeight="1" x14ac:dyDescent="0.2">
      <c r="A49" s="48"/>
      <c r="B49" s="1271"/>
      <c r="C49" s="1272"/>
      <c r="D49" s="62"/>
      <c r="E49" s="1253" t="s">
        <v>16</v>
      </c>
      <c r="F49" s="1253"/>
      <c r="G49" s="1253"/>
      <c r="H49" s="1253"/>
      <c r="I49" s="1253"/>
      <c r="J49" s="1254"/>
      <c r="K49" s="63">
        <v>11</v>
      </c>
      <c r="L49" s="64">
        <v>11</v>
      </c>
      <c r="M49" s="64">
        <v>10</v>
      </c>
      <c r="N49" s="64">
        <v>10</v>
      </c>
      <c r="O49" s="65">
        <v>11</v>
      </c>
      <c r="P49" s="48"/>
      <c r="Q49" s="48"/>
      <c r="R49" s="48"/>
      <c r="S49" s="48"/>
      <c r="T49" s="48"/>
      <c r="U49" s="48"/>
    </row>
    <row r="50" spans="1:21" ht="30.75" customHeight="1" x14ac:dyDescent="0.2">
      <c r="A50" s="48"/>
      <c r="B50" s="1271"/>
      <c r="C50" s="1272"/>
      <c r="D50" s="62"/>
      <c r="E50" s="1253" t="s">
        <v>17</v>
      </c>
      <c r="F50" s="1253"/>
      <c r="G50" s="1253"/>
      <c r="H50" s="1253"/>
      <c r="I50" s="1253"/>
      <c r="J50" s="1254"/>
      <c r="K50" s="63" t="s">
        <v>529</v>
      </c>
      <c r="L50" s="64" t="s">
        <v>529</v>
      </c>
      <c r="M50" s="64" t="s">
        <v>529</v>
      </c>
      <c r="N50" s="64" t="s">
        <v>529</v>
      </c>
      <c r="O50" s="65" t="s">
        <v>529</v>
      </c>
      <c r="P50" s="48"/>
      <c r="Q50" s="48"/>
      <c r="R50" s="48"/>
      <c r="S50" s="48"/>
      <c r="T50" s="48"/>
      <c r="U50" s="48"/>
    </row>
    <row r="51" spans="1:21" ht="30.75" customHeight="1" x14ac:dyDescent="0.2">
      <c r="A51" s="48"/>
      <c r="B51" s="1273"/>
      <c r="C51" s="1274"/>
      <c r="D51" s="66"/>
      <c r="E51" s="1253" t="s">
        <v>18</v>
      </c>
      <c r="F51" s="1253"/>
      <c r="G51" s="1253"/>
      <c r="H51" s="1253"/>
      <c r="I51" s="1253"/>
      <c r="J51" s="1254"/>
      <c r="K51" s="63" t="s">
        <v>529</v>
      </c>
      <c r="L51" s="64" t="s">
        <v>529</v>
      </c>
      <c r="M51" s="64" t="s">
        <v>529</v>
      </c>
      <c r="N51" s="64" t="s">
        <v>529</v>
      </c>
      <c r="O51" s="65" t="s">
        <v>529</v>
      </c>
      <c r="P51" s="48"/>
      <c r="Q51" s="48"/>
      <c r="R51" s="48"/>
      <c r="S51" s="48"/>
      <c r="T51" s="48"/>
      <c r="U51" s="48"/>
    </row>
    <row r="52" spans="1:21" ht="30.75" customHeight="1" x14ac:dyDescent="0.2">
      <c r="A52" s="48"/>
      <c r="B52" s="1251" t="s">
        <v>19</v>
      </c>
      <c r="C52" s="1252"/>
      <c r="D52" s="66"/>
      <c r="E52" s="1253" t="s">
        <v>20</v>
      </c>
      <c r="F52" s="1253"/>
      <c r="G52" s="1253"/>
      <c r="H52" s="1253"/>
      <c r="I52" s="1253"/>
      <c r="J52" s="1254"/>
      <c r="K52" s="63">
        <v>203</v>
      </c>
      <c r="L52" s="64">
        <v>202</v>
      </c>
      <c r="M52" s="64">
        <v>213</v>
      </c>
      <c r="N52" s="64">
        <v>227</v>
      </c>
      <c r="O52" s="65">
        <v>235</v>
      </c>
      <c r="P52" s="48"/>
      <c r="Q52" s="48"/>
      <c r="R52" s="48"/>
      <c r="S52" s="48"/>
      <c r="T52" s="48"/>
      <c r="U52" s="48"/>
    </row>
    <row r="53" spans="1:21" ht="30.75" customHeight="1" thickBot="1" x14ac:dyDescent="0.25">
      <c r="A53" s="48"/>
      <c r="B53" s="1255" t="s">
        <v>21</v>
      </c>
      <c r="C53" s="1256"/>
      <c r="D53" s="67"/>
      <c r="E53" s="1257" t="s">
        <v>22</v>
      </c>
      <c r="F53" s="1257"/>
      <c r="G53" s="1257"/>
      <c r="H53" s="1257"/>
      <c r="I53" s="1257"/>
      <c r="J53" s="1258"/>
      <c r="K53" s="68">
        <v>18</v>
      </c>
      <c r="L53" s="69">
        <v>31</v>
      </c>
      <c r="M53" s="69">
        <v>28</v>
      </c>
      <c r="N53" s="69">
        <v>32</v>
      </c>
      <c r="O53" s="70">
        <v>27</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589</v>
      </c>
      <c r="P55" s="48"/>
      <c r="Q55" s="48"/>
      <c r="R55" s="48"/>
      <c r="S55" s="48"/>
      <c r="T55" s="48"/>
      <c r="U55" s="48"/>
    </row>
    <row r="56" spans="1:21" ht="31.5" customHeight="1" thickBot="1" x14ac:dyDescent="0.25">
      <c r="A56" s="48"/>
      <c r="B56" s="76"/>
      <c r="C56" s="77"/>
      <c r="D56" s="77"/>
      <c r="E56" s="78"/>
      <c r="F56" s="78"/>
      <c r="G56" s="78"/>
      <c r="H56" s="78"/>
      <c r="I56" s="78"/>
      <c r="J56" s="79" t="s">
        <v>2</v>
      </c>
      <c r="K56" s="80" t="s">
        <v>590</v>
      </c>
      <c r="L56" s="81" t="s">
        <v>591</v>
      </c>
      <c r="M56" s="81" t="s">
        <v>592</v>
      </c>
      <c r="N56" s="81" t="s">
        <v>593</v>
      </c>
      <c r="O56" s="82" t="s">
        <v>594</v>
      </c>
      <c r="P56" s="48"/>
      <c r="Q56" s="48"/>
      <c r="R56" s="48"/>
      <c r="S56" s="48"/>
      <c r="T56" s="48"/>
      <c r="U56" s="48"/>
    </row>
    <row r="57" spans="1:21" ht="31.5" customHeight="1" x14ac:dyDescent="0.2">
      <c r="B57" s="1259" t="s">
        <v>25</v>
      </c>
      <c r="C57" s="1260"/>
      <c r="D57" s="1263" t="s">
        <v>26</v>
      </c>
      <c r="E57" s="1264"/>
      <c r="F57" s="1264"/>
      <c r="G57" s="1264"/>
      <c r="H57" s="1264"/>
      <c r="I57" s="1264"/>
      <c r="J57" s="1265"/>
      <c r="K57" s="83"/>
      <c r="L57" s="84"/>
      <c r="M57" s="84"/>
      <c r="N57" s="84"/>
      <c r="O57" s="85"/>
    </row>
    <row r="58" spans="1:21" ht="31.5" customHeight="1" thickBot="1" x14ac:dyDescent="0.25">
      <c r="B58" s="1261"/>
      <c r="C58" s="1262"/>
      <c r="D58" s="1266" t="s">
        <v>27</v>
      </c>
      <c r="E58" s="1267"/>
      <c r="F58" s="1267"/>
      <c r="G58" s="1267"/>
      <c r="H58" s="1267"/>
      <c r="I58" s="1267"/>
      <c r="J58" s="1268"/>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kZOXQgeEyBL3LcuUFdSdFnzYmwS3SeZ+otFuoGxdKKrTxJ1xhcHrN2mPlqKGxvDdbDgJJOeZiXZPSF5HWT7g==" saltValue="jPhkofICSJ201a+JPLWGb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election activeCell="B10" sqref="B10:P10"/>
    </sheetView>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570</v>
      </c>
      <c r="J40" s="100" t="s">
        <v>571</v>
      </c>
      <c r="K40" s="100" t="s">
        <v>572</v>
      </c>
      <c r="L40" s="100" t="s">
        <v>573</v>
      </c>
      <c r="M40" s="101" t="s">
        <v>574</v>
      </c>
    </row>
    <row r="41" spans="2:13" ht="27.75" customHeight="1" x14ac:dyDescent="0.2">
      <c r="B41" s="1289" t="s">
        <v>30</v>
      </c>
      <c r="C41" s="1290"/>
      <c r="D41" s="102"/>
      <c r="E41" s="1291" t="s">
        <v>31</v>
      </c>
      <c r="F41" s="1291"/>
      <c r="G41" s="1291"/>
      <c r="H41" s="1292"/>
      <c r="I41" s="103">
        <v>2024</v>
      </c>
      <c r="J41" s="104">
        <v>2054</v>
      </c>
      <c r="K41" s="104">
        <v>2162</v>
      </c>
      <c r="L41" s="104">
        <v>2400</v>
      </c>
      <c r="M41" s="105">
        <v>2300</v>
      </c>
    </row>
    <row r="42" spans="2:13" ht="27.75" customHeight="1" x14ac:dyDescent="0.2">
      <c r="B42" s="1279"/>
      <c r="C42" s="1280"/>
      <c r="D42" s="106"/>
      <c r="E42" s="1283" t="s">
        <v>32</v>
      </c>
      <c r="F42" s="1283"/>
      <c r="G42" s="1283"/>
      <c r="H42" s="1284"/>
      <c r="I42" s="107" t="s">
        <v>529</v>
      </c>
      <c r="J42" s="108" t="s">
        <v>529</v>
      </c>
      <c r="K42" s="108" t="s">
        <v>529</v>
      </c>
      <c r="L42" s="108" t="s">
        <v>529</v>
      </c>
      <c r="M42" s="109" t="s">
        <v>529</v>
      </c>
    </row>
    <row r="43" spans="2:13" ht="27.75" customHeight="1" x14ac:dyDescent="0.2">
      <c r="B43" s="1279"/>
      <c r="C43" s="1280"/>
      <c r="D43" s="106"/>
      <c r="E43" s="1283" t="s">
        <v>33</v>
      </c>
      <c r="F43" s="1283"/>
      <c r="G43" s="1283"/>
      <c r="H43" s="1284"/>
      <c r="I43" s="107">
        <v>330</v>
      </c>
      <c r="J43" s="108">
        <v>298</v>
      </c>
      <c r="K43" s="108">
        <v>273</v>
      </c>
      <c r="L43" s="108">
        <v>250</v>
      </c>
      <c r="M43" s="109">
        <v>228</v>
      </c>
    </row>
    <row r="44" spans="2:13" ht="27.75" customHeight="1" x14ac:dyDescent="0.2">
      <c r="B44" s="1279"/>
      <c r="C44" s="1280"/>
      <c r="D44" s="106"/>
      <c r="E44" s="1283" t="s">
        <v>34</v>
      </c>
      <c r="F44" s="1283"/>
      <c r="G44" s="1283"/>
      <c r="H44" s="1284"/>
      <c r="I44" s="107">
        <v>181</v>
      </c>
      <c r="J44" s="108">
        <v>162</v>
      </c>
      <c r="K44" s="108">
        <v>146</v>
      </c>
      <c r="L44" s="108">
        <v>129</v>
      </c>
      <c r="M44" s="109">
        <v>114</v>
      </c>
    </row>
    <row r="45" spans="2:13" ht="27.75" customHeight="1" x14ac:dyDescent="0.2">
      <c r="B45" s="1279"/>
      <c r="C45" s="1280"/>
      <c r="D45" s="106"/>
      <c r="E45" s="1283" t="s">
        <v>35</v>
      </c>
      <c r="F45" s="1283"/>
      <c r="G45" s="1283"/>
      <c r="H45" s="1284"/>
      <c r="I45" s="107">
        <v>763</v>
      </c>
      <c r="J45" s="108">
        <v>760</v>
      </c>
      <c r="K45" s="108">
        <v>758</v>
      </c>
      <c r="L45" s="108">
        <v>770</v>
      </c>
      <c r="M45" s="109">
        <v>753</v>
      </c>
    </row>
    <row r="46" spans="2:13" ht="27.75" customHeight="1" x14ac:dyDescent="0.2">
      <c r="B46" s="1279"/>
      <c r="C46" s="1280"/>
      <c r="D46" s="110"/>
      <c r="E46" s="1283" t="s">
        <v>36</v>
      </c>
      <c r="F46" s="1283"/>
      <c r="G46" s="1283"/>
      <c r="H46" s="1284"/>
      <c r="I46" s="107" t="s">
        <v>529</v>
      </c>
      <c r="J46" s="108" t="s">
        <v>529</v>
      </c>
      <c r="K46" s="108" t="s">
        <v>529</v>
      </c>
      <c r="L46" s="108" t="s">
        <v>529</v>
      </c>
      <c r="M46" s="109" t="s">
        <v>529</v>
      </c>
    </row>
    <row r="47" spans="2:13" ht="27.75" customHeight="1" x14ac:dyDescent="0.2">
      <c r="B47" s="1279"/>
      <c r="C47" s="1280"/>
      <c r="D47" s="111"/>
      <c r="E47" s="1293" t="s">
        <v>37</v>
      </c>
      <c r="F47" s="1294"/>
      <c r="G47" s="1294"/>
      <c r="H47" s="1295"/>
      <c r="I47" s="107" t="s">
        <v>529</v>
      </c>
      <c r="J47" s="108" t="s">
        <v>529</v>
      </c>
      <c r="K47" s="108" t="s">
        <v>529</v>
      </c>
      <c r="L47" s="108" t="s">
        <v>529</v>
      </c>
      <c r="M47" s="109" t="s">
        <v>529</v>
      </c>
    </row>
    <row r="48" spans="2:13" ht="27.75" customHeight="1" x14ac:dyDescent="0.2">
      <c r="B48" s="1279"/>
      <c r="C48" s="1280"/>
      <c r="D48" s="106"/>
      <c r="E48" s="1283" t="s">
        <v>38</v>
      </c>
      <c r="F48" s="1283"/>
      <c r="G48" s="1283"/>
      <c r="H48" s="1284"/>
      <c r="I48" s="107" t="s">
        <v>529</v>
      </c>
      <c r="J48" s="108" t="s">
        <v>529</v>
      </c>
      <c r="K48" s="108" t="s">
        <v>529</v>
      </c>
      <c r="L48" s="108" t="s">
        <v>529</v>
      </c>
      <c r="M48" s="109" t="s">
        <v>529</v>
      </c>
    </row>
    <row r="49" spans="2:13" ht="27.75" customHeight="1" x14ac:dyDescent="0.2">
      <c r="B49" s="1281"/>
      <c r="C49" s="1282"/>
      <c r="D49" s="106"/>
      <c r="E49" s="1283" t="s">
        <v>39</v>
      </c>
      <c r="F49" s="1283"/>
      <c r="G49" s="1283"/>
      <c r="H49" s="1284"/>
      <c r="I49" s="107" t="s">
        <v>529</v>
      </c>
      <c r="J49" s="108" t="s">
        <v>529</v>
      </c>
      <c r="K49" s="108" t="s">
        <v>529</v>
      </c>
      <c r="L49" s="108" t="s">
        <v>529</v>
      </c>
      <c r="M49" s="109" t="s">
        <v>529</v>
      </c>
    </row>
    <row r="50" spans="2:13" ht="27.75" customHeight="1" x14ac:dyDescent="0.2">
      <c r="B50" s="1277" t="s">
        <v>40</v>
      </c>
      <c r="C50" s="1278"/>
      <c r="D50" s="112"/>
      <c r="E50" s="1283" t="s">
        <v>41</v>
      </c>
      <c r="F50" s="1283"/>
      <c r="G50" s="1283"/>
      <c r="H50" s="1284"/>
      <c r="I50" s="107">
        <v>1952</v>
      </c>
      <c r="J50" s="108">
        <v>1919</v>
      </c>
      <c r="K50" s="108">
        <v>1829</v>
      </c>
      <c r="L50" s="108">
        <v>1849</v>
      </c>
      <c r="M50" s="109">
        <v>1971</v>
      </c>
    </row>
    <row r="51" spans="2:13" ht="27.75" customHeight="1" x14ac:dyDescent="0.2">
      <c r="B51" s="1279"/>
      <c r="C51" s="1280"/>
      <c r="D51" s="106"/>
      <c r="E51" s="1283" t="s">
        <v>42</v>
      </c>
      <c r="F51" s="1283"/>
      <c r="G51" s="1283"/>
      <c r="H51" s="1284"/>
      <c r="I51" s="107">
        <v>27</v>
      </c>
      <c r="J51" s="108">
        <v>26</v>
      </c>
      <c r="K51" s="108">
        <v>111</v>
      </c>
      <c r="L51" s="108">
        <v>106</v>
      </c>
      <c r="M51" s="109">
        <v>102</v>
      </c>
    </row>
    <row r="52" spans="2:13" ht="27.75" customHeight="1" x14ac:dyDescent="0.2">
      <c r="B52" s="1281"/>
      <c r="C52" s="1282"/>
      <c r="D52" s="106"/>
      <c r="E52" s="1283" t="s">
        <v>43</v>
      </c>
      <c r="F52" s="1283"/>
      <c r="G52" s="1283"/>
      <c r="H52" s="1284"/>
      <c r="I52" s="107">
        <v>2114</v>
      </c>
      <c r="J52" s="108">
        <v>2153</v>
      </c>
      <c r="K52" s="108">
        <v>2219</v>
      </c>
      <c r="L52" s="108">
        <v>2371</v>
      </c>
      <c r="M52" s="109">
        <v>2318</v>
      </c>
    </row>
    <row r="53" spans="2:13" ht="27.75" customHeight="1" thickBot="1" x14ac:dyDescent="0.25">
      <c r="B53" s="1285" t="s">
        <v>44</v>
      </c>
      <c r="C53" s="1286"/>
      <c r="D53" s="113"/>
      <c r="E53" s="1287" t="s">
        <v>45</v>
      </c>
      <c r="F53" s="1287"/>
      <c r="G53" s="1287"/>
      <c r="H53" s="1288"/>
      <c r="I53" s="114">
        <v>-795</v>
      </c>
      <c r="J53" s="115">
        <v>-823</v>
      </c>
      <c r="K53" s="115">
        <v>-820</v>
      </c>
      <c r="L53" s="115">
        <v>-777</v>
      </c>
      <c r="M53" s="116">
        <v>-996</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w5zqKzHJ+z4z8TCGsGpf96aW8kYRSodYeHJv6K1CPFxbMNMHBvP37BRmajsMyZMYiRLXAUxPl+2JXHqbAsH1uQ==" saltValue="aqx4hImLXhK7kf215gyBL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37" zoomScale="50" zoomScaleNormal="50" zoomScaleSheetLayoutView="100" workbookViewId="0">
      <selection activeCell="H61" sqref="H61"/>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572</v>
      </c>
      <c r="G54" s="125" t="s">
        <v>573</v>
      </c>
      <c r="H54" s="126" t="s">
        <v>574</v>
      </c>
    </row>
    <row r="55" spans="2:8" ht="52.5" customHeight="1" x14ac:dyDescent="0.2">
      <c r="B55" s="127"/>
      <c r="C55" s="1304" t="s">
        <v>48</v>
      </c>
      <c r="D55" s="1304"/>
      <c r="E55" s="1305"/>
      <c r="F55" s="128">
        <v>551</v>
      </c>
      <c r="G55" s="128">
        <v>551</v>
      </c>
      <c r="H55" s="129">
        <v>552</v>
      </c>
    </row>
    <row r="56" spans="2:8" ht="52.5" customHeight="1" x14ac:dyDescent="0.2">
      <c r="B56" s="130"/>
      <c r="C56" s="1306" t="s">
        <v>49</v>
      </c>
      <c r="D56" s="1306"/>
      <c r="E56" s="1307"/>
      <c r="F56" s="131">
        <v>235</v>
      </c>
      <c r="G56" s="131">
        <v>235</v>
      </c>
      <c r="H56" s="132">
        <v>235</v>
      </c>
    </row>
    <row r="57" spans="2:8" ht="53.25" customHeight="1" x14ac:dyDescent="0.2">
      <c r="B57" s="130"/>
      <c r="C57" s="1308" t="s">
        <v>50</v>
      </c>
      <c r="D57" s="1308"/>
      <c r="E57" s="1309"/>
      <c r="F57" s="133">
        <v>941</v>
      </c>
      <c r="G57" s="133">
        <v>961</v>
      </c>
      <c r="H57" s="134">
        <v>1083</v>
      </c>
    </row>
    <row r="58" spans="2:8" ht="45.75" customHeight="1" x14ac:dyDescent="0.2">
      <c r="B58" s="135"/>
      <c r="C58" s="1296" t="s">
        <v>611</v>
      </c>
      <c r="D58" s="1297"/>
      <c r="E58" s="1298"/>
      <c r="F58" s="136">
        <v>561</v>
      </c>
      <c r="G58" s="136">
        <v>571</v>
      </c>
      <c r="H58" s="137">
        <v>621</v>
      </c>
    </row>
    <row r="59" spans="2:8" ht="45.75" customHeight="1" x14ac:dyDescent="0.2">
      <c r="B59" s="135"/>
      <c r="C59" s="1296" t="s">
        <v>612</v>
      </c>
      <c r="D59" s="1297"/>
      <c r="E59" s="1298"/>
      <c r="F59" s="136">
        <v>136</v>
      </c>
      <c r="G59" s="136">
        <v>136</v>
      </c>
      <c r="H59" s="137">
        <v>136</v>
      </c>
    </row>
    <row r="60" spans="2:8" ht="45.75" customHeight="1" x14ac:dyDescent="0.2">
      <c r="B60" s="135"/>
      <c r="C60" s="1296" t="s">
        <v>613</v>
      </c>
      <c r="D60" s="1297"/>
      <c r="E60" s="1298"/>
      <c r="F60" s="136">
        <v>121</v>
      </c>
      <c r="G60" s="136">
        <v>122</v>
      </c>
      <c r="H60" s="137">
        <v>122</v>
      </c>
    </row>
    <row r="61" spans="2:8" ht="45.75" customHeight="1" x14ac:dyDescent="0.2">
      <c r="B61" s="135"/>
      <c r="C61" s="1296" t="s">
        <v>614</v>
      </c>
      <c r="D61" s="1297"/>
      <c r="E61" s="1298"/>
      <c r="F61" s="136">
        <v>24</v>
      </c>
      <c r="G61" s="136">
        <v>15</v>
      </c>
      <c r="H61" s="137">
        <v>58</v>
      </c>
    </row>
    <row r="62" spans="2:8" ht="45.75" customHeight="1" thickBot="1" x14ac:dyDescent="0.25">
      <c r="B62" s="138"/>
      <c r="C62" s="1299" t="s">
        <v>615</v>
      </c>
      <c r="D62" s="1300"/>
      <c r="E62" s="1301"/>
      <c r="F62" s="139">
        <v>14</v>
      </c>
      <c r="G62" s="139">
        <v>28</v>
      </c>
      <c r="H62" s="140">
        <v>42</v>
      </c>
    </row>
    <row r="63" spans="2:8" ht="52.5" customHeight="1" thickBot="1" x14ac:dyDescent="0.25">
      <c r="B63" s="141"/>
      <c r="C63" s="1302" t="s">
        <v>51</v>
      </c>
      <c r="D63" s="1302"/>
      <c r="E63" s="1303"/>
      <c r="F63" s="142">
        <v>1727</v>
      </c>
      <c r="G63" s="142">
        <v>1748</v>
      </c>
      <c r="H63" s="143">
        <v>1869</v>
      </c>
    </row>
    <row r="64" spans="2:8" ht="15" customHeight="1" x14ac:dyDescent="0.2"/>
  </sheetData>
  <sheetProtection algorithmName="SHA-512" hashValue="gEsZVsUSa2RiwBdUit5r/7Cel46nBCkR31h1KP51j6BKSs+xNf4Pb7Wz5JY0NCGY80jYrHj0xIOnJY7B5KtMyg==" saltValue="grhp8bNR2hvpuOLcsAIas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U1" zoomScaleNormal="100" zoomScaleSheetLayoutView="55" workbookViewId="0">
      <selection activeCell="AN72" sqref="AN72:BO72"/>
    </sheetView>
  </sheetViews>
  <sheetFormatPr defaultColWidth="0" defaultRowHeight="13.5" customHeight="1" zeroHeight="1" x14ac:dyDescent="0.2"/>
  <cols>
    <col min="1" max="1" width="6.33203125" style="390" customWidth="1"/>
    <col min="2" max="107" width="2.44140625" style="390" customWidth="1"/>
    <col min="108" max="108" width="6.109375" style="398" customWidth="1"/>
    <col min="109" max="109" width="5.88671875" style="397" customWidth="1"/>
    <col min="110" max="110" width="19.109375" style="390" hidden="1"/>
    <col min="111" max="115" width="12.6640625" style="390" hidden="1"/>
    <col min="116" max="349" width="8.6640625" style="390" hidden="1"/>
    <col min="350" max="355" width="14.88671875" style="390" hidden="1"/>
    <col min="356" max="357" width="15.88671875" style="390" hidden="1"/>
    <col min="358" max="363" width="16.109375" style="390" hidden="1"/>
    <col min="364" max="364" width="6.109375" style="390" hidden="1"/>
    <col min="365" max="365" width="3" style="390" hidden="1"/>
    <col min="366" max="605" width="8.6640625" style="390" hidden="1"/>
    <col min="606" max="611" width="14.88671875" style="390" hidden="1"/>
    <col min="612" max="613" width="15.88671875" style="390" hidden="1"/>
    <col min="614" max="619" width="16.109375" style="390" hidden="1"/>
    <col min="620" max="620" width="6.109375" style="390" hidden="1"/>
    <col min="621" max="621" width="3" style="390" hidden="1"/>
    <col min="622" max="861" width="8.6640625" style="390" hidden="1"/>
    <col min="862" max="867" width="14.88671875" style="390" hidden="1"/>
    <col min="868" max="869" width="15.88671875" style="390" hidden="1"/>
    <col min="870" max="875" width="16.109375" style="390" hidden="1"/>
    <col min="876" max="876" width="6.109375" style="390" hidden="1"/>
    <col min="877" max="877" width="3" style="390" hidden="1"/>
    <col min="878" max="1117" width="8.6640625" style="390" hidden="1"/>
    <col min="1118" max="1123" width="14.88671875" style="390" hidden="1"/>
    <col min="1124" max="1125" width="15.88671875" style="390" hidden="1"/>
    <col min="1126" max="1131" width="16.109375" style="390" hidden="1"/>
    <col min="1132" max="1132" width="6.109375" style="390" hidden="1"/>
    <col min="1133" max="1133" width="3" style="390" hidden="1"/>
    <col min="1134" max="1373" width="8.6640625" style="390" hidden="1"/>
    <col min="1374" max="1379" width="14.88671875" style="390" hidden="1"/>
    <col min="1380" max="1381" width="15.88671875" style="390" hidden="1"/>
    <col min="1382" max="1387" width="16.109375" style="390" hidden="1"/>
    <col min="1388" max="1388" width="6.109375" style="390" hidden="1"/>
    <col min="1389" max="1389" width="3" style="390" hidden="1"/>
    <col min="1390" max="1629" width="8.6640625" style="390" hidden="1"/>
    <col min="1630" max="1635" width="14.88671875" style="390" hidden="1"/>
    <col min="1636" max="1637" width="15.88671875" style="390" hidden="1"/>
    <col min="1638" max="1643" width="16.109375" style="390" hidden="1"/>
    <col min="1644" max="1644" width="6.109375" style="390" hidden="1"/>
    <col min="1645" max="1645" width="3" style="390" hidden="1"/>
    <col min="1646" max="1885" width="8.6640625" style="390" hidden="1"/>
    <col min="1886" max="1891" width="14.88671875" style="390" hidden="1"/>
    <col min="1892" max="1893" width="15.88671875" style="390" hidden="1"/>
    <col min="1894" max="1899" width="16.109375" style="390" hidden="1"/>
    <col min="1900" max="1900" width="6.109375" style="390" hidden="1"/>
    <col min="1901" max="1901" width="3" style="390" hidden="1"/>
    <col min="1902" max="2141" width="8.6640625" style="390" hidden="1"/>
    <col min="2142" max="2147" width="14.88671875" style="390" hidden="1"/>
    <col min="2148" max="2149" width="15.88671875" style="390" hidden="1"/>
    <col min="2150" max="2155" width="16.109375" style="390" hidden="1"/>
    <col min="2156" max="2156" width="6.109375" style="390" hidden="1"/>
    <col min="2157" max="2157" width="3" style="390" hidden="1"/>
    <col min="2158" max="2397" width="8.6640625" style="390" hidden="1"/>
    <col min="2398" max="2403" width="14.88671875" style="390" hidden="1"/>
    <col min="2404" max="2405" width="15.88671875" style="390" hidden="1"/>
    <col min="2406" max="2411" width="16.109375" style="390" hidden="1"/>
    <col min="2412" max="2412" width="6.109375" style="390" hidden="1"/>
    <col min="2413" max="2413" width="3" style="390" hidden="1"/>
    <col min="2414" max="2653" width="8.6640625" style="390" hidden="1"/>
    <col min="2654" max="2659" width="14.88671875" style="390" hidden="1"/>
    <col min="2660" max="2661" width="15.88671875" style="390" hidden="1"/>
    <col min="2662" max="2667" width="16.109375" style="390" hidden="1"/>
    <col min="2668" max="2668" width="6.109375" style="390" hidden="1"/>
    <col min="2669" max="2669" width="3" style="390" hidden="1"/>
    <col min="2670" max="2909" width="8.6640625" style="390" hidden="1"/>
    <col min="2910" max="2915" width="14.88671875" style="390" hidden="1"/>
    <col min="2916" max="2917" width="15.88671875" style="390" hidden="1"/>
    <col min="2918" max="2923" width="16.109375" style="390" hidden="1"/>
    <col min="2924" max="2924" width="6.109375" style="390" hidden="1"/>
    <col min="2925" max="2925" width="3" style="390" hidden="1"/>
    <col min="2926" max="3165" width="8.6640625" style="390" hidden="1"/>
    <col min="3166" max="3171" width="14.88671875" style="390" hidden="1"/>
    <col min="3172" max="3173" width="15.88671875" style="390" hidden="1"/>
    <col min="3174" max="3179" width="16.109375" style="390" hidden="1"/>
    <col min="3180" max="3180" width="6.109375" style="390" hidden="1"/>
    <col min="3181" max="3181" width="3" style="390" hidden="1"/>
    <col min="3182" max="3421" width="8.6640625" style="390" hidden="1"/>
    <col min="3422" max="3427" width="14.88671875" style="390" hidden="1"/>
    <col min="3428" max="3429" width="15.88671875" style="390" hidden="1"/>
    <col min="3430" max="3435" width="16.109375" style="390" hidden="1"/>
    <col min="3436" max="3436" width="6.109375" style="390" hidden="1"/>
    <col min="3437" max="3437" width="3" style="390" hidden="1"/>
    <col min="3438" max="3677" width="8.6640625" style="390" hidden="1"/>
    <col min="3678" max="3683" width="14.88671875" style="390" hidden="1"/>
    <col min="3684" max="3685" width="15.88671875" style="390" hidden="1"/>
    <col min="3686" max="3691" width="16.109375" style="390" hidden="1"/>
    <col min="3692" max="3692" width="6.109375" style="390" hidden="1"/>
    <col min="3693" max="3693" width="3" style="390" hidden="1"/>
    <col min="3694" max="3933" width="8.6640625" style="390" hidden="1"/>
    <col min="3934" max="3939" width="14.88671875" style="390" hidden="1"/>
    <col min="3940" max="3941" width="15.88671875" style="390" hidden="1"/>
    <col min="3942" max="3947" width="16.109375" style="390" hidden="1"/>
    <col min="3948" max="3948" width="6.109375" style="390" hidden="1"/>
    <col min="3949" max="3949" width="3" style="390" hidden="1"/>
    <col min="3950" max="4189" width="8.6640625" style="390" hidden="1"/>
    <col min="4190" max="4195" width="14.88671875" style="390" hidden="1"/>
    <col min="4196" max="4197" width="15.88671875" style="390" hidden="1"/>
    <col min="4198" max="4203" width="16.109375" style="390" hidden="1"/>
    <col min="4204" max="4204" width="6.109375" style="390" hidden="1"/>
    <col min="4205" max="4205" width="3" style="390" hidden="1"/>
    <col min="4206" max="4445" width="8.6640625" style="390" hidden="1"/>
    <col min="4446" max="4451" width="14.88671875" style="390" hidden="1"/>
    <col min="4452" max="4453" width="15.88671875" style="390" hidden="1"/>
    <col min="4454" max="4459" width="16.109375" style="390" hidden="1"/>
    <col min="4460" max="4460" width="6.109375" style="390" hidden="1"/>
    <col min="4461" max="4461" width="3" style="390" hidden="1"/>
    <col min="4462" max="4701" width="8.6640625" style="390" hidden="1"/>
    <col min="4702" max="4707" width="14.88671875" style="390" hidden="1"/>
    <col min="4708" max="4709" width="15.88671875" style="390" hidden="1"/>
    <col min="4710" max="4715" width="16.109375" style="390" hidden="1"/>
    <col min="4716" max="4716" width="6.109375" style="390" hidden="1"/>
    <col min="4717" max="4717" width="3" style="390" hidden="1"/>
    <col min="4718" max="4957" width="8.6640625" style="390" hidden="1"/>
    <col min="4958" max="4963" width="14.88671875" style="390" hidden="1"/>
    <col min="4964" max="4965" width="15.88671875" style="390" hidden="1"/>
    <col min="4966" max="4971" width="16.109375" style="390" hidden="1"/>
    <col min="4972" max="4972" width="6.109375" style="390" hidden="1"/>
    <col min="4973" max="4973" width="3" style="390" hidden="1"/>
    <col min="4974" max="5213" width="8.6640625" style="390" hidden="1"/>
    <col min="5214" max="5219" width="14.88671875" style="390" hidden="1"/>
    <col min="5220" max="5221" width="15.88671875" style="390" hidden="1"/>
    <col min="5222" max="5227" width="16.109375" style="390" hidden="1"/>
    <col min="5228" max="5228" width="6.109375" style="390" hidden="1"/>
    <col min="5229" max="5229" width="3" style="390" hidden="1"/>
    <col min="5230" max="5469" width="8.6640625" style="390" hidden="1"/>
    <col min="5470" max="5475" width="14.88671875" style="390" hidden="1"/>
    <col min="5476" max="5477" width="15.88671875" style="390" hidden="1"/>
    <col min="5478" max="5483" width="16.109375" style="390" hidden="1"/>
    <col min="5484" max="5484" width="6.109375" style="390" hidden="1"/>
    <col min="5485" max="5485" width="3" style="390" hidden="1"/>
    <col min="5486" max="5725" width="8.6640625" style="390" hidden="1"/>
    <col min="5726" max="5731" width="14.88671875" style="390" hidden="1"/>
    <col min="5732" max="5733" width="15.88671875" style="390" hidden="1"/>
    <col min="5734" max="5739" width="16.109375" style="390" hidden="1"/>
    <col min="5740" max="5740" width="6.109375" style="390" hidden="1"/>
    <col min="5741" max="5741" width="3" style="390" hidden="1"/>
    <col min="5742" max="5981" width="8.6640625" style="390" hidden="1"/>
    <col min="5982" max="5987" width="14.88671875" style="390" hidden="1"/>
    <col min="5988" max="5989" width="15.88671875" style="390" hidden="1"/>
    <col min="5990" max="5995" width="16.109375" style="390" hidden="1"/>
    <col min="5996" max="5996" width="6.109375" style="390" hidden="1"/>
    <col min="5997" max="5997" width="3" style="390" hidden="1"/>
    <col min="5998" max="6237" width="8.6640625" style="390" hidden="1"/>
    <col min="6238" max="6243" width="14.88671875" style="390" hidden="1"/>
    <col min="6244" max="6245" width="15.88671875" style="390" hidden="1"/>
    <col min="6246" max="6251" width="16.109375" style="390" hidden="1"/>
    <col min="6252" max="6252" width="6.109375" style="390" hidden="1"/>
    <col min="6253" max="6253" width="3" style="390" hidden="1"/>
    <col min="6254" max="6493" width="8.6640625" style="390" hidden="1"/>
    <col min="6494" max="6499" width="14.88671875" style="390" hidden="1"/>
    <col min="6500" max="6501" width="15.88671875" style="390" hidden="1"/>
    <col min="6502" max="6507" width="16.109375" style="390" hidden="1"/>
    <col min="6508" max="6508" width="6.109375" style="390" hidden="1"/>
    <col min="6509" max="6509" width="3" style="390" hidden="1"/>
    <col min="6510" max="6749" width="8.6640625" style="390" hidden="1"/>
    <col min="6750" max="6755" width="14.88671875" style="390" hidden="1"/>
    <col min="6756" max="6757" width="15.88671875" style="390" hidden="1"/>
    <col min="6758" max="6763" width="16.109375" style="390" hidden="1"/>
    <col min="6764" max="6764" width="6.109375" style="390" hidden="1"/>
    <col min="6765" max="6765" width="3" style="390" hidden="1"/>
    <col min="6766" max="7005" width="8.6640625" style="390" hidden="1"/>
    <col min="7006" max="7011" width="14.88671875" style="390" hidden="1"/>
    <col min="7012" max="7013" width="15.88671875" style="390" hidden="1"/>
    <col min="7014" max="7019" width="16.109375" style="390" hidden="1"/>
    <col min="7020" max="7020" width="6.109375" style="390" hidden="1"/>
    <col min="7021" max="7021" width="3" style="390" hidden="1"/>
    <col min="7022" max="7261" width="8.6640625" style="390" hidden="1"/>
    <col min="7262" max="7267" width="14.88671875" style="390" hidden="1"/>
    <col min="7268" max="7269" width="15.88671875" style="390" hidden="1"/>
    <col min="7270" max="7275" width="16.109375" style="390" hidden="1"/>
    <col min="7276" max="7276" width="6.109375" style="390" hidden="1"/>
    <col min="7277" max="7277" width="3" style="390" hidden="1"/>
    <col min="7278" max="7517" width="8.6640625" style="390" hidden="1"/>
    <col min="7518" max="7523" width="14.88671875" style="390" hidden="1"/>
    <col min="7524" max="7525" width="15.88671875" style="390" hidden="1"/>
    <col min="7526" max="7531" width="16.109375" style="390" hidden="1"/>
    <col min="7532" max="7532" width="6.109375" style="390" hidden="1"/>
    <col min="7533" max="7533" width="3" style="390" hidden="1"/>
    <col min="7534" max="7773" width="8.6640625" style="390" hidden="1"/>
    <col min="7774" max="7779" width="14.88671875" style="390" hidden="1"/>
    <col min="7780" max="7781" width="15.88671875" style="390" hidden="1"/>
    <col min="7782" max="7787" width="16.109375" style="390" hidden="1"/>
    <col min="7788" max="7788" width="6.109375" style="390" hidden="1"/>
    <col min="7789" max="7789" width="3" style="390" hidden="1"/>
    <col min="7790" max="8029" width="8.6640625" style="390" hidden="1"/>
    <col min="8030" max="8035" width="14.88671875" style="390" hidden="1"/>
    <col min="8036" max="8037" width="15.88671875" style="390" hidden="1"/>
    <col min="8038" max="8043" width="16.109375" style="390" hidden="1"/>
    <col min="8044" max="8044" width="6.109375" style="390" hidden="1"/>
    <col min="8045" max="8045" width="3" style="390" hidden="1"/>
    <col min="8046" max="8285" width="8.6640625" style="390" hidden="1"/>
    <col min="8286" max="8291" width="14.88671875" style="390" hidden="1"/>
    <col min="8292" max="8293" width="15.88671875" style="390" hidden="1"/>
    <col min="8294" max="8299" width="16.109375" style="390" hidden="1"/>
    <col min="8300" max="8300" width="6.109375" style="390" hidden="1"/>
    <col min="8301" max="8301" width="3" style="390" hidden="1"/>
    <col min="8302" max="8541" width="8.6640625" style="390" hidden="1"/>
    <col min="8542" max="8547" width="14.88671875" style="390" hidden="1"/>
    <col min="8548" max="8549" width="15.88671875" style="390" hidden="1"/>
    <col min="8550" max="8555" width="16.109375" style="390" hidden="1"/>
    <col min="8556" max="8556" width="6.109375" style="390" hidden="1"/>
    <col min="8557" max="8557" width="3" style="390" hidden="1"/>
    <col min="8558" max="8797" width="8.6640625" style="390" hidden="1"/>
    <col min="8798" max="8803" width="14.88671875" style="390" hidden="1"/>
    <col min="8804" max="8805" width="15.88671875" style="390" hidden="1"/>
    <col min="8806" max="8811" width="16.109375" style="390" hidden="1"/>
    <col min="8812" max="8812" width="6.109375" style="390" hidden="1"/>
    <col min="8813" max="8813" width="3" style="390" hidden="1"/>
    <col min="8814" max="9053" width="8.6640625" style="390" hidden="1"/>
    <col min="9054" max="9059" width="14.88671875" style="390" hidden="1"/>
    <col min="9060" max="9061" width="15.88671875" style="390" hidden="1"/>
    <col min="9062" max="9067" width="16.109375" style="390" hidden="1"/>
    <col min="9068" max="9068" width="6.109375" style="390" hidden="1"/>
    <col min="9069" max="9069" width="3" style="390" hidden="1"/>
    <col min="9070" max="9309" width="8.6640625" style="390" hidden="1"/>
    <col min="9310" max="9315" width="14.88671875" style="390" hidden="1"/>
    <col min="9316" max="9317" width="15.88671875" style="390" hidden="1"/>
    <col min="9318" max="9323" width="16.109375" style="390" hidden="1"/>
    <col min="9324" max="9324" width="6.109375" style="390" hidden="1"/>
    <col min="9325" max="9325" width="3" style="390" hidden="1"/>
    <col min="9326" max="9565" width="8.6640625" style="390" hidden="1"/>
    <col min="9566" max="9571" width="14.88671875" style="390" hidden="1"/>
    <col min="9572" max="9573" width="15.88671875" style="390" hidden="1"/>
    <col min="9574" max="9579" width="16.109375" style="390" hidden="1"/>
    <col min="9580" max="9580" width="6.109375" style="390" hidden="1"/>
    <col min="9581" max="9581" width="3" style="390" hidden="1"/>
    <col min="9582" max="9821" width="8.6640625" style="390" hidden="1"/>
    <col min="9822" max="9827" width="14.88671875" style="390" hidden="1"/>
    <col min="9828" max="9829" width="15.88671875" style="390" hidden="1"/>
    <col min="9830" max="9835" width="16.109375" style="390" hidden="1"/>
    <col min="9836" max="9836" width="6.109375" style="390" hidden="1"/>
    <col min="9837" max="9837" width="3" style="390" hidden="1"/>
    <col min="9838" max="10077" width="8.6640625" style="390" hidden="1"/>
    <col min="10078" max="10083" width="14.88671875" style="390" hidden="1"/>
    <col min="10084" max="10085" width="15.88671875" style="390" hidden="1"/>
    <col min="10086" max="10091" width="16.109375" style="390" hidden="1"/>
    <col min="10092" max="10092" width="6.109375" style="390" hidden="1"/>
    <col min="10093" max="10093" width="3" style="390" hidden="1"/>
    <col min="10094" max="10333" width="8.6640625" style="390" hidden="1"/>
    <col min="10334" max="10339" width="14.88671875" style="390" hidden="1"/>
    <col min="10340" max="10341" width="15.88671875" style="390" hidden="1"/>
    <col min="10342" max="10347" width="16.109375" style="390" hidden="1"/>
    <col min="10348" max="10348" width="6.109375" style="390" hidden="1"/>
    <col min="10349" max="10349" width="3" style="390" hidden="1"/>
    <col min="10350" max="10589" width="8.6640625" style="390" hidden="1"/>
    <col min="10590" max="10595" width="14.88671875" style="390" hidden="1"/>
    <col min="10596" max="10597" width="15.88671875" style="390" hidden="1"/>
    <col min="10598" max="10603" width="16.109375" style="390" hidden="1"/>
    <col min="10604" max="10604" width="6.109375" style="390" hidden="1"/>
    <col min="10605" max="10605" width="3" style="390" hidden="1"/>
    <col min="10606" max="10845" width="8.6640625" style="390" hidden="1"/>
    <col min="10846" max="10851" width="14.88671875" style="390" hidden="1"/>
    <col min="10852" max="10853" width="15.88671875" style="390" hidden="1"/>
    <col min="10854" max="10859" width="16.109375" style="390" hidden="1"/>
    <col min="10860" max="10860" width="6.109375" style="390" hidden="1"/>
    <col min="10861" max="10861" width="3" style="390" hidden="1"/>
    <col min="10862" max="11101" width="8.6640625" style="390" hidden="1"/>
    <col min="11102" max="11107" width="14.88671875" style="390" hidden="1"/>
    <col min="11108" max="11109" width="15.88671875" style="390" hidden="1"/>
    <col min="11110" max="11115" width="16.109375" style="390" hidden="1"/>
    <col min="11116" max="11116" width="6.109375" style="390" hidden="1"/>
    <col min="11117" max="11117" width="3" style="390" hidden="1"/>
    <col min="11118" max="11357" width="8.6640625" style="390" hidden="1"/>
    <col min="11358" max="11363" width="14.88671875" style="390" hidden="1"/>
    <col min="11364" max="11365" width="15.88671875" style="390" hidden="1"/>
    <col min="11366" max="11371" width="16.109375" style="390" hidden="1"/>
    <col min="11372" max="11372" width="6.109375" style="390" hidden="1"/>
    <col min="11373" max="11373" width="3" style="390" hidden="1"/>
    <col min="11374" max="11613" width="8.6640625" style="390" hidden="1"/>
    <col min="11614" max="11619" width="14.88671875" style="390" hidden="1"/>
    <col min="11620" max="11621" width="15.88671875" style="390" hidden="1"/>
    <col min="11622" max="11627" width="16.109375" style="390" hidden="1"/>
    <col min="11628" max="11628" width="6.109375" style="390" hidden="1"/>
    <col min="11629" max="11629" width="3" style="390" hidden="1"/>
    <col min="11630" max="11869" width="8.6640625" style="390" hidden="1"/>
    <col min="11870" max="11875" width="14.88671875" style="390" hidden="1"/>
    <col min="11876" max="11877" width="15.88671875" style="390" hidden="1"/>
    <col min="11878" max="11883" width="16.109375" style="390" hidden="1"/>
    <col min="11884" max="11884" width="6.109375" style="390" hidden="1"/>
    <col min="11885" max="11885" width="3" style="390" hidden="1"/>
    <col min="11886" max="12125" width="8.6640625" style="390" hidden="1"/>
    <col min="12126" max="12131" width="14.88671875" style="390" hidden="1"/>
    <col min="12132" max="12133" width="15.88671875" style="390" hidden="1"/>
    <col min="12134" max="12139" width="16.109375" style="390" hidden="1"/>
    <col min="12140" max="12140" width="6.109375" style="390" hidden="1"/>
    <col min="12141" max="12141" width="3" style="390" hidden="1"/>
    <col min="12142" max="12381" width="8.6640625" style="390" hidden="1"/>
    <col min="12382" max="12387" width="14.88671875" style="390" hidden="1"/>
    <col min="12388" max="12389" width="15.88671875" style="390" hidden="1"/>
    <col min="12390" max="12395" width="16.109375" style="390" hidden="1"/>
    <col min="12396" max="12396" width="6.109375" style="390" hidden="1"/>
    <col min="12397" max="12397" width="3" style="390" hidden="1"/>
    <col min="12398" max="12637" width="8.6640625" style="390" hidden="1"/>
    <col min="12638" max="12643" width="14.88671875" style="390" hidden="1"/>
    <col min="12644" max="12645" width="15.88671875" style="390" hidden="1"/>
    <col min="12646" max="12651" width="16.109375" style="390" hidden="1"/>
    <col min="12652" max="12652" width="6.109375" style="390" hidden="1"/>
    <col min="12653" max="12653" width="3" style="390" hidden="1"/>
    <col min="12654" max="12893" width="8.6640625" style="390" hidden="1"/>
    <col min="12894" max="12899" width="14.88671875" style="390" hidden="1"/>
    <col min="12900" max="12901" width="15.88671875" style="390" hidden="1"/>
    <col min="12902" max="12907" width="16.109375" style="390" hidden="1"/>
    <col min="12908" max="12908" width="6.109375" style="390" hidden="1"/>
    <col min="12909" max="12909" width="3" style="390" hidden="1"/>
    <col min="12910" max="13149" width="8.6640625" style="390" hidden="1"/>
    <col min="13150" max="13155" width="14.88671875" style="390" hidden="1"/>
    <col min="13156" max="13157" width="15.88671875" style="390" hidden="1"/>
    <col min="13158" max="13163" width="16.109375" style="390" hidden="1"/>
    <col min="13164" max="13164" width="6.109375" style="390" hidden="1"/>
    <col min="13165" max="13165" width="3" style="390" hidden="1"/>
    <col min="13166" max="13405" width="8.6640625" style="390" hidden="1"/>
    <col min="13406" max="13411" width="14.88671875" style="390" hidden="1"/>
    <col min="13412" max="13413" width="15.88671875" style="390" hidden="1"/>
    <col min="13414" max="13419" width="16.109375" style="390" hidden="1"/>
    <col min="13420" max="13420" width="6.109375" style="390" hidden="1"/>
    <col min="13421" max="13421" width="3" style="390" hidden="1"/>
    <col min="13422" max="13661" width="8.6640625" style="390" hidden="1"/>
    <col min="13662" max="13667" width="14.88671875" style="390" hidden="1"/>
    <col min="13668" max="13669" width="15.88671875" style="390" hidden="1"/>
    <col min="13670" max="13675" width="16.109375" style="390" hidden="1"/>
    <col min="13676" max="13676" width="6.109375" style="390" hidden="1"/>
    <col min="13677" max="13677" width="3" style="390" hidden="1"/>
    <col min="13678" max="13917" width="8.6640625" style="390" hidden="1"/>
    <col min="13918" max="13923" width="14.88671875" style="390" hidden="1"/>
    <col min="13924" max="13925" width="15.88671875" style="390" hidden="1"/>
    <col min="13926" max="13931" width="16.109375" style="390" hidden="1"/>
    <col min="13932" max="13932" width="6.109375" style="390" hidden="1"/>
    <col min="13933" max="13933" width="3" style="390" hidden="1"/>
    <col min="13934" max="14173" width="8.6640625" style="390" hidden="1"/>
    <col min="14174" max="14179" width="14.88671875" style="390" hidden="1"/>
    <col min="14180" max="14181" width="15.88671875" style="390" hidden="1"/>
    <col min="14182" max="14187" width="16.109375" style="390" hidden="1"/>
    <col min="14188" max="14188" width="6.109375" style="390" hidden="1"/>
    <col min="14189" max="14189" width="3" style="390" hidden="1"/>
    <col min="14190" max="14429" width="8.6640625" style="390" hidden="1"/>
    <col min="14430" max="14435" width="14.88671875" style="390" hidden="1"/>
    <col min="14436" max="14437" width="15.88671875" style="390" hidden="1"/>
    <col min="14438" max="14443" width="16.109375" style="390" hidden="1"/>
    <col min="14444" max="14444" width="6.109375" style="390" hidden="1"/>
    <col min="14445" max="14445" width="3" style="390" hidden="1"/>
    <col min="14446" max="14685" width="8.6640625" style="390" hidden="1"/>
    <col min="14686" max="14691" width="14.88671875" style="390" hidden="1"/>
    <col min="14692" max="14693" width="15.88671875" style="390" hidden="1"/>
    <col min="14694" max="14699" width="16.109375" style="390" hidden="1"/>
    <col min="14700" max="14700" width="6.109375" style="390" hidden="1"/>
    <col min="14701" max="14701" width="3" style="390" hidden="1"/>
    <col min="14702" max="14941" width="8.6640625" style="390" hidden="1"/>
    <col min="14942" max="14947" width="14.88671875" style="390" hidden="1"/>
    <col min="14948" max="14949" width="15.88671875" style="390" hidden="1"/>
    <col min="14950" max="14955" width="16.109375" style="390" hidden="1"/>
    <col min="14956" max="14956" width="6.109375" style="390" hidden="1"/>
    <col min="14957" max="14957" width="3" style="390" hidden="1"/>
    <col min="14958" max="15197" width="8.6640625" style="390" hidden="1"/>
    <col min="15198" max="15203" width="14.88671875" style="390" hidden="1"/>
    <col min="15204" max="15205" width="15.88671875" style="390" hidden="1"/>
    <col min="15206" max="15211" width="16.109375" style="390" hidden="1"/>
    <col min="15212" max="15212" width="6.109375" style="390" hidden="1"/>
    <col min="15213" max="15213" width="3" style="390" hidden="1"/>
    <col min="15214" max="15453" width="8.6640625" style="390" hidden="1"/>
    <col min="15454" max="15459" width="14.88671875" style="390" hidden="1"/>
    <col min="15460" max="15461" width="15.88671875" style="390" hidden="1"/>
    <col min="15462" max="15467" width="16.109375" style="390" hidden="1"/>
    <col min="15468" max="15468" width="6.109375" style="390" hidden="1"/>
    <col min="15469" max="15469" width="3" style="390" hidden="1"/>
    <col min="15470" max="15709" width="8.6640625" style="390" hidden="1"/>
    <col min="15710" max="15715" width="14.88671875" style="390" hidden="1"/>
    <col min="15716" max="15717" width="15.88671875" style="390" hidden="1"/>
    <col min="15718" max="15723" width="16.109375" style="390" hidden="1"/>
    <col min="15724" max="15724" width="6.109375" style="390" hidden="1"/>
    <col min="15725" max="15725" width="3" style="390" hidden="1"/>
    <col min="15726" max="15965" width="8.6640625" style="390" hidden="1"/>
    <col min="15966" max="15971" width="14.88671875" style="390" hidden="1"/>
    <col min="15972" max="15973" width="15.88671875" style="390" hidden="1"/>
    <col min="15974" max="15979" width="16.109375" style="390" hidden="1"/>
    <col min="15980" max="15980" width="6.109375" style="390" hidden="1"/>
    <col min="15981" max="15981" width="3" style="390" hidden="1"/>
    <col min="15982" max="16221" width="8.6640625" style="390" hidden="1"/>
    <col min="16222" max="16227" width="14.88671875" style="390" hidden="1"/>
    <col min="16228" max="16229" width="15.88671875" style="390" hidden="1"/>
    <col min="16230" max="16235" width="16.109375" style="390" hidden="1"/>
    <col min="16236" max="16236" width="6.109375" style="390" hidden="1"/>
    <col min="16237" max="16237" width="3" style="390" hidden="1"/>
    <col min="16238" max="16384" width="8.6640625" style="390" hidden="1"/>
  </cols>
  <sheetData>
    <row r="1" spans="1:143" ht="42.75" customHeight="1" x14ac:dyDescent="0.2">
      <c r="A1" s="388"/>
      <c r="B1" s="389"/>
      <c r="DD1" s="390"/>
      <c r="DE1" s="390"/>
    </row>
    <row r="2" spans="1:143" ht="25.5" customHeight="1" x14ac:dyDescent="0.2">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2">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ht="13.2" x14ac:dyDescent="0.2">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ht="13.2" x14ac:dyDescent="0.2">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ht="13.2" x14ac:dyDescent="0.2">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ht="13.2" x14ac:dyDescent="0.2">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ht="13.2" x14ac:dyDescent="0.2">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ht="13.2" x14ac:dyDescent="0.2">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ht="13.2" x14ac:dyDescent="0.2">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617</v>
      </c>
    </row>
    <row r="11" spans="1:143" s="292" customFormat="1" ht="13.2" x14ac:dyDescent="0.2">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2" x14ac:dyDescent="0.2">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617</v>
      </c>
    </row>
    <row r="13" spans="1:143" s="292" customFormat="1" ht="13.2" x14ac:dyDescent="0.2">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2" x14ac:dyDescent="0.2">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2" x14ac:dyDescent="0.2">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2" x14ac:dyDescent="0.2">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2" x14ac:dyDescent="0.2">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2" x14ac:dyDescent="0.2">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ht="13.2" x14ac:dyDescent="0.2">
      <c r="DD19" s="390"/>
      <c r="DE19" s="390"/>
    </row>
    <row r="20" spans="1:351" ht="13.2" x14ac:dyDescent="0.2">
      <c r="DD20" s="390"/>
      <c r="DE20" s="390"/>
    </row>
    <row r="21" spans="1:351" ht="16.2" x14ac:dyDescent="0.2">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6.2" x14ac:dyDescent="0.2">
      <c r="B22" s="397"/>
      <c r="MM22" s="396"/>
    </row>
    <row r="23" spans="1:351" ht="13.2" x14ac:dyDescent="0.2">
      <c r="B23" s="397"/>
    </row>
    <row r="24" spans="1:351" ht="13.2" x14ac:dyDescent="0.2">
      <c r="B24" s="397"/>
    </row>
    <row r="25" spans="1:351" ht="13.2" x14ac:dyDescent="0.2">
      <c r="B25" s="397"/>
    </row>
    <row r="26" spans="1:351" ht="13.2" x14ac:dyDescent="0.2">
      <c r="B26" s="397"/>
    </row>
    <row r="27" spans="1:351" ht="13.2" x14ac:dyDescent="0.2">
      <c r="B27" s="397"/>
    </row>
    <row r="28" spans="1:351" ht="13.2" x14ac:dyDescent="0.2">
      <c r="B28" s="397"/>
    </row>
    <row r="29" spans="1:351" ht="13.2" x14ac:dyDescent="0.2">
      <c r="B29" s="397"/>
    </row>
    <row r="30" spans="1:351" ht="13.2" x14ac:dyDescent="0.2">
      <c r="B30" s="397"/>
    </row>
    <row r="31" spans="1:351" ht="13.2" x14ac:dyDescent="0.2">
      <c r="B31" s="397"/>
    </row>
    <row r="32" spans="1:351" ht="13.2" x14ac:dyDescent="0.2">
      <c r="B32" s="397"/>
    </row>
    <row r="33" spans="2:109" ht="13.2" x14ac:dyDescent="0.2">
      <c r="B33" s="397"/>
    </row>
    <row r="34" spans="2:109" ht="13.2" x14ac:dyDescent="0.2">
      <c r="B34" s="397"/>
    </row>
    <row r="35" spans="2:109" ht="13.2" x14ac:dyDescent="0.2">
      <c r="B35" s="397"/>
    </row>
    <row r="36" spans="2:109" ht="13.2" x14ac:dyDescent="0.2">
      <c r="B36" s="397"/>
    </row>
    <row r="37" spans="2:109" ht="13.2" x14ac:dyDescent="0.2">
      <c r="B37" s="397"/>
    </row>
    <row r="38" spans="2:109" ht="13.2" x14ac:dyDescent="0.2">
      <c r="B38" s="397"/>
    </row>
    <row r="39" spans="2:109" ht="13.2" x14ac:dyDescent="0.2">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3.2" x14ac:dyDescent="0.2">
      <c r="B40" s="402"/>
      <c r="DD40" s="402"/>
      <c r="DE40" s="390"/>
    </row>
    <row r="41" spans="2:109" ht="16.2" x14ac:dyDescent="0.2">
      <c r="B41" s="403" t="s">
        <v>618</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3.2" x14ac:dyDescent="0.2">
      <c r="B42" s="397"/>
      <c r="G42" s="404"/>
      <c r="I42" s="405"/>
      <c r="J42" s="405"/>
      <c r="K42" s="405"/>
      <c r="AM42" s="404"/>
      <c r="AN42" s="404" t="s">
        <v>619</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2">
      <c r="B43" s="397"/>
      <c r="AN43" s="1317" t="s">
        <v>620</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ht="13.2" x14ac:dyDescent="0.2">
      <c r="B44" s="397"/>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ht="13.2" x14ac:dyDescent="0.2">
      <c r="B45" s="397"/>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ht="13.2" x14ac:dyDescent="0.2">
      <c r="B46" s="397"/>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ht="13.2" x14ac:dyDescent="0.2">
      <c r="B47" s="397"/>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ht="13.2" x14ac:dyDescent="0.2">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3.2" x14ac:dyDescent="0.2">
      <c r="B49" s="397"/>
      <c r="AN49" s="390" t="s">
        <v>621</v>
      </c>
    </row>
    <row r="50" spans="1:109" ht="13.2" x14ac:dyDescent="0.2">
      <c r="B50" s="397"/>
      <c r="G50" s="1310"/>
      <c r="H50" s="1310"/>
      <c r="I50" s="1310"/>
      <c r="J50" s="1310"/>
      <c r="K50" s="407"/>
      <c r="L50" s="407"/>
      <c r="M50" s="408"/>
      <c r="N50" s="408"/>
      <c r="AN50" s="1311"/>
      <c r="AO50" s="1312"/>
      <c r="AP50" s="1312"/>
      <c r="AQ50" s="1312"/>
      <c r="AR50" s="1312"/>
      <c r="AS50" s="1312"/>
      <c r="AT50" s="1312"/>
      <c r="AU50" s="1312"/>
      <c r="AV50" s="1312"/>
      <c r="AW50" s="1312"/>
      <c r="AX50" s="1312"/>
      <c r="AY50" s="1312"/>
      <c r="AZ50" s="1312"/>
      <c r="BA50" s="1312"/>
      <c r="BB50" s="1312"/>
      <c r="BC50" s="1312"/>
      <c r="BD50" s="1312"/>
      <c r="BE50" s="1312"/>
      <c r="BF50" s="1312"/>
      <c r="BG50" s="1312"/>
      <c r="BH50" s="1312"/>
      <c r="BI50" s="1312"/>
      <c r="BJ50" s="1312"/>
      <c r="BK50" s="1312"/>
      <c r="BL50" s="1312"/>
      <c r="BM50" s="1312"/>
      <c r="BN50" s="1312"/>
      <c r="BO50" s="1313"/>
      <c r="BP50" s="1314" t="s">
        <v>570</v>
      </c>
      <c r="BQ50" s="1314"/>
      <c r="BR50" s="1314"/>
      <c r="BS50" s="1314"/>
      <c r="BT50" s="1314"/>
      <c r="BU50" s="1314"/>
      <c r="BV50" s="1314"/>
      <c r="BW50" s="1314"/>
      <c r="BX50" s="1314" t="s">
        <v>571</v>
      </c>
      <c r="BY50" s="1314"/>
      <c r="BZ50" s="1314"/>
      <c r="CA50" s="1314"/>
      <c r="CB50" s="1314"/>
      <c r="CC50" s="1314"/>
      <c r="CD50" s="1314"/>
      <c r="CE50" s="1314"/>
      <c r="CF50" s="1314" t="s">
        <v>572</v>
      </c>
      <c r="CG50" s="1314"/>
      <c r="CH50" s="1314"/>
      <c r="CI50" s="1314"/>
      <c r="CJ50" s="1314"/>
      <c r="CK50" s="1314"/>
      <c r="CL50" s="1314"/>
      <c r="CM50" s="1314"/>
      <c r="CN50" s="1314" t="s">
        <v>573</v>
      </c>
      <c r="CO50" s="1314"/>
      <c r="CP50" s="1314"/>
      <c r="CQ50" s="1314"/>
      <c r="CR50" s="1314"/>
      <c r="CS50" s="1314"/>
      <c r="CT50" s="1314"/>
      <c r="CU50" s="1314"/>
      <c r="CV50" s="1314" t="s">
        <v>574</v>
      </c>
      <c r="CW50" s="1314"/>
      <c r="CX50" s="1314"/>
      <c r="CY50" s="1314"/>
      <c r="CZ50" s="1314"/>
      <c r="DA50" s="1314"/>
      <c r="DB50" s="1314"/>
      <c r="DC50" s="1314"/>
    </row>
    <row r="51" spans="1:109" ht="13.5" customHeight="1" x14ac:dyDescent="0.2">
      <c r="B51" s="397"/>
      <c r="G51" s="1327"/>
      <c r="H51" s="1327"/>
      <c r="I51" s="1328"/>
      <c r="J51" s="1328"/>
      <c r="K51" s="1326"/>
      <c r="L51" s="1326"/>
      <c r="M51" s="1326"/>
      <c r="N51" s="1326"/>
      <c r="AM51" s="406"/>
      <c r="AN51" s="1316" t="s">
        <v>622</v>
      </c>
      <c r="AO51" s="1316"/>
      <c r="AP51" s="1316"/>
      <c r="AQ51" s="1316"/>
      <c r="AR51" s="1316"/>
      <c r="AS51" s="1316"/>
      <c r="AT51" s="1316"/>
      <c r="AU51" s="1316"/>
      <c r="AV51" s="1316"/>
      <c r="AW51" s="1316"/>
      <c r="AX51" s="1316"/>
      <c r="AY51" s="1316"/>
      <c r="AZ51" s="1316"/>
      <c r="BA51" s="1316"/>
      <c r="BB51" s="1316" t="s">
        <v>623</v>
      </c>
      <c r="BC51" s="1316"/>
      <c r="BD51" s="1316"/>
      <c r="BE51" s="1316"/>
      <c r="BF51" s="1316"/>
      <c r="BG51" s="1316"/>
      <c r="BH51" s="1316"/>
      <c r="BI51" s="1316"/>
      <c r="BJ51" s="1316"/>
      <c r="BK51" s="1316"/>
      <c r="BL51" s="1316"/>
      <c r="BM51" s="1316"/>
      <c r="BN51" s="1316"/>
      <c r="BO51" s="1316"/>
      <c r="BP51" s="1315"/>
      <c r="BQ51" s="1315"/>
      <c r="BR51" s="1315"/>
      <c r="BS51" s="1315"/>
      <c r="BT51" s="1315"/>
      <c r="BU51" s="1315"/>
      <c r="BV51" s="1315"/>
      <c r="BW51" s="1315"/>
      <c r="BX51" s="1315"/>
      <c r="BY51" s="1315"/>
      <c r="BZ51" s="1315"/>
      <c r="CA51" s="1315"/>
      <c r="CB51" s="1315"/>
      <c r="CC51" s="1315"/>
      <c r="CD51" s="1315"/>
      <c r="CE51" s="1315"/>
      <c r="CF51" s="1315"/>
      <c r="CG51" s="1315"/>
      <c r="CH51" s="1315"/>
      <c r="CI51" s="1315"/>
      <c r="CJ51" s="1315"/>
      <c r="CK51" s="1315"/>
      <c r="CL51" s="1315"/>
      <c r="CM51" s="1315"/>
      <c r="CN51" s="1315"/>
      <c r="CO51" s="1315"/>
      <c r="CP51" s="1315"/>
      <c r="CQ51" s="1315"/>
      <c r="CR51" s="1315"/>
      <c r="CS51" s="1315"/>
      <c r="CT51" s="1315"/>
      <c r="CU51" s="1315"/>
      <c r="CV51" s="1315"/>
      <c r="CW51" s="1315"/>
      <c r="CX51" s="1315"/>
      <c r="CY51" s="1315"/>
      <c r="CZ51" s="1315"/>
      <c r="DA51" s="1315"/>
      <c r="DB51" s="1315"/>
      <c r="DC51" s="1315"/>
    </row>
    <row r="52" spans="1:109" ht="13.2" x14ac:dyDescent="0.2">
      <c r="B52" s="397"/>
      <c r="G52" s="1327"/>
      <c r="H52" s="1327"/>
      <c r="I52" s="1328"/>
      <c r="J52" s="1328"/>
      <c r="K52" s="1326"/>
      <c r="L52" s="1326"/>
      <c r="M52" s="1326"/>
      <c r="N52" s="1326"/>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5"/>
      <c r="BQ52" s="1315"/>
      <c r="BR52" s="1315"/>
      <c r="BS52" s="1315"/>
      <c r="BT52" s="1315"/>
      <c r="BU52" s="1315"/>
      <c r="BV52" s="1315"/>
      <c r="BW52" s="1315"/>
      <c r="BX52" s="1315"/>
      <c r="BY52" s="1315"/>
      <c r="BZ52" s="1315"/>
      <c r="CA52" s="1315"/>
      <c r="CB52" s="1315"/>
      <c r="CC52" s="1315"/>
      <c r="CD52" s="1315"/>
      <c r="CE52" s="1315"/>
      <c r="CF52" s="1315"/>
      <c r="CG52" s="1315"/>
      <c r="CH52" s="1315"/>
      <c r="CI52" s="1315"/>
      <c r="CJ52" s="1315"/>
      <c r="CK52" s="1315"/>
      <c r="CL52" s="1315"/>
      <c r="CM52" s="1315"/>
      <c r="CN52" s="1315"/>
      <c r="CO52" s="1315"/>
      <c r="CP52" s="1315"/>
      <c r="CQ52" s="1315"/>
      <c r="CR52" s="1315"/>
      <c r="CS52" s="1315"/>
      <c r="CT52" s="1315"/>
      <c r="CU52" s="1315"/>
      <c r="CV52" s="1315"/>
      <c r="CW52" s="1315"/>
      <c r="CX52" s="1315"/>
      <c r="CY52" s="1315"/>
      <c r="CZ52" s="1315"/>
      <c r="DA52" s="1315"/>
      <c r="DB52" s="1315"/>
      <c r="DC52" s="1315"/>
    </row>
    <row r="53" spans="1:109" ht="13.2" x14ac:dyDescent="0.2">
      <c r="A53" s="405"/>
      <c r="B53" s="397"/>
      <c r="G53" s="1327"/>
      <c r="H53" s="1327"/>
      <c r="I53" s="1310"/>
      <c r="J53" s="1310"/>
      <c r="K53" s="1326"/>
      <c r="L53" s="1326"/>
      <c r="M53" s="1326"/>
      <c r="N53" s="1326"/>
      <c r="AM53" s="406"/>
      <c r="AN53" s="1316"/>
      <c r="AO53" s="1316"/>
      <c r="AP53" s="1316"/>
      <c r="AQ53" s="1316"/>
      <c r="AR53" s="1316"/>
      <c r="AS53" s="1316"/>
      <c r="AT53" s="1316"/>
      <c r="AU53" s="1316"/>
      <c r="AV53" s="1316"/>
      <c r="AW53" s="1316"/>
      <c r="AX53" s="1316"/>
      <c r="AY53" s="1316"/>
      <c r="AZ53" s="1316"/>
      <c r="BA53" s="1316"/>
      <c r="BB53" s="1316" t="s">
        <v>624</v>
      </c>
      <c r="BC53" s="1316"/>
      <c r="BD53" s="1316"/>
      <c r="BE53" s="1316"/>
      <c r="BF53" s="1316"/>
      <c r="BG53" s="1316"/>
      <c r="BH53" s="1316"/>
      <c r="BI53" s="1316"/>
      <c r="BJ53" s="1316"/>
      <c r="BK53" s="1316"/>
      <c r="BL53" s="1316"/>
      <c r="BM53" s="1316"/>
      <c r="BN53" s="1316"/>
      <c r="BO53" s="1316"/>
      <c r="BP53" s="1315">
        <v>45.3</v>
      </c>
      <c r="BQ53" s="1315"/>
      <c r="BR53" s="1315"/>
      <c r="BS53" s="1315"/>
      <c r="BT53" s="1315"/>
      <c r="BU53" s="1315"/>
      <c r="BV53" s="1315"/>
      <c r="BW53" s="1315"/>
      <c r="BX53" s="1315">
        <v>46.7</v>
      </c>
      <c r="BY53" s="1315"/>
      <c r="BZ53" s="1315"/>
      <c r="CA53" s="1315"/>
      <c r="CB53" s="1315"/>
      <c r="CC53" s="1315"/>
      <c r="CD53" s="1315"/>
      <c r="CE53" s="1315"/>
      <c r="CF53" s="1315">
        <v>47.8</v>
      </c>
      <c r="CG53" s="1315"/>
      <c r="CH53" s="1315"/>
      <c r="CI53" s="1315"/>
      <c r="CJ53" s="1315"/>
      <c r="CK53" s="1315"/>
      <c r="CL53" s="1315"/>
      <c r="CM53" s="1315"/>
      <c r="CN53" s="1315">
        <v>47.7</v>
      </c>
      <c r="CO53" s="1315"/>
      <c r="CP53" s="1315"/>
      <c r="CQ53" s="1315"/>
      <c r="CR53" s="1315"/>
      <c r="CS53" s="1315"/>
      <c r="CT53" s="1315"/>
      <c r="CU53" s="1315"/>
      <c r="CV53" s="1315">
        <v>49</v>
      </c>
      <c r="CW53" s="1315"/>
      <c r="CX53" s="1315"/>
      <c r="CY53" s="1315"/>
      <c r="CZ53" s="1315"/>
      <c r="DA53" s="1315"/>
      <c r="DB53" s="1315"/>
      <c r="DC53" s="1315"/>
    </row>
    <row r="54" spans="1:109" ht="13.2" x14ac:dyDescent="0.2">
      <c r="A54" s="405"/>
      <c r="B54" s="397"/>
      <c r="G54" s="1327"/>
      <c r="H54" s="1327"/>
      <c r="I54" s="1310"/>
      <c r="J54" s="1310"/>
      <c r="K54" s="1326"/>
      <c r="L54" s="1326"/>
      <c r="M54" s="1326"/>
      <c r="N54" s="1326"/>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5"/>
      <c r="BQ54" s="1315"/>
      <c r="BR54" s="1315"/>
      <c r="BS54" s="1315"/>
      <c r="BT54" s="1315"/>
      <c r="BU54" s="1315"/>
      <c r="BV54" s="1315"/>
      <c r="BW54" s="1315"/>
      <c r="BX54" s="1315"/>
      <c r="BY54" s="1315"/>
      <c r="BZ54" s="1315"/>
      <c r="CA54" s="1315"/>
      <c r="CB54" s="1315"/>
      <c r="CC54" s="1315"/>
      <c r="CD54" s="1315"/>
      <c r="CE54" s="1315"/>
      <c r="CF54" s="1315"/>
      <c r="CG54" s="1315"/>
      <c r="CH54" s="1315"/>
      <c r="CI54" s="1315"/>
      <c r="CJ54" s="1315"/>
      <c r="CK54" s="1315"/>
      <c r="CL54" s="1315"/>
      <c r="CM54" s="1315"/>
      <c r="CN54" s="1315"/>
      <c r="CO54" s="1315"/>
      <c r="CP54" s="1315"/>
      <c r="CQ54" s="1315"/>
      <c r="CR54" s="1315"/>
      <c r="CS54" s="1315"/>
      <c r="CT54" s="1315"/>
      <c r="CU54" s="1315"/>
      <c r="CV54" s="1315"/>
      <c r="CW54" s="1315"/>
      <c r="CX54" s="1315"/>
      <c r="CY54" s="1315"/>
      <c r="CZ54" s="1315"/>
      <c r="DA54" s="1315"/>
      <c r="DB54" s="1315"/>
      <c r="DC54" s="1315"/>
    </row>
    <row r="55" spans="1:109" ht="13.2" x14ac:dyDescent="0.2">
      <c r="A55" s="405"/>
      <c r="B55" s="397"/>
      <c r="G55" s="1310"/>
      <c r="H55" s="1310"/>
      <c r="I55" s="1310"/>
      <c r="J55" s="1310"/>
      <c r="K55" s="1326"/>
      <c r="L55" s="1326"/>
      <c r="M55" s="1326"/>
      <c r="N55" s="1326"/>
      <c r="AN55" s="1314" t="s">
        <v>625</v>
      </c>
      <c r="AO55" s="1314"/>
      <c r="AP55" s="1314"/>
      <c r="AQ55" s="1314"/>
      <c r="AR55" s="1314"/>
      <c r="AS55" s="1314"/>
      <c r="AT55" s="1314"/>
      <c r="AU55" s="1314"/>
      <c r="AV55" s="1314"/>
      <c r="AW55" s="1314"/>
      <c r="AX55" s="1314"/>
      <c r="AY55" s="1314"/>
      <c r="AZ55" s="1314"/>
      <c r="BA55" s="1314"/>
      <c r="BB55" s="1316" t="s">
        <v>623</v>
      </c>
      <c r="BC55" s="1316"/>
      <c r="BD55" s="1316"/>
      <c r="BE55" s="1316"/>
      <c r="BF55" s="1316"/>
      <c r="BG55" s="1316"/>
      <c r="BH55" s="1316"/>
      <c r="BI55" s="1316"/>
      <c r="BJ55" s="1316"/>
      <c r="BK55" s="1316"/>
      <c r="BL55" s="1316"/>
      <c r="BM55" s="1316"/>
      <c r="BN55" s="1316"/>
      <c r="BO55" s="1316"/>
      <c r="BP55" s="1315">
        <v>0</v>
      </c>
      <c r="BQ55" s="1315"/>
      <c r="BR55" s="1315"/>
      <c r="BS55" s="1315"/>
      <c r="BT55" s="1315"/>
      <c r="BU55" s="1315"/>
      <c r="BV55" s="1315"/>
      <c r="BW55" s="1315"/>
      <c r="BX55" s="1315">
        <v>0</v>
      </c>
      <c r="BY55" s="1315"/>
      <c r="BZ55" s="1315"/>
      <c r="CA55" s="1315"/>
      <c r="CB55" s="1315"/>
      <c r="CC55" s="1315"/>
      <c r="CD55" s="1315"/>
      <c r="CE55" s="1315"/>
      <c r="CF55" s="1315">
        <v>0</v>
      </c>
      <c r="CG55" s="1315"/>
      <c r="CH55" s="1315"/>
      <c r="CI55" s="1315"/>
      <c r="CJ55" s="1315"/>
      <c r="CK55" s="1315"/>
      <c r="CL55" s="1315"/>
      <c r="CM55" s="1315"/>
      <c r="CN55" s="1315">
        <v>0</v>
      </c>
      <c r="CO55" s="1315"/>
      <c r="CP55" s="1315"/>
      <c r="CQ55" s="1315"/>
      <c r="CR55" s="1315"/>
      <c r="CS55" s="1315"/>
      <c r="CT55" s="1315"/>
      <c r="CU55" s="1315"/>
      <c r="CV55" s="1315">
        <v>0</v>
      </c>
      <c r="CW55" s="1315"/>
      <c r="CX55" s="1315"/>
      <c r="CY55" s="1315"/>
      <c r="CZ55" s="1315"/>
      <c r="DA55" s="1315"/>
      <c r="DB55" s="1315"/>
      <c r="DC55" s="1315"/>
    </row>
    <row r="56" spans="1:109" ht="13.2" x14ac:dyDescent="0.2">
      <c r="A56" s="405"/>
      <c r="B56" s="397"/>
      <c r="G56" s="1310"/>
      <c r="H56" s="1310"/>
      <c r="I56" s="1310"/>
      <c r="J56" s="1310"/>
      <c r="K56" s="1326"/>
      <c r="L56" s="1326"/>
      <c r="M56" s="1326"/>
      <c r="N56" s="1326"/>
      <c r="AN56" s="1314"/>
      <c r="AO56" s="1314"/>
      <c r="AP56" s="1314"/>
      <c r="AQ56" s="1314"/>
      <c r="AR56" s="1314"/>
      <c r="AS56" s="1314"/>
      <c r="AT56" s="1314"/>
      <c r="AU56" s="1314"/>
      <c r="AV56" s="1314"/>
      <c r="AW56" s="1314"/>
      <c r="AX56" s="1314"/>
      <c r="AY56" s="1314"/>
      <c r="AZ56" s="1314"/>
      <c r="BA56" s="1314"/>
      <c r="BB56" s="1316"/>
      <c r="BC56" s="1316"/>
      <c r="BD56" s="1316"/>
      <c r="BE56" s="1316"/>
      <c r="BF56" s="1316"/>
      <c r="BG56" s="1316"/>
      <c r="BH56" s="1316"/>
      <c r="BI56" s="1316"/>
      <c r="BJ56" s="1316"/>
      <c r="BK56" s="1316"/>
      <c r="BL56" s="1316"/>
      <c r="BM56" s="1316"/>
      <c r="BN56" s="1316"/>
      <c r="BO56" s="1316"/>
      <c r="BP56" s="1315"/>
      <c r="BQ56" s="1315"/>
      <c r="BR56" s="1315"/>
      <c r="BS56" s="1315"/>
      <c r="BT56" s="1315"/>
      <c r="BU56" s="1315"/>
      <c r="BV56" s="1315"/>
      <c r="BW56" s="1315"/>
      <c r="BX56" s="1315"/>
      <c r="BY56" s="1315"/>
      <c r="BZ56" s="1315"/>
      <c r="CA56" s="1315"/>
      <c r="CB56" s="1315"/>
      <c r="CC56" s="1315"/>
      <c r="CD56" s="1315"/>
      <c r="CE56" s="1315"/>
      <c r="CF56" s="1315"/>
      <c r="CG56" s="1315"/>
      <c r="CH56" s="1315"/>
      <c r="CI56" s="1315"/>
      <c r="CJ56" s="1315"/>
      <c r="CK56" s="1315"/>
      <c r="CL56" s="1315"/>
      <c r="CM56" s="1315"/>
      <c r="CN56" s="1315"/>
      <c r="CO56" s="1315"/>
      <c r="CP56" s="1315"/>
      <c r="CQ56" s="1315"/>
      <c r="CR56" s="1315"/>
      <c r="CS56" s="1315"/>
      <c r="CT56" s="1315"/>
      <c r="CU56" s="1315"/>
      <c r="CV56" s="1315"/>
      <c r="CW56" s="1315"/>
      <c r="CX56" s="1315"/>
      <c r="CY56" s="1315"/>
      <c r="CZ56" s="1315"/>
      <c r="DA56" s="1315"/>
      <c r="DB56" s="1315"/>
      <c r="DC56" s="1315"/>
    </row>
    <row r="57" spans="1:109" s="405" customFormat="1" ht="13.2" x14ac:dyDescent="0.2">
      <c r="B57" s="409"/>
      <c r="G57" s="1310"/>
      <c r="H57" s="1310"/>
      <c r="I57" s="1329"/>
      <c r="J57" s="1329"/>
      <c r="K57" s="1326"/>
      <c r="L57" s="1326"/>
      <c r="M57" s="1326"/>
      <c r="N57" s="1326"/>
      <c r="AM57" s="390"/>
      <c r="AN57" s="1314"/>
      <c r="AO57" s="1314"/>
      <c r="AP57" s="1314"/>
      <c r="AQ57" s="1314"/>
      <c r="AR57" s="1314"/>
      <c r="AS57" s="1314"/>
      <c r="AT57" s="1314"/>
      <c r="AU57" s="1314"/>
      <c r="AV57" s="1314"/>
      <c r="AW57" s="1314"/>
      <c r="AX57" s="1314"/>
      <c r="AY57" s="1314"/>
      <c r="AZ57" s="1314"/>
      <c r="BA57" s="1314"/>
      <c r="BB57" s="1316" t="s">
        <v>624</v>
      </c>
      <c r="BC57" s="1316"/>
      <c r="BD57" s="1316"/>
      <c r="BE57" s="1316"/>
      <c r="BF57" s="1316"/>
      <c r="BG57" s="1316"/>
      <c r="BH57" s="1316"/>
      <c r="BI57" s="1316"/>
      <c r="BJ57" s="1316"/>
      <c r="BK57" s="1316"/>
      <c r="BL57" s="1316"/>
      <c r="BM57" s="1316"/>
      <c r="BN57" s="1316"/>
      <c r="BO57" s="1316"/>
      <c r="BP57" s="1315">
        <v>57.9</v>
      </c>
      <c r="BQ57" s="1315"/>
      <c r="BR57" s="1315"/>
      <c r="BS57" s="1315"/>
      <c r="BT57" s="1315"/>
      <c r="BU57" s="1315"/>
      <c r="BV57" s="1315"/>
      <c r="BW57" s="1315"/>
      <c r="BX57" s="1315">
        <v>58.2</v>
      </c>
      <c r="BY57" s="1315"/>
      <c r="BZ57" s="1315"/>
      <c r="CA57" s="1315"/>
      <c r="CB57" s="1315"/>
      <c r="CC57" s="1315"/>
      <c r="CD57" s="1315"/>
      <c r="CE57" s="1315"/>
      <c r="CF57" s="1315">
        <v>59.4</v>
      </c>
      <c r="CG57" s="1315"/>
      <c r="CH57" s="1315"/>
      <c r="CI57" s="1315"/>
      <c r="CJ57" s="1315"/>
      <c r="CK57" s="1315"/>
      <c r="CL57" s="1315"/>
      <c r="CM57" s="1315"/>
      <c r="CN57" s="1315">
        <v>60.4</v>
      </c>
      <c r="CO57" s="1315"/>
      <c r="CP57" s="1315"/>
      <c r="CQ57" s="1315"/>
      <c r="CR57" s="1315"/>
      <c r="CS57" s="1315"/>
      <c r="CT57" s="1315"/>
      <c r="CU57" s="1315"/>
      <c r="CV57" s="1315">
        <v>61.5</v>
      </c>
      <c r="CW57" s="1315"/>
      <c r="CX57" s="1315"/>
      <c r="CY57" s="1315"/>
      <c r="CZ57" s="1315"/>
      <c r="DA57" s="1315"/>
      <c r="DB57" s="1315"/>
      <c r="DC57" s="1315"/>
      <c r="DD57" s="410"/>
      <c r="DE57" s="409"/>
    </row>
    <row r="58" spans="1:109" s="405" customFormat="1" ht="13.2" x14ac:dyDescent="0.2">
      <c r="A58" s="390"/>
      <c r="B58" s="409"/>
      <c r="G58" s="1310"/>
      <c r="H58" s="1310"/>
      <c r="I58" s="1329"/>
      <c r="J58" s="1329"/>
      <c r="K58" s="1326"/>
      <c r="L58" s="1326"/>
      <c r="M58" s="1326"/>
      <c r="N58" s="1326"/>
      <c r="AM58" s="390"/>
      <c r="AN58" s="1314"/>
      <c r="AO58" s="1314"/>
      <c r="AP58" s="1314"/>
      <c r="AQ58" s="1314"/>
      <c r="AR58" s="1314"/>
      <c r="AS58" s="1314"/>
      <c r="AT58" s="1314"/>
      <c r="AU58" s="1314"/>
      <c r="AV58" s="1314"/>
      <c r="AW58" s="1314"/>
      <c r="AX58" s="1314"/>
      <c r="AY58" s="1314"/>
      <c r="AZ58" s="1314"/>
      <c r="BA58" s="1314"/>
      <c r="BB58" s="1316"/>
      <c r="BC58" s="1316"/>
      <c r="BD58" s="1316"/>
      <c r="BE58" s="1316"/>
      <c r="BF58" s="1316"/>
      <c r="BG58" s="1316"/>
      <c r="BH58" s="1316"/>
      <c r="BI58" s="1316"/>
      <c r="BJ58" s="1316"/>
      <c r="BK58" s="1316"/>
      <c r="BL58" s="1316"/>
      <c r="BM58" s="1316"/>
      <c r="BN58" s="1316"/>
      <c r="BO58" s="1316"/>
      <c r="BP58" s="1315"/>
      <c r="BQ58" s="1315"/>
      <c r="BR58" s="1315"/>
      <c r="BS58" s="1315"/>
      <c r="BT58" s="1315"/>
      <c r="BU58" s="1315"/>
      <c r="BV58" s="1315"/>
      <c r="BW58" s="1315"/>
      <c r="BX58" s="1315"/>
      <c r="BY58" s="1315"/>
      <c r="BZ58" s="1315"/>
      <c r="CA58" s="1315"/>
      <c r="CB58" s="1315"/>
      <c r="CC58" s="1315"/>
      <c r="CD58" s="1315"/>
      <c r="CE58" s="1315"/>
      <c r="CF58" s="1315"/>
      <c r="CG58" s="1315"/>
      <c r="CH58" s="1315"/>
      <c r="CI58" s="1315"/>
      <c r="CJ58" s="1315"/>
      <c r="CK58" s="1315"/>
      <c r="CL58" s="1315"/>
      <c r="CM58" s="1315"/>
      <c r="CN58" s="1315"/>
      <c r="CO58" s="1315"/>
      <c r="CP58" s="1315"/>
      <c r="CQ58" s="1315"/>
      <c r="CR58" s="1315"/>
      <c r="CS58" s="1315"/>
      <c r="CT58" s="1315"/>
      <c r="CU58" s="1315"/>
      <c r="CV58" s="1315"/>
      <c r="CW58" s="1315"/>
      <c r="CX58" s="1315"/>
      <c r="CY58" s="1315"/>
      <c r="CZ58" s="1315"/>
      <c r="DA58" s="1315"/>
      <c r="DB58" s="1315"/>
      <c r="DC58" s="1315"/>
      <c r="DD58" s="410"/>
      <c r="DE58" s="409"/>
    </row>
    <row r="59" spans="1:109" s="405" customFormat="1" ht="13.2" x14ac:dyDescent="0.2">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3.2" x14ac:dyDescent="0.2">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3.2" x14ac:dyDescent="0.2">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3.2" x14ac:dyDescent="0.2">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6.2" x14ac:dyDescent="0.2">
      <c r="B63" s="416" t="s">
        <v>626</v>
      </c>
    </row>
    <row r="64" spans="1:109" ht="13.2" x14ac:dyDescent="0.2">
      <c r="B64" s="397"/>
      <c r="G64" s="404"/>
      <c r="I64" s="417"/>
      <c r="J64" s="417"/>
      <c r="K64" s="417"/>
      <c r="L64" s="417"/>
      <c r="M64" s="417"/>
      <c r="N64" s="418"/>
      <c r="AM64" s="404"/>
      <c r="AN64" s="404" t="s">
        <v>619</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2" x14ac:dyDescent="0.2">
      <c r="B65" s="397"/>
      <c r="AN65" s="1317" t="s">
        <v>627</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ht="13.2" x14ac:dyDescent="0.2">
      <c r="B66" s="397"/>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ht="13.2" x14ac:dyDescent="0.2">
      <c r="B67" s="397"/>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ht="13.2" x14ac:dyDescent="0.2">
      <c r="B68" s="397"/>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ht="13.2" x14ac:dyDescent="0.2">
      <c r="B69" s="397"/>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ht="13.2" x14ac:dyDescent="0.2">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3.2" x14ac:dyDescent="0.2">
      <c r="B71" s="397"/>
      <c r="G71" s="422"/>
      <c r="I71" s="423"/>
      <c r="J71" s="420"/>
      <c r="K71" s="420"/>
      <c r="L71" s="421"/>
      <c r="M71" s="420"/>
      <c r="N71" s="421"/>
      <c r="AM71" s="422"/>
      <c r="AN71" s="390" t="s">
        <v>621</v>
      </c>
    </row>
    <row r="72" spans="2:107" ht="13.2" x14ac:dyDescent="0.2">
      <c r="B72" s="397"/>
      <c r="G72" s="1310"/>
      <c r="H72" s="1310"/>
      <c r="I72" s="1310"/>
      <c r="J72" s="1310"/>
      <c r="K72" s="407"/>
      <c r="L72" s="407"/>
      <c r="M72" s="408"/>
      <c r="N72" s="408"/>
      <c r="AN72" s="1311"/>
      <c r="AO72" s="1312"/>
      <c r="AP72" s="1312"/>
      <c r="AQ72" s="1312"/>
      <c r="AR72" s="1312"/>
      <c r="AS72" s="1312"/>
      <c r="AT72" s="1312"/>
      <c r="AU72" s="1312"/>
      <c r="AV72" s="1312"/>
      <c r="AW72" s="1312"/>
      <c r="AX72" s="1312"/>
      <c r="AY72" s="1312"/>
      <c r="AZ72" s="1312"/>
      <c r="BA72" s="1312"/>
      <c r="BB72" s="1312"/>
      <c r="BC72" s="1312"/>
      <c r="BD72" s="1312"/>
      <c r="BE72" s="1312"/>
      <c r="BF72" s="1312"/>
      <c r="BG72" s="1312"/>
      <c r="BH72" s="1312"/>
      <c r="BI72" s="1312"/>
      <c r="BJ72" s="1312"/>
      <c r="BK72" s="1312"/>
      <c r="BL72" s="1312"/>
      <c r="BM72" s="1312"/>
      <c r="BN72" s="1312"/>
      <c r="BO72" s="1313"/>
      <c r="BP72" s="1314" t="s">
        <v>570</v>
      </c>
      <c r="BQ72" s="1314"/>
      <c r="BR72" s="1314"/>
      <c r="BS72" s="1314"/>
      <c r="BT72" s="1314"/>
      <c r="BU72" s="1314"/>
      <c r="BV72" s="1314"/>
      <c r="BW72" s="1314"/>
      <c r="BX72" s="1314" t="s">
        <v>571</v>
      </c>
      <c r="BY72" s="1314"/>
      <c r="BZ72" s="1314"/>
      <c r="CA72" s="1314"/>
      <c r="CB72" s="1314"/>
      <c r="CC72" s="1314"/>
      <c r="CD72" s="1314"/>
      <c r="CE72" s="1314"/>
      <c r="CF72" s="1314" t="s">
        <v>572</v>
      </c>
      <c r="CG72" s="1314"/>
      <c r="CH72" s="1314"/>
      <c r="CI72" s="1314"/>
      <c r="CJ72" s="1314"/>
      <c r="CK72" s="1314"/>
      <c r="CL72" s="1314"/>
      <c r="CM72" s="1314"/>
      <c r="CN72" s="1314" t="s">
        <v>573</v>
      </c>
      <c r="CO72" s="1314"/>
      <c r="CP72" s="1314"/>
      <c r="CQ72" s="1314"/>
      <c r="CR72" s="1314"/>
      <c r="CS72" s="1314"/>
      <c r="CT72" s="1314"/>
      <c r="CU72" s="1314"/>
      <c r="CV72" s="1314" t="s">
        <v>574</v>
      </c>
      <c r="CW72" s="1314"/>
      <c r="CX72" s="1314"/>
      <c r="CY72" s="1314"/>
      <c r="CZ72" s="1314"/>
      <c r="DA72" s="1314"/>
      <c r="DB72" s="1314"/>
      <c r="DC72" s="1314"/>
    </row>
    <row r="73" spans="2:107" ht="13.2" x14ac:dyDescent="0.2">
      <c r="B73" s="397"/>
      <c r="G73" s="1327"/>
      <c r="H73" s="1327"/>
      <c r="I73" s="1327"/>
      <c r="J73" s="1327"/>
      <c r="K73" s="1330"/>
      <c r="L73" s="1330"/>
      <c r="M73" s="1330"/>
      <c r="N73" s="1330"/>
      <c r="AM73" s="406"/>
      <c r="AN73" s="1316" t="s">
        <v>622</v>
      </c>
      <c r="AO73" s="1316"/>
      <c r="AP73" s="1316"/>
      <c r="AQ73" s="1316"/>
      <c r="AR73" s="1316"/>
      <c r="AS73" s="1316"/>
      <c r="AT73" s="1316"/>
      <c r="AU73" s="1316"/>
      <c r="AV73" s="1316"/>
      <c r="AW73" s="1316"/>
      <c r="AX73" s="1316"/>
      <c r="AY73" s="1316"/>
      <c r="AZ73" s="1316"/>
      <c r="BA73" s="1316"/>
      <c r="BB73" s="1316" t="s">
        <v>623</v>
      </c>
      <c r="BC73" s="1316"/>
      <c r="BD73" s="1316"/>
      <c r="BE73" s="1316"/>
      <c r="BF73" s="1316"/>
      <c r="BG73" s="1316"/>
      <c r="BH73" s="1316"/>
      <c r="BI73" s="1316"/>
      <c r="BJ73" s="1316"/>
      <c r="BK73" s="1316"/>
      <c r="BL73" s="1316"/>
      <c r="BM73" s="1316"/>
      <c r="BN73" s="1316"/>
      <c r="BO73" s="1316"/>
      <c r="BP73" s="1315"/>
      <c r="BQ73" s="1315"/>
      <c r="BR73" s="1315"/>
      <c r="BS73" s="1315"/>
      <c r="BT73" s="1315"/>
      <c r="BU73" s="1315"/>
      <c r="BV73" s="1315"/>
      <c r="BW73" s="1315"/>
      <c r="BX73" s="1315"/>
      <c r="BY73" s="1315"/>
      <c r="BZ73" s="1315"/>
      <c r="CA73" s="1315"/>
      <c r="CB73" s="1315"/>
      <c r="CC73" s="1315"/>
      <c r="CD73" s="1315"/>
      <c r="CE73" s="1315"/>
      <c r="CF73" s="1315"/>
      <c r="CG73" s="1315"/>
      <c r="CH73" s="1315"/>
      <c r="CI73" s="1315"/>
      <c r="CJ73" s="1315"/>
      <c r="CK73" s="1315"/>
      <c r="CL73" s="1315"/>
      <c r="CM73" s="1315"/>
      <c r="CN73" s="1315"/>
      <c r="CO73" s="1315"/>
      <c r="CP73" s="1315"/>
      <c r="CQ73" s="1315"/>
      <c r="CR73" s="1315"/>
      <c r="CS73" s="1315"/>
      <c r="CT73" s="1315"/>
      <c r="CU73" s="1315"/>
      <c r="CV73" s="1315"/>
      <c r="CW73" s="1315"/>
      <c r="CX73" s="1315"/>
      <c r="CY73" s="1315"/>
      <c r="CZ73" s="1315"/>
      <c r="DA73" s="1315"/>
      <c r="DB73" s="1315"/>
      <c r="DC73" s="1315"/>
    </row>
    <row r="74" spans="2:107" ht="13.2" x14ac:dyDescent="0.2">
      <c r="B74" s="397"/>
      <c r="G74" s="1327"/>
      <c r="H74" s="1327"/>
      <c r="I74" s="1327"/>
      <c r="J74" s="1327"/>
      <c r="K74" s="1330"/>
      <c r="L74" s="1330"/>
      <c r="M74" s="1330"/>
      <c r="N74" s="1330"/>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5"/>
      <c r="BQ74" s="1315"/>
      <c r="BR74" s="1315"/>
      <c r="BS74" s="1315"/>
      <c r="BT74" s="1315"/>
      <c r="BU74" s="1315"/>
      <c r="BV74" s="1315"/>
      <c r="BW74" s="1315"/>
      <c r="BX74" s="1315"/>
      <c r="BY74" s="1315"/>
      <c r="BZ74" s="1315"/>
      <c r="CA74" s="1315"/>
      <c r="CB74" s="1315"/>
      <c r="CC74" s="1315"/>
      <c r="CD74" s="1315"/>
      <c r="CE74" s="1315"/>
      <c r="CF74" s="1315"/>
      <c r="CG74" s="1315"/>
      <c r="CH74" s="1315"/>
      <c r="CI74" s="1315"/>
      <c r="CJ74" s="1315"/>
      <c r="CK74" s="1315"/>
      <c r="CL74" s="1315"/>
      <c r="CM74" s="1315"/>
      <c r="CN74" s="1315"/>
      <c r="CO74" s="1315"/>
      <c r="CP74" s="1315"/>
      <c r="CQ74" s="1315"/>
      <c r="CR74" s="1315"/>
      <c r="CS74" s="1315"/>
      <c r="CT74" s="1315"/>
      <c r="CU74" s="1315"/>
      <c r="CV74" s="1315"/>
      <c r="CW74" s="1315"/>
      <c r="CX74" s="1315"/>
      <c r="CY74" s="1315"/>
      <c r="CZ74" s="1315"/>
      <c r="DA74" s="1315"/>
      <c r="DB74" s="1315"/>
      <c r="DC74" s="1315"/>
    </row>
    <row r="75" spans="2:107" ht="13.2" x14ac:dyDescent="0.2">
      <c r="B75" s="397"/>
      <c r="G75" s="1327"/>
      <c r="H75" s="1327"/>
      <c r="I75" s="1310"/>
      <c r="J75" s="1310"/>
      <c r="K75" s="1326"/>
      <c r="L75" s="1326"/>
      <c r="M75" s="1326"/>
      <c r="N75" s="1326"/>
      <c r="AM75" s="406"/>
      <c r="AN75" s="1316"/>
      <c r="AO75" s="1316"/>
      <c r="AP75" s="1316"/>
      <c r="AQ75" s="1316"/>
      <c r="AR75" s="1316"/>
      <c r="AS75" s="1316"/>
      <c r="AT75" s="1316"/>
      <c r="AU75" s="1316"/>
      <c r="AV75" s="1316"/>
      <c r="AW75" s="1316"/>
      <c r="AX75" s="1316"/>
      <c r="AY75" s="1316"/>
      <c r="AZ75" s="1316"/>
      <c r="BA75" s="1316"/>
      <c r="BB75" s="1316" t="s">
        <v>628</v>
      </c>
      <c r="BC75" s="1316"/>
      <c r="BD75" s="1316"/>
      <c r="BE75" s="1316"/>
      <c r="BF75" s="1316"/>
      <c r="BG75" s="1316"/>
      <c r="BH75" s="1316"/>
      <c r="BI75" s="1316"/>
      <c r="BJ75" s="1316"/>
      <c r="BK75" s="1316"/>
      <c r="BL75" s="1316"/>
      <c r="BM75" s="1316"/>
      <c r="BN75" s="1316"/>
      <c r="BO75" s="1316"/>
      <c r="BP75" s="1315">
        <v>1.4</v>
      </c>
      <c r="BQ75" s="1315"/>
      <c r="BR75" s="1315"/>
      <c r="BS75" s="1315"/>
      <c r="BT75" s="1315"/>
      <c r="BU75" s="1315"/>
      <c r="BV75" s="1315"/>
      <c r="BW75" s="1315"/>
      <c r="BX75" s="1315">
        <v>1.6</v>
      </c>
      <c r="BY75" s="1315"/>
      <c r="BZ75" s="1315"/>
      <c r="CA75" s="1315"/>
      <c r="CB75" s="1315"/>
      <c r="CC75" s="1315"/>
      <c r="CD75" s="1315"/>
      <c r="CE75" s="1315"/>
      <c r="CF75" s="1315">
        <v>1.9</v>
      </c>
      <c r="CG75" s="1315"/>
      <c r="CH75" s="1315"/>
      <c r="CI75" s="1315"/>
      <c r="CJ75" s="1315"/>
      <c r="CK75" s="1315"/>
      <c r="CL75" s="1315"/>
      <c r="CM75" s="1315"/>
      <c r="CN75" s="1315">
        <v>2.2999999999999998</v>
      </c>
      <c r="CO75" s="1315"/>
      <c r="CP75" s="1315"/>
      <c r="CQ75" s="1315"/>
      <c r="CR75" s="1315"/>
      <c r="CS75" s="1315"/>
      <c r="CT75" s="1315"/>
      <c r="CU75" s="1315"/>
      <c r="CV75" s="1315">
        <v>2.2000000000000002</v>
      </c>
      <c r="CW75" s="1315"/>
      <c r="CX75" s="1315"/>
      <c r="CY75" s="1315"/>
      <c r="CZ75" s="1315"/>
      <c r="DA75" s="1315"/>
      <c r="DB75" s="1315"/>
      <c r="DC75" s="1315"/>
    </row>
    <row r="76" spans="2:107" ht="13.2" x14ac:dyDescent="0.2">
      <c r="B76" s="397"/>
      <c r="G76" s="1327"/>
      <c r="H76" s="1327"/>
      <c r="I76" s="1310"/>
      <c r="J76" s="1310"/>
      <c r="K76" s="1326"/>
      <c r="L76" s="1326"/>
      <c r="M76" s="1326"/>
      <c r="N76" s="1326"/>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5"/>
      <c r="BQ76" s="1315"/>
      <c r="BR76" s="1315"/>
      <c r="BS76" s="1315"/>
      <c r="BT76" s="1315"/>
      <c r="BU76" s="1315"/>
      <c r="BV76" s="1315"/>
      <c r="BW76" s="1315"/>
      <c r="BX76" s="1315"/>
      <c r="BY76" s="1315"/>
      <c r="BZ76" s="1315"/>
      <c r="CA76" s="1315"/>
      <c r="CB76" s="1315"/>
      <c r="CC76" s="1315"/>
      <c r="CD76" s="1315"/>
      <c r="CE76" s="1315"/>
      <c r="CF76" s="1315"/>
      <c r="CG76" s="1315"/>
      <c r="CH76" s="1315"/>
      <c r="CI76" s="1315"/>
      <c r="CJ76" s="1315"/>
      <c r="CK76" s="1315"/>
      <c r="CL76" s="1315"/>
      <c r="CM76" s="1315"/>
      <c r="CN76" s="1315"/>
      <c r="CO76" s="1315"/>
      <c r="CP76" s="1315"/>
      <c r="CQ76" s="1315"/>
      <c r="CR76" s="1315"/>
      <c r="CS76" s="1315"/>
      <c r="CT76" s="1315"/>
      <c r="CU76" s="1315"/>
      <c r="CV76" s="1315"/>
      <c r="CW76" s="1315"/>
      <c r="CX76" s="1315"/>
      <c r="CY76" s="1315"/>
      <c r="CZ76" s="1315"/>
      <c r="DA76" s="1315"/>
      <c r="DB76" s="1315"/>
      <c r="DC76" s="1315"/>
    </row>
    <row r="77" spans="2:107" ht="13.2" x14ac:dyDescent="0.2">
      <c r="B77" s="397"/>
      <c r="G77" s="1310"/>
      <c r="H77" s="1310"/>
      <c r="I77" s="1310"/>
      <c r="J77" s="1310"/>
      <c r="K77" s="1330"/>
      <c r="L77" s="1330"/>
      <c r="M77" s="1330"/>
      <c r="N77" s="1330"/>
      <c r="AN77" s="1314" t="s">
        <v>625</v>
      </c>
      <c r="AO77" s="1314"/>
      <c r="AP77" s="1314"/>
      <c r="AQ77" s="1314"/>
      <c r="AR77" s="1314"/>
      <c r="AS77" s="1314"/>
      <c r="AT77" s="1314"/>
      <c r="AU77" s="1314"/>
      <c r="AV77" s="1314"/>
      <c r="AW77" s="1314"/>
      <c r="AX77" s="1314"/>
      <c r="AY77" s="1314"/>
      <c r="AZ77" s="1314"/>
      <c r="BA77" s="1314"/>
      <c r="BB77" s="1316" t="s">
        <v>623</v>
      </c>
      <c r="BC77" s="1316"/>
      <c r="BD77" s="1316"/>
      <c r="BE77" s="1316"/>
      <c r="BF77" s="1316"/>
      <c r="BG77" s="1316"/>
      <c r="BH77" s="1316"/>
      <c r="BI77" s="1316"/>
      <c r="BJ77" s="1316"/>
      <c r="BK77" s="1316"/>
      <c r="BL77" s="1316"/>
      <c r="BM77" s="1316"/>
      <c r="BN77" s="1316"/>
      <c r="BO77" s="1316"/>
      <c r="BP77" s="1315">
        <v>0</v>
      </c>
      <c r="BQ77" s="1315"/>
      <c r="BR77" s="1315"/>
      <c r="BS77" s="1315"/>
      <c r="BT77" s="1315"/>
      <c r="BU77" s="1315"/>
      <c r="BV77" s="1315"/>
      <c r="BW77" s="1315"/>
      <c r="BX77" s="1315">
        <v>0</v>
      </c>
      <c r="BY77" s="1315"/>
      <c r="BZ77" s="1315"/>
      <c r="CA77" s="1315"/>
      <c r="CB77" s="1315"/>
      <c r="CC77" s="1315"/>
      <c r="CD77" s="1315"/>
      <c r="CE77" s="1315"/>
      <c r="CF77" s="1315">
        <v>0</v>
      </c>
      <c r="CG77" s="1315"/>
      <c r="CH77" s="1315"/>
      <c r="CI77" s="1315"/>
      <c r="CJ77" s="1315"/>
      <c r="CK77" s="1315"/>
      <c r="CL77" s="1315"/>
      <c r="CM77" s="1315"/>
      <c r="CN77" s="1315">
        <v>0</v>
      </c>
      <c r="CO77" s="1315"/>
      <c r="CP77" s="1315"/>
      <c r="CQ77" s="1315"/>
      <c r="CR77" s="1315"/>
      <c r="CS77" s="1315"/>
      <c r="CT77" s="1315"/>
      <c r="CU77" s="1315"/>
      <c r="CV77" s="1315">
        <v>0</v>
      </c>
      <c r="CW77" s="1315"/>
      <c r="CX77" s="1315"/>
      <c r="CY77" s="1315"/>
      <c r="CZ77" s="1315"/>
      <c r="DA77" s="1315"/>
      <c r="DB77" s="1315"/>
      <c r="DC77" s="1315"/>
    </row>
    <row r="78" spans="2:107" ht="13.2" x14ac:dyDescent="0.2">
      <c r="B78" s="397"/>
      <c r="G78" s="1310"/>
      <c r="H78" s="1310"/>
      <c r="I78" s="1310"/>
      <c r="J78" s="1310"/>
      <c r="K78" s="1330"/>
      <c r="L78" s="1330"/>
      <c r="M78" s="1330"/>
      <c r="N78" s="1330"/>
      <c r="AN78" s="1314"/>
      <c r="AO78" s="1314"/>
      <c r="AP78" s="1314"/>
      <c r="AQ78" s="1314"/>
      <c r="AR78" s="1314"/>
      <c r="AS78" s="1314"/>
      <c r="AT78" s="1314"/>
      <c r="AU78" s="1314"/>
      <c r="AV78" s="1314"/>
      <c r="AW78" s="1314"/>
      <c r="AX78" s="1314"/>
      <c r="AY78" s="1314"/>
      <c r="AZ78" s="1314"/>
      <c r="BA78" s="1314"/>
      <c r="BB78" s="1316"/>
      <c r="BC78" s="1316"/>
      <c r="BD78" s="1316"/>
      <c r="BE78" s="1316"/>
      <c r="BF78" s="1316"/>
      <c r="BG78" s="1316"/>
      <c r="BH78" s="1316"/>
      <c r="BI78" s="1316"/>
      <c r="BJ78" s="1316"/>
      <c r="BK78" s="1316"/>
      <c r="BL78" s="1316"/>
      <c r="BM78" s="1316"/>
      <c r="BN78" s="1316"/>
      <c r="BO78" s="1316"/>
      <c r="BP78" s="1315"/>
      <c r="BQ78" s="1315"/>
      <c r="BR78" s="1315"/>
      <c r="BS78" s="1315"/>
      <c r="BT78" s="1315"/>
      <c r="BU78" s="1315"/>
      <c r="BV78" s="1315"/>
      <c r="BW78" s="1315"/>
      <c r="BX78" s="1315"/>
      <c r="BY78" s="1315"/>
      <c r="BZ78" s="1315"/>
      <c r="CA78" s="1315"/>
      <c r="CB78" s="1315"/>
      <c r="CC78" s="1315"/>
      <c r="CD78" s="1315"/>
      <c r="CE78" s="1315"/>
      <c r="CF78" s="1315"/>
      <c r="CG78" s="1315"/>
      <c r="CH78" s="1315"/>
      <c r="CI78" s="1315"/>
      <c r="CJ78" s="1315"/>
      <c r="CK78" s="1315"/>
      <c r="CL78" s="1315"/>
      <c r="CM78" s="1315"/>
      <c r="CN78" s="1315"/>
      <c r="CO78" s="1315"/>
      <c r="CP78" s="1315"/>
      <c r="CQ78" s="1315"/>
      <c r="CR78" s="1315"/>
      <c r="CS78" s="1315"/>
      <c r="CT78" s="1315"/>
      <c r="CU78" s="1315"/>
      <c r="CV78" s="1315"/>
      <c r="CW78" s="1315"/>
      <c r="CX78" s="1315"/>
      <c r="CY78" s="1315"/>
      <c r="CZ78" s="1315"/>
      <c r="DA78" s="1315"/>
      <c r="DB78" s="1315"/>
      <c r="DC78" s="1315"/>
    </row>
    <row r="79" spans="2:107" ht="13.2" x14ac:dyDescent="0.2">
      <c r="B79" s="397"/>
      <c r="G79" s="1310"/>
      <c r="H79" s="1310"/>
      <c r="I79" s="1329"/>
      <c r="J79" s="1329"/>
      <c r="K79" s="1331"/>
      <c r="L79" s="1331"/>
      <c r="M79" s="1331"/>
      <c r="N79" s="1331"/>
      <c r="AN79" s="1314"/>
      <c r="AO79" s="1314"/>
      <c r="AP79" s="1314"/>
      <c r="AQ79" s="1314"/>
      <c r="AR79" s="1314"/>
      <c r="AS79" s="1314"/>
      <c r="AT79" s="1314"/>
      <c r="AU79" s="1314"/>
      <c r="AV79" s="1314"/>
      <c r="AW79" s="1314"/>
      <c r="AX79" s="1314"/>
      <c r="AY79" s="1314"/>
      <c r="AZ79" s="1314"/>
      <c r="BA79" s="1314"/>
      <c r="BB79" s="1316" t="s">
        <v>628</v>
      </c>
      <c r="BC79" s="1316"/>
      <c r="BD79" s="1316"/>
      <c r="BE79" s="1316"/>
      <c r="BF79" s="1316"/>
      <c r="BG79" s="1316"/>
      <c r="BH79" s="1316"/>
      <c r="BI79" s="1316"/>
      <c r="BJ79" s="1316"/>
      <c r="BK79" s="1316"/>
      <c r="BL79" s="1316"/>
      <c r="BM79" s="1316"/>
      <c r="BN79" s="1316"/>
      <c r="BO79" s="1316"/>
      <c r="BP79" s="1315">
        <v>6.9</v>
      </c>
      <c r="BQ79" s="1315"/>
      <c r="BR79" s="1315"/>
      <c r="BS79" s="1315"/>
      <c r="BT79" s="1315"/>
      <c r="BU79" s="1315"/>
      <c r="BV79" s="1315"/>
      <c r="BW79" s="1315"/>
      <c r="BX79" s="1315">
        <v>7.1</v>
      </c>
      <c r="BY79" s="1315"/>
      <c r="BZ79" s="1315"/>
      <c r="CA79" s="1315"/>
      <c r="CB79" s="1315"/>
      <c r="CC79" s="1315"/>
      <c r="CD79" s="1315"/>
      <c r="CE79" s="1315"/>
      <c r="CF79" s="1315">
        <v>7.4</v>
      </c>
      <c r="CG79" s="1315"/>
      <c r="CH79" s="1315"/>
      <c r="CI79" s="1315"/>
      <c r="CJ79" s="1315"/>
      <c r="CK79" s="1315"/>
      <c r="CL79" s="1315"/>
      <c r="CM79" s="1315"/>
      <c r="CN79" s="1315">
        <v>7.4</v>
      </c>
      <c r="CO79" s="1315"/>
      <c r="CP79" s="1315"/>
      <c r="CQ79" s="1315"/>
      <c r="CR79" s="1315"/>
      <c r="CS79" s="1315"/>
      <c r="CT79" s="1315"/>
      <c r="CU79" s="1315"/>
      <c r="CV79" s="1315">
        <v>8</v>
      </c>
      <c r="CW79" s="1315"/>
      <c r="CX79" s="1315"/>
      <c r="CY79" s="1315"/>
      <c r="CZ79" s="1315"/>
      <c r="DA79" s="1315"/>
      <c r="DB79" s="1315"/>
      <c r="DC79" s="1315"/>
    </row>
    <row r="80" spans="2:107" ht="13.2" x14ac:dyDescent="0.2">
      <c r="B80" s="397"/>
      <c r="G80" s="1310"/>
      <c r="H80" s="1310"/>
      <c r="I80" s="1329"/>
      <c r="J80" s="1329"/>
      <c r="K80" s="1331"/>
      <c r="L80" s="1331"/>
      <c r="M80" s="1331"/>
      <c r="N80" s="1331"/>
      <c r="AN80" s="1314"/>
      <c r="AO80" s="1314"/>
      <c r="AP80" s="1314"/>
      <c r="AQ80" s="1314"/>
      <c r="AR80" s="1314"/>
      <c r="AS80" s="1314"/>
      <c r="AT80" s="1314"/>
      <c r="AU80" s="1314"/>
      <c r="AV80" s="1314"/>
      <c r="AW80" s="1314"/>
      <c r="AX80" s="1314"/>
      <c r="AY80" s="1314"/>
      <c r="AZ80" s="1314"/>
      <c r="BA80" s="1314"/>
      <c r="BB80" s="1316"/>
      <c r="BC80" s="1316"/>
      <c r="BD80" s="1316"/>
      <c r="BE80" s="1316"/>
      <c r="BF80" s="1316"/>
      <c r="BG80" s="1316"/>
      <c r="BH80" s="1316"/>
      <c r="BI80" s="1316"/>
      <c r="BJ80" s="1316"/>
      <c r="BK80" s="1316"/>
      <c r="BL80" s="1316"/>
      <c r="BM80" s="1316"/>
      <c r="BN80" s="1316"/>
      <c r="BO80" s="1316"/>
      <c r="BP80" s="1315"/>
      <c r="BQ80" s="1315"/>
      <c r="BR80" s="1315"/>
      <c r="BS80" s="1315"/>
      <c r="BT80" s="1315"/>
      <c r="BU80" s="1315"/>
      <c r="BV80" s="1315"/>
      <c r="BW80" s="1315"/>
      <c r="BX80" s="1315"/>
      <c r="BY80" s="1315"/>
      <c r="BZ80" s="1315"/>
      <c r="CA80" s="1315"/>
      <c r="CB80" s="1315"/>
      <c r="CC80" s="1315"/>
      <c r="CD80" s="1315"/>
      <c r="CE80" s="1315"/>
      <c r="CF80" s="1315"/>
      <c r="CG80" s="1315"/>
      <c r="CH80" s="1315"/>
      <c r="CI80" s="1315"/>
      <c r="CJ80" s="1315"/>
      <c r="CK80" s="1315"/>
      <c r="CL80" s="1315"/>
      <c r="CM80" s="1315"/>
      <c r="CN80" s="1315"/>
      <c r="CO80" s="1315"/>
      <c r="CP80" s="1315"/>
      <c r="CQ80" s="1315"/>
      <c r="CR80" s="1315"/>
      <c r="CS80" s="1315"/>
      <c r="CT80" s="1315"/>
      <c r="CU80" s="1315"/>
      <c r="CV80" s="1315"/>
      <c r="CW80" s="1315"/>
      <c r="CX80" s="1315"/>
      <c r="CY80" s="1315"/>
      <c r="CZ80" s="1315"/>
      <c r="DA80" s="1315"/>
      <c r="DB80" s="1315"/>
      <c r="DC80" s="1315"/>
    </row>
    <row r="81" spans="2:109" ht="13.2" x14ac:dyDescent="0.2">
      <c r="B81" s="397"/>
    </row>
    <row r="82" spans="2:109" ht="16.2" x14ac:dyDescent="0.2">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3.2" x14ac:dyDescent="0.2">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3.2" x14ac:dyDescent="0.2">
      <c r="DD84" s="390"/>
      <c r="DE84" s="390"/>
    </row>
    <row r="85" spans="2:109" ht="13.2" x14ac:dyDescent="0.2">
      <c r="DD85" s="390"/>
      <c r="DE85" s="390"/>
    </row>
    <row r="86" spans="2:109" ht="13.2" hidden="1" x14ac:dyDescent="0.2">
      <c r="DD86" s="390"/>
      <c r="DE86" s="390"/>
    </row>
    <row r="87" spans="2:109" ht="13.2" hidden="1" x14ac:dyDescent="0.2">
      <c r="K87" s="425"/>
      <c r="AQ87" s="425"/>
      <c r="BC87" s="425"/>
      <c r="BO87" s="425"/>
      <c r="CA87" s="425"/>
      <c r="CM87" s="425"/>
      <c r="CY87" s="425"/>
      <c r="DD87" s="390"/>
      <c r="DE87" s="390"/>
    </row>
    <row r="88" spans="2:109" ht="13.2" hidden="1" x14ac:dyDescent="0.2">
      <c r="DD88" s="390"/>
      <c r="DE88" s="390"/>
    </row>
    <row r="89" spans="2:109" ht="13.2" hidden="1" x14ac:dyDescent="0.2">
      <c r="DD89" s="390"/>
      <c r="DE89" s="390"/>
    </row>
    <row r="90" spans="2:109" ht="13.2" hidden="1" x14ac:dyDescent="0.2">
      <c r="DD90" s="390"/>
      <c r="DE90" s="390"/>
    </row>
    <row r="91" spans="2:109" ht="13.2" hidden="1" x14ac:dyDescent="0.2">
      <c r="DD91" s="390"/>
      <c r="DE91" s="390"/>
    </row>
    <row r="92" spans="2:109" ht="13.5" hidden="1" customHeight="1" x14ac:dyDescent="0.2">
      <c r="DD92" s="390"/>
      <c r="DE92" s="390"/>
    </row>
    <row r="93" spans="2:109" ht="13.5" hidden="1" customHeight="1" x14ac:dyDescent="0.2">
      <c r="DD93" s="390"/>
      <c r="DE93" s="390"/>
    </row>
    <row r="94" spans="2:109" ht="13.5" hidden="1" customHeight="1" x14ac:dyDescent="0.2">
      <c r="DD94" s="390"/>
      <c r="DE94" s="390"/>
    </row>
    <row r="95" spans="2:109" ht="13.5" hidden="1" customHeight="1" x14ac:dyDescent="0.2">
      <c r="DD95" s="390"/>
      <c r="DE95" s="390"/>
    </row>
    <row r="96" spans="2:109" ht="13.5" hidden="1" customHeight="1" x14ac:dyDescent="0.2">
      <c r="DD96" s="390"/>
      <c r="DE96" s="390"/>
    </row>
    <row r="97" s="390" customFormat="1" ht="13.5" hidden="1" customHeight="1" x14ac:dyDescent="0.2"/>
    <row r="98" s="390" customFormat="1" ht="13.5" hidden="1" customHeight="1" x14ac:dyDescent="0.2"/>
    <row r="99" s="390" customFormat="1" ht="13.5" hidden="1" customHeight="1" x14ac:dyDescent="0.2"/>
    <row r="100" s="390" customFormat="1" ht="13.5" hidden="1" customHeight="1" x14ac:dyDescent="0.2"/>
    <row r="101" s="390" customFormat="1" ht="13.5" hidden="1" customHeight="1" x14ac:dyDescent="0.2"/>
    <row r="102" s="390" customFormat="1" ht="13.5" hidden="1" customHeight="1" x14ac:dyDescent="0.2"/>
    <row r="103" s="390" customFormat="1" ht="13.5" hidden="1" customHeight="1" x14ac:dyDescent="0.2"/>
    <row r="104" s="390" customFormat="1" ht="13.5" hidden="1" customHeight="1" x14ac:dyDescent="0.2"/>
    <row r="105" s="390" customFormat="1" ht="13.5" hidden="1" customHeight="1" x14ac:dyDescent="0.2"/>
    <row r="106" s="390" customFormat="1" ht="13.5" hidden="1" customHeight="1" x14ac:dyDescent="0.2"/>
    <row r="107" s="390" customFormat="1" ht="13.5" hidden="1" customHeight="1" x14ac:dyDescent="0.2"/>
    <row r="108" s="390" customFormat="1" ht="13.5" hidden="1" customHeight="1" x14ac:dyDescent="0.2"/>
    <row r="109" s="390" customFormat="1" ht="13.5" hidden="1" customHeight="1" x14ac:dyDescent="0.2"/>
    <row r="110" s="390" customFormat="1" ht="13.5" hidden="1" customHeight="1" x14ac:dyDescent="0.2"/>
    <row r="111" s="390" customFormat="1" ht="13.5" hidden="1" customHeight="1" x14ac:dyDescent="0.2"/>
    <row r="112" s="390" customFormat="1" ht="13.5" hidden="1" customHeight="1" x14ac:dyDescent="0.2"/>
    <row r="113" s="390" customFormat="1" ht="13.5" hidden="1" customHeight="1" x14ac:dyDescent="0.2"/>
    <row r="114" s="390" customFormat="1" ht="13.5" hidden="1" customHeight="1" x14ac:dyDescent="0.2"/>
    <row r="115" s="390" customFormat="1" ht="13.5" hidden="1" customHeight="1" x14ac:dyDescent="0.2"/>
    <row r="116" s="390" customFormat="1" ht="13.5" hidden="1" customHeight="1" x14ac:dyDescent="0.2"/>
    <row r="117" s="390" customFormat="1" ht="13.5" hidden="1" customHeight="1" x14ac:dyDescent="0.2"/>
    <row r="118" s="390" customFormat="1" ht="13.5" hidden="1" customHeight="1" x14ac:dyDescent="0.2"/>
    <row r="119" s="390" customFormat="1" ht="13.5" hidden="1" customHeight="1" x14ac:dyDescent="0.2"/>
    <row r="120" s="390" customFormat="1" ht="13.5" hidden="1" customHeight="1" x14ac:dyDescent="0.2"/>
    <row r="121" s="390" customFormat="1" ht="13.5" hidden="1" customHeight="1" x14ac:dyDescent="0.2"/>
    <row r="122" s="390" customFormat="1" ht="13.5" hidden="1" customHeight="1" x14ac:dyDescent="0.2"/>
    <row r="123" s="390" customFormat="1" ht="13.5" hidden="1" customHeight="1" x14ac:dyDescent="0.2"/>
    <row r="124" s="390" customFormat="1" ht="13.5" hidden="1" customHeight="1" x14ac:dyDescent="0.2"/>
    <row r="125" s="390" customFormat="1" ht="13.5" hidden="1" customHeight="1" x14ac:dyDescent="0.2"/>
    <row r="126" s="390" customFormat="1" ht="13.5" hidden="1" customHeight="1" x14ac:dyDescent="0.2"/>
    <row r="127" s="390" customFormat="1" ht="13.5" hidden="1" customHeight="1" x14ac:dyDescent="0.2"/>
    <row r="128" s="390" customFormat="1" ht="13.5" hidden="1" customHeight="1" x14ac:dyDescent="0.2"/>
    <row r="129" s="390" customFormat="1" ht="13.5" hidden="1" customHeight="1" x14ac:dyDescent="0.2"/>
    <row r="130" s="390" customFormat="1" ht="13.5" hidden="1" customHeight="1" x14ac:dyDescent="0.2"/>
    <row r="131" s="390" customFormat="1" ht="13.5" hidden="1" customHeight="1" x14ac:dyDescent="0.2"/>
    <row r="132" s="390" customFormat="1" ht="13.5" hidden="1" customHeight="1" x14ac:dyDescent="0.2"/>
    <row r="133" s="390" customFormat="1" ht="13.5" hidden="1" customHeight="1" x14ac:dyDescent="0.2"/>
    <row r="134" s="390" customFormat="1" ht="13.5" hidden="1" customHeight="1" x14ac:dyDescent="0.2"/>
    <row r="135" s="390" customFormat="1" ht="13.5" hidden="1" customHeight="1" x14ac:dyDescent="0.2"/>
    <row r="136" s="390" customFormat="1" ht="13.5" hidden="1" customHeight="1" x14ac:dyDescent="0.2"/>
    <row r="137" s="390" customFormat="1" ht="13.5" hidden="1" customHeight="1" x14ac:dyDescent="0.2"/>
    <row r="138" s="390" customFormat="1" ht="13.5" hidden="1" customHeight="1" x14ac:dyDescent="0.2"/>
    <row r="139" s="390" customFormat="1" ht="13.5" hidden="1" customHeight="1" x14ac:dyDescent="0.2"/>
    <row r="140" s="390" customFormat="1" ht="13.5" hidden="1" customHeight="1" x14ac:dyDescent="0.2"/>
    <row r="141" s="390" customFormat="1" ht="13.5" hidden="1" customHeight="1" x14ac:dyDescent="0.2"/>
    <row r="142" s="390" customFormat="1" ht="13.5" hidden="1" customHeight="1" x14ac:dyDescent="0.2"/>
    <row r="143" s="390" customFormat="1" ht="13.5" hidden="1" customHeight="1" x14ac:dyDescent="0.2"/>
    <row r="144" s="390" customFormat="1" ht="13.5" hidden="1" customHeight="1" x14ac:dyDescent="0.2"/>
    <row r="145" s="390" customFormat="1" ht="13.5" hidden="1" customHeight="1" x14ac:dyDescent="0.2"/>
    <row r="146" s="390" customFormat="1" ht="13.5" hidden="1" customHeight="1" x14ac:dyDescent="0.2"/>
    <row r="147" s="390" customFormat="1" ht="13.5" hidden="1" customHeight="1" x14ac:dyDescent="0.2"/>
    <row r="148" s="390" customFormat="1" ht="13.5" hidden="1" customHeight="1" x14ac:dyDescent="0.2"/>
    <row r="149" s="390" customFormat="1" ht="13.5" hidden="1" customHeight="1" x14ac:dyDescent="0.2"/>
    <row r="150" s="390" customFormat="1" ht="13.5" hidden="1" customHeight="1" x14ac:dyDescent="0.2"/>
    <row r="151" s="390" customFormat="1" ht="13.5" hidden="1" customHeight="1" x14ac:dyDescent="0.2"/>
    <row r="152" s="390" customFormat="1" ht="13.5" hidden="1" customHeight="1" x14ac:dyDescent="0.2"/>
    <row r="153" s="390" customFormat="1" ht="13.5" hidden="1" customHeight="1" x14ac:dyDescent="0.2"/>
    <row r="154" s="390" customFormat="1" ht="13.5" hidden="1" customHeight="1" x14ac:dyDescent="0.2"/>
    <row r="155" s="390" customFormat="1" ht="13.5" hidden="1" customHeight="1" x14ac:dyDescent="0.2"/>
    <row r="156" s="390" customFormat="1" ht="13.5" hidden="1" customHeight="1" x14ac:dyDescent="0.2"/>
    <row r="157" s="390" customFormat="1" ht="13.5" hidden="1" customHeight="1" x14ac:dyDescent="0.2"/>
    <row r="158" s="390" customFormat="1" ht="13.5" hidden="1" customHeight="1" x14ac:dyDescent="0.2"/>
    <row r="159" s="390" customFormat="1" ht="13.5" hidden="1" customHeight="1" x14ac:dyDescent="0.2"/>
    <row r="160" s="390" customFormat="1" ht="13.5" hidden="1" customHeight="1" x14ac:dyDescent="0.2"/>
  </sheetData>
  <sheetProtection algorithmName="SHA-512" hashValue="YL4NbMmfwYwiA2d5g+L75epJ6J3Wbno0CyU0o45UO9JpeBvChCnLXhoOL4LLCjuyKJVvoqdFiXqnUqHX0rM1vw==" saltValue="sjQsHmof4T/OP+W9HiR/W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4" zoomScaleNormal="100" zoomScaleSheetLayoutView="70" workbookViewId="0">
      <selection activeCell="AN72" sqref="AN72:BO72"/>
    </sheetView>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2" x14ac:dyDescent="0.2">
      <c r="S2" s="292"/>
      <c r="AH2" s="292"/>
    </row>
    <row r="3" spans="1: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2" x14ac:dyDescent="0.2"/>
    <row r="5" spans="1:34" ht="13.2" x14ac:dyDescent="0.2"/>
    <row r="6" spans="1:34" ht="13.2" x14ac:dyDescent="0.2"/>
    <row r="7" spans="1:34" ht="13.2" x14ac:dyDescent="0.2"/>
    <row r="8" spans="1:34" ht="13.2" x14ac:dyDescent="0.2"/>
    <row r="9" spans="1:34" ht="13.2" x14ac:dyDescent="0.2">
      <c r="AH9" s="29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518</v>
      </c>
    </row>
  </sheetData>
  <sheetProtection algorithmName="SHA-512" hashValue="IWX1zsN1LiZKubPkPxjnKiH/1r5+5hulD+sqBsIEm/SANlyZ4BEs9f8R3fDHjhh51gle0Lm4DI0zlDCVQk2tbA==" saltValue="FEGOy8Cm203LlP/9cgxAR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BF106" zoomScaleNormal="100" zoomScaleSheetLayoutView="55" workbookViewId="0">
      <selection activeCell="AN72" sqref="AN72:BO72"/>
    </sheetView>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2" x14ac:dyDescent="0.2">
      <c r="S2" s="292"/>
      <c r="AH2" s="292"/>
    </row>
    <row r="3" spans="2: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2" x14ac:dyDescent="0.2"/>
    <row r="5" spans="2:34" ht="13.2" x14ac:dyDescent="0.2"/>
    <row r="6" spans="2:34" ht="13.2" x14ac:dyDescent="0.2"/>
    <row r="7" spans="2:34" ht="13.2" x14ac:dyDescent="0.2"/>
    <row r="8" spans="2:34" ht="13.2" x14ac:dyDescent="0.2"/>
    <row r="9" spans="2:34" ht="13.2" x14ac:dyDescent="0.2">
      <c r="AH9" s="29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c r="AG59" s="292"/>
      <c r="AH59" s="292"/>
    </row>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629</v>
      </c>
    </row>
  </sheetData>
  <sheetProtection algorithmName="SHA-512" hashValue="QmWZuCn9kT3WMcO95xksFVtovmxtxdHXijXagMii1fMOGxDAqerJpZwOyTBQ6YcHLEPgoVLOfBbf+s5vf9s5dw==" saltValue="V/+6WeRKdbEREWDzeElv9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568</v>
      </c>
      <c r="G2" s="157"/>
      <c r="H2" s="158"/>
    </row>
    <row r="3" spans="1:8" x14ac:dyDescent="0.2">
      <c r="A3" s="154" t="s">
        <v>561</v>
      </c>
      <c r="B3" s="159"/>
      <c r="C3" s="160"/>
      <c r="D3" s="161">
        <v>514058</v>
      </c>
      <c r="E3" s="162"/>
      <c r="F3" s="163">
        <v>310300</v>
      </c>
      <c r="G3" s="164"/>
      <c r="H3" s="165"/>
    </row>
    <row r="4" spans="1:8" x14ac:dyDescent="0.2">
      <c r="A4" s="166"/>
      <c r="B4" s="167"/>
      <c r="C4" s="168"/>
      <c r="D4" s="169">
        <v>351009</v>
      </c>
      <c r="E4" s="170"/>
      <c r="F4" s="171">
        <v>157576</v>
      </c>
      <c r="G4" s="172"/>
      <c r="H4" s="173"/>
    </row>
    <row r="5" spans="1:8" x14ac:dyDescent="0.2">
      <c r="A5" s="154" t="s">
        <v>563</v>
      </c>
      <c r="B5" s="159"/>
      <c r="C5" s="160"/>
      <c r="D5" s="161">
        <v>565758</v>
      </c>
      <c r="E5" s="162"/>
      <c r="F5" s="163">
        <v>317319</v>
      </c>
      <c r="G5" s="164"/>
      <c r="H5" s="165"/>
    </row>
    <row r="6" spans="1:8" x14ac:dyDescent="0.2">
      <c r="A6" s="166"/>
      <c r="B6" s="167"/>
      <c r="C6" s="168"/>
      <c r="D6" s="169">
        <v>516528</v>
      </c>
      <c r="E6" s="170"/>
      <c r="F6" s="171">
        <v>164214</v>
      </c>
      <c r="G6" s="172"/>
      <c r="H6" s="173"/>
    </row>
    <row r="7" spans="1:8" x14ac:dyDescent="0.2">
      <c r="A7" s="154" t="s">
        <v>564</v>
      </c>
      <c r="B7" s="159"/>
      <c r="C7" s="160"/>
      <c r="D7" s="161">
        <v>724083</v>
      </c>
      <c r="E7" s="162"/>
      <c r="F7" s="163">
        <v>289738</v>
      </c>
      <c r="G7" s="164"/>
      <c r="H7" s="165"/>
    </row>
    <row r="8" spans="1:8" x14ac:dyDescent="0.2">
      <c r="A8" s="166"/>
      <c r="B8" s="167"/>
      <c r="C8" s="168"/>
      <c r="D8" s="169">
        <v>658054</v>
      </c>
      <c r="E8" s="170"/>
      <c r="F8" s="171">
        <v>156238</v>
      </c>
      <c r="G8" s="172"/>
      <c r="H8" s="173"/>
    </row>
    <row r="9" spans="1:8" x14ac:dyDescent="0.2">
      <c r="A9" s="154" t="s">
        <v>565</v>
      </c>
      <c r="B9" s="159"/>
      <c r="C9" s="160"/>
      <c r="D9" s="161">
        <v>1013648</v>
      </c>
      <c r="E9" s="162"/>
      <c r="F9" s="163">
        <v>316937</v>
      </c>
      <c r="G9" s="164"/>
      <c r="H9" s="165"/>
    </row>
    <row r="10" spans="1:8" x14ac:dyDescent="0.2">
      <c r="A10" s="166"/>
      <c r="B10" s="167"/>
      <c r="C10" s="168"/>
      <c r="D10" s="169">
        <v>898223</v>
      </c>
      <c r="E10" s="170"/>
      <c r="F10" s="171">
        <v>199150</v>
      </c>
      <c r="G10" s="172"/>
      <c r="H10" s="173"/>
    </row>
    <row r="11" spans="1:8" x14ac:dyDescent="0.2">
      <c r="A11" s="154" t="s">
        <v>566</v>
      </c>
      <c r="B11" s="159"/>
      <c r="C11" s="160"/>
      <c r="D11" s="161">
        <v>734898</v>
      </c>
      <c r="E11" s="162"/>
      <c r="F11" s="163">
        <v>332350</v>
      </c>
      <c r="G11" s="164"/>
      <c r="H11" s="165"/>
    </row>
    <row r="12" spans="1:8" x14ac:dyDescent="0.2">
      <c r="A12" s="166"/>
      <c r="B12" s="167"/>
      <c r="C12" s="174"/>
      <c r="D12" s="169">
        <v>541372</v>
      </c>
      <c r="E12" s="170"/>
      <c r="F12" s="171">
        <v>200453</v>
      </c>
      <c r="G12" s="172"/>
      <c r="H12" s="173"/>
    </row>
    <row r="13" spans="1:8" x14ac:dyDescent="0.2">
      <c r="A13" s="154"/>
      <c r="B13" s="159"/>
      <c r="C13" s="175"/>
      <c r="D13" s="176">
        <v>710489</v>
      </c>
      <c r="E13" s="177"/>
      <c r="F13" s="178">
        <v>313329</v>
      </c>
      <c r="G13" s="179"/>
      <c r="H13" s="165"/>
    </row>
    <row r="14" spans="1:8" x14ac:dyDescent="0.2">
      <c r="A14" s="166"/>
      <c r="B14" s="167"/>
      <c r="C14" s="168"/>
      <c r="D14" s="169">
        <v>593037</v>
      </c>
      <c r="E14" s="170"/>
      <c r="F14" s="171">
        <v>175526</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17.190000000000001</v>
      </c>
      <c r="C19" s="180">
        <f>ROUND(VALUE(SUBSTITUTE(実質収支比率等に係る経年分析!G$48,"▲","-")),2)</f>
        <v>15.86</v>
      </c>
      <c r="D19" s="180">
        <f>ROUND(VALUE(SUBSTITUTE(実質収支比率等に係る経年分析!H$48,"▲","-")),2)</f>
        <v>14.51</v>
      </c>
      <c r="E19" s="180">
        <f>ROUND(VALUE(SUBSTITUTE(実質収支比率等に係る経年分析!I$48,"▲","-")),2)</f>
        <v>19.690000000000001</v>
      </c>
      <c r="F19" s="180">
        <f>ROUND(VALUE(SUBSTITUTE(実質収支比率等に係る経年分析!J$48,"▲","-")),2)</f>
        <v>18.239999999999998</v>
      </c>
    </row>
    <row r="20" spans="1:11" x14ac:dyDescent="0.2">
      <c r="A20" s="180" t="s">
        <v>55</v>
      </c>
      <c r="B20" s="180">
        <f>ROUND(VALUE(SUBSTITUTE(実質収支比率等に係る経年分析!F$47,"▲","-")),2)</f>
        <v>39.57</v>
      </c>
      <c r="C20" s="180">
        <f>ROUND(VALUE(SUBSTITUTE(実質収支比率等に係る経年分析!G$47,"▲","-")),2)</f>
        <v>41.4</v>
      </c>
      <c r="D20" s="180">
        <f>ROUND(VALUE(SUBSTITUTE(実質収支比率等に係る経年分析!H$47,"▲","-")),2)</f>
        <v>38.53</v>
      </c>
      <c r="E20" s="180">
        <f>ROUND(VALUE(SUBSTITUTE(実質収支比率等に係る経年分析!I$47,"▲","-")),2)</f>
        <v>37.56</v>
      </c>
      <c r="F20" s="180">
        <f>ROUND(VALUE(SUBSTITUTE(実質収支比率等に係る経年分析!J$47,"▲","-")),2)</f>
        <v>35.840000000000003</v>
      </c>
    </row>
    <row r="21" spans="1:11" x14ac:dyDescent="0.2">
      <c r="A21" s="180" t="s">
        <v>56</v>
      </c>
      <c r="B21" s="180">
        <f>IF(ISNUMBER(VALUE(SUBSTITUTE(実質収支比率等に係る経年分析!F$49,"▲","-"))),ROUND(VALUE(SUBSTITUTE(実質収支比率等に係る経年分析!F$49,"▲","-")),2),NA())</f>
        <v>-2.44</v>
      </c>
      <c r="C21" s="180">
        <f>IF(ISNUMBER(VALUE(SUBSTITUTE(実質収支比率等に係る経年分析!G$49,"▲","-"))),ROUND(VALUE(SUBSTITUTE(実質収支比率等に係る経年分析!G$49,"▲","-")),2),NA())</f>
        <v>-2.1</v>
      </c>
      <c r="D21" s="180">
        <f>IF(ISNUMBER(VALUE(SUBSTITUTE(実質収支比率等に係る経年分析!H$49,"▲","-"))),ROUND(VALUE(SUBSTITUTE(実質収支比率等に係る経年分析!H$49,"▲","-")),2),NA())</f>
        <v>-6.23</v>
      </c>
      <c r="E21" s="180">
        <f>IF(ISNUMBER(VALUE(SUBSTITUTE(実質収支比率等に係る経年分析!I$49,"▲","-"))),ROUND(VALUE(SUBSTITUTE(実質収支比率等に係る経年分析!I$49,"▲","-")),2),NA())</f>
        <v>5.56</v>
      </c>
      <c r="F21" s="180">
        <f>IF(ISNUMBER(VALUE(SUBSTITUTE(実質収支比率等に係る経年分析!J$49,"▲","-"))),ROUND(VALUE(SUBSTITUTE(実質収支比率等に係る経年分析!J$49,"▲","-")),2),NA())</f>
        <v>-0.53</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0.09</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温泉事業特別会計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0.15</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2">
      <c r="A30" s="181" t="str">
        <f>IF(連結実質赤字比率に係る赤字・黒字の構成分析!C$40="",NA(),連結実質赤字比率に係る赤字・黒字の構成分析!C$40)</f>
        <v>特定環境保全公共下水道特別会計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2">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7.0000000000000007E-2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2">
      <c r="A32" s="181" t="str">
        <f>IF(連結実質赤字比率に係る赤字・黒字の構成分析!C$38="",NA(),連結実質赤字比率に係る赤字・黒字の構成分析!C$38)</f>
        <v>農業集落排水事業特別会計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0.06</v>
      </c>
    </row>
    <row r="33" spans="1:16" x14ac:dyDescent="0.2">
      <c r="A33" s="181" t="str">
        <f>IF(連結実質赤字比率に係る赤字・黒字の構成分析!C$37="",NA(),連結実質赤字比率に係る赤字・黒字の構成分析!C$37)</f>
        <v>奨学金特別会計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0.08</v>
      </c>
    </row>
    <row r="34" spans="1:16" x14ac:dyDescent="0.2">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0.26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0.49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0.74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0.27</v>
      </c>
    </row>
    <row r="35" spans="1:16" x14ac:dyDescent="0.2">
      <c r="A35" s="181" t="str">
        <f>IF(連結実質赤字比率に係る赤字・黒字の構成分析!C$35="",NA(),連結実質赤字比率に係る赤字・黒字の構成分析!C$35)</f>
        <v>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1.33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0.92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0.42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0.23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0.28000000000000003</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17.13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15.81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14.44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19.59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18.149999999999999</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203</v>
      </c>
      <c r="E42" s="182"/>
      <c r="F42" s="182"/>
      <c r="G42" s="182">
        <f>'実質公債費比率（分子）の構造'!L$52</f>
        <v>202</v>
      </c>
      <c r="H42" s="182"/>
      <c r="I42" s="182"/>
      <c r="J42" s="182">
        <f>'実質公債費比率（分子）の構造'!M$52</f>
        <v>213</v>
      </c>
      <c r="K42" s="182"/>
      <c r="L42" s="182"/>
      <c r="M42" s="182">
        <f>'実質公債費比率（分子）の構造'!N$52</f>
        <v>227</v>
      </c>
      <c r="N42" s="182"/>
      <c r="O42" s="182"/>
      <c r="P42" s="182">
        <f>'実質公債費比率（分子）の構造'!O$52</f>
        <v>235</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2">
      <c r="A45" s="182" t="s">
        <v>66</v>
      </c>
      <c r="B45" s="182">
        <f>'実質公債費比率（分子）の構造'!K$49</f>
        <v>11</v>
      </c>
      <c r="C45" s="182"/>
      <c r="D45" s="182"/>
      <c r="E45" s="182">
        <f>'実質公債費比率（分子）の構造'!L$49</f>
        <v>11</v>
      </c>
      <c r="F45" s="182"/>
      <c r="G45" s="182"/>
      <c r="H45" s="182">
        <f>'実質公債費比率（分子）の構造'!M$49</f>
        <v>10</v>
      </c>
      <c r="I45" s="182"/>
      <c r="J45" s="182"/>
      <c r="K45" s="182">
        <f>'実質公債費比率（分子）の構造'!N$49</f>
        <v>10</v>
      </c>
      <c r="L45" s="182"/>
      <c r="M45" s="182"/>
      <c r="N45" s="182">
        <f>'実質公債費比率（分子）の構造'!O$49</f>
        <v>11</v>
      </c>
      <c r="O45" s="182"/>
      <c r="P45" s="182"/>
    </row>
    <row r="46" spans="1:16" x14ac:dyDescent="0.2">
      <c r="A46" s="182" t="s">
        <v>67</v>
      </c>
      <c r="B46" s="182">
        <f>'実質公債費比率（分子）の構造'!K$48</f>
        <v>30</v>
      </c>
      <c r="C46" s="182"/>
      <c r="D46" s="182"/>
      <c r="E46" s="182">
        <f>'実質公債費比率（分子）の構造'!L$48</f>
        <v>26</v>
      </c>
      <c r="F46" s="182"/>
      <c r="G46" s="182"/>
      <c r="H46" s="182">
        <f>'実質公債費比率（分子）の構造'!M$48</f>
        <v>30</v>
      </c>
      <c r="I46" s="182"/>
      <c r="J46" s="182"/>
      <c r="K46" s="182">
        <f>'実質公債費比率（分子）の構造'!N$48</f>
        <v>30</v>
      </c>
      <c r="L46" s="182"/>
      <c r="M46" s="182"/>
      <c r="N46" s="182">
        <f>'実質公債費比率（分子）の構造'!O$48</f>
        <v>25</v>
      </c>
      <c r="O46" s="182"/>
      <c r="P46" s="182"/>
    </row>
    <row r="47" spans="1:16" x14ac:dyDescent="0.2">
      <c r="A47" s="182" t="s">
        <v>14</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69</v>
      </c>
      <c r="B49" s="182">
        <f>'実質公債費比率（分子）の構造'!K$45</f>
        <v>180</v>
      </c>
      <c r="C49" s="182"/>
      <c r="D49" s="182"/>
      <c r="E49" s="182">
        <f>'実質公債費比率（分子）の構造'!L$45</f>
        <v>196</v>
      </c>
      <c r="F49" s="182"/>
      <c r="G49" s="182"/>
      <c r="H49" s="182">
        <f>'実質公債費比率（分子）の構造'!M$45</f>
        <v>201</v>
      </c>
      <c r="I49" s="182"/>
      <c r="J49" s="182"/>
      <c r="K49" s="182">
        <f>'実質公債費比率（分子）の構造'!N$45</f>
        <v>219</v>
      </c>
      <c r="L49" s="182"/>
      <c r="M49" s="182"/>
      <c r="N49" s="182">
        <f>'実質公債費比率（分子）の構造'!O$45</f>
        <v>226</v>
      </c>
      <c r="O49" s="182"/>
      <c r="P49" s="182"/>
    </row>
    <row r="50" spans="1:16" x14ac:dyDescent="0.2">
      <c r="A50" s="182" t="s">
        <v>70</v>
      </c>
      <c r="B50" s="182" t="e">
        <f>NA()</f>
        <v>#N/A</v>
      </c>
      <c r="C50" s="182">
        <f>IF(ISNUMBER('実質公債費比率（分子）の構造'!K$53),'実質公債費比率（分子）の構造'!K$53,NA())</f>
        <v>18</v>
      </c>
      <c r="D50" s="182" t="e">
        <f>NA()</f>
        <v>#N/A</v>
      </c>
      <c r="E50" s="182" t="e">
        <f>NA()</f>
        <v>#N/A</v>
      </c>
      <c r="F50" s="182">
        <f>IF(ISNUMBER('実質公債費比率（分子）の構造'!L$53),'実質公債費比率（分子）の構造'!L$53,NA())</f>
        <v>31</v>
      </c>
      <c r="G50" s="182" t="e">
        <f>NA()</f>
        <v>#N/A</v>
      </c>
      <c r="H50" s="182" t="e">
        <f>NA()</f>
        <v>#N/A</v>
      </c>
      <c r="I50" s="182">
        <f>IF(ISNUMBER('実質公債費比率（分子）の構造'!M$53),'実質公債費比率（分子）の構造'!M$53,NA())</f>
        <v>28</v>
      </c>
      <c r="J50" s="182" t="e">
        <f>NA()</f>
        <v>#N/A</v>
      </c>
      <c r="K50" s="182" t="e">
        <f>NA()</f>
        <v>#N/A</v>
      </c>
      <c r="L50" s="182">
        <f>IF(ISNUMBER('実質公債費比率（分子）の構造'!N$53),'実質公債費比率（分子）の構造'!N$53,NA())</f>
        <v>32</v>
      </c>
      <c r="M50" s="182" t="e">
        <f>NA()</f>
        <v>#N/A</v>
      </c>
      <c r="N50" s="182" t="e">
        <f>NA()</f>
        <v>#N/A</v>
      </c>
      <c r="O50" s="182">
        <f>IF(ISNUMBER('実質公債費比率（分子）の構造'!O$53),'実質公債費比率（分子）の構造'!O$53,NA())</f>
        <v>27</v>
      </c>
      <c r="P50" s="182" t="e">
        <f>NA()</f>
        <v>#N/A</v>
      </c>
    </row>
    <row r="53" spans="1:16" x14ac:dyDescent="0.2">
      <c r="A53" s="150" t="s">
        <v>71</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2">
      <c r="A56" s="181" t="s">
        <v>43</v>
      </c>
      <c r="B56" s="181"/>
      <c r="C56" s="181"/>
      <c r="D56" s="181">
        <f>'将来負担比率（分子）の構造'!I$52</f>
        <v>2114</v>
      </c>
      <c r="E56" s="181"/>
      <c r="F56" s="181"/>
      <c r="G56" s="181">
        <f>'将来負担比率（分子）の構造'!J$52</f>
        <v>2153</v>
      </c>
      <c r="H56" s="181"/>
      <c r="I56" s="181"/>
      <c r="J56" s="181">
        <f>'将来負担比率（分子）の構造'!K$52</f>
        <v>2219</v>
      </c>
      <c r="K56" s="181"/>
      <c r="L56" s="181"/>
      <c r="M56" s="181">
        <f>'将来負担比率（分子）の構造'!L$52</f>
        <v>2371</v>
      </c>
      <c r="N56" s="181"/>
      <c r="O56" s="181"/>
      <c r="P56" s="181">
        <f>'将来負担比率（分子）の構造'!M$52</f>
        <v>2318</v>
      </c>
    </row>
    <row r="57" spans="1:16" x14ac:dyDescent="0.2">
      <c r="A57" s="181" t="s">
        <v>42</v>
      </c>
      <c r="B57" s="181"/>
      <c r="C57" s="181"/>
      <c r="D57" s="181">
        <f>'将来負担比率（分子）の構造'!I$51</f>
        <v>27</v>
      </c>
      <c r="E57" s="181"/>
      <c r="F57" s="181"/>
      <c r="G57" s="181">
        <f>'将来負担比率（分子）の構造'!J$51</f>
        <v>26</v>
      </c>
      <c r="H57" s="181"/>
      <c r="I57" s="181"/>
      <c r="J57" s="181">
        <f>'将来負担比率（分子）の構造'!K$51</f>
        <v>111</v>
      </c>
      <c r="K57" s="181"/>
      <c r="L57" s="181"/>
      <c r="M57" s="181">
        <f>'将来負担比率（分子）の構造'!L$51</f>
        <v>106</v>
      </c>
      <c r="N57" s="181"/>
      <c r="O57" s="181"/>
      <c r="P57" s="181">
        <f>'将来負担比率（分子）の構造'!M$51</f>
        <v>102</v>
      </c>
    </row>
    <row r="58" spans="1:16" x14ac:dyDescent="0.2">
      <c r="A58" s="181" t="s">
        <v>41</v>
      </c>
      <c r="B58" s="181"/>
      <c r="C58" s="181"/>
      <c r="D58" s="181">
        <f>'将来負担比率（分子）の構造'!I$50</f>
        <v>1952</v>
      </c>
      <c r="E58" s="181"/>
      <c r="F58" s="181"/>
      <c r="G58" s="181">
        <f>'将来負担比率（分子）の構造'!J$50</f>
        <v>1919</v>
      </c>
      <c r="H58" s="181"/>
      <c r="I58" s="181"/>
      <c r="J58" s="181">
        <f>'将来負担比率（分子）の構造'!K$50</f>
        <v>1829</v>
      </c>
      <c r="K58" s="181"/>
      <c r="L58" s="181"/>
      <c r="M58" s="181">
        <f>'将来負担比率（分子）の構造'!L$50</f>
        <v>1849</v>
      </c>
      <c r="N58" s="181"/>
      <c r="O58" s="181"/>
      <c r="P58" s="181">
        <f>'将来負担比率（分子）の構造'!M$50</f>
        <v>1971</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763</v>
      </c>
      <c r="C62" s="181"/>
      <c r="D62" s="181"/>
      <c r="E62" s="181">
        <f>'将来負担比率（分子）の構造'!J$45</f>
        <v>760</v>
      </c>
      <c r="F62" s="181"/>
      <c r="G62" s="181"/>
      <c r="H62" s="181">
        <f>'将来負担比率（分子）の構造'!K$45</f>
        <v>758</v>
      </c>
      <c r="I62" s="181"/>
      <c r="J62" s="181"/>
      <c r="K62" s="181">
        <f>'将来負担比率（分子）の構造'!L$45</f>
        <v>770</v>
      </c>
      <c r="L62" s="181"/>
      <c r="M62" s="181"/>
      <c r="N62" s="181">
        <f>'将来負担比率（分子）の構造'!M$45</f>
        <v>753</v>
      </c>
      <c r="O62" s="181"/>
      <c r="P62" s="181"/>
    </row>
    <row r="63" spans="1:16" x14ac:dyDescent="0.2">
      <c r="A63" s="181" t="s">
        <v>34</v>
      </c>
      <c r="B63" s="181">
        <f>'将来負担比率（分子）の構造'!I$44</f>
        <v>181</v>
      </c>
      <c r="C63" s="181"/>
      <c r="D63" s="181"/>
      <c r="E63" s="181">
        <f>'将来負担比率（分子）の構造'!J$44</f>
        <v>162</v>
      </c>
      <c r="F63" s="181"/>
      <c r="G63" s="181"/>
      <c r="H63" s="181">
        <f>'将来負担比率（分子）の構造'!K$44</f>
        <v>146</v>
      </c>
      <c r="I63" s="181"/>
      <c r="J63" s="181"/>
      <c r="K63" s="181">
        <f>'将来負担比率（分子）の構造'!L$44</f>
        <v>129</v>
      </c>
      <c r="L63" s="181"/>
      <c r="M63" s="181"/>
      <c r="N63" s="181">
        <f>'将来負担比率（分子）の構造'!M$44</f>
        <v>114</v>
      </c>
      <c r="O63" s="181"/>
      <c r="P63" s="181"/>
    </row>
    <row r="64" spans="1:16" x14ac:dyDescent="0.2">
      <c r="A64" s="181" t="s">
        <v>33</v>
      </c>
      <c r="B64" s="181">
        <f>'将来負担比率（分子）の構造'!I$43</f>
        <v>330</v>
      </c>
      <c r="C64" s="181"/>
      <c r="D64" s="181"/>
      <c r="E64" s="181">
        <f>'将来負担比率（分子）の構造'!J$43</f>
        <v>298</v>
      </c>
      <c r="F64" s="181"/>
      <c r="G64" s="181"/>
      <c r="H64" s="181">
        <f>'将来負担比率（分子）の構造'!K$43</f>
        <v>273</v>
      </c>
      <c r="I64" s="181"/>
      <c r="J64" s="181"/>
      <c r="K64" s="181">
        <f>'将来負担比率（分子）の構造'!L$43</f>
        <v>250</v>
      </c>
      <c r="L64" s="181"/>
      <c r="M64" s="181"/>
      <c r="N64" s="181">
        <f>'将来負担比率（分子）の構造'!M$43</f>
        <v>228</v>
      </c>
      <c r="O64" s="181"/>
      <c r="P64" s="181"/>
    </row>
    <row r="65" spans="1:16" x14ac:dyDescent="0.2">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2">
      <c r="A66" s="181" t="s">
        <v>31</v>
      </c>
      <c r="B66" s="181">
        <f>'将来負担比率（分子）の構造'!I$41</f>
        <v>2024</v>
      </c>
      <c r="C66" s="181"/>
      <c r="D66" s="181"/>
      <c r="E66" s="181">
        <f>'将来負担比率（分子）の構造'!J$41</f>
        <v>2054</v>
      </c>
      <c r="F66" s="181"/>
      <c r="G66" s="181"/>
      <c r="H66" s="181">
        <f>'将来負担比率（分子）の構造'!K$41</f>
        <v>2162</v>
      </c>
      <c r="I66" s="181"/>
      <c r="J66" s="181"/>
      <c r="K66" s="181">
        <f>'将来負担比率（分子）の構造'!L$41</f>
        <v>2400</v>
      </c>
      <c r="L66" s="181"/>
      <c r="M66" s="181"/>
      <c r="N66" s="181">
        <f>'将来負担比率（分子）の構造'!M$41</f>
        <v>2300</v>
      </c>
      <c r="O66" s="181"/>
      <c r="P66" s="181"/>
    </row>
    <row r="67" spans="1:16" x14ac:dyDescent="0.2">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75</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76</v>
      </c>
      <c r="B72" s="185">
        <f>基金残高に係る経年分析!F55</f>
        <v>551</v>
      </c>
      <c r="C72" s="185">
        <f>基金残高に係る経年分析!G55</f>
        <v>551</v>
      </c>
      <c r="D72" s="185">
        <f>基金残高に係る経年分析!H55</f>
        <v>552</v>
      </c>
    </row>
    <row r="73" spans="1:16" x14ac:dyDescent="0.2">
      <c r="A73" s="184" t="s">
        <v>77</v>
      </c>
      <c r="B73" s="185">
        <f>基金残高に係る経年分析!F56</f>
        <v>235</v>
      </c>
      <c r="C73" s="185">
        <f>基金残高に係る経年分析!G56</f>
        <v>235</v>
      </c>
      <c r="D73" s="185">
        <f>基金残高に係る経年分析!H56</f>
        <v>235</v>
      </c>
    </row>
    <row r="74" spans="1:16" x14ac:dyDescent="0.2">
      <c r="A74" s="184" t="s">
        <v>78</v>
      </c>
      <c r="B74" s="185">
        <f>基金残高に係る経年分析!F57</f>
        <v>941</v>
      </c>
      <c r="C74" s="185">
        <f>基金残高に係る経年分析!G57</f>
        <v>961</v>
      </c>
      <c r="D74" s="185">
        <f>基金残高に係る経年分析!H57</f>
        <v>1083</v>
      </c>
    </row>
  </sheetData>
  <sheetProtection algorithmName="SHA-512" hashValue="nwngdrYwvaniQCuLeo1YogfqhF6yoGRuF3mAVml2EexxBfE/WFZBcmTTnfc/5kQlOkAFSJCeOY2ahloFHiRhaA==" saltValue="OOj5O8CiZw7bKUPko8ulu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B10" sqref="B10:Q10"/>
    </sheetView>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211</v>
      </c>
      <c r="DI1" s="800"/>
      <c r="DJ1" s="800"/>
      <c r="DK1" s="800"/>
      <c r="DL1" s="800"/>
      <c r="DM1" s="800"/>
      <c r="DN1" s="801"/>
      <c r="DO1" s="226"/>
      <c r="DP1" s="799" t="s">
        <v>212</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2">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41" t="s">
        <v>214</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215</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216</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2">
      <c r="B4" s="741" t="s">
        <v>1</v>
      </c>
      <c r="C4" s="742"/>
      <c r="D4" s="742"/>
      <c r="E4" s="742"/>
      <c r="F4" s="742"/>
      <c r="G4" s="742"/>
      <c r="H4" s="742"/>
      <c r="I4" s="742"/>
      <c r="J4" s="742"/>
      <c r="K4" s="742"/>
      <c r="L4" s="742"/>
      <c r="M4" s="742"/>
      <c r="N4" s="742"/>
      <c r="O4" s="742"/>
      <c r="P4" s="742"/>
      <c r="Q4" s="743"/>
      <c r="R4" s="741" t="s">
        <v>217</v>
      </c>
      <c r="S4" s="742"/>
      <c r="T4" s="742"/>
      <c r="U4" s="742"/>
      <c r="V4" s="742"/>
      <c r="W4" s="742"/>
      <c r="X4" s="742"/>
      <c r="Y4" s="743"/>
      <c r="Z4" s="741" t="s">
        <v>218</v>
      </c>
      <c r="AA4" s="742"/>
      <c r="AB4" s="742"/>
      <c r="AC4" s="743"/>
      <c r="AD4" s="741" t="s">
        <v>219</v>
      </c>
      <c r="AE4" s="742"/>
      <c r="AF4" s="742"/>
      <c r="AG4" s="742"/>
      <c r="AH4" s="742"/>
      <c r="AI4" s="742"/>
      <c r="AJ4" s="742"/>
      <c r="AK4" s="743"/>
      <c r="AL4" s="741" t="s">
        <v>218</v>
      </c>
      <c r="AM4" s="742"/>
      <c r="AN4" s="742"/>
      <c r="AO4" s="743"/>
      <c r="AP4" s="802" t="s">
        <v>220</v>
      </c>
      <c r="AQ4" s="802"/>
      <c r="AR4" s="802"/>
      <c r="AS4" s="802"/>
      <c r="AT4" s="802"/>
      <c r="AU4" s="802"/>
      <c r="AV4" s="802"/>
      <c r="AW4" s="802"/>
      <c r="AX4" s="802"/>
      <c r="AY4" s="802"/>
      <c r="AZ4" s="802"/>
      <c r="BA4" s="802"/>
      <c r="BB4" s="802"/>
      <c r="BC4" s="802"/>
      <c r="BD4" s="802"/>
      <c r="BE4" s="802"/>
      <c r="BF4" s="802"/>
      <c r="BG4" s="802" t="s">
        <v>221</v>
      </c>
      <c r="BH4" s="802"/>
      <c r="BI4" s="802"/>
      <c r="BJ4" s="802"/>
      <c r="BK4" s="802"/>
      <c r="BL4" s="802"/>
      <c r="BM4" s="802"/>
      <c r="BN4" s="802"/>
      <c r="BO4" s="802" t="s">
        <v>218</v>
      </c>
      <c r="BP4" s="802"/>
      <c r="BQ4" s="802"/>
      <c r="BR4" s="802"/>
      <c r="BS4" s="802" t="s">
        <v>222</v>
      </c>
      <c r="BT4" s="802"/>
      <c r="BU4" s="802"/>
      <c r="BV4" s="802"/>
      <c r="BW4" s="802"/>
      <c r="BX4" s="802"/>
      <c r="BY4" s="802"/>
      <c r="BZ4" s="802"/>
      <c r="CA4" s="802"/>
      <c r="CB4" s="802"/>
      <c r="CD4" s="784" t="s">
        <v>223</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2">
      <c r="B5" s="746" t="s">
        <v>224</v>
      </c>
      <c r="C5" s="747"/>
      <c r="D5" s="747"/>
      <c r="E5" s="747"/>
      <c r="F5" s="747"/>
      <c r="G5" s="747"/>
      <c r="H5" s="747"/>
      <c r="I5" s="747"/>
      <c r="J5" s="747"/>
      <c r="K5" s="747"/>
      <c r="L5" s="747"/>
      <c r="M5" s="747"/>
      <c r="N5" s="747"/>
      <c r="O5" s="747"/>
      <c r="P5" s="747"/>
      <c r="Q5" s="748"/>
      <c r="R5" s="735">
        <v>374631</v>
      </c>
      <c r="S5" s="736"/>
      <c r="T5" s="736"/>
      <c r="U5" s="736"/>
      <c r="V5" s="736"/>
      <c r="W5" s="736"/>
      <c r="X5" s="736"/>
      <c r="Y5" s="779"/>
      <c r="Z5" s="797">
        <v>11.8</v>
      </c>
      <c r="AA5" s="797"/>
      <c r="AB5" s="797"/>
      <c r="AC5" s="797"/>
      <c r="AD5" s="798">
        <v>374631</v>
      </c>
      <c r="AE5" s="798"/>
      <c r="AF5" s="798"/>
      <c r="AG5" s="798"/>
      <c r="AH5" s="798"/>
      <c r="AI5" s="798"/>
      <c r="AJ5" s="798"/>
      <c r="AK5" s="798"/>
      <c r="AL5" s="780">
        <v>23.8</v>
      </c>
      <c r="AM5" s="751"/>
      <c r="AN5" s="751"/>
      <c r="AO5" s="781"/>
      <c r="AP5" s="746" t="s">
        <v>225</v>
      </c>
      <c r="AQ5" s="747"/>
      <c r="AR5" s="747"/>
      <c r="AS5" s="747"/>
      <c r="AT5" s="747"/>
      <c r="AU5" s="747"/>
      <c r="AV5" s="747"/>
      <c r="AW5" s="747"/>
      <c r="AX5" s="747"/>
      <c r="AY5" s="747"/>
      <c r="AZ5" s="747"/>
      <c r="BA5" s="747"/>
      <c r="BB5" s="747"/>
      <c r="BC5" s="747"/>
      <c r="BD5" s="747"/>
      <c r="BE5" s="747"/>
      <c r="BF5" s="748"/>
      <c r="BG5" s="680">
        <v>371830</v>
      </c>
      <c r="BH5" s="681"/>
      <c r="BI5" s="681"/>
      <c r="BJ5" s="681"/>
      <c r="BK5" s="681"/>
      <c r="BL5" s="681"/>
      <c r="BM5" s="681"/>
      <c r="BN5" s="682"/>
      <c r="BO5" s="713">
        <v>99.3</v>
      </c>
      <c r="BP5" s="713"/>
      <c r="BQ5" s="713"/>
      <c r="BR5" s="713"/>
      <c r="BS5" s="714">
        <v>30261</v>
      </c>
      <c r="BT5" s="714"/>
      <c r="BU5" s="714"/>
      <c r="BV5" s="714"/>
      <c r="BW5" s="714"/>
      <c r="BX5" s="714"/>
      <c r="BY5" s="714"/>
      <c r="BZ5" s="714"/>
      <c r="CA5" s="714"/>
      <c r="CB5" s="777"/>
      <c r="CD5" s="784" t="s">
        <v>220</v>
      </c>
      <c r="CE5" s="785"/>
      <c r="CF5" s="785"/>
      <c r="CG5" s="785"/>
      <c r="CH5" s="785"/>
      <c r="CI5" s="785"/>
      <c r="CJ5" s="785"/>
      <c r="CK5" s="785"/>
      <c r="CL5" s="785"/>
      <c r="CM5" s="785"/>
      <c r="CN5" s="785"/>
      <c r="CO5" s="785"/>
      <c r="CP5" s="785"/>
      <c r="CQ5" s="786"/>
      <c r="CR5" s="784" t="s">
        <v>226</v>
      </c>
      <c r="CS5" s="785"/>
      <c r="CT5" s="785"/>
      <c r="CU5" s="785"/>
      <c r="CV5" s="785"/>
      <c r="CW5" s="785"/>
      <c r="CX5" s="785"/>
      <c r="CY5" s="786"/>
      <c r="CZ5" s="784" t="s">
        <v>218</v>
      </c>
      <c r="DA5" s="785"/>
      <c r="DB5" s="785"/>
      <c r="DC5" s="786"/>
      <c r="DD5" s="784" t="s">
        <v>227</v>
      </c>
      <c r="DE5" s="785"/>
      <c r="DF5" s="785"/>
      <c r="DG5" s="785"/>
      <c r="DH5" s="785"/>
      <c r="DI5" s="785"/>
      <c r="DJ5" s="785"/>
      <c r="DK5" s="785"/>
      <c r="DL5" s="785"/>
      <c r="DM5" s="785"/>
      <c r="DN5" s="785"/>
      <c r="DO5" s="785"/>
      <c r="DP5" s="786"/>
      <c r="DQ5" s="784" t="s">
        <v>228</v>
      </c>
      <c r="DR5" s="785"/>
      <c r="DS5" s="785"/>
      <c r="DT5" s="785"/>
      <c r="DU5" s="785"/>
      <c r="DV5" s="785"/>
      <c r="DW5" s="785"/>
      <c r="DX5" s="785"/>
      <c r="DY5" s="785"/>
      <c r="DZ5" s="785"/>
      <c r="EA5" s="785"/>
      <c r="EB5" s="785"/>
      <c r="EC5" s="786"/>
    </row>
    <row r="6" spans="2:143" ht="11.25" customHeight="1" x14ac:dyDescent="0.2">
      <c r="B6" s="677" t="s">
        <v>229</v>
      </c>
      <c r="C6" s="678"/>
      <c r="D6" s="678"/>
      <c r="E6" s="678"/>
      <c r="F6" s="678"/>
      <c r="G6" s="678"/>
      <c r="H6" s="678"/>
      <c r="I6" s="678"/>
      <c r="J6" s="678"/>
      <c r="K6" s="678"/>
      <c r="L6" s="678"/>
      <c r="M6" s="678"/>
      <c r="N6" s="678"/>
      <c r="O6" s="678"/>
      <c r="P6" s="678"/>
      <c r="Q6" s="679"/>
      <c r="R6" s="680">
        <v>39567</v>
      </c>
      <c r="S6" s="681"/>
      <c r="T6" s="681"/>
      <c r="U6" s="681"/>
      <c r="V6" s="681"/>
      <c r="W6" s="681"/>
      <c r="X6" s="681"/>
      <c r="Y6" s="682"/>
      <c r="Z6" s="713">
        <v>1.2</v>
      </c>
      <c r="AA6" s="713"/>
      <c r="AB6" s="713"/>
      <c r="AC6" s="713"/>
      <c r="AD6" s="714">
        <v>39567</v>
      </c>
      <c r="AE6" s="714"/>
      <c r="AF6" s="714"/>
      <c r="AG6" s="714"/>
      <c r="AH6" s="714"/>
      <c r="AI6" s="714"/>
      <c r="AJ6" s="714"/>
      <c r="AK6" s="714"/>
      <c r="AL6" s="683">
        <v>2.5</v>
      </c>
      <c r="AM6" s="684"/>
      <c r="AN6" s="684"/>
      <c r="AO6" s="715"/>
      <c r="AP6" s="677" t="s">
        <v>230</v>
      </c>
      <c r="AQ6" s="678"/>
      <c r="AR6" s="678"/>
      <c r="AS6" s="678"/>
      <c r="AT6" s="678"/>
      <c r="AU6" s="678"/>
      <c r="AV6" s="678"/>
      <c r="AW6" s="678"/>
      <c r="AX6" s="678"/>
      <c r="AY6" s="678"/>
      <c r="AZ6" s="678"/>
      <c r="BA6" s="678"/>
      <c r="BB6" s="678"/>
      <c r="BC6" s="678"/>
      <c r="BD6" s="678"/>
      <c r="BE6" s="678"/>
      <c r="BF6" s="679"/>
      <c r="BG6" s="680">
        <v>371830</v>
      </c>
      <c r="BH6" s="681"/>
      <c r="BI6" s="681"/>
      <c r="BJ6" s="681"/>
      <c r="BK6" s="681"/>
      <c r="BL6" s="681"/>
      <c r="BM6" s="681"/>
      <c r="BN6" s="682"/>
      <c r="BO6" s="713">
        <v>99.3</v>
      </c>
      <c r="BP6" s="713"/>
      <c r="BQ6" s="713"/>
      <c r="BR6" s="713"/>
      <c r="BS6" s="714">
        <v>30261</v>
      </c>
      <c r="BT6" s="714"/>
      <c r="BU6" s="714"/>
      <c r="BV6" s="714"/>
      <c r="BW6" s="714"/>
      <c r="BX6" s="714"/>
      <c r="BY6" s="714"/>
      <c r="BZ6" s="714"/>
      <c r="CA6" s="714"/>
      <c r="CB6" s="777"/>
      <c r="CD6" s="738" t="s">
        <v>231</v>
      </c>
      <c r="CE6" s="739"/>
      <c r="CF6" s="739"/>
      <c r="CG6" s="739"/>
      <c r="CH6" s="739"/>
      <c r="CI6" s="739"/>
      <c r="CJ6" s="739"/>
      <c r="CK6" s="739"/>
      <c r="CL6" s="739"/>
      <c r="CM6" s="739"/>
      <c r="CN6" s="739"/>
      <c r="CO6" s="739"/>
      <c r="CP6" s="739"/>
      <c r="CQ6" s="740"/>
      <c r="CR6" s="680">
        <v>36588</v>
      </c>
      <c r="CS6" s="681"/>
      <c r="CT6" s="681"/>
      <c r="CU6" s="681"/>
      <c r="CV6" s="681"/>
      <c r="CW6" s="681"/>
      <c r="CX6" s="681"/>
      <c r="CY6" s="682"/>
      <c r="CZ6" s="780">
        <v>1.3</v>
      </c>
      <c r="DA6" s="751"/>
      <c r="DB6" s="751"/>
      <c r="DC6" s="783"/>
      <c r="DD6" s="686" t="s">
        <v>232</v>
      </c>
      <c r="DE6" s="681"/>
      <c r="DF6" s="681"/>
      <c r="DG6" s="681"/>
      <c r="DH6" s="681"/>
      <c r="DI6" s="681"/>
      <c r="DJ6" s="681"/>
      <c r="DK6" s="681"/>
      <c r="DL6" s="681"/>
      <c r="DM6" s="681"/>
      <c r="DN6" s="681"/>
      <c r="DO6" s="681"/>
      <c r="DP6" s="682"/>
      <c r="DQ6" s="686">
        <v>36588</v>
      </c>
      <c r="DR6" s="681"/>
      <c r="DS6" s="681"/>
      <c r="DT6" s="681"/>
      <c r="DU6" s="681"/>
      <c r="DV6" s="681"/>
      <c r="DW6" s="681"/>
      <c r="DX6" s="681"/>
      <c r="DY6" s="681"/>
      <c r="DZ6" s="681"/>
      <c r="EA6" s="681"/>
      <c r="EB6" s="681"/>
      <c r="EC6" s="727"/>
    </row>
    <row r="7" spans="2:143" ht="11.25" customHeight="1" x14ac:dyDescent="0.2">
      <c r="B7" s="677" t="s">
        <v>233</v>
      </c>
      <c r="C7" s="678"/>
      <c r="D7" s="678"/>
      <c r="E7" s="678"/>
      <c r="F7" s="678"/>
      <c r="G7" s="678"/>
      <c r="H7" s="678"/>
      <c r="I7" s="678"/>
      <c r="J7" s="678"/>
      <c r="K7" s="678"/>
      <c r="L7" s="678"/>
      <c r="M7" s="678"/>
      <c r="N7" s="678"/>
      <c r="O7" s="678"/>
      <c r="P7" s="678"/>
      <c r="Q7" s="679"/>
      <c r="R7" s="680">
        <v>92</v>
      </c>
      <c r="S7" s="681"/>
      <c r="T7" s="681"/>
      <c r="U7" s="681"/>
      <c r="V7" s="681"/>
      <c r="W7" s="681"/>
      <c r="X7" s="681"/>
      <c r="Y7" s="682"/>
      <c r="Z7" s="713">
        <v>0</v>
      </c>
      <c r="AA7" s="713"/>
      <c r="AB7" s="713"/>
      <c r="AC7" s="713"/>
      <c r="AD7" s="714">
        <v>92</v>
      </c>
      <c r="AE7" s="714"/>
      <c r="AF7" s="714"/>
      <c r="AG7" s="714"/>
      <c r="AH7" s="714"/>
      <c r="AI7" s="714"/>
      <c r="AJ7" s="714"/>
      <c r="AK7" s="714"/>
      <c r="AL7" s="683">
        <v>0</v>
      </c>
      <c r="AM7" s="684"/>
      <c r="AN7" s="684"/>
      <c r="AO7" s="715"/>
      <c r="AP7" s="677" t="s">
        <v>234</v>
      </c>
      <c r="AQ7" s="678"/>
      <c r="AR7" s="678"/>
      <c r="AS7" s="678"/>
      <c r="AT7" s="678"/>
      <c r="AU7" s="678"/>
      <c r="AV7" s="678"/>
      <c r="AW7" s="678"/>
      <c r="AX7" s="678"/>
      <c r="AY7" s="678"/>
      <c r="AZ7" s="678"/>
      <c r="BA7" s="678"/>
      <c r="BB7" s="678"/>
      <c r="BC7" s="678"/>
      <c r="BD7" s="678"/>
      <c r="BE7" s="678"/>
      <c r="BF7" s="679"/>
      <c r="BG7" s="680">
        <v>75295</v>
      </c>
      <c r="BH7" s="681"/>
      <c r="BI7" s="681"/>
      <c r="BJ7" s="681"/>
      <c r="BK7" s="681"/>
      <c r="BL7" s="681"/>
      <c r="BM7" s="681"/>
      <c r="BN7" s="682"/>
      <c r="BO7" s="713">
        <v>20.100000000000001</v>
      </c>
      <c r="BP7" s="713"/>
      <c r="BQ7" s="713"/>
      <c r="BR7" s="713"/>
      <c r="BS7" s="714" t="s">
        <v>232</v>
      </c>
      <c r="BT7" s="714"/>
      <c r="BU7" s="714"/>
      <c r="BV7" s="714"/>
      <c r="BW7" s="714"/>
      <c r="BX7" s="714"/>
      <c r="BY7" s="714"/>
      <c r="BZ7" s="714"/>
      <c r="CA7" s="714"/>
      <c r="CB7" s="777"/>
      <c r="CD7" s="719" t="s">
        <v>235</v>
      </c>
      <c r="CE7" s="720"/>
      <c r="CF7" s="720"/>
      <c r="CG7" s="720"/>
      <c r="CH7" s="720"/>
      <c r="CI7" s="720"/>
      <c r="CJ7" s="720"/>
      <c r="CK7" s="720"/>
      <c r="CL7" s="720"/>
      <c r="CM7" s="720"/>
      <c r="CN7" s="720"/>
      <c r="CO7" s="720"/>
      <c r="CP7" s="720"/>
      <c r="CQ7" s="721"/>
      <c r="CR7" s="680">
        <v>674178</v>
      </c>
      <c r="CS7" s="681"/>
      <c r="CT7" s="681"/>
      <c r="CU7" s="681"/>
      <c r="CV7" s="681"/>
      <c r="CW7" s="681"/>
      <c r="CX7" s="681"/>
      <c r="CY7" s="682"/>
      <c r="CZ7" s="713">
        <v>23.6</v>
      </c>
      <c r="DA7" s="713"/>
      <c r="DB7" s="713"/>
      <c r="DC7" s="713"/>
      <c r="DD7" s="686">
        <v>62277</v>
      </c>
      <c r="DE7" s="681"/>
      <c r="DF7" s="681"/>
      <c r="DG7" s="681"/>
      <c r="DH7" s="681"/>
      <c r="DI7" s="681"/>
      <c r="DJ7" s="681"/>
      <c r="DK7" s="681"/>
      <c r="DL7" s="681"/>
      <c r="DM7" s="681"/>
      <c r="DN7" s="681"/>
      <c r="DO7" s="681"/>
      <c r="DP7" s="682"/>
      <c r="DQ7" s="686">
        <v>506156</v>
      </c>
      <c r="DR7" s="681"/>
      <c r="DS7" s="681"/>
      <c r="DT7" s="681"/>
      <c r="DU7" s="681"/>
      <c r="DV7" s="681"/>
      <c r="DW7" s="681"/>
      <c r="DX7" s="681"/>
      <c r="DY7" s="681"/>
      <c r="DZ7" s="681"/>
      <c r="EA7" s="681"/>
      <c r="EB7" s="681"/>
      <c r="EC7" s="727"/>
    </row>
    <row r="8" spans="2:143" ht="11.25" customHeight="1" x14ac:dyDescent="0.2">
      <c r="B8" s="677" t="s">
        <v>236</v>
      </c>
      <c r="C8" s="678"/>
      <c r="D8" s="678"/>
      <c r="E8" s="678"/>
      <c r="F8" s="678"/>
      <c r="G8" s="678"/>
      <c r="H8" s="678"/>
      <c r="I8" s="678"/>
      <c r="J8" s="678"/>
      <c r="K8" s="678"/>
      <c r="L8" s="678"/>
      <c r="M8" s="678"/>
      <c r="N8" s="678"/>
      <c r="O8" s="678"/>
      <c r="P8" s="678"/>
      <c r="Q8" s="679"/>
      <c r="R8" s="680">
        <v>361</v>
      </c>
      <c r="S8" s="681"/>
      <c r="T8" s="681"/>
      <c r="U8" s="681"/>
      <c r="V8" s="681"/>
      <c r="W8" s="681"/>
      <c r="X8" s="681"/>
      <c r="Y8" s="682"/>
      <c r="Z8" s="713">
        <v>0</v>
      </c>
      <c r="AA8" s="713"/>
      <c r="AB8" s="713"/>
      <c r="AC8" s="713"/>
      <c r="AD8" s="714">
        <v>361</v>
      </c>
      <c r="AE8" s="714"/>
      <c r="AF8" s="714"/>
      <c r="AG8" s="714"/>
      <c r="AH8" s="714"/>
      <c r="AI8" s="714"/>
      <c r="AJ8" s="714"/>
      <c r="AK8" s="714"/>
      <c r="AL8" s="683">
        <v>0</v>
      </c>
      <c r="AM8" s="684"/>
      <c r="AN8" s="684"/>
      <c r="AO8" s="715"/>
      <c r="AP8" s="677" t="s">
        <v>237</v>
      </c>
      <c r="AQ8" s="678"/>
      <c r="AR8" s="678"/>
      <c r="AS8" s="678"/>
      <c r="AT8" s="678"/>
      <c r="AU8" s="678"/>
      <c r="AV8" s="678"/>
      <c r="AW8" s="678"/>
      <c r="AX8" s="678"/>
      <c r="AY8" s="678"/>
      <c r="AZ8" s="678"/>
      <c r="BA8" s="678"/>
      <c r="BB8" s="678"/>
      <c r="BC8" s="678"/>
      <c r="BD8" s="678"/>
      <c r="BE8" s="678"/>
      <c r="BF8" s="679"/>
      <c r="BG8" s="680">
        <v>1992</v>
      </c>
      <c r="BH8" s="681"/>
      <c r="BI8" s="681"/>
      <c r="BJ8" s="681"/>
      <c r="BK8" s="681"/>
      <c r="BL8" s="681"/>
      <c r="BM8" s="681"/>
      <c r="BN8" s="682"/>
      <c r="BO8" s="713">
        <v>0.5</v>
      </c>
      <c r="BP8" s="713"/>
      <c r="BQ8" s="713"/>
      <c r="BR8" s="713"/>
      <c r="BS8" s="686" t="s">
        <v>238</v>
      </c>
      <c r="BT8" s="681"/>
      <c r="BU8" s="681"/>
      <c r="BV8" s="681"/>
      <c r="BW8" s="681"/>
      <c r="BX8" s="681"/>
      <c r="BY8" s="681"/>
      <c r="BZ8" s="681"/>
      <c r="CA8" s="681"/>
      <c r="CB8" s="727"/>
      <c r="CD8" s="719" t="s">
        <v>239</v>
      </c>
      <c r="CE8" s="720"/>
      <c r="CF8" s="720"/>
      <c r="CG8" s="720"/>
      <c r="CH8" s="720"/>
      <c r="CI8" s="720"/>
      <c r="CJ8" s="720"/>
      <c r="CK8" s="720"/>
      <c r="CL8" s="720"/>
      <c r="CM8" s="720"/>
      <c r="CN8" s="720"/>
      <c r="CO8" s="720"/>
      <c r="CP8" s="720"/>
      <c r="CQ8" s="721"/>
      <c r="CR8" s="680">
        <v>374433</v>
      </c>
      <c r="CS8" s="681"/>
      <c r="CT8" s="681"/>
      <c r="CU8" s="681"/>
      <c r="CV8" s="681"/>
      <c r="CW8" s="681"/>
      <c r="CX8" s="681"/>
      <c r="CY8" s="682"/>
      <c r="CZ8" s="713">
        <v>13.1</v>
      </c>
      <c r="DA8" s="713"/>
      <c r="DB8" s="713"/>
      <c r="DC8" s="713"/>
      <c r="DD8" s="686">
        <v>19503</v>
      </c>
      <c r="DE8" s="681"/>
      <c r="DF8" s="681"/>
      <c r="DG8" s="681"/>
      <c r="DH8" s="681"/>
      <c r="DI8" s="681"/>
      <c r="DJ8" s="681"/>
      <c r="DK8" s="681"/>
      <c r="DL8" s="681"/>
      <c r="DM8" s="681"/>
      <c r="DN8" s="681"/>
      <c r="DO8" s="681"/>
      <c r="DP8" s="682"/>
      <c r="DQ8" s="686">
        <v>301897</v>
      </c>
      <c r="DR8" s="681"/>
      <c r="DS8" s="681"/>
      <c r="DT8" s="681"/>
      <c r="DU8" s="681"/>
      <c r="DV8" s="681"/>
      <c r="DW8" s="681"/>
      <c r="DX8" s="681"/>
      <c r="DY8" s="681"/>
      <c r="DZ8" s="681"/>
      <c r="EA8" s="681"/>
      <c r="EB8" s="681"/>
      <c r="EC8" s="727"/>
    </row>
    <row r="9" spans="2:143" ht="11.25" customHeight="1" x14ac:dyDescent="0.2">
      <c r="B9" s="677" t="s">
        <v>240</v>
      </c>
      <c r="C9" s="678"/>
      <c r="D9" s="678"/>
      <c r="E9" s="678"/>
      <c r="F9" s="678"/>
      <c r="G9" s="678"/>
      <c r="H9" s="678"/>
      <c r="I9" s="678"/>
      <c r="J9" s="678"/>
      <c r="K9" s="678"/>
      <c r="L9" s="678"/>
      <c r="M9" s="678"/>
      <c r="N9" s="678"/>
      <c r="O9" s="678"/>
      <c r="P9" s="678"/>
      <c r="Q9" s="679"/>
      <c r="R9" s="680">
        <v>494</v>
      </c>
      <c r="S9" s="681"/>
      <c r="T9" s="681"/>
      <c r="U9" s="681"/>
      <c r="V9" s="681"/>
      <c r="W9" s="681"/>
      <c r="X9" s="681"/>
      <c r="Y9" s="682"/>
      <c r="Z9" s="713">
        <v>0</v>
      </c>
      <c r="AA9" s="713"/>
      <c r="AB9" s="713"/>
      <c r="AC9" s="713"/>
      <c r="AD9" s="714">
        <v>494</v>
      </c>
      <c r="AE9" s="714"/>
      <c r="AF9" s="714"/>
      <c r="AG9" s="714"/>
      <c r="AH9" s="714"/>
      <c r="AI9" s="714"/>
      <c r="AJ9" s="714"/>
      <c r="AK9" s="714"/>
      <c r="AL9" s="683">
        <v>0</v>
      </c>
      <c r="AM9" s="684"/>
      <c r="AN9" s="684"/>
      <c r="AO9" s="715"/>
      <c r="AP9" s="677" t="s">
        <v>241</v>
      </c>
      <c r="AQ9" s="678"/>
      <c r="AR9" s="678"/>
      <c r="AS9" s="678"/>
      <c r="AT9" s="678"/>
      <c r="AU9" s="678"/>
      <c r="AV9" s="678"/>
      <c r="AW9" s="678"/>
      <c r="AX9" s="678"/>
      <c r="AY9" s="678"/>
      <c r="AZ9" s="678"/>
      <c r="BA9" s="678"/>
      <c r="BB9" s="678"/>
      <c r="BC9" s="678"/>
      <c r="BD9" s="678"/>
      <c r="BE9" s="678"/>
      <c r="BF9" s="679"/>
      <c r="BG9" s="680">
        <v>44319</v>
      </c>
      <c r="BH9" s="681"/>
      <c r="BI9" s="681"/>
      <c r="BJ9" s="681"/>
      <c r="BK9" s="681"/>
      <c r="BL9" s="681"/>
      <c r="BM9" s="681"/>
      <c r="BN9" s="682"/>
      <c r="BO9" s="713">
        <v>11.8</v>
      </c>
      <c r="BP9" s="713"/>
      <c r="BQ9" s="713"/>
      <c r="BR9" s="713"/>
      <c r="BS9" s="686" t="s">
        <v>238</v>
      </c>
      <c r="BT9" s="681"/>
      <c r="BU9" s="681"/>
      <c r="BV9" s="681"/>
      <c r="BW9" s="681"/>
      <c r="BX9" s="681"/>
      <c r="BY9" s="681"/>
      <c r="BZ9" s="681"/>
      <c r="CA9" s="681"/>
      <c r="CB9" s="727"/>
      <c r="CD9" s="719" t="s">
        <v>242</v>
      </c>
      <c r="CE9" s="720"/>
      <c r="CF9" s="720"/>
      <c r="CG9" s="720"/>
      <c r="CH9" s="720"/>
      <c r="CI9" s="720"/>
      <c r="CJ9" s="720"/>
      <c r="CK9" s="720"/>
      <c r="CL9" s="720"/>
      <c r="CM9" s="720"/>
      <c r="CN9" s="720"/>
      <c r="CO9" s="720"/>
      <c r="CP9" s="720"/>
      <c r="CQ9" s="721"/>
      <c r="CR9" s="680">
        <v>190195</v>
      </c>
      <c r="CS9" s="681"/>
      <c r="CT9" s="681"/>
      <c r="CU9" s="681"/>
      <c r="CV9" s="681"/>
      <c r="CW9" s="681"/>
      <c r="CX9" s="681"/>
      <c r="CY9" s="682"/>
      <c r="CZ9" s="713">
        <v>6.7</v>
      </c>
      <c r="DA9" s="713"/>
      <c r="DB9" s="713"/>
      <c r="DC9" s="713"/>
      <c r="DD9" s="686">
        <v>1502</v>
      </c>
      <c r="DE9" s="681"/>
      <c r="DF9" s="681"/>
      <c r="DG9" s="681"/>
      <c r="DH9" s="681"/>
      <c r="DI9" s="681"/>
      <c r="DJ9" s="681"/>
      <c r="DK9" s="681"/>
      <c r="DL9" s="681"/>
      <c r="DM9" s="681"/>
      <c r="DN9" s="681"/>
      <c r="DO9" s="681"/>
      <c r="DP9" s="682"/>
      <c r="DQ9" s="686">
        <v>186717</v>
      </c>
      <c r="DR9" s="681"/>
      <c r="DS9" s="681"/>
      <c r="DT9" s="681"/>
      <c r="DU9" s="681"/>
      <c r="DV9" s="681"/>
      <c r="DW9" s="681"/>
      <c r="DX9" s="681"/>
      <c r="DY9" s="681"/>
      <c r="DZ9" s="681"/>
      <c r="EA9" s="681"/>
      <c r="EB9" s="681"/>
      <c r="EC9" s="727"/>
    </row>
    <row r="10" spans="2:143" ht="11.25" customHeight="1" x14ac:dyDescent="0.2">
      <c r="B10" s="677" t="s">
        <v>243</v>
      </c>
      <c r="C10" s="678"/>
      <c r="D10" s="678"/>
      <c r="E10" s="678"/>
      <c r="F10" s="678"/>
      <c r="G10" s="678"/>
      <c r="H10" s="678"/>
      <c r="I10" s="678"/>
      <c r="J10" s="678"/>
      <c r="K10" s="678"/>
      <c r="L10" s="678"/>
      <c r="M10" s="678"/>
      <c r="N10" s="678"/>
      <c r="O10" s="678"/>
      <c r="P10" s="678"/>
      <c r="Q10" s="679"/>
      <c r="R10" s="680" t="s">
        <v>232</v>
      </c>
      <c r="S10" s="681"/>
      <c r="T10" s="681"/>
      <c r="U10" s="681"/>
      <c r="V10" s="681"/>
      <c r="W10" s="681"/>
      <c r="X10" s="681"/>
      <c r="Y10" s="682"/>
      <c r="Z10" s="713" t="s">
        <v>232</v>
      </c>
      <c r="AA10" s="713"/>
      <c r="AB10" s="713"/>
      <c r="AC10" s="713"/>
      <c r="AD10" s="714" t="s">
        <v>232</v>
      </c>
      <c r="AE10" s="714"/>
      <c r="AF10" s="714"/>
      <c r="AG10" s="714"/>
      <c r="AH10" s="714"/>
      <c r="AI10" s="714"/>
      <c r="AJ10" s="714"/>
      <c r="AK10" s="714"/>
      <c r="AL10" s="683" t="s">
        <v>238</v>
      </c>
      <c r="AM10" s="684"/>
      <c r="AN10" s="684"/>
      <c r="AO10" s="715"/>
      <c r="AP10" s="677" t="s">
        <v>244</v>
      </c>
      <c r="AQ10" s="678"/>
      <c r="AR10" s="678"/>
      <c r="AS10" s="678"/>
      <c r="AT10" s="678"/>
      <c r="AU10" s="678"/>
      <c r="AV10" s="678"/>
      <c r="AW10" s="678"/>
      <c r="AX10" s="678"/>
      <c r="AY10" s="678"/>
      <c r="AZ10" s="678"/>
      <c r="BA10" s="678"/>
      <c r="BB10" s="678"/>
      <c r="BC10" s="678"/>
      <c r="BD10" s="678"/>
      <c r="BE10" s="678"/>
      <c r="BF10" s="679"/>
      <c r="BG10" s="680">
        <v>10338</v>
      </c>
      <c r="BH10" s="681"/>
      <c r="BI10" s="681"/>
      <c r="BJ10" s="681"/>
      <c r="BK10" s="681"/>
      <c r="BL10" s="681"/>
      <c r="BM10" s="681"/>
      <c r="BN10" s="682"/>
      <c r="BO10" s="713">
        <v>2.8</v>
      </c>
      <c r="BP10" s="713"/>
      <c r="BQ10" s="713"/>
      <c r="BR10" s="713"/>
      <c r="BS10" s="686" t="s">
        <v>232</v>
      </c>
      <c r="BT10" s="681"/>
      <c r="BU10" s="681"/>
      <c r="BV10" s="681"/>
      <c r="BW10" s="681"/>
      <c r="BX10" s="681"/>
      <c r="BY10" s="681"/>
      <c r="BZ10" s="681"/>
      <c r="CA10" s="681"/>
      <c r="CB10" s="727"/>
      <c r="CD10" s="719" t="s">
        <v>245</v>
      </c>
      <c r="CE10" s="720"/>
      <c r="CF10" s="720"/>
      <c r="CG10" s="720"/>
      <c r="CH10" s="720"/>
      <c r="CI10" s="720"/>
      <c r="CJ10" s="720"/>
      <c r="CK10" s="720"/>
      <c r="CL10" s="720"/>
      <c r="CM10" s="720"/>
      <c r="CN10" s="720"/>
      <c r="CO10" s="720"/>
      <c r="CP10" s="720"/>
      <c r="CQ10" s="721"/>
      <c r="CR10" s="680">
        <v>184</v>
      </c>
      <c r="CS10" s="681"/>
      <c r="CT10" s="681"/>
      <c r="CU10" s="681"/>
      <c r="CV10" s="681"/>
      <c r="CW10" s="681"/>
      <c r="CX10" s="681"/>
      <c r="CY10" s="682"/>
      <c r="CZ10" s="713">
        <v>0</v>
      </c>
      <c r="DA10" s="713"/>
      <c r="DB10" s="713"/>
      <c r="DC10" s="713"/>
      <c r="DD10" s="686" t="s">
        <v>238</v>
      </c>
      <c r="DE10" s="681"/>
      <c r="DF10" s="681"/>
      <c r="DG10" s="681"/>
      <c r="DH10" s="681"/>
      <c r="DI10" s="681"/>
      <c r="DJ10" s="681"/>
      <c r="DK10" s="681"/>
      <c r="DL10" s="681"/>
      <c r="DM10" s="681"/>
      <c r="DN10" s="681"/>
      <c r="DO10" s="681"/>
      <c r="DP10" s="682"/>
      <c r="DQ10" s="686">
        <v>184</v>
      </c>
      <c r="DR10" s="681"/>
      <c r="DS10" s="681"/>
      <c r="DT10" s="681"/>
      <c r="DU10" s="681"/>
      <c r="DV10" s="681"/>
      <c r="DW10" s="681"/>
      <c r="DX10" s="681"/>
      <c r="DY10" s="681"/>
      <c r="DZ10" s="681"/>
      <c r="EA10" s="681"/>
      <c r="EB10" s="681"/>
      <c r="EC10" s="727"/>
    </row>
    <row r="11" spans="2:143" ht="11.25" customHeight="1" x14ac:dyDescent="0.2">
      <c r="B11" s="677" t="s">
        <v>246</v>
      </c>
      <c r="C11" s="678"/>
      <c r="D11" s="678"/>
      <c r="E11" s="678"/>
      <c r="F11" s="678"/>
      <c r="G11" s="678"/>
      <c r="H11" s="678"/>
      <c r="I11" s="678"/>
      <c r="J11" s="678"/>
      <c r="K11" s="678"/>
      <c r="L11" s="678"/>
      <c r="M11" s="678"/>
      <c r="N11" s="678"/>
      <c r="O11" s="678"/>
      <c r="P11" s="678"/>
      <c r="Q11" s="679"/>
      <c r="R11" s="680">
        <v>26464</v>
      </c>
      <c r="S11" s="681"/>
      <c r="T11" s="681"/>
      <c r="U11" s="681"/>
      <c r="V11" s="681"/>
      <c r="W11" s="681"/>
      <c r="X11" s="681"/>
      <c r="Y11" s="682"/>
      <c r="Z11" s="683">
        <v>0.8</v>
      </c>
      <c r="AA11" s="684"/>
      <c r="AB11" s="684"/>
      <c r="AC11" s="685"/>
      <c r="AD11" s="686">
        <v>26464</v>
      </c>
      <c r="AE11" s="681"/>
      <c r="AF11" s="681"/>
      <c r="AG11" s="681"/>
      <c r="AH11" s="681"/>
      <c r="AI11" s="681"/>
      <c r="AJ11" s="681"/>
      <c r="AK11" s="682"/>
      <c r="AL11" s="683">
        <v>1.7</v>
      </c>
      <c r="AM11" s="684"/>
      <c r="AN11" s="684"/>
      <c r="AO11" s="715"/>
      <c r="AP11" s="677" t="s">
        <v>247</v>
      </c>
      <c r="AQ11" s="678"/>
      <c r="AR11" s="678"/>
      <c r="AS11" s="678"/>
      <c r="AT11" s="678"/>
      <c r="AU11" s="678"/>
      <c r="AV11" s="678"/>
      <c r="AW11" s="678"/>
      <c r="AX11" s="678"/>
      <c r="AY11" s="678"/>
      <c r="AZ11" s="678"/>
      <c r="BA11" s="678"/>
      <c r="BB11" s="678"/>
      <c r="BC11" s="678"/>
      <c r="BD11" s="678"/>
      <c r="BE11" s="678"/>
      <c r="BF11" s="679"/>
      <c r="BG11" s="680">
        <v>18646</v>
      </c>
      <c r="BH11" s="681"/>
      <c r="BI11" s="681"/>
      <c r="BJ11" s="681"/>
      <c r="BK11" s="681"/>
      <c r="BL11" s="681"/>
      <c r="BM11" s="681"/>
      <c r="BN11" s="682"/>
      <c r="BO11" s="713">
        <v>5</v>
      </c>
      <c r="BP11" s="713"/>
      <c r="BQ11" s="713"/>
      <c r="BR11" s="713"/>
      <c r="BS11" s="686" t="s">
        <v>238</v>
      </c>
      <c r="BT11" s="681"/>
      <c r="BU11" s="681"/>
      <c r="BV11" s="681"/>
      <c r="BW11" s="681"/>
      <c r="BX11" s="681"/>
      <c r="BY11" s="681"/>
      <c r="BZ11" s="681"/>
      <c r="CA11" s="681"/>
      <c r="CB11" s="727"/>
      <c r="CD11" s="719" t="s">
        <v>248</v>
      </c>
      <c r="CE11" s="720"/>
      <c r="CF11" s="720"/>
      <c r="CG11" s="720"/>
      <c r="CH11" s="720"/>
      <c r="CI11" s="720"/>
      <c r="CJ11" s="720"/>
      <c r="CK11" s="720"/>
      <c r="CL11" s="720"/>
      <c r="CM11" s="720"/>
      <c r="CN11" s="720"/>
      <c r="CO11" s="720"/>
      <c r="CP11" s="720"/>
      <c r="CQ11" s="721"/>
      <c r="CR11" s="680">
        <v>152104</v>
      </c>
      <c r="CS11" s="681"/>
      <c r="CT11" s="681"/>
      <c r="CU11" s="681"/>
      <c r="CV11" s="681"/>
      <c r="CW11" s="681"/>
      <c r="CX11" s="681"/>
      <c r="CY11" s="682"/>
      <c r="CZ11" s="713">
        <v>5.3</v>
      </c>
      <c r="DA11" s="713"/>
      <c r="DB11" s="713"/>
      <c r="DC11" s="713"/>
      <c r="DD11" s="686">
        <v>63210</v>
      </c>
      <c r="DE11" s="681"/>
      <c r="DF11" s="681"/>
      <c r="DG11" s="681"/>
      <c r="DH11" s="681"/>
      <c r="DI11" s="681"/>
      <c r="DJ11" s="681"/>
      <c r="DK11" s="681"/>
      <c r="DL11" s="681"/>
      <c r="DM11" s="681"/>
      <c r="DN11" s="681"/>
      <c r="DO11" s="681"/>
      <c r="DP11" s="682"/>
      <c r="DQ11" s="686">
        <v>88155</v>
      </c>
      <c r="DR11" s="681"/>
      <c r="DS11" s="681"/>
      <c r="DT11" s="681"/>
      <c r="DU11" s="681"/>
      <c r="DV11" s="681"/>
      <c r="DW11" s="681"/>
      <c r="DX11" s="681"/>
      <c r="DY11" s="681"/>
      <c r="DZ11" s="681"/>
      <c r="EA11" s="681"/>
      <c r="EB11" s="681"/>
      <c r="EC11" s="727"/>
    </row>
    <row r="12" spans="2:143" ht="11.25" customHeight="1" x14ac:dyDescent="0.2">
      <c r="B12" s="677" t="s">
        <v>249</v>
      </c>
      <c r="C12" s="678"/>
      <c r="D12" s="678"/>
      <c r="E12" s="678"/>
      <c r="F12" s="678"/>
      <c r="G12" s="678"/>
      <c r="H12" s="678"/>
      <c r="I12" s="678"/>
      <c r="J12" s="678"/>
      <c r="K12" s="678"/>
      <c r="L12" s="678"/>
      <c r="M12" s="678"/>
      <c r="N12" s="678"/>
      <c r="O12" s="678"/>
      <c r="P12" s="678"/>
      <c r="Q12" s="679"/>
      <c r="R12" s="680" t="s">
        <v>232</v>
      </c>
      <c r="S12" s="681"/>
      <c r="T12" s="681"/>
      <c r="U12" s="681"/>
      <c r="V12" s="681"/>
      <c r="W12" s="681"/>
      <c r="X12" s="681"/>
      <c r="Y12" s="682"/>
      <c r="Z12" s="713" t="s">
        <v>232</v>
      </c>
      <c r="AA12" s="713"/>
      <c r="AB12" s="713"/>
      <c r="AC12" s="713"/>
      <c r="AD12" s="714" t="s">
        <v>238</v>
      </c>
      <c r="AE12" s="714"/>
      <c r="AF12" s="714"/>
      <c r="AG12" s="714"/>
      <c r="AH12" s="714"/>
      <c r="AI12" s="714"/>
      <c r="AJ12" s="714"/>
      <c r="AK12" s="714"/>
      <c r="AL12" s="683" t="s">
        <v>232</v>
      </c>
      <c r="AM12" s="684"/>
      <c r="AN12" s="684"/>
      <c r="AO12" s="715"/>
      <c r="AP12" s="677" t="s">
        <v>250</v>
      </c>
      <c r="AQ12" s="678"/>
      <c r="AR12" s="678"/>
      <c r="AS12" s="678"/>
      <c r="AT12" s="678"/>
      <c r="AU12" s="678"/>
      <c r="AV12" s="678"/>
      <c r="AW12" s="678"/>
      <c r="AX12" s="678"/>
      <c r="AY12" s="678"/>
      <c r="AZ12" s="678"/>
      <c r="BA12" s="678"/>
      <c r="BB12" s="678"/>
      <c r="BC12" s="678"/>
      <c r="BD12" s="678"/>
      <c r="BE12" s="678"/>
      <c r="BF12" s="679"/>
      <c r="BG12" s="680">
        <v>290738</v>
      </c>
      <c r="BH12" s="681"/>
      <c r="BI12" s="681"/>
      <c r="BJ12" s="681"/>
      <c r="BK12" s="681"/>
      <c r="BL12" s="681"/>
      <c r="BM12" s="681"/>
      <c r="BN12" s="682"/>
      <c r="BO12" s="713">
        <v>77.599999999999994</v>
      </c>
      <c r="BP12" s="713"/>
      <c r="BQ12" s="713"/>
      <c r="BR12" s="713"/>
      <c r="BS12" s="686">
        <v>30261</v>
      </c>
      <c r="BT12" s="681"/>
      <c r="BU12" s="681"/>
      <c r="BV12" s="681"/>
      <c r="BW12" s="681"/>
      <c r="BX12" s="681"/>
      <c r="BY12" s="681"/>
      <c r="BZ12" s="681"/>
      <c r="CA12" s="681"/>
      <c r="CB12" s="727"/>
      <c r="CD12" s="719" t="s">
        <v>251</v>
      </c>
      <c r="CE12" s="720"/>
      <c r="CF12" s="720"/>
      <c r="CG12" s="720"/>
      <c r="CH12" s="720"/>
      <c r="CI12" s="720"/>
      <c r="CJ12" s="720"/>
      <c r="CK12" s="720"/>
      <c r="CL12" s="720"/>
      <c r="CM12" s="720"/>
      <c r="CN12" s="720"/>
      <c r="CO12" s="720"/>
      <c r="CP12" s="720"/>
      <c r="CQ12" s="721"/>
      <c r="CR12" s="680">
        <v>122133</v>
      </c>
      <c r="CS12" s="681"/>
      <c r="CT12" s="681"/>
      <c r="CU12" s="681"/>
      <c r="CV12" s="681"/>
      <c r="CW12" s="681"/>
      <c r="CX12" s="681"/>
      <c r="CY12" s="682"/>
      <c r="CZ12" s="713">
        <v>4.3</v>
      </c>
      <c r="DA12" s="713"/>
      <c r="DB12" s="713"/>
      <c r="DC12" s="713"/>
      <c r="DD12" s="686">
        <v>30272</v>
      </c>
      <c r="DE12" s="681"/>
      <c r="DF12" s="681"/>
      <c r="DG12" s="681"/>
      <c r="DH12" s="681"/>
      <c r="DI12" s="681"/>
      <c r="DJ12" s="681"/>
      <c r="DK12" s="681"/>
      <c r="DL12" s="681"/>
      <c r="DM12" s="681"/>
      <c r="DN12" s="681"/>
      <c r="DO12" s="681"/>
      <c r="DP12" s="682"/>
      <c r="DQ12" s="686">
        <v>96281</v>
      </c>
      <c r="DR12" s="681"/>
      <c r="DS12" s="681"/>
      <c r="DT12" s="681"/>
      <c r="DU12" s="681"/>
      <c r="DV12" s="681"/>
      <c r="DW12" s="681"/>
      <c r="DX12" s="681"/>
      <c r="DY12" s="681"/>
      <c r="DZ12" s="681"/>
      <c r="EA12" s="681"/>
      <c r="EB12" s="681"/>
      <c r="EC12" s="727"/>
    </row>
    <row r="13" spans="2:143" ht="11.25" customHeight="1" x14ac:dyDescent="0.2">
      <c r="B13" s="677" t="s">
        <v>252</v>
      </c>
      <c r="C13" s="678"/>
      <c r="D13" s="678"/>
      <c r="E13" s="678"/>
      <c r="F13" s="678"/>
      <c r="G13" s="678"/>
      <c r="H13" s="678"/>
      <c r="I13" s="678"/>
      <c r="J13" s="678"/>
      <c r="K13" s="678"/>
      <c r="L13" s="678"/>
      <c r="M13" s="678"/>
      <c r="N13" s="678"/>
      <c r="O13" s="678"/>
      <c r="P13" s="678"/>
      <c r="Q13" s="679"/>
      <c r="R13" s="680" t="s">
        <v>238</v>
      </c>
      <c r="S13" s="681"/>
      <c r="T13" s="681"/>
      <c r="U13" s="681"/>
      <c r="V13" s="681"/>
      <c r="W13" s="681"/>
      <c r="X13" s="681"/>
      <c r="Y13" s="682"/>
      <c r="Z13" s="713" t="s">
        <v>238</v>
      </c>
      <c r="AA13" s="713"/>
      <c r="AB13" s="713"/>
      <c r="AC13" s="713"/>
      <c r="AD13" s="714" t="s">
        <v>232</v>
      </c>
      <c r="AE13" s="714"/>
      <c r="AF13" s="714"/>
      <c r="AG13" s="714"/>
      <c r="AH13" s="714"/>
      <c r="AI13" s="714"/>
      <c r="AJ13" s="714"/>
      <c r="AK13" s="714"/>
      <c r="AL13" s="683" t="s">
        <v>232</v>
      </c>
      <c r="AM13" s="684"/>
      <c r="AN13" s="684"/>
      <c r="AO13" s="715"/>
      <c r="AP13" s="677" t="s">
        <v>253</v>
      </c>
      <c r="AQ13" s="678"/>
      <c r="AR13" s="678"/>
      <c r="AS13" s="678"/>
      <c r="AT13" s="678"/>
      <c r="AU13" s="678"/>
      <c r="AV13" s="678"/>
      <c r="AW13" s="678"/>
      <c r="AX13" s="678"/>
      <c r="AY13" s="678"/>
      <c r="AZ13" s="678"/>
      <c r="BA13" s="678"/>
      <c r="BB13" s="678"/>
      <c r="BC13" s="678"/>
      <c r="BD13" s="678"/>
      <c r="BE13" s="678"/>
      <c r="BF13" s="679"/>
      <c r="BG13" s="680">
        <v>236502</v>
      </c>
      <c r="BH13" s="681"/>
      <c r="BI13" s="681"/>
      <c r="BJ13" s="681"/>
      <c r="BK13" s="681"/>
      <c r="BL13" s="681"/>
      <c r="BM13" s="681"/>
      <c r="BN13" s="682"/>
      <c r="BO13" s="713">
        <v>63.1</v>
      </c>
      <c r="BP13" s="713"/>
      <c r="BQ13" s="713"/>
      <c r="BR13" s="713"/>
      <c r="BS13" s="686">
        <v>30261</v>
      </c>
      <c r="BT13" s="681"/>
      <c r="BU13" s="681"/>
      <c r="BV13" s="681"/>
      <c r="BW13" s="681"/>
      <c r="BX13" s="681"/>
      <c r="BY13" s="681"/>
      <c r="BZ13" s="681"/>
      <c r="CA13" s="681"/>
      <c r="CB13" s="727"/>
      <c r="CD13" s="719" t="s">
        <v>254</v>
      </c>
      <c r="CE13" s="720"/>
      <c r="CF13" s="720"/>
      <c r="CG13" s="720"/>
      <c r="CH13" s="720"/>
      <c r="CI13" s="720"/>
      <c r="CJ13" s="720"/>
      <c r="CK13" s="720"/>
      <c r="CL13" s="720"/>
      <c r="CM13" s="720"/>
      <c r="CN13" s="720"/>
      <c r="CO13" s="720"/>
      <c r="CP13" s="720"/>
      <c r="CQ13" s="721"/>
      <c r="CR13" s="680">
        <v>409088</v>
      </c>
      <c r="CS13" s="681"/>
      <c r="CT13" s="681"/>
      <c r="CU13" s="681"/>
      <c r="CV13" s="681"/>
      <c r="CW13" s="681"/>
      <c r="CX13" s="681"/>
      <c r="CY13" s="682"/>
      <c r="CZ13" s="713">
        <v>14.3</v>
      </c>
      <c r="DA13" s="713"/>
      <c r="DB13" s="713"/>
      <c r="DC13" s="713"/>
      <c r="DD13" s="686">
        <v>291459</v>
      </c>
      <c r="DE13" s="681"/>
      <c r="DF13" s="681"/>
      <c r="DG13" s="681"/>
      <c r="DH13" s="681"/>
      <c r="DI13" s="681"/>
      <c r="DJ13" s="681"/>
      <c r="DK13" s="681"/>
      <c r="DL13" s="681"/>
      <c r="DM13" s="681"/>
      <c r="DN13" s="681"/>
      <c r="DO13" s="681"/>
      <c r="DP13" s="682"/>
      <c r="DQ13" s="686">
        <v>146746</v>
      </c>
      <c r="DR13" s="681"/>
      <c r="DS13" s="681"/>
      <c r="DT13" s="681"/>
      <c r="DU13" s="681"/>
      <c r="DV13" s="681"/>
      <c r="DW13" s="681"/>
      <c r="DX13" s="681"/>
      <c r="DY13" s="681"/>
      <c r="DZ13" s="681"/>
      <c r="EA13" s="681"/>
      <c r="EB13" s="681"/>
      <c r="EC13" s="727"/>
    </row>
    <row r="14" spans="2:143" ht="11.25" customHeight="1" x14ac:dyDescent="0.2">
      <c r="B14" s="677" t="s">
        <v>255</v>
      </c>
      <c r="C14" s="678"/>
      <c r="D14" s="678"/>
      <c r="E14" s="678"/>
      <c r="F14" s="678"/>
      <c r="G14" s="678"/>
      <c r="H14" s="678"/>
      <c r="I14" s="678"/>
      <c r="J14" s="678"/>
      <c r="K14" s="678"/>
      <c r="L14" s="678"/>
      <c r="M14" s="678"/>
      <c r="N14" s="678"/>
      <c r="O14" s="678"/>
      <c r="P14" s="678"/>
      <c r="Q14" s="679"/>
      <c r="R14" s="680" t="s">
        <v>238</v>
      </c>
      <c r="S14" s="681"/>
      <c r="T14" s="681"/>
      <c r="U14" s="681"/>
      <c r="V14" s="681"/>
      <c r="W14" s="681"/>
      <c r="X14" s="681"/>
      <c r="Y14" s="682"/>
      <c r="Z14" s="713" t="s">
        <v>238</v>
      </c>
      <c r="AA14" s="713"/>
      <c r="AB14" s="713"/>
      <c r="AC14" s="713"/>
      <c r="AD14" s="714" t="s">
        <v>232</v>
      </c>
      <c r="AE14" s="714"/>
      <c r="AF14" s="714"/>
      <c r="AG14" s="714"/>
      <c r="AH14" s="714"/>
      <c r="AI14" s="714"/>
      <c r="AJ14" s="714"/>
      <c r="AK14" s="714"/>
      <c r="AL14" s="683" t="s">
        <v>238</v>
      </c>
      <c r="AM14" s="684"/>
      <c r="AN14" s="684"/>
      <c r="AO14" s="715"/>
      <c r="AP14" s="677" t="s">
        <v>256</v>
      </c>
      <c r="AQ14" s="678"/>
      <c r="AR14" s="678"/>
      <c r="AS14" s="678"/>
      <c r="AT14" s="678"/>
      <c r="AU14" s="678"/>
      <c r="AV14" s="678"/>
      <c r="AW14" s="678"/>
      <c r="AX14" s="678"/>
      <c r="AY14" s="678"/>
      <c r="AZ14" s="678"/>
      <c r="BA14" s="678"/>
      <c r="BB14" s="678"/>
      <c r="BC14" s="678"/>
      <c r="BD14" s="678"/>
      <c r="BE14" s="678"/>
      <c r="BF14" s="679"/>
      <c r="BG14" s="680">
        <v>4179</v>
      </c>
      <c r="BH14" s="681"/>
      <c r="BI14" s="681"/>
      <c r="BJ14" s="681"/>
      <c r="BK14" s="681"/>
      <c r="BL14" s="681"/>
      <c r="BM14" s="681"/>
      <c r="BN14" s="682"/>
      <c r="BO14" s="713">
        <v>1.1000000000000001</v>
      </c>
      <c r="BP14" s="713"/>
      <c r="BQ14" s="713"/>
      <c r="BR14" s="713"/>
      <c r="BS14" s="686" t="s">
        <v>238</v>
      </c>
      <c r="BT14" s="681"/>
      <c r="BU14" s="681"/>
      <c r="BV14" s="681"/>
      <c r="BW14" s="681"/>
      <c r="BX14" s="681"/>
      <c r="BY14" s="681"/>
      <c r="BZ14" s="681"/>
      <c r="CA14" s="681"/>
      <c r="CB14" s="727"/>
      <c r="CD14" s="719" t="s">
        <v>257</v>
      </c>
      <c r="CE14" s="720"/>
      <c r="CF14" s="720"/>
      <c r="CG14" s="720"/>
      <c r="CH14" s="720"/>
      <c r="CI14" s="720"/>
      <c r="CJ14" s="720"/>
      <c r="CK14" s="720"/>
      <c r="CL14" s="720"/>
      <c r="CM14" s="720"/>
      <c r="CN14" s="720"/>
      <c r="CO14" s="720"/>
      <c r="CP14" s="720"/>
      <c r="CQ14" s="721"/>
      <c r="CR14" s="680">
        <v>319148</v>
      </c>
      <c r="CS14" s="681"/>
      <c r="CT14" s="681"/>
      <c r="CU14" s="681"/>
      <c r="CV14" s="681"/>
      <c r="CW14" s="681"/>
      <c r="CX14" s="681"/>
      <c r="CY14" s="682"/>
      <c r="CZ14" s="713">
        <v>11.2</v>
      </c>
      <c r="DA14" s="713"/>
      <c r="DB14" s="713"/>
      <c r="DC14" s="713"/>
      <c r="DD14" s="686">
        <v>235371</v>
      </c>
      <c r="DE14" s="681"/>
      <c r="DF14" s="681"/>
      <c r="DG14" s="681"/>
      <c r="DH14" s="681"/>
      <c r="DI14" s="681"/>
      <c r="DJ14" s="681"/>
      <c r="DK14" s="681"/>
      <c r="DL14" s="681"/>
      <c r="DM14" s="681"/>
      <c r="DN14" s="681"/>
      <c r="DO14" s="681"/>
      <c r="DP14" s="682"/>
      <c r="DQ14" s="686">
        <v>77372</v>
      </c>
      <c r="DR14" s="681"/>
      <c r="DS14" s="681"/>
      <c r="DT14" s="681"/>
      <c r="DU14" s="681"/>
      <c r="DV14" s="681"/>
      <c r="DW14" s="681"/>
      <c r="DX14" s="681"/>
      <c r="DY14" s="681"/>
      <c r="DZ14" s="681"/>
      <c r="EA14" s="681"/>
      <c r="EB14" s="681"/>
      <c r="EC14" s="727"/>
    </row>
    <row r="15" spans="2:143" ht="11.25" customHeight="1" x14ac:dyDescent="0.2">
      <c r="B15" s="677" t="s">
        <v>258</v>
      </c>
      <c r="C15" s="678"/>
      <c r="D15" s="678"/>
      <c r="E15" s="678"/>
      <c r="F15" s="678"/>
      <c r="G15" s="678"/>
      <c r="H15" s="678"/>
      <c r="I15" s="678"/>
      <c r="J15" s="678"/>
      <c r="K15" s="678"/>
      <c r="L15" s="678"/>
      <c r="M15" s="678"/>
      <c r="N15" s="678"/>
      <c r="O15" s="678"/>
      <c r="P15" s="678"/>
      <c r="Q15" s="679"/>
      <c r="R15" s="680" t="s">
        <v>232</v>
      </c>
      <c r="S15" s="681"/>
      <c r="T15" s="681"/>
      <c r="U15" s="681"/>
      <c r="V15" s="681"/>
      <c r="W15" s="681"/>
      <c r="X15" s="681"/>
      <c r="Y15" s="682"/>
      <c r="Z15" s="713" t="s">
        <v>238</v>
      </c>
      <c r="AA15" s="713"/>
      <c r="AB15" s="713"/>
      <c r="AC15" s="713"/>
      <c r="AD15" s="714" t="s">
        <v>232</v>
      </c>
      <c r="AE15" s="714"/>
      <c r="AF15" s="714"/>
      <c r="AG15" s="714"/>
      <c r="AH15" s="714"/>
      <c r="AI15" s="714"/>
      <c r="AJ15" s="714"/>
      <c r="AK15" s="714"/>
      <c r="AL15" s="683" t="s">
        <v>232</v>
      </c>
      <c r="AM15" s="684"/>
      <c r="AN15" s="684"/>
      <c r="AO15" s="715"/>
      <c r="AP15" s="677" t="s">
        <v>259</v>
      </c>
      <c r="AQ15" s="678"/>
      <c r="AR15" s="678"/>
      <c r="AS15" s="678"/>
      <c r="AT15" s="678"/>
      <c r="AU15" s="678"/>
      <c r="AV15" s="678"/>
      <c r="AW15" s="678"/>
      <c r="AX15" s="678"/>
      <c r="AY15" s="678"/>
      <c r="AZ15" s="678"/>
      <c r="BA15" s="678"/>
      <c r="BB15" s="678"/>
      <c r="BC15" s="678"/>
      <c r="BD15" s="678"/>
      <c r="BE15" s="678"/>
      <c r="BF15" s="679"/>
      <c r="BG15" s="680">
        <v>1618</v>
      </c>
      <c r="BH15" s="681"/>
      <c r="BI15" s="681"/>
      <c r="BJ15" s="681"/>
      <c r="BK15" s="681"/>
      <c r="BL15" s="681"/>
      <c r="BM15" s="681"/>
      <c r="BN15" s="682"/>
      <c r="BO15" s="713">
        <v>0.4</v>
      </c>
      <c r="BP15" s="713"/>
      <c r="BQ15" s="713"/>
      <c r="BR15" s="713"/>
      <c r="BS15" s="686" t="s">
        <v>238</v>
      </c>
      <c r="BT15" s="681"/>
      <c r="BU15" s="681"/>
      <c r="BV15" s="681"/>
      <c r="BW15" s="681"/>
      <c r="BX15" s="681"/>
      <c r="BY15" s="681"/>
      <c r="BZ15" s="681"/>
      <c r="CA15" s="681"/>
      <c r="CB15" s="727"/>
      <c r="CD15" s="719" t="s">
        <v>260</v>
      </c>
      <c r="CE15" s="720"/>
      <c r="CF15" s="720"/>
      <c r="CG15" s="720"/>
      <c r="CH15" s="720"/>
      <c r="CI15" s="720"/>
      <c r="CJ15" s="720"/>
      <c r="CK15" s="720"/>
      <c r="CL15" s="720"/>
      <c r="CM15" s="720"/>
      <c r="CN15" s="720"/>
      <c r="CO15" s="720"/>
      <c r="CP15" s="720"/>
      <c r="CQ15" s="721"/>
      <c r="CR15" s="680">
        <v>288914</v>
      </c>
      <c r="CS15" s="681"/>
      <c r="CT15" s="681"/>
      <c r="CU15" s="681"/>
      <c r="CV15" s="681"/>
      <c r="CW15" s="681"/>
      <c r="CX15" s="681"/>
      <c r="CY15" s="682"/>
      <c r="CZ15" s="713">
        <v>10.1</v>
      </c>
      <c r="DA15" s="713"/>
      <c r="DB15" s="713"/>
      <c r="DC15" s="713"/>
      <c r="DD15" s="686">
        <v>32774</v>
      </c>
      <c r="DE15" s="681"/>
      <c r="DF15" s="681"/>
      <c r="DG15" s="681"/>
      <c r="DH15" s="681"/>
      <c r="DI15" s="681"/>
      <c r="DJ15" s="681"/>
      <c r="DK15" s="681"/>
      <c r="DL15" s="681"/>
      <c r="DM15" s="681"/>
      <c r="DN15" s="681"/>
      <c r="DO15" s="681"/>
      <c r="DP15" s="682"/>
      <c r="DQ15" s="686">
        <v>238095</v>
      </c>
      <c r="DR15" s="681"/>
      <c r="DS15" s="681"/>
      <c r="DT15" s="681"/>
      <c r="DU15" s="681"/>
      <c r="DV15" s="681"/>
      <c r="DW15" s="681"/>
      <c r="DX15" s="681"/>
      <c r="DY15" s="681"/>
      <c r="DZ15" s="681"/>
      <c r="EA15" s="681"/>
      <c r="EB15" s="681"/>
      <c r="EC15" s="727"/>
    </row>
    <row r="16" spans="2:143" ht="11.25" customHeight="1" x14ac:dyDescent="0.2">
      <c r="B16" s="677" t="s">
        <v>261</v>
      </c>
      <c r="C16" s="678"/>
      <c r="D16" s="678"/>
      <c r="E16" s="678"/>
      <c r="F16" s="678"/>
      <c r="G16" s="678"/>
      <c r="H16" s="678"/>
      <c r="I16" s="678"/>
      <c r="J16" s="678"/>
      <c r="K16" s="678"/>
      <c r="L16" s="678"/>
      <c r="M16" s="678"/>
      <c r="N16" s="678"/>
      <c r="O16" s="678"/>
      <c r="P16" s="678"/>
      <c r="Q16" s="679"/>
      <c r="R16" s="680">
        <v>2721</v>
      </c>
      <c r="S16" s="681"/>
      <c r="T16" s="681"/>
      <c r="U16" s="681"/>
      <c r="V16" s="681"/>
      <c r="W16" s="681"/>
      <c r="X16" s="681"/>
      <c r="Y16" s="682"/>
      <c r="Z16" s="713">
        <v>0.1</v>
      </c>
      <c r="AA16" s="713"/>
      <c r="AB16" s="713"/>
      <c r="AC16" s="713"/>
      <c r="AD16" s="714">
        <v>2721</v>
      </c>
      <c r="AE16" s="714"/>
      <c r="AF16" s="714"/>
      <c r="AG16" s="714"/>
      <c r="AH16" s="714"/>
      <c r="AI16" s="714"/>
      <c r="AJ16" s="714"/>
      <c r="AK16" s="714"/>
      <c r="AL16" s="683">
        <v>0.2</v>
      </c>
      <c r="AM16" s="684"/>
      <c r="AN16" s="684"/>
      <c r="AO16" s="715"/>
      <c r="AP16" s="677" t="s">
        <v>262</v>
      </c>
      <c r="AQ16" s="678"/>
      <c r="AR16" s="678"/>
      <c r="AS16" s="678"/>
      <c r="AT16" s="678"/>
      <c r="AU16" s="678"/>
      <c r="AV16" s="678"/>
      <c r="AW16" s="678"/>
      <c r="AX16" s="678"/>
      <c r="AY16" s="678"/>
      <c r="AZ16" s="678"/>
      <c r="BA16" s="678"/>
      <c r="BB16" s="678"/>
      <c r="BC16" s="678"/>
      <c r="BD16" s="678"/>
      <c r="BE16" s="678"/>
      <c r="BF16" s="679"/>
      <c r="BG16" s="680" t="s">
        <v>238</v>
      </c>
      <c r="BH16" s="681"/>
      <c r="BI16" s="681"/>
      <c r="BJ16" s="681"/>
      <c r="BK16" s="681"/>
      <c r="BL16" s="681"/>
      <c r="BM16" s="681"/>
      <c r="BN16" s="682"/>
      <c r="BO16" s="713" t="s">
        <v>238</v>
      </c>
      <c r="BP16" s="713"/>
      <c r="BQ16" s="713"/>
      <c r="BR16" s="713"/>
      <c r="BS16" s="686" t="s">
        <v>238</v>
      </c>
      <c r="BT16" s="681"/>
      <c r="BU16" s="681"/>
      <c r="BV16" s="681"/>
      <c r="BW16" s="681"/>
      <c r="BX16" s="681"/>
      <c r="BY16" s="681"/>
      <c r="BZ16" s="681"/>
      <c r="CA16" s="681"/>
      <c r="CB16" s="727"/>
      <c r="CD16" s="719" t="s">
        <v>263</v>
      </c>
      <c r="CE16" s="720"/>
      <c r="CF16" s="720"/>
      <c r="CG16" s="720"/>
      <c r="CH16" s="720"/>
      <c r="CI16" s="720"/>
      <c r="CJ16" s="720"/>
      <c r="CK16" s="720"/>
      <c r="CL16" s="720"/>
      <c r="CM16" s="720"/>
      <c r="CN16" s="720"/>
      <c r="CO16" s="720"/>
      <c r="CP16" s="720"/>
      <c r="CQ16" s="721"/>
      <c r="CR16" s="680">
        <v>58430</v>
      </c>
      <c r="CS16" s="681"/>
      <c r="CT16" s="681"/>
      <c r="CU16" s="681"/>
      <c r="CV16" s="681"/>
      <c r="CW16" s="681"/>
      <c r="CX16" s="681"/>
      <c r="CY16" s="682"/>
      <c r="CZ16" s="713">
        <v>2</v>
      </c>
      <c r="DA16" s="713"/>
      <c r="DB16" s="713"/>
      <c r="DC16" s="713"/>
      <c r="DD16" s="686" t="s">
        <v>232</v>
      </c>
      <c r="DE16" s="681"/>
      <c r="DF16" s="681"/>
      <c r="DG16" s="681"/>
      <c r="DH16" s="681"/>
      <c r="DI16" s="681"/>
      <c r="DJ16" s="681"/>
      <c r="DK16" s="681"/>
      <c r="DL16" s="681"/>
      <c r="DM16" s="681"/>
      <c r="DN16" s="681"/>
      <c r="DO16" s="681"/>
      <c r="DP16" s="682"/>
      <c r="DQ16" s="686">
        <v>7158</v>
      </c>
      <c r="DR16" s="681"/>
      <c r="DS16" s="681"/>
      <c r="DT16" s="681"/>
      <c r="DU16" s="681"/>
      <c r="DV16" s="681"/>
      <c r="DW16" s="681"/>
      <c r="DX16" s="681"/>
      <c r="DY16" s="681"/>
      <c r="DZ16" s="681"/>
      <c r="EA16" s="681"/>
      <c r="EB16" s="681"/>
      <c r="EC16" s="727"/>
    </row>
    <row r="17" spans="2:133" ht="11.25" customHeight="1" x14ac:dyDescent="0.2">
      <c r="B17" s="677" t="s">
        <v>264</v>
      </c>
      <c r="C17" s="678"/>
      <c r="D17" s="678"/>
      <c r="E17" s="678"/>
      <c r="F17" s="678"/>
      <c r="G17" s="678"/>
      <c r="H17" s="678"/>
      <c r="I17" s="678"/>
      <c r="J17" s="678"/>
      <c r="K17" s="678"/>
      <c r="L17" s="678"/>
      <c r="M17" s="678"/>
      <c r="N17" s="678"/>
      <c r="O17" s="678"/>
      <c r="P17" s="678"/>
      <c r="Q17" s="679"/>
      <c r="R17" s="680">
        <v>1340</v>
      </c>
      <c r="S17" s="681"/>
      <c r="T17" s="681"/>
      <c r="U17" s="681"/>
      <c r="V17" s="681"/>
      <c r="W17" s="681"/>
      <c r="X17" s="681"/>
      <c r="Y17" s="682"/>
      <c r="Z17" s="713">
        <v>0</v>
      </c>
      <c r="AA17" s="713"/>
      <c r="AB17" s="713"/>
      <c r="AC17" s="713"/>
      <c r="AD17" s="714">
        <v>1340</v>
      </c>
      <c r="AE17" s="714"/>
      <c r="AF17" s="714"/>
      <c r="AG17" s="714"/>
      <c r="AH17" s="714"/>
      <c r="AI17" s="714"/>
      <c r="AJ17" s="714"/>
      <c r="AK17" s="714"/>
      <c r="AL17" s="683">
        <v>0.1</v>
      </c>
      <c r="AM17" s="684"/>
      <c r="AN17" s="684"/>
      <c r="AO17" s="715"/>
      <c r="AP17" s="677" t="s">
        <v>265</v>
      </c>
      <c r="AQ17" s="678"/>
      <c r="AR17" s="678"/>
      <c r="AS17" s="678"/>
      <c r="AT17" s="678"/>
      <c r="AU17" s="678"/>
      <c r="AV17" s="678"/>
      <c r="AW17" s="678"/>
      <c r="AX17" s="678"/>
      <c r="AY17" s="678"/>
      <c r="AZ17" s="678"/>
      <c r="BA17" s="678"/>
      <c r="BB17" s="678"/>
      <c r="BC17" s="678"/>
      <c r="BD17" s="678"/>
      <c r="BE17" s="678"/>
      <c r="BF17" s="679"/>
      <c r="BG17" s="680" t="s">
        <v>238</v>
      </c>
      <c r="BH17" s="681"/>
      <c r="BI17" s="681"/>
      <c r="BJ17" s="681"/>
      <c r="BK17" s="681"/>
      <c r="BL17" s="681"/>
      <c r="BM17" s="681"/>
      <c r="BN17" s="682"/>
      <c r="BO17" s="713" t="s">
        <v>232</v>
      </c>
      <c r="BP17" s="713"/>
      <c r="BQ17" s="713"/>
      <c r="BR17" s="713"/>
      <c r="BS17" s="686" t="s">
        <v>238</v>
      </c>
      <c r="BT17" s="681"/>
      <c r="BU17" s="681"/>
      <c r="BV17" s="681"/>
      <c r="BW17" s="681"/>
      <c r="BX17" s="681"/>
      <c r="BY17" s="681"/>
      <c r="BZ17" s="681"/>
      <c r="CA17" s="681"/>
      <c r="CB17" s="727"/>
      <c r="CD17" s="719" t="s">
        <v>266</v>
      </c>
      <c r="CE17" s="720"/>
      <c r="CF17" s="720"/>
      <c r="CG17" s="720"/>
      <c r="CH17" s="720"/>
      <c r="CI17" s="720"/>
      <c r="CJ17" s="720"/>
      <c r="CK17" s="720"/>
      <c r="CL17" s="720"/>
      <c r="CM17" s="720"/>
      <c r="CN17" s="720"/>
      <c r="CO17" s="720"/>
      <c r="CP17" s="720"/>
      <c r="CQ17" s="721"/>
      <c r="CR17" s="680">
        <v>226235</v>
      </c>
      <c r="CS17" s="681"/>
      <c r="CT17" s="681"/>
      <c r="CU17" s="681"/>
      <c r="CV17" s="681"/>
      <c r="CW17" s="681"/>
      <c r="CX17" s="681"/>
      <c r="CY17" s="682"/>
      <c r="CZ17" s="713">
        <v>7.9</v>
      </c>
      <c r="DA17" s="713"/>
      <c r="DB17" s="713"/>
      <c r="DC17" s="713"/>
      <c r="DD17" s="686" t="s">
        <v>232</v>
      </c>
      <c r="DE17" s="681"/>
      <c r="DF17" s="681"/>
      <c r="DG17" s="681"/>
      <c r="DH17" s="681"/>
      <c r="DI17" s="681"/>
      <c r="DJ17" s="681"/>
      <c r="DK17" s="681"/>
      <c r="DL17" s="681"/>
      <c r="DM17" s="681"/>
      <c r="DN17" s="681"/>
      <c r="DO17" s="681"/>
      <c r="DP17" s="682"/>
      <c r="DQ17" s="686">
        <v>221752</v>
      </c>
      <c r="DR17" s="681"/>
      <c r="DS17" s="681"/>
      <c r="DT17" s="681"/>
      <c r="DU17" s="681"/>
      <c r="DV17" s="681"/>
      <c r="DW17" s="681"/>
      <c r="DX17" s="681"/>
      <c r="DY17" s="681"/>
      <c r="DZ17" s="681"/>
      <c r="EA17" s="681"/>
      <c r="EB17" s="681"/>
      <c r="EC17" s="727"/>
    </row>
    <row r="18" spans="2:133" ht="11.25" customHeight="1" x14ac:dyDescent="0.2">
      <c r="B18" s="677" t="s">
        <v>267</v>
      </c>
      <c r="C18" s="678"/>
      <c r="D18" s="678"/>
      <c r="E18" s="678"/>
      <c r="F18" s="678"/>
      <c r="G18" s="678"/>
      <c r="H18" s="678"/>
      <c r="I18" s="678"/>
      <c r="J18" s="678"/>
      <c r="K18" s="678"/>
      <c r="L18" s="678"/>
      <c r="M18" s="678"/>
      <c r="N18" s="678"/>
      <c r="O18" s="678"/>
      <c r="P18" s="678"/>
      <c r="Q18" s="679"/>
      <c r="R18" s="680">
        <v>1352</v>
      </c>
      <c r="S18" s="681"/>
      <c r="T18" s="681"/>
      <c r="U18" s="681"/>
      <c r="V18" s="681"/>
      <c r="W18" s="681"/>
      <c r="X18" s="681"/>
      <c r="Y18" s="682"/>
      <c r="Z18" s="713">
        <v>0</v>
      </c>
      <c r="AA18" s="713"/>
      <c r="AB18" s="713"/>
      <c r="AC18" s="713"/>
      <c r="AD18" s="714">
        <v>1352</v>
      </c>
      <c r="AE18" s="714"/>
      <c r="AF18" s="714"/>
      <c r="AG18" s="714"/>
      <c r="AH18" s="714"/>
      <c r="AI18" s="714"/>
      <c r="AJ18" s="714"/>
      <c r="AK18" s="714"/>
      <c r="AL18" s="683">
        <v>0.1</v>
      </c>
      <c r="AM18" s="684"/>
      <c r="AN18" s="684"/>
      <c r="AO18" s="715"/>
      <c r="AP18" s="677" t="s">
        <v>268</v>
      </c>
      <c r="AQ18" s="678"/>
      <c r="AR18" s="678"/>
      <c r="AS18" s="678"/>
      <c r="AT18" s="678"/>
      <c r="AU18" s="678"/>
      <c r="AV18" s="678"/>
      <c r="AW18" s="678"/>
      <c r="AX18" s="678"/>
      <c r="AY18" s="678"/>
      <c r="AZ18" s="678"/>
      <c r="BA18" s="678"/>
      <c r="BB18" s="678"/>
      <c r="BC18" s="678"/>
      <c r="BD18" s="678"/>
      <c r="BE18" s="678"/>
      <c r="BF18" s="679"/>
      <c r="BG18" s="680" t="s">
        <v>232</v>
      </c>
      <c r="BH18" s="681"/>
      <c r="BI18" s="681"/>
      <c r="BJ18" s="681"/>
      <c r="BK18" s="681"/>
      <c r="BL18" s="681"/>
      <c r="BM18" s="681"/>
      <c r="BN18" s="682"/>
      <c r="BO18" s="713" t="s">
        <v>232</v>
      </c>
      <c r="BP18" s="713"/>
      <c r="BQ18" s="713"/>
      <c r="BR18" s="713"/>
      <c r="BS18" s="686" t="s">
        <v>232</v>
      </c>
      <c r="BT18" s="681"/>
      <c r="BU18" s="681"/>
      <c r="BV18" s="681"/>
      <c r="BW18" s="681"/>
      <c r="BX18" s="681"/>
      <c r="BY18" s="681"/>
      <c r="BZ18" s="681"/>
      <c r="CA18" s="681"/>
      <c r="CB18" s="727"/>
      <c r="CD18" s="719" t="s">
        <v>269</v>
      </c>
      <c r="CE18" s="720"/>
      <c r="CF18" s="720"/>
      <c r="CG18" s="720"/>
      <c r="CH18" s="720"/>
      <c r="CI18" s="720"/>
      <c r="CJ18" s="720"/>
      <c r="CK18" s="720"/>
      <c r="CL18" s="720"/>
      <c r="CM18" s="720"/>
      <c r="CN18" s="720"/>
      <c r="CO18" s="720"/>
      <c r="CP18" s="720"/>
      <c r="CQ18" s="721"/>
      <c r="CR18" s="680" t="s">
        <v>238</v>
      </c>
      <c r="CS18" s="681"/>
      <c r="CT18" s="681"/>
      <c r="CU18" s="681"/>
      <c r="CV18" s="681"/>
      <c r="CW18" s="681"/>
      <c r="CX18" s="681"/>
      <c r="CY18" s="682"/>
      <c r="CZ18" s="713" t="s">
        <v>238</v>
      </c>
      <c r="DA18" s="713"/>
      <c r="DB18" s="713"/>
      <c r="DC18" s="713"/>
      <c r="DD18" s="686" t="s">
        <v>232</v>
      </c>
      <c r="DE18" s="681"/>
      <c r="DF18" s="681"/>
      <c r="DG18" s="681"/>
      <c r="DH18" s="681"/>
      <c r="DI18" s="681"/>
      <c r="DJ18" s="681"/>
      <c r="DK18" s="681"/>
      <c r="DL18" s="681"/>
      <c r="DM18" s="681"/>
      <c r="DN18" s="681"/>
      <c r="DO18" s="681"/>
      <c r="DP18" s="682"/>
      <c r="DQ18" s="686" t="s">
        <v>238</v>
      </c>
      <c r="DR18" s="681"/>
      <c r="DS18" s="681"/>
      <c r="DT18" s="681"/>
      <c r="DU18" s="681"/>
      <c r="DV18" s="681"/>
      <c r="DW18" s="681"/>
      <c r="DX18" s="681"/>
      <c r="DY18" s="681"/>
      <c r="DZ18" s="681"/>
      <c r="EA18" s="681"/>
      <c r="EB18" s="681"/>
      <c r="EC18" s="727"/>
    </row>
    <row r="19" spans="2:133" ht="11.25" customHeight="1" x14ac:dyDescent="0.2">
      <c r="B19" s="677" t="s">
        <v>270</v>
      </c>
      <c r="C19" s="678"/>
      <c r="D19" s="678"/>
      <c r="E19" s="678"/>
      <c r="F19" s="678"/>
      <c r="G19" s="678"/>
      <c r="H19" s="678"/>
      <c r="I19" s="678"/>
      <c r="J19" s="678"/>
      <c r="K19" s="678"/>
      <c r="L19" s="678"/>
      <c r="M19" s="678"/>
      <c r="N19" s="678"/>
      <c r="O19" s="678"/>
      <c r="P19" s="678"/>
      <c r="Q19" s="679"/>
      <c r="R19" s="680">
        <v>96</v>
      </c>
      <c r="S19" s="681"/>
      <c r="T19" s="681"/>
      <c r="U19" s="681"/>
      <c r="V19" s="681"/>
      <c r="W19" s="681"/>
      <c r="X19" s="681"/>
      <c r="Y19" s="682"/>
      <c r="Z19" s="713">
        <v>0</v>
      </c>
      <c r="AA19" s="713"/>
      <c r="AB19" s="713"/>
      <c r="AC19" s="713"/>
      <c r="AD19" s="714">
        <v>96</v>
      </c>
      <c r="AE19" s="714"/>
      <c r="AF19" s="714"/>
      <c r="AG19" s="714"/>
      <c r="AH19" s="714"/>
      <c r="AI19" s="714"/>
      <c r="AJ19" s="714"/>
      <c r="AK19" s="714"/>
      <c r="AL19" s="683">
        <v>0</v>
      </c>
      <c r="AM19" s="684"/>
      <c r="AN19" s="684"/>
      <c r="AO19" s="715"/>
      <c r="AP19" s="677" t="s">
        <v>271</v>
      </c>
      <c r="AQ19" s="678"/>
      <c r="AR19" s="678"/>
      <c r="AS19" s="678"/>
      <c r="AT19" s="678"/>
      <c r="AU19" s="678"/>
      <c r="AV19" s="678"/>
      <c r="AW19" s="678"/>
      <c r="AX19" s="678"/>
      <c r="AY19" s="678"/>
      <c r="AZ19" s="678"/>
      <c r="BA19" s="678"/>
      <c r="BB19" s="678"/>
      <c r="BC19" s="678"/>
      <c r="BD19" s="678"/>
      <c r="BE19" s="678"/>
      <c r="BF19" s="679"/>
      <c r="BG19" s="680">
        <v>2801</v>
      </c>
      <c r="BH19" s="681"/>
      <c r="BI19" s="681"/>
      <c r="BJ19" s="681"/>
      <c r="BK19" s="681"/>
      <c r="BL19" s="681"/>
      <c r="BM19" s="681"/>
      <c r="BN19" s="682"/>
      <c r="BO19" s="713">
        <v>0.7</v>
      </c>
      <c r="BP19" s="713"/>
      <c r="BQ19" s="713"/>
      <c r="BR19" s="713"/>
      <c r="BS19" s="686" t="s">
        <v>232</v>
      </c>
      <c r="BT19" s="681"/>
      <c r="BU19" s="681"/>
      <c r="BV19" s="681"/>
      <c r="BW19" s="681"/>
      <c r="BX19" s="681"/>
      <c r="BY19" s="681"/>
      <c r="BZ19" s="681"/>
      <c r="CA19" s="681"/>
      <c r="CB19" s="727"/>
      <c r="CD19" s="719" t="s">
        <v>272</v>
      </c>
      <c r="CE19" s="720"/>
      <c r="CF19" s="720"/>
      <c r="CG19" s="720"/>
      <c r="CH19" s="720"/>
      <c r="CI19" s="720"/>
      <c r="CJ19" s="720"/>
      <c r="CK19" s="720"/>
      <c r="CL19" s="720"/>
      <c r="CM19" s="720"/>
      <c r="CN19" s="720"/>
      <c r="CO19" s="720"/>
      <c r="CP19" s="720"/>
      <c r="CQ19" s="721"/>
      <c r="CR19" s="680" t="s">
        <v>238</v>
      </c>
      <c r="CS19" s="681"/>
      <c r="CT19" s="681"/>
      <c r="CU19" s="681"/>
      <c r="CV19" s="681"/>
      <c r="CW19" s="681"/>
      <c r="CX19" s="681"/>
      <c r="CY19" s="682"/>
      <c r="CZ19" s="713" t="s">
        <v>238</v>
      </c>
      <c r="DA19" s="713"/>
      <c r="DB19" s="713"/>
      <c r="DC19" s="713"/>
      <c r="DD19" s="686" t="s">
        <v>238</v>
      </c>
      <c r="DE19" s="681"/>
      <c r="DF19" s="681"/>
      <c r="DG19" s="681"/>
      <c r="DH19" s="681"/>
      <c r="DI19" s="681"/>
      <c r="DJ19" s="681"/>
      <c r="DK19" s="681"/>
      <c r="DL19" s="681"/>
      <c r="DM19" s="681"/>
      <c r="DN19" s="681"/>
      <c r="DO19" s="681"/>
      <c r="DP19" s="682"/>
      <c r="DQ19" s="686" t="s">
        <v>238</v>
      </c>
      <c r="DR19" s="681"/>
      <c r="DS19" s="681"/>
      <c r="DT19" s="681"/>
      <c r="DU19" s="681"/>
      <c r="DV19" s="681"/>
      <c r="DW19" s="681"/>
      <c r="DX19" s="681"/>
      <c r="DY19" s="681"/>
      <c r="DZ19" s="681"/>
      <c r="EA19" s="681"/>
      <c r="EB19" s="681"/>
      <c r="EC19" s="727"/>
    </row>
    <row r="20" spans="2:133" ht="11.25" customHeight="1" x14ac:dyDescent="0.2">
      <c r="B20" s="677" t="s">
        <v>273</v>
      </c>
      <c r="C20" s="678"/>
      <c r="D20" s="678"/>
      <c r="E20" s="678"/>
      <c r="F20" s="678"/>
      <c r="G20" s="678"/>
      <c r="H20" s="678"/>
      <c r="I20" s="678"/>
      <c r="J20" s="678"/>
      <c r="K20" s="678"/>
      <c r="L20" s="678"/>
      <c r="M20" s="678"/>
      <c r="N20" s="678"/>
      <c r="O20" s="678"/>
      <c r="P20" s="678"/>
      <c r="Q20" s="679"/>
      <c r="R20" s="680">
        <v>1176</v>
      </c>
      <c r="S20" s="681"/>
      <c r="T20" s="681"/>
      <c r="U20" s="681"/>
      <c r="V20" s="681"/>
      <c r="W20" s="681"/>
      <c r="X20" s="681"/>
      <c r="Y20" s="682"/>
      <c r="Z20" s="713">
        <v>0</v>
      </c>
      <c r="AA20" s="713"/>
      <c r="AB20" s="713"/>
      <c r="AC20" s="713"/>
      <c r="AD20" s="714">
        <v>1176</v>
      </c>
      <c r="AE20" s="714"/>
      <c r="AF20" s="714"/>
      <c r="AG20" s="714"/>
      <c r="AH20" s="714"/>
      <c r="AI20" s="714"/>
      <c r="AJ20" s="714"/>
      <c r="AK20" s="714"/>
      <c r="AL20" s="683">
        <v>0.1</v>
      </c>
      <c r="AM20" s="684"/>
      <c r="AN20" s="684"/>
      <c r="AO20" s="715"/>
      <c r="AP20" s="677" t="s">
        <v>274</v>
      </c>
      <c r="AQ20" s="678"/>
      <c r="AR20" s="678"/>
      <c r="AS20" s="678"/>
      <c r="AT20" s="678"/>
      <c r="AU20" s="678"/>
      <c r="AV20" s="678"/>
      <c r="AW20" s="678"/>
      <c r="AX20" s="678"/>
      <c r="AY20" s="678"/>
      <c r="AZ20" s="678"/>
      <c r="BA20" s="678"/>
      <c r="BB20" s="678"/>
      <c r="BC20" s="678"/>
      <c r="BD20" s="678"/>
      <c r="BE20" s="678"/>
      <c r="BF20" s="679"/>
      <c r="BG20" s="680">
        <v>2801</v>
      </c>
      <c r="BH20" s="681"/>
      <c r="BI20" s="681"/>
      <c r="BJ20" s="681"/>
      <c r="BK20" s="681"/>
      <c r="BL20" s="681"/>
      <c r="BM20" s="681"/>
      <c r="BN20" s="682"/>
      <c r="BO20" s="713">
        <v>0.7</v>
      </c>
      <c r="BP20" s="713"/>
      <c r="BQ20" s="713"/>
      <c r="BR20" s="713"/>
      <c r="BS20" s="686" t="s">
        <v>238</v>
      </c>
      <c r="BT20" s="681"/>
      <c r="BU20" s="681"/>
      <c r="BV20" s="681"/>
      <c r="BW20" s="681"/>
      <c r="BX20" s="681"/>
      <c r="BY20" s="681"/>
      <c r="BZ20" s="681"/>
      <c r="CA20" s="681"/>
      <c r="CB20" s="727"/>
      <c r="CD20" s="719" t="s">
        <v>275</v>
      </c>
      <c r="CE20" s="720"/>
      <c r="CF20" s="720"/>
      <c r="CG20" s="720"/>
      <c r="CH20" s="720"/>
      <c r="CI20" s="720"/>
      <c r="CJ20" s="720"/>
      <c r="CK20" s="720"/>
      <c r="CL20" s="720"/>
      <c r="CM20" s="720"/>
      <c r="CN20" s="720"/>
      <c r="CO20" s="720"/>
      <c r="CP20" s="720"/>
      <c r="CQ20" s="721"/>
      <c r="CR20" s="680">
        <v>2851630</v>
      </c>
      <c r="CS20" s="681"/>
      <c r="CT20" s="681"/>
      <c r="CU20" s="681"/>
      <c r="CV20" s="681"/>
      <c r="CW20" s="681"/>
      <c r="CX20" s="681"/>
      <c r="CY20" s="682"/>
      <c r="CZ20" s="713">
        <v>100</v>
      </c>
      <c r="DA20" s="713"/>
      <c r="DB20" s="713"/>
      <c r="DC20" s="713"/>
      <c r="DD20" s="686">
        <v>736368</v>
      </c>
      <c r="DE20" s="681"/>
      <c r="DF20" s="681"/>
      <c r="DG20" s="681"/>
      <c r="DH20" s="681"/>
      <c r="DI20" s="681"/>
      <c r="DJ20" s="681"/>
      <c r="DK20" s="681"/>
      <c r="DL20" s="681"/>
      <c r="DM20" s="681"/>
      <c r="DN20" s="681"/>
      <c r="DO20" s="681"/>
      <c r="DP20" s="682"/>
      <c r="DQ20" s="686">
        <v>1907101</v>
      </c>
      <c r="DR20" s="681"/>
      <c r="DS20" s="681"/>
      <c r="DT20" s="681"/>
      <c r="DU20" s="681"/>
      <c r="DV20" s="681"/>
      <c r="DW20" s="681"/>
      <c r="DX20" s="681"/>
      <c r="DY20" s="681"/>
      <c r="DZ20" s="681"/>
      <c r="EA20" s="681"/>
      <c r="EB20" s="681"/>
      <c r="EC20" s="727"/>
    </row>
    <row r="21" spans="2:133" ht="11.25" customHeight="1" x14ac:dyDescent="0.2">
      <c r="B21" s="677" t="s">
        <v>276</v>
      </c>
      <c r="C21" s="678"/>
      <c r="D21" s="678"/>
      <c r="E21" s="678"/>
      <c r="F21" s="678"/>
      <c r="G21" s="678"/>
      <c r="H21" s="678"/>
      <c r="I21" s="678"/>
      <c r="J21" s="678"/>
      <c r="K21" s="678"/>
      <c r="L21" s="678"/>
      <c r="M21" s="678"/>
      <c r="N21" s="678"/>
      <c r="O21" s="678"/>
      <c r="P21" s="678"/>
      <c r="Q21" s="679"/>
      <c r="R21" s="680">
        <v>80</v>
      </c>
      <c r="S21" s="681"/>
      <c r="T21" s="681"/>
      <c r="U21" s="681"/>
      <c r="V21" s="681"/>
      <c r="W21" s="681"/>
      <c r="X21" s="681"/>
      <c r="Y21" s="682"/>
      <c r="Z21" s="713">
        <v>0</v>
      </c>
      <c r="AA21" s="713"/>
      <c r="AB21" s="713"/>
      <c r="AC21" s="713"/>
      <c r="AD21" s="714">
        <v>80</v>
      </c>
      <c r="AE21" s="714"/>
      <c r="AF21" s="714"/>
      <c r="AG21" s="714"/>
      <c r="AH21" s="714"/>
      <c r="AI21" s="714"/>
      <c r="AJ21" s="714"/>
      <c r="AK21" s="714"/>
      <c r="AL21" s="683">
        <v>0</v>
      </c>
      <c r="AM21" s="684"/>
      <c r="AN21" s="684"/>
      <c r="AO21" s="715"/>
      <c r="AP21" s="774" t="s">
        <v>277</v>
      </c>
      <c r="AQ21" s="782"/>
      <c r="AR21" s="782"/>
      <c r="AS21" s="782"/>
      <c r="AT21" s="782"/>
      <c r="AU21" s="782"/>
      <c r="AV21" s="782"/>
      <c r="AW21" s="782"/>
      <c r="AX21" s="782"/>
      <c r="AY21" s="782"/>
      <c r="AZ21" s="782"/>
      <c r="BA21" s="782"/>
      <c r="BB21" s="782"/>
      <c r="BC21" s="782"/>
      <c r="BD21" s="782"/>
      <c r="BE21" s="782"/>
      <c r="BF21" s="776"/>
      <c r="BG21" s="680">
        <v>2801</v>
      </c>
      <c r="BH21" s="681"/>
      <c r="BI21" s="681"/>
      <c r="BJ21" s="681"/>
      <c r="BK21" s="681"/>
      <c r="BL21" s="681"/>
      <c r="BM21" s="681"/>
      <c r="BN21" s="682"/>
      <c r="BO21" s="713">
        <v>0.7</v>
      </c>
      <c r="BP21" s="713"/>
      <c r="BQ21" s="713"/>
      <c r="BR21" s="713"/>
      <c r="BS21" s="686" t="s">
        <v>238</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2">
      <c r="B22" s="677" t="s">
        <v>278</v>
      </c>
      <c r="C22" s="678"/>
      <c r="D22" s="678"/>
      <c r="E22" s="678"/>
      <c r="F22" s="678"/>
      <c r="G22" s="678"/>
      <c r="H22" s="678"/>
      <c r="I22" s="678"/>
      <c r="J22" s="678"/>
      <c r="K22" s="678"/>
      <c r="L22" s="678"/>
      <c r="M22" s="678"/>
      <c r="N22" s="678"/>
      <c r="O22" s="678"/>
      <c r="P22" s="678"/>
      <c r="Q22" s="679"/>
      <c r="R22" s="680">
        <v>1256888</v>
      </c>
      <c r="S22" s="681"/>
      <c r="T22" s="681"/>
      <c r="U22" s="681"/>
      <c r="V22" s="681"/>
      <c r="W22" s="681"/>
      <c r="X22" s="681"/>
      <c r="Y22" s="682"/>
      <c r="Z22" s="713">
        <v>39.6</v>
      </c>
      <c r="AA22" s="713"/>
      <c r="AB22" s="713"/>
      <c r="AC22" s="713"/>
      <c r="AD22" s="714">
        <v>1097290</v>
      </c>
      <c r="AE22" s="714"/>
      <c r="AF22" s="714"/>
      <c r="AG22" s="714"/>
      <c r="AH22" s="714"/>
      <c r="AI22" s="714"/>
      <c r="AJ22" s="714"/>
      <c r="AK22" s="714"/>
      <c r="AL22" s="683">
        <v>69.599999999999994</v>
      </c>
      <c r="AM22" s="684"/>
      <c r="AN22" s="684"/>
      <c r="AO22" s="715"/>
      <c r="AP22" s="774" t="s">
        <v>279</v>
      </c>
      <c r="AQ22" s="782"/>
      <c r="AR22" s="782"/>
      <c r="AS22" s="782"/>
      <c r="AT22" s="782"/>
      <c r="AU22" s="782"/>
      <c r="AV22" s="782"/>
      <c r="AW22" s="782"/>
      <c r="AX22" s="782"/>
      <c r="AY22" s="782"/>
      <c r="AZ22" s="782"/>
      <c r="BA22" s="782"/>
      <c r="BB22" s="782"/>
      <c r="BC22" s="782"/>
      <c r="BD22" s="782"/>
      <c r="BE22" s="782"/>
      <c r="BF22" s="776"/>
      <c r="BG22" s="680" t="s">
        <v>238</v>
      </c>
      <c r="BH22" s="681"/>
      <c r="BI22" s="681"/>
      <c r="BJ22" s="681"/>
      <c r="BK22" s="681"/>
      <c r="BL22" s="681"/>
      <c r="BM22" s="681"/>
      <c r="BN22" s="682"/>
      <c r="BO22" s="713" t="s">
        <v>238</v>
      </c>
      <c r="BP22" s="713"/>
      <c r="BQ22" s="713"/>
      <c r="BR22" s="713"/>
      <c r="BS22" s="686" t="s">
        <v>238</v>
      </c>
      <c r="BT22" s="681"/>
      <c r="BU22" s="681"/>
      <c r="BV22" s="681"/>
      <c r="BW22" s="681"/>
      <c r="BX22" s="681"/>
      <c r="BY22" s="681"/>
      <c r="BZ22" s="681"/>
      <c r="CA22" s="681"/>
      <c r="CB22" s="727"/>
      <c r="CD22" s="784" t="s">
        <v>280</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2">
      <c r="B23" s="677" t="s">
        <v>281</v>
      </c>
      <c r="C23" s="678"/>
      <c r="D23" s="678"/>
      <c r="E23" s="678"/>
      <c r="F23" s="678"/>
      <c r="G23" s="678"/>
      <c r="H23" s="678"/>
      <c r="I23" s="678"/>
      <c r="J23" s="678"/>
      <c r="K23" s="678"/>
      <c r="L23" s="678"/>
      <c r="M23" s="678"/>
      <c r="N23" s="678"/>
      <c r="O23" s="678"/>
      <c r="P23" s="678"/>
      <c r="Q23" s="679"/>
      <c r="R23" s="680">
        <v>1097290</v>
      </c>
      <c r="S23" s="681"/>
      <c r="T23" s="681"/>
      <c r="U23" s="681"/>
      <c r="V23" s="681"/>
      <c r="W23" s="681"/>
      <c r="X23" s="681"/>
      <c r="Y23" s="682"/>
      <c r="Z23" s="713">
        <v>34.6</v>
      </c>
      <c r="AA23" s="713"/>
      <c r="AB23" s="713"/>
      <c r="AC23" s="713"/>
      <c r="AD23" s="714">
        <v>1097290</v>
      </c>
      <c r="AE23" s="714"/>
      <c r="AF23" s="714"/>
      <c r="AG23" s="714"/>
      <c r="AH23" s="714"/>
      <c r="AI23" s="714"/>
      <c r="AJ23" s="714"/>
      <c r="AK23" s="714"/>
      <c r="AL23" s="683">
        <v>69.599999999999994</v>
      </c>
      <c r="AM23" s="684"/>
      <c r="AN23" s="684"/>
      <c r="AO23" s="715"/>
      <c r="AP23" s="774" t="s">
        <v>282</v>
      </c>
      <c r="AQ23" s="782"/>
      <c r="AR23" s="782"/>
      <c r="AS23" s="782"/>
      <c r="AT23" s="782"/>
      <c r="AU23" s="782"/>
      <c r="AV23" s="782"/>
      <c r="AW23" s="782"/>
      <c r="AX23" s="782"/>
      <c r="AY23" s="782"/>
      <c r="AZ23" s="782"/>
      <c r="BA23" s="782"/>
      <c r="BB23" s="782"/>
      <c r="BC23" s="782"/>
      <c r="BD23" s="782"/>
      <c r="BE23" s="782"/>
      <c r="BF23" s="776"/>
      <c r="BG23" s="680" t="s">
        <v>232</v>
      </c>
      <c r="BH23" s="681"/>
      <c r="BI23" s="681"/>
      <c r="BJ23" s="681"/>
      <c r="BK23" s="681"/>
      <c r="BL23" s="681"/>
      <c r="BM23" s="681"/>
      <c r="BN23" s="682"/>
      <c r="BO23" s="713" t="s">
        <v>232</v>
      </c>
      <c r="BP23" s="713"/>
      <c r="BQ23" s="713"/>
      <c r="BR23" s="713"/>
      <c r="BS23" s="686" t="s">
        <v>238</v>
      </c>
      <c r="BT23" s="681"/>
      <c r="BU23" s="681"/>
      <c r="BV23" s="681"/>
      <c r="BW23" s="681"/>
      <c r="BX23" s="681"/>
      <c r="BY23" s="681"/>
      <c r="BZ23" s="681"/>
      <c r="CA23" s="681"/>
      <c r="CB23" s="727"/>
      <c r="CD23" s="784" t="s">
        <v>220</v>
      </c>
      <c r="CE23" s="785"/>
      <c r="CF23" s="785"/>
      <c r="CG23" s="785"/>
      <c r="CH23" s="785"/>
      <c r="CI23" s="785"/>
      <c r="CJ23" s="785"/>
      <c r="CK23" s="785"/>
      <c r="CL23" s="785"/>
      <c r="CM23" s="785"/>
      <c r="CN23" s="785"/>
      <c r="CO23" s="785"/>
      <c r="CP23" s="785"/>
      <c r="CQ23" s="786"/>
      <c r="CR23" s="784" t="s">
        <v>283</v>
      </c>
      <c r="CS23" s="785"/>
      <c r="CT23" s="785"/>
      <c r="CU23" s="785"/>
      <c r="CV23" s="785"/>
      <c r="CW23" s="785"/>
      <c r="CX23" s="785"/>
      <c r="CY23" s="786"/>
      <c r="CZ23" s="784" t="s">
        <v>284</v>
      </c>
      <c r="DA23" s="785"/>
      <c r="DB23" s="785"/>
      <c r="DC23" s="786"/>
      <c r="DD23" s="784" t="s">
        <v>285</v>
      </c>
      <c r="DE23" s="785"/>
      <c r="DF23" s="785"/>
      <c r="DG23" s="785"/>
      <c r="DH23" s="785"/>
      <c r="DI23" s="785"/>
      <c r="DJ23" s="785"/>
      <c r="DK23" s="786"/>
      <c r="DL23" s="793" t="s">
        <v>286</v>
      </c>
      <c r="DM23" s="794"/>
      <c r="DN23" s="794"/>
      <c r="DO23" s="794"/>
      <c r="DP23" s="794"/>
      <c r="DQ23" s="794"/>
      <c r="DR23" s="794"/>
      <c r="DS23" s="794"/>
      <c r="DT23" s="794"/>
      <c r="DU23" s="794"/>
      <c r="DV23" s="795"/>
      <c r="DW23" s="784" t="s">
        <v>287</v>
      </c>
      <c r="DX23" s="785"/>
      <c r="DY23" s="785"/>
      <c r="DZ23" s="785"/>
      <c r="EA23" s="785"/>
      <c r="EB23" s="785"/>
      <c r="EC23" s="786"/>
    </row>
    <row r="24" spans="2:133" ht="11.25" customHeight="1" x14ac:dyDescent="0.2">
      <c r="B24" s="677" t="s">
        <v>288</v>
      </c>
      <c r="C24" s="678"/>
      <c r="D24" s="678"/>
      <c r="E24" s="678"/>
      <c r="F24" s="678"/>
      <c r="G24" s="678"/>
      <c r="H24" s="678"/>
      <c r="I24" s="678"/>
      <c r="J24" s="678"/>
      <c r="K24" s="678"/>
      <c r="L24" s="678"/>
      <c r="M24" s="678"/>
      <c r="N24" s="678"/>
      <c r="O24" s="678"/>
      <c r="P24" s="678"/>
      <c r="Q24" s="679"/>
      <c r="R24" s="680">
        <v>159598</v>
      </c>
      <c r="S24" s="681"/>
      <c r="T24" s="681"/>
      <c r="U24" s="681"/>
      <c r="V24" s="681"/>
      <c r="W24" s="681"/>
      <c r="X24" s="681"/>
      <c r="Y24" s="682"/>
      <c r="Z24" s="713">
        <v>5</v>
      </c>
      <c r="AA24" s="713"/>
      <c r="AB24" s="713"/>
      <c r="AC24" s="713"/>
      <c r="AD24" s="714" t="s">
        <v>232</v>
      </c>
      <c r="AE24" s="714"/>
      <c r="AF24" s="714"/>
      <c r="AG24" s="714"/>
      <c r="AH24" s="714"/>
      <c r="AI24" s="714"/>
      <c r="AJ24" s="714"/>
      <c r="AK24" s="714"/>
      <c r="AL24" s="683" t="s">
        <v>238</v>
      </c>
      <c r="AM24" s="684"/>
      <c r="AN24" s="684"/>
      <c r="AO24" s="715"/>
      <c r="AP24" s="774" t="s">
        <v>289</v>
      </c>
      <c r="AQ24" s="782"/>
      <c r="AR24" s="782"/>
      <c r="AS24" s="782"/>
      <c r="AT24" s="782"/>
      <c r="AU24" s="782"/>
      <c r="AV24" s="782"/>
      <c r="AW24" s="782"/>
      <c r="AX24" s="782"/>
      <c r="AY24" s="782"/>
      <c r="AZ24" s="782"/>
      <c r="BA24" s="782"/>
      <c r="BB24" s="782"/>
      <c r="BC24" s="782"/>
      <c r="BD24" s="782"/>
      <c r="BE24" s="782"/>
      <c r="BF24" s="776"/>
      <c r="BG24" s="680" t="s">
        <v>238</v>
      </c>
      <c r="BH24" s="681"/>
      <c r="BI24" s="681"/>
      <c r="BJ24" s="681"/>
      <c r="BK24" s="681"/>
      <c r="BL24" s="681"/>
      <c r="BM24" s="681"/>
      <c r="BN24" s="682"/>
      <c r="BO24" s="713" t="s">
        <v>232</v>
      </c>
      <c r="BP24" s="713"/>
      <c r="BQ24" s="713"/>
      <c r="BR24" s="713"/>
      <c r="BS24" s="686" t="s">
        <v>232</v>
      </c>
      <c r="BT24" s="681"/>
      <c r="BU24" s="681"/>
      <c r="BV24" s="681"/>
      <c r="BW24" s="681"/>
      <c r="BX24" s="681"/>
      <c r="BY24" s="681"/>
      <c r="BZ24" s="681"/>
      <c r="CA24" s="681"/>
      <c r="CB24" s="727"/>
      <c r="CD24" s="738" t="s">
        <v>290</v>
      </c>
      <c r="CE24" s="739"/>
      <c r="CF24" s="739"/>
      <c r="CG24" s="739"/>
      <c r="CH24" s="739"/>
      <c r="CI24" s="739"/>
      <c r="CJ24" s="739"/>
      <c r="CK24" s="739"/>
      <c r="CL24" s="739"/>
      <c r="CM24" s="739"/>
      <c r="CN24" s="739"/>
      <c r="CO24" s="739"/>
      <c r="CP24" s="739"/>
      <c r="CQ24" s="740"/>
      <c r="CR24" s="735">
        <v>789826</v>
      </c>
      <c r="CS24" s="736"/>
      <c r="CT24" s="736"/>
      <c r="CU24" s="736"/>
      <c r="CV24" s="736"/>
      <c r="CW24" s="736"/>
      <c r="CX24" s="736"/>
      <c r="CY24" s="779"/>
      <c r="CZ24" s="780">
        <v>27.7</v>
      </c>
      <c r="DA24" s="751"/>
      <c r="DB24" s="751"/>
      <c r="DC24" s="783"/>
      <c r="DD24" s="778">
        <v>710748</v>
      </c>
      <c r="DE24" s="736"/>
      <c r="DF24" s="736"/>
      <c r="DG24" s="736"/>
      <c r="DH24" s="736"/>
      <c r="DI24" s="736"/>
      <c r="DJ24" s="736"/>
      <c r="DK24" s="779"/>
      <c r="DL24" s="778">
        <v>687266</v>
      </c>
      <c r="DM24" s="736"/>
      <c r="DN24" s="736"/>
      <c r="DO24" s="736"/>
      <c r="DP24" s="736"/>
      <c r="DQ24" s="736"/>
      <c r="DR24" s="736"/>
      <c r="DS24" s="736"/>
      <c r="DT24" s="736"/>
      <c r="DU24" s="736"/>
      <c r="DV24" s="779"/>
      <c r="DW24" s="780">
        <v>43.6</v>
      </c>
      <c r="DX24" s="751"/>
      <c r="DY24" s="751"/>
      <c r="DZ24" s="751"/>
      <c r="EA24" s="751"/>
      <c r="EB24" s="751"/>
      <c r="EC24" s="781"/>
    </row>
    <row r="25" spans="2:133" ht="11.25" customHeight="1" x14ac:dyDescent="0.2">
      <c r="B25" s="677" t="s">
        <v>291</v>
      </c>
      <c r="C25" s="678"/>
      <c r="D25" s="678"/>
      <c r="E25" s="678"/>
      <c r="F25" s="678"/>
      <c r="G25" s="678"/>
      <c r="H25" s="678"/>
      <c r="I25" s="678"/>
      <c r="J25" s="678"/>
      <c r="K25" s="678"/>
      <c r="L25" s="678"/>
      <c r="M25" s="678"/>
      <c r="N25" s="678"/>
      <c r="O25" s="678"/>
      <c r="P25" s="678"/>
      <c r="Q25" s="679"/>
      <c r="R25" s="680" t="s">
        <v>232</v>
      </c>
      <c r="S25" s="681"/>
      <c r="T25" s="681"/>
      <c r="U25" s="681"/>
      <c r="V25" s="681"/>
      <c r="W25" s="681"/>
      <c r="X25" s="681"/>
      <c r="Y25" s="682"/>
      <c r="Z25" s="713" t="s">
        <v>238</v>
      </c>
      <c r="AA25" s="713"/>
      <c r="AB25" s="713"/>
      <c r="AC25" s="713"/>
      <c r="AD25" s="714" t="s">
        <v>232</v>
      </c>
      <c r="AE25" s="714"/>
      <c r="AF25" s="714"/>
      <c r="AG25" s="714"/>
      <c r="AH25" s="714"/>
      <c r="AI25" s="714"/>
      <c r="AJ25" s="714"/>
      <c r="AK25" s="714"/>
      <c r="AL25" s="683" t="s">
        <v>238</v>
      </c>
      <c r="AM25" s="684"/>
      <c r="AN25" s="684"/>
      <c r="AO25" s="715"/>
      <c r="AP25" s="774" t="s">
        <v>292</v>
      </c>
      <c r="AQ25" s="782"/>
      <c r="AR25" s="782"/>
      <c r="AS25" s="782"/>
      <c r="AT25" s="782"/>
      <c r="AU25" s="782"/>
      <c r="AV25" s="782"/>
      <c r="AW25" s="782"/>
      <c r="AX25" s="782"/>
      <c r="AY25" s="782"/>
      <c r="AZ25" s="782"/>
      <c r="BA25" s="782"/>
      <c r="BB25" s="782"/>
      <c r="BC25" s="782"/>
      <c r="BD25" s="782"/>
      <c r="BE25" s="782"/>
      <c r="BF25" s="776"/>
      <c r="BG25" s="680" t="s">
        <v>232</v>
      </c>
      <c r="BH25" s="681"/>
      <c r="BI25" s="681"/>
      <c r="BJ25" s="681"/>
      <c r="BK25" s="681"/>
      <c r="BL25" s="681"/>
      <c r="BM25" s="681"/>
      <c r="BN25" s="682"/>
      <c r="BO25" s="713" t="s">
        <v>232</v>
      </c>
      <c r="BP25" s="713"/>
      <c r="BQ25" s="713"/>
      <c r="BR25" s="713"/>
      <c r="BS25" s="686" t="s">
        <v>238</v>
      </c>
      <c r="BT25" s="681"/>
      <c r="BU25" s="681"/>
      <c r="BV25" s="681"/>
      <c r="BW25" s="681"/>
      <c r="BX25" s="681"/>
      <c r="BY25" s="681"/>
      <c r="BZ25" s="681"/>
      <c r="CA25" s="681"/>
      <c r="CB25" s="727"/>
      <c r="CD25" s="719" t="s">
        <v>293</v>
      </c>
      <c r="CE25" s="720"/>
      <c r="CF25" s="720"/>
      <c r="CG25" s="720"/>
      <c r="CH25" s="720"/>
      <c r="CI25" s="720"/>
      <c r="CJ25" s="720"/>
      <c r="CK25" s="720"/>
      <c r="CL25" s="720"/>
      <c r="CM25" s="720"/>
      <c r="CN25" s="720"/>
      <c r="CO25" s="720"/>
      <c r="CP25" s="720"/>
      <c r="CQ25" s="721"/>
      <c r="CR25" s="680">
        <v>470405</v>
      </c>
      <c r="CS25" s="699"/>
      <c r="CT25" s="699"/>
      <c r="CU25" s="699"/>
      <c r="CV25" s="699"/>
      <c r="CW25" s="699"/>
      <c r="CX25" s="699"/>
      <c r="CY25" s="700"/>
      <c r="CZ25" s="683">
        <v>16.5</v>
      </c>
      <c r="DA25" s="701"/>
      <c r="DB25" s="701"/>
      <c r="DC25" s="702"/>
      <c r="DD25" s="686">
        <v>447092</v>
      </c>
      <c r="DE25" s="699"/>
      <c r="DF25" s="699"/>
      <c r="DG25" s="699"/>
      <c r="DH25" s="699"/>
      <c r="DI25" s="699"/>
      <c r="DJ25" s="699"/>
      <c r="DK25" s="700"/>
      <c r="DL25" s="686">
        <v>424960</v>
      </c>
      <c r="DM25" s="699"/>
      <c r="DN25" s="699"/>
      <c r="DO25" s="699"/>
      <c r="DP25" s="699"/>
      <c r="DQ25" s="699"/>
      <c r="DR25" s="699"/>
      <c r="DS25" s="699"/>
      <c r="DT25" s="699"/>
      <c r="DU25" s="699"/>
      <c r="DV25" s="700"/>
      <c r="DW25" s="683">
        <v>26.9</v>
      </c>
      <c r="DX25" s="701"/>
      <c r="DY25" s="701"/>
      <c r="DZ25" s="701"/>
      <c r="EA25" s="701"/>
      <c r="EB25" s="701"/>
      <c r="EC25" s="722"/>
    </row>
    <row r="26" spans="2:133" ht="11.25" customHeight="1" x14ac:dyDescent="0.2">
      <c r="B26" s="677" t="s">
        <v>294</v>
      </c>
      <c r="C26" s="678"/>
      <c r="D26" s="678"/>
      <c r="E26" s="678"/>
      <c r="F26" s="678"/>
      <c r="G26" s="678"/>
      <c r="H26" s="678"/>
      <c r="I26" s="678"/>
      <c r="J26" s="678"/>
      <c r="K26" s="678"/>
      <c r="L26" s="678"/>
      <c r="M26" s="678"/>
      <c r="N26" s="678"/>
      <c r="O26" s="678"/>
      <c r="P26" s="678"/>
      <c r="Q26" s="679"/>
      <c r="R26" s="680">
        <v>1703910</v>
      </c>
      <c r="S26" s="681"/>
      <c r="T26" s="681"/>
      <c r="U26" s="681"/>
      <c r="V26" s="681"/>
      <c r="W26" s="681"/>
      <c r="X26" s="681"/>
      <c r="Y26" s="682"/>
      <c r="Z26" s="713">
        <v>53.7</v>
      </c>
      <c r="AA26" s="713"/>
      <c r="AB26" s="713"/>
      <c r="AC26" s="713"/>
      <c r="AD26" s="714">
        <v>1544312</v>
      </c>
      <c r="AE26" s="714"/>
      <c r="AF26" s="714"/>
      <c r="AG26" s="714"/>
      <c r="AH26" s="714"/>
      <c r="AI26" s="714"/>
      <c r="AJ26" s="714"/>
      <c r="AK26" s="714"/>
      <c r="AL26" s="683">
        <v>97.9</v>
      </c>
      <c r="AM26" s="684"/>
      <c r="AN26" s="684"/>
      <c r="AO26" s="715"/>
      <c r="AP26" s="774" t="s">
        <v>295</v>
      </c>
      <c r="AQ26" s="775"/>
      <c r="AR26" s="775"/>
      <c r="AS26" s="775"/>
      <c r="AT26" s="775"/>
      <c r="AU26" s="775"/>
      <c r="AV26" s="775"/>
      <c r="AW26" s="775"/>
      <c r="AX26" s="775"/>
      <c r="AY26" s="775"/>
      <c r="AZ26" s="775"/>
      <c r="BA26" s="775"/>
      <c r="BB26" s="775"/>
      <c r="BC26" s="775"/>
      <c r="BD26" s="775"/>
      <c r="BE26" s="775"/>
      <c r="BF26" s="776"/>
      <c r="BG26" s="680" t="s">
        <v>238</v>
      </c>
      <c r="BH26" s="681"/>
      <c r="BI26" s="681"/>
      <c r="BJ26" s="681"/>
      <c r="BK26" s="681"/>
      <c r="BL26" s="681"/>
      <c r="BM26" s="681"/>
      <c r="BN26" s="682"/>
      <c r="BO26" s="713" t="s">
        <v>232</v>
      </c>
      <c r="BP26" s="713"/>
      <c r="BQ26" s="713"/>
      <c r="BR26" s="713"/>
      <c r="BS26" s="686" t="s">
        <v>232</v>
      </c>
      <c r="BT26" s="681"/>
      <c r="BU26" s="681"/>
      <c r="BV26" s="681"/>
      <c r="BW26" s="681"/>
      <c r="BX26" s="681"/>
      <c r="BY26" s="681"/>
      <c r="BZ26" s="681"/>
      <c r="CA26" s="681"/>
      <c r="CB26" s="727"/>
      <c r="CD26" s="719" t="s">
        <v>296</v>
      </c>
      <c r="CE26" s="720"/>
      <c r="CF26" s="720"/>
      <c r="CG26" s="720"/>
      <c r="CH26" s="720"/>
      <c r="CI26" s="720"/>
      <c r="CJ26" s="720"/>
      <c r="CK26" s="720"/>
      <c r="CL26" s="720"/>
      <c r="CM26" s="720"/>
      <c r="CN26" s="720"/>
      <c r="CO26" s="720"/>
      <c r="CP26" s="720"/>
      <c r="CQ26" s="721"/>
      <c r="CR26" s="680">
        <v>273402</v>
      </c>
      <c r="CS26" s="681"/>
      <c r="CT26" s="681"/>
      <c r="CU26" s="681"/>
      <c r="CV26" s="681"/>
      <c r="CW26" s="681"/>
      <c r="CX26" s="681"/>
      <c r="CY26" s="682"/>
      <c r="CZ26" s="683">
        <v>9.6</v>
      </c>
      <c r="DA26" s="701"/>
      <c r="DB26" s="701"/>
      <c r="DC26" s="702"/>
      <c r="DD26" s="686">
        <v>254553</v>
      </c>
      <c r="DE26" s="681"/>
      <c r="DF26" s="681"/>
      <c r="DG26" s="681"/>
      <c r="DH26" s="681"/>
      <c r="DI26" s="681"/>
      <c r="DJ26" s="681"/>
      <c r="DK26" s="682"/>
      <c r="DL26" s="686" t="s">
        <v>232</v>
      </c>
      <c r="DM26" s="681"/>
      <c r="DN26" s="681"/>
      <c r="DO26" s="681"/>
      <c r="DP26" s="681"/>
      <c r="DQ26" s="681"/>
      <c r="DR26" s="681"/>
      <c r="DS26" s="681"/>
      <c r="DT26" s="681"/>
      <c r="DU26" s="681"/>
      <c r="DV26" s="682"/>
      <c r="DW26" s="683" t="s">
        <v>238</v>
      </c>
      <c r="DX26" s="701"/>
      <c r="DY26" s="701"/>
      <c r="DZ26" s="701"/>
      <c r="EA26" s="701"/>
      <c r="EB26" s="701"/>
      <c r="EC26" s="722"/>
    </row>
    <row r="27" spans="2:133" ht="11.25" customHeight="1" x14ac:dyDescent="0.2">
      <c r="B27" s="677" t="s">
        <v>297</v>
      </c>
      <c r="C27" s="678"/>
      <c r="D27" s="678"/>
      <c r="E27" s="678"/>
      <c r="F27" s="678"/>
      <c r="G27" s="678"/>
      <c r="H27" s="678"/>
      <c r="I27" s="678"/>
      <c r="J27" s="678"/>
      <c r="K27" s="678"/>
      <c r="L27" s="678"/>
      <c r="M27" s="678"/>
      <c r="N27" s="678"/>
      <c r="O27" s="678"/>
      <c r="P27" s="678"/>
      <c r="Q27" s="679"/>
      <c r="R27" s="680" t="s">
        <v>238</v>
      </c>
      <c r="S27" s="681"/>
      <c r="T27" s="681"/>
      <c r="U27" s="681"/>
      <c r="V27" s="681"/>
      <c r="W27" s="681"/>
      <c r="X27" s="681"/>
      <c r="Y27" s="682"/>
      <c r="Z27" s="713" t="s">
        <v>232</v>
      </c>
      <c r="AA27" s="713"/>
      <c r="AB27" s="713"/>
      <c r="AC27" s="713"/>
      <c r="AD27" s="714" t="s">
        <v>232</v>
      </c>
      <c r="AE27" s="714"/>
      <c r="AF27" s="714"/>
      <c r="AG27" s="714"/>
      <c r="AH27" s="714"/>
      <c r="AI27" s="714"/>
      <c r="AJ27" s="714"/>
      <c r="AK27" s="714"/>
      <c r="AL27" s="683" t="s">
        <v>238</v>
      </c>
      <c r="AM27" s="684"/>
      <c r="AN27" s="684"/>
      <c r="AO27" s="715"/>
      <c r="AP27" s="677" t="s">
        <v>298</v>
      </c>
      <c r="AQ27" s="678"/>
      <c r="AR27" s="678"/>
      <c r="AS27" s="678"/>
      <c r="AT27" s="678"/>
      <c r="AU27" s="678"/>
      <c r="AV27" s="678"/>
      <c r="AW27" s="678"/>
      <c r="AX27" s="678"/>
      <c r="AY27" s="678"/>
      <c r="AZ27" s="678"/>
      <c r="BA27" s="678"/>
      <c r="BB27" s="678"/>
      <c r="BC27" s="678"/>
      <c r="BD27" s="678"/>
      <c r="BE27" s="678"/>
      <c r="BF27" s="679"/>
      <c r="BG27" s="680">
        <v>374631</v>
      </c>
      <c r="BH27" s="681"/>
      <c r="BI27" s="681"/>
      <c r="BJ27" s="681"/>
      <c r="BK27" s="681"/>
      <c r="BL27" s="681"/>
      <c r="BM27" s="681"/>
      <c r="BN27" s="682"/>
      <c r="BO27" s="713">
        <v>100</v>
      </c>
      <c r="BP27" s="713"/>
      <c r="BQ27" s="713"/>
      <c r="BR27" s="713"/>
      <c r="BS27" s="686">
        <v>30261</v>
      </c>
      <c r="BT27" s="681"/>
      <c r="BU27" s="681"/>
      <c r="BV27" s="681"/>
      <c r="BW27" s="681"/>
      <c r="BX27" s="681"/>
      <c r="BY27" s="681"/>
      <c r="BZ27" s="681"/>
      <c r="CA27" s="681"/>
      <c r="CB27" s="727"/>
      <c r="CD27" s="719" t="s">
        <v>299</v>
      </c>
      <c r="CE27" s="720"/>
      <c r="CF27" s="720"/>
      <c r="CG27" s="720"/>
      <c r="CH27" s="720"/>
      <c r="CI27" s="720"/>
      <c r="CJ27" s="720"/>
      <c r="CK27" s="720"/>
      <c r="CL27" s="720"/>
      <c r="CM27" s="720"/>
      <c r="CN27" s="720"/>
      <c r="CO27" s="720"/>
      <c r="CP27" s="720"/>
      <c r="CQ27" s="721"/>
      <c r="CR27" s="680">
        <v>93186</v>
      </c>
      <c r="CS27" s="699"/>
      <c r="CT27" s="699"/>
      <c r="CU27" s="699"/>
      <c r="CV27" s="699"/>
      <c r="CW27" s="699"/>
      <c r="CX27" s="699"/>
      <c r="CY27" s="700"/>
      <c r="CZ27" s="683">
        <v>3.3</v>
      </c>
      <c r="DA27" s="701"/>
      <c r="DB27" s="701"/>
      <c r="DC27" s="702"/>
      <c r="DD27" s="686">
        <v>41904</v>
      </c>
      <c r="DE27" s="699"/>
      <c r="DF27" s="699"/>
      <c r="DG27" s="699"/>
      <c r="DH27" s="699"/>
      <c r="DI27" s="699"/>
      <c r="DJ27" s="699"/>
      <c r="DK27" s="700"/>
      <c r="DL27" s="686">
        <v>40554</v>
      </c>
      <c r="DM27" s="699"/>
      <c r="DN27" s="699"/>
      <c r="DO27" s="699"/>
      <c r="DP27" s="699"/>
      <c r="DQ27" s="699"/>
      <c r="DR27" s="699"/>
      <c r="DS27" s="699"/>
      <c r="DT27" s="699"/>
      <c r="DU27" s="699"/>
      <c r="DV27" s="700"/>
      <c r="DW27" s="683">
        <v>2.6</v>
      </c>
      <c r="DX27" s="701"/>
      <c r="DY27" s="701"/>
      <c r="DZ27" s="701"/>
      <c r="EA27" s="701"/>
      <c r="EB27" s="701"/>
      <c r="EC27" s="722"/>
    </row>
    <row r="28" spans="2:133" ht="11.25" customHeight="1" x14ac:dyDescent="0.2">
      <c r="B28" s="677" t="s">
        <v>300</v>
      </c>
      <c r="C28" s="678"/>
      <c r="D28" s="678"/>
      <c r="E28" s="678"/>
      <c r="F28" s="678"/>
      <c r="G28" s="678"/>
      <c r="H28" s="678"/>
      <c r="I28" s="678"/>
      <c r="J28" s="678"/>
      <c r="K28" s="678"/>
      <c r="L28" s="678"/>
      <c r="M28" s="678"/>
      <c r="N28" s="678"/>
      <c r="O28" s="678"/>
      <c r="P28" s="678"/>
      <c r="Q28" s="679"/>
      <c r="R28" s="680">
        <v>27100</v>
      </c>
      <c r="S28" s="681"/>
      <c r="T28" s="681"/>
      <c r="U28" s="681"/>
      <c r="V28" s="681"/>
      <c r="W28" s="681"/>
      <c r="X28" s="681"/>
      <c r="Y28" s="682"/>
      <c r="Z28" s="713">
        <v>0.9</v>
      </c>
      <c r="AA28" s="713"/>
      <c r="AB28" s="713"/>
      <c r="AC28" s="713"/>
      <c r="AD28" s="714">
        <v>23656</v>
      </c>
      <c r="AE28" s="714"/>
      <c r="AF28" s="714"/>
      <c r="AG28" s="714"/>
      <c r="AH28" s="714"/>
      <c r="AI28" s="714"/>
      <c r="AJ28" s="714"/>
      <c r="AK28" s="714"/>
      <c r="AL28" s="683">
        <v>1.5</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301</v>
      </c>
      <c r="CE28" s="720"/>
      <c r="CF28" s="720"/>
      <c r="CG28" s="720"/>
      <c r="CH28" s="720"/>
      <c r="CI28" s="720"/>
      <c r="CJ28" s="720"/>
      <c r="CK28" s="720"/>
      <c r="CL28" s="720"/>
      <c r="CM28" s="720"/>
      <c r="CN28" s="720"/>
      <c r="CO28" s="720"/>
      <c r="CP28" s="720"/>
      <c r="CQ28" s="721"/>
      <c r="CR28" s="680">
        <v>226235</v>
      </c>
      <c r="CS28" s="681"/>
      <c r="CT28" s="681"/>
      <c r="CU28" s="681"/>
      <c r="CV28" s="681"/>
      <c r="CW28" s="681"/>
      <c r="CX28" s="681"/>
      <c r="CY28" s="682"/>
      <c r="CZ28" s="683">
        <v>7.9</v>
      </c>
      <c r="DA28" s="701"/>
      <c r="DB28" s="701"/>
      <c r="DC28" s="702"/>
      <c r="DD28" s="686">
        <v>221752</v>
      </c>
      <c r="DE28" s="681"/>
      <c r="DF28" s="681"/>
      <c r="DG28" s="681"/>
      <c r="DH28" s="681"/>
      <c r="DI28" s="681"/>
      <c r="DJ28" s="681"/>
      <c r="DK28" s="682"/>
      <c r="DL28" s="686">
        <v>221752</v>
      </c>
      <c r="DM28" s="681"/>
      <c r="DN28" s="681"/>
      <c r="DO28" s="681"/>
      <c r="DP28" s="681"/>
      <c r="DQ28" s="681"/>
      <c r="DR28" s="681"/>
      <c r="DS28" s="681"/>
      <c r="DT28" s="681"/>
      <c r="DU28" s="681"/>
      <c r="DV28" s="682"/>
      <c r="DW28" s="683">
        <v>14.1</v>
      </c>
      <c r="DX28" s="701"/>
      <c r="DY28" s="701"/>
      <c r="DZ28" s="701"/>
      <c r="EA28" s="701"/>
      <c r="EB28" s="701"/>
      <c r="EC28" s="722"/>
    </row>
    <row r="29" spans="2:133" ht="11.25" customHeight="1" x14ac:dyDescent="0.2">
      <c r="B29" s="677" t="s">
        <v>302</v>
      </c>
      <c r="C29" s="678"/>
      <c r="D29" s="678"/>
      <c r="E29" s="678"/>
      <c r="F29" s="678"/>
      <c r="G29" s="678"/>
      <c r="H29" s="678"/>
      <c r="I29" s="678"/>
      <c r="J29" s="678"/>
      <c r="K29" s="678"/>
      <c r="L29" s="678"/>
      <c r="M29" s="678"/>
      <c r="N29" s="678"/>
      <c r="O29" s="678"/>
      <c r="P29" s="678"/>
      <c r="Q29" s="679"/>
      <c r="R29" s="680">
        <v>14620</v>
      </c>
      <c r="S29" s="681"/>
      <c r="T29" s="681"/>
      <c r="U29" s="681"/>
      <c r="V29" s="681"/>
      <c r="W29" s="681"/>
      <c r="X29" s="681"/>
      <c r="Y29" s="682"/>
      <c r="Z29" s="713">
        <v>0.5</v>
      </c>
      <c r="AA29" s="713"/>
      <c r="AB29" s="713"/>
      <c r="AC29" s="713"/>
      <c r="AD29" s="714">
        <v>4546</v>
      </c>
      <c r="AE29" s="714"/>
      <c r="AF29" s="714"/>
      <c r="AG29" s="714"/>
      <c r="AH29" s="714"/>
      <c r="AI29" s="714"/>
      <c r="AJ29" s="714"/>
      <c r="AK29" s="714"/>
      <c r="AL29" s="683">
        <v>0.3</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303</v>
      </c>
      <c r="CE29" s="766"/>
      <c r="CF29" s="719" t="s">
        <v>304</v>
      </c>
      <c r="CG29" s="720"/>
      <c r="CH29" s="720"/>
      <c r="CI29" s="720"/>
      <c r="CJ29" s="720"/>
      <c r="CK29" s="720"/>
      <c r="CL29" s="720"/>
      <c r="CM29" s="720"/>
      <c r="CN29" s="720"/>
      <c r="CO29" s="720"/>
      <c r="CP29" s="720"/>
      <c r="CQ29" s="721"/>
      <c r="CR29" s="680">
        <v>226235</v>
      </c>
      <c r="CS29" s="699"/>
      <c r="CT29" s="699"/>
      <c r="CU29" s="699"/>
      <c r="CV29" s="699"/>
      <c r="CW29" s="699"/>
      <c r="CX29" s="699"/>
      <c r="CY29" s="700"/>
      <c r="CZ29" s="683">
        <v>7.9</v>
      </c>
      <c r="DA29" s="701"/>
      <c r="DB29" s="701"/>
      <c r="DC29" s="702"/>
      <c r="DD29" s="686">
        <v>221752</v>
      </c>
      <c r="DE29" s="699"/>
      <c r="DF29" s="699"/>
      <c r="DG29" s="699"/>
      <c r="DH29" s="699"/>
      <c r="DI29" s="699"/>
      <c r="DJ29" s="699"/>
      <c r="DK29" s="700"/>
      <c r="DL29" s="686">
        <v>221752</v>
      </c>
      <c r="DM29" s="699"/>
      <c r="DN29" s="699"/>
      <c r="DO29" s="699"/>
      <c r="DP29" s="699"/>
      <c r="DQ29" s="699"/>
      <c r="DR29" s="699"/>
      <c r="DS29" s="699"/>
      <c r="DT29" s="699"/>
      <c r="DU29" s="699"/>
      <c r="DV29" s="700"/>
      <c r="DW29" s="683">
        <v>14.1</v>
      </c>
      <c r="DX29" s="701"/>
      <c r="DY29" s="701"/>
      <c r="DZ29" s="701"/>
      <c r="EA29" s="701"/>
      <c r="EB29" s="701"/>
      <c r="EC29" s="722"/>
    </row>
    <row r="30" spans="2:133" ht="11.25" customHeight="1" x14ac:dyDescent="0.2">
      <c r="B30" s="677" t="s">
        <v>305</v>
      </c>
      <c r="C30" s="678"/>
      <c r="D30" s="678"/>
      <c r="E30" s="678"/>
      <c r="F30" s="678"/>
      <c r="G30" s="678"/>
      <c r="H30" s="678"/>
      <c r="I30" s="678"/>
      <c r="J30" s="678"/>
      <c r="K30" s="678"/>
      <c r="L30" s="678"/>
      <c r="M30" s="678"/>
      <c r="N30" s="678"/>
      <c r="O30" s="678"/>
      <c r="P30" s="678"/>
      <c r="Q30" s="679"/>
      <c r="R30" s="680">
        <v>1575</v>
      </c>
      <c r="S30" s="681"/>
      <c r="T30" s="681"/>
      <c r="U30" s="681"/>
      <c r="V30" s="681"/>
      <c r="W30" s="681"/>
      <c r="X30" s="681"/>
      <c r="Y30" s="682"/>
      <c r="Z30" s="713">
        <v>0</v>
      </c>
      <c r="AA30" s="713"/>
      <c r="AB30" s="713"/>
      <c r="AC30" s="713"/>
      <c r="AD30" s="714" t="s">
        <v>238</v>
      </c>
      <c r="AE30" s="714"/>
      <c r="AF30" s="714"/>
      <c r="AG30" s="714"/>
      <c r="AH30" s="714"/>
      <c r="AI30" s="714"/>
      <c r="AJ30" s="714"/>
      <c r="AK30" s="714"/>
      <c r="AL30" s="683" t="s">
        <v>232</v>
      </c>
      <c r="AM30" s="684"/>
      <c r="AN30" s="684"/>
      <c r="AO30" s="715"/>
      <c r="AP30" s="741" t="s">
        <v>220</v>
      </c>
      <c r="AQ30" s="742"/>
      <c r="AR30" s="742"/>
      <c r="AS30" s="742"/>
      <c r="AT30" s="742"/>
      <c r="AU30" s="742"/>
      <c r="AV30" s="742"/>
      <c r="AW30" s="742"/>
      <c r="AX30" s="742"/>
      <c r="AY30" s="742"/>
      <c r="AZ30" s="742"/>
      <c r="BA30" s="742"/>
      <c r="BB30" s="742"/>
      <c r="BC30" s="742"/>
      <c r="BD30" s="742"/>
      <c r="BE30" s="742"/>
      <c r="BF30" s="743"/>
      <c r="BG30" s="741" t="s">
        <v>306</v>
      </c>
      <c r="BH30" s="754"/>
      <c r="BI30" s="754"/>
      <c r="BJ30" s="754"/>
      <c r="BK30" s="754"/>
      <c r="BL30" s="754"/>
      <c r="BM30" s="754"/>
      <c r="BN30" s="754"/>
      <c r="BO30" s="754"/>
      <c r="BP30" s="754"/>
      <c r="BQ30" s="755"/>
      <c r="BR30" s="741" t="s">
        <v>307</v>
      </c>
      <c r="BS30" s="754"/>
      <c r="BT30" s="754"/>
      <c r="BU30" s="754"/>
      <c r="BV30" s="754"/>
      <c r="BW30" s="754"/>
      <c r="BX30" s="754"/>
      <c r="BY30" s="754"/>
      <c r="BZ30" s="754"/>
      <c r="CA30" s="754"/>
      <c r="CB30" s="755"/>
      <c r="CD30" s="767"/>
      <c r="CE30" s="768"/>
      <c r="CF30" s="719" t="s">
        <v>308</v>
      </c>
      <c r="CG30" s="720"/>
      <c r="CH30" s="720"/>
      <c r="CI30" s="720"/>
      <c r="CJ30" s="720"/>
      <c r="CK30" s="720"/>
      <c r="CL30" s="720"/>
      <c r="CM30" s="720"/>
      <c r="CN30" s="720"/>
      <c r="CO30" s="720"/>
      <c r="CP30" s="720"/>
      <c r="CQ30" s="721"/>
      <c r="CR30" s="680">
        <v>217437</v>
      </c>
      <c r="CS30" s="681"/>
      <c r="CT30" s="681"/>
      <c r="CU30" s="681"/>
      <c r="CV30" s="681"/>
      <c r="CW30" s="681"/>
      <c r="CX30" s="681"/>
      <c r="CY30" s="682"/>
      <c r="CZ30" s="683">
        <v>7.6</v>
      </c>
      <c r="DA30" s="701"/>
      <c r="DB30" s="701"/>
      <c r="DC30" s="702"/>
      <c r="DD30" s="686">
        <v>212954</v>
      </c>
      <c r="DE30" s="681"/>
      <c r="DF30" s="681"/>
      <c r="DG30" s="681"/>
      <c r="DH30" s="681"/>
      <c r="DI30" s="681"/>
      <c r="DJ30" s="681"/>
      <c r="DK30" s="682"/>
      <c r="DL30" s="686">
        <v>212954</v>
      </c>
      <c r="DM30" s="681"/>
      <c r="DN30" s="681"/>
      <c r="DO30" s="681"/>
      <c r="DP30" s="681"/>
      <c r="DQ30" s="681"/>
      <c r="DR30" s="681"/>
      <c r="DS30" s="681"/>
      <c r="DT30" s="681"/>
      <c r="DU30" s="681"/>
      <c r="DV30" s="682"/>
      <c r="DW30" s="683">
        <v>13.5</v>
      </c>
      <c r="DX30" s="701"/>
      <c r="DY30" s="701"/>
      <c r="DZ30" s="701"/>
      <c r="EA30" s="701"/>
      <c r="EB30" s="701"/>
      <c r="EC30" s="722"/>
    </row>
    <row r="31" spans="2:133" ht="11.25" customHeight="1" x14ac:dyDescent="0.2">
      <c r="B31" s="677" t="s">
        <v>309</v>
      </c>
      <c r="C31" s="678"/>
      <c r="D31" s="678"/>
      <c r="E31" s="678"/>
      <c r="F31" s="678"/>
      <c r="G31" s="678"/>
      <c r="H31" s="678"/>
      <c r="I31" s="678"/>
      <c r="J31" s="678"/>
      <c r="K31" s="678"/>
      <c r="L31" s="678"/>
      <c r="M31" s="678"/>
      <c r="N31" s="678"/>
      <c r="O31" s="678"/>
      <c r="P31" s="678"/>
      <c r="Q31" s="679"/>
      <c r="R31" s="680">
        <v>370345</v>
      </c>
      <c r="S31" s="681"/>
      <c r="T31" s="681"/>
      <c r="U31" s="681"/>
      <c r="V31" s="681"/>
      <c r="W31" s="681"/>
      <c r="X31" s="681"/>
      <c r="Y31" s="682"/>
      <c r="Z31" s="713">
        <v>11.7</v>
      </c>
      <c r="AA31" s="713"/>
      <c r="AB31" s="713"/>
      <c r="AC31" s="713"/>
      <c r="AD31" s="714" t="s">
        <v>238</v>
      </c>
      <c r="AE31" s="714"/>
      <c r="AF31" s="714"/>
      <c r="AG31" s="714"/>
      <c r="AH31" s="714"/>
      <c r="AI31" s="714"/>
      <c r="AJ31" s="714"/>
      <c r="AK31" s="714"/>
      <c r="AL31" s="683" t="s">
        <v>238</v>
      </c>
      <c r="AM31" s="684"/>
      <c r="AN31" s="684"/>
      <c r="AO31" s="715"/>
      <c r="AP31" s="756" t="s">
        <v>310</v>
      </c>
      <c r="AQ31" s="757"/>
      <c r="AR31" s="757"/>
      <c r="AS31" s="757"/>
      <c r="AT31" s="762" t="s">
        <v>311</v>
      </c>
      <c r="AU31" s="231"/>
      <c r="AV31" s="231"/>
      <c r="AW31" s="231"/>
      <c r="AX31" s="746" t="s">
        <v>187</v>
      </c>
      <c r="AY31" s="747"/>
      <c r="AZ31" s="747"/>
      <c r="BA31" s="747"/>
      <c r="BB31" s="747"/>
      <c r="BC31" s="747"/>
      <c r="BD31" s="747"/>
      <c r="BE31" s="747"/>
      <c r="BF31" s="748"/>
      <c r="BG31" s="749">
        <v>99.6</v>
      </c>
      <c r="BH31" s="750"/>
      <c r="BI31" s="750"/>
      <c r="BJ31" s="750"/>
      <c r="BK31" s="750"/>
      <c r="BL31" s="750"/>
      <c r="BM31" s="751">
        <v>98.1</v>
      </c>
      <c r="BN31" s="750"/>
      <c r="BO31" s="750"/>
      <c r="BP31" s="750"/>
      <c r="BQ31" s="752"/>
      <c r="BR31" s="749">
        <v>99.5</v>
      </c>
      <c r="BS31" s="750"/>
      <c r="BT31" s="750"/>
      <c r="BU31" s="750"/>
      <c r="BV31" s="750"/>
      <c r="BW31" s="750"/>
      <c r="BX31" s="751">
        <v>97.9</v>
      </c>
      <c r="BY31" s="750"/>
      <c r="BZ31" s="750"/>
      <c r="CA31" s="750"/>
      <c r="CB31" s="752"/>
      <c r="CD31" s="767"/>
      <c r="CE31" s="768"/>
      <c r="CF31" s="719" t="s">
        <v>312</v>
      </c>
      <c r="CG31" s="720"/>
      <c r="CH31" s="720"/>
      <c r="CI31" s="720"/>
      <c r="CJ31" s="720"/>
      <c r="CK31" s="720"/>
      <c r="CL31" s="720"/>
      <c r="CM31" s="720"/>
      <c r="CN31" s="720"/>
      <c r="CO31" s="720"/>
      <c r="CP31" s="720"/>
      <c r="CQ31" s="721"/>
      <c r="CR31" s="680">
        <v>8798</v>
      </c>
      <c r="CS31" s="699"/>
      <c r="CT31" s="699"/>
      <c r="CU31" s="699"/>
      <c r="CV31" s="699"/>
      <c r="CW31" s="699"/>
      <c r="CX31" s="699"/>
      <c r="CY31" s="700"/>
      <c r="CZ31" s="683">
        <v>0.3</v>
      </c>
      <c r="DA31" s="701"/>
      <c r="DB31" s="701"/>
      <c r="DC31" s="702"/>
      <c r="DD31" s="686">
        <v>8798</v>
      </c>
      <c r="DE31" s="699"/>
      <c r="DF31" s="699"/>
      <c r="DG31" s="699"/>
      <c r="DH31" s="699"/>
      <c r="DI31" s="699"/>
      <c r="DJ31" s="699"/>
      <c r="DK31" s="700"/>
      <c r="DL31" s="686">
        <v>8798</v>
      </c>
      <c r="DM31" s="699"/>
      <c r="DN31" s="699"/>
      <c r="DO31" s="699"/>
      <c r="DP31" s="699"/>
      <c r="DQ31" s="699"/>
      <c r="DR31" s="699"/>
      <c r="DS31" s="699"/>
      <c r="DT31" s="699"/>
      <c r="DU31" s="699"/>
      <c r="DV31" s="700"/>
      <c r="DW31" s="683">
        <v>0.6</v>
      </c>
      <c r="DX31" s="701"/>
      <c r="DY31" s="701"/>
      <c r="DZ31" s="701"/>
      <c r="EA31" s="701"/>
      <c r="EB31" s="701"/>
      <c r="EC31" s="722"/>
    </row>
    <row r="32" spans="2:133" ht="11.25" customHeight="1" x14ac:dyDescent="0.2">
      <c r="B32" s="771" t="s">
        <v>313</v>
      </c>
      <c r="C32" s="772"/>
      <c r="D32" s="772"/>
      <c r="E32" s="772"/>
      <c r="F32" s="772"/>
      <c r="G32" s="772"/>
      <c r="H32" s="772"/>
      <c r="I32" s="772"/>
      <c r="J32" s="772"/>
      <c r="K32" s="772"/>
      <c r="L32" s="772"/>
      <c r="M32" s="772"/>
      <c r="N32" s="772"/>
      <c r="O32" s="772"/>
      <c r="P32" s="772"/>
      <c r="Q32" s="773"/>
      <c r="R32" s="680" t="s">
        <v>238</v>
      </c>
      <c r="S32" s="681"/>
      <c r="T32" s="681"/>
      <c r="U32" s="681"/>
      <c r="V32" s="681"/>
      <c r="W32" s="681"/>
      <c r="X32" s="681"/>
      <c r="Y32" s="682"/>
      <c r="Z32" s="713" t="s">
        <v>238</v>
      </c>
      <c r="AA32" s="713"/>
      <c r="AB32" s="713"/>
      <c r="AC32" s="713"/>
      <c r="AD32" s="714" t="s">
        <v>238</v>
      </c>
      <c r="AE32" s="714"/>
      <c r="AF32" s="714"/>
      <c r="AG32" s="714"/>
      <c r="AH32" s="714"/>
      <c r="AI32" s="714"/>
      <c r="AJ32" s="714"/>
      <c r="AK32" s="714"/>
      <c r="AL32" s="683" t="s">
        <v>238</v>
      </c>
      <c r="AM32" s="684"/>
      <c r="AN32" s="684"/>
      <c r="AO32" s="715"/>
      <c r="AP32" s="758"/>
      <c r="AQ32" s="759"/>
      <c r="AR32" s="759"/>
      <c r="AS32" s="759"/>
      <c r="AT32" s="763"/>
      <c r="AU32" s="230" t="s">
        <v>314</v>
      </c>
      <c r="AV32" s="230"/>
      <c r="AW32" s="230"/>
      <c r="AX32" s="677" t="s">
        <v>315</v>
      </c>
      <c r="AY32" s="678"/>
      <c r="AZ32" s="678"/>
      <c r="BA32" s="678"/>
      <c r="BB32" s="678"/>
      <c r="BC32" s="678"/>
      <c r="BD32" s="678"/>
      <c r="BE32" s="678"/>
      <c r="BF32" s="679"/>
      <c r="BG32" s="753">
        <v>99.2</v>
      </c>
      <c r="BH32" s="699"/>
      <c r="BI32" s="699"/>
      <c r="BJ32" s="699"/>
      <c r="BK32" s="699"/>
      <c r="BL32" s="699"/>
      <c r="BM32" s="684">
        <v>99.1</v>
      </c>
      <c r="BN32" s="745"/>
      <c r="BO32" s="745"/>
      <c r="BP32" s="745"/>
      <c r="BQ32" s="726"/>
      <c r="BR32" s="753">
        <v>99.3</v>
      </c>
      <c r="BS32" s="699"/>
      <c r="BT32" s="699"/>
      <c r="BU32" s="699"/>
      <c r="BV32" s="699"/>
      <c r="BW32" s="699"/>
      <c r="BX32" s="684">
        <v>99.1</v>
      </c>
      <c r="BY32" s="745"/>
      <c r="BZ32" s="745"/>
      <c r="CA32" s="745"/>
      <c r="CB32" s="726"/>
      <c r="CD32" s="769"/>
      <c r="CE32" s="770"/>
      <c r="CF32" s="719" t="s">
        <v>316</v>
      </c>
      <c r="CG32" s="720"/>
      <c r="CH32" s="720"/>
      <c r="CI32" s="720"/>
      <c r="CJ32" s="720"/>
      <c r="CK32" s="720"/>
      <c r="CL32" s="720"/>
      <c r="CM32" s="720"/>
      <c r="CN32" s="720"/>
      <c r="CO32" s="720"/>
      <c r="CP32" s="720"/>
      <c r="CQ32" s="721"/>
      <c r="CR32" s="680" t="s">
        <v>238</v>
      </c>
      <c r="CS32" s="681"/>
      <c r="CT32" s="681"/>
      <c r="CU32" s="681"/>
      <c r="CV32" s="681"/>
      <c r="CW32" s="681"/>
      <c r="CX32" s="681"/>
      <c r="CY32" s="682"/>
      <c r="CZ32" s="683" t="s">
        <v>238</v>
      </c>
      <c r="DA32" s="701"/>
      <c r="DB32" s="701"/>
      <c r="DC32" s="702"/>
      <c r="DD32" s="686" t="s">
        <v>232</v>
      </c>
      <c r="DE32" s="681"/>
      <c r="DF32" s="681"/>
      <c r="DG32" s="681"/>
      <c r="DH32" s="681"/>
      <c r="DI32" s="681"/>
      <c r="DJ32" s="681"/>
      <c r="DK32" s="682"/>
      <c r="DL32" s="686" t="s">
        <v>232</v>
      </c>
      <c r="DM32" s="681"/>
      <c r="DN32" s="681"/>
      <c r="DO32" s="681"/>
      <c r="DP32" s="681"/>
      <c r="DQ32" s="681"/>
      <c r="DR32" s="681"/>
      <c r="DS32" s="681"/>
      <c r="DT32" s="681"/>
      <c r="DU32" s="681"/>
      <c r="DV32" s="682"/>
      <c r="DW32" s="683" t="s">
        <v>232</v>
      </c>
      <c r="DX32" s="701"/>
      <c r="DY32" s="701"/>
      <c r="DZ32" s="701"/>
      <c r="EA32" s="701"/>
      <c r="EB32" s="701"/>
      <c r="EC32" s="722"/>
    </row>
    <row r="33" spans="2:133" ht="11.25" customHeight="1" x14ac:dyDescent="0.2">
      <c r="B33" s="677" t="s">
        <v>317</v>
      </c>
      <c r="C33" s="678"/>
      <c r="D33" s="678"/>
      <c r="E33" s="678"/>
      <c r="F33" s="678"/>
      <c r="G33" s="678"/>
      <c r="H33" s="678"/>
      <c r="I33" s="678"/>
      <c r="J33" s="678"/>
      <c r="K33" s="678"/>
      <c r="L33" s="678"/>
      <c r="M33" s="678"/>
      <c r="N33" s="678"/>
      <c r="O33" s="678"/>
      <c r="P33" s="678"/>
      <c r="Q33" s="679"/>
      <c r="R33" s="680">
        <v>124968</v>
      </c>
      <c r="S33" s="681"/>
      <c r="T33" s="681"/>
      <c r="U33" s="681"/>
      <c r="V33" s="681"/>
      <c r="W33" s="681"/>
      <c r="X33" s="681"/>
      <c r="Y33" s="682"/>
      <c r="Z33" s="713">
        <v>3.9</v>
      </c>
      <c r="AA33" s="713"/>
      <c r="AB33" s="713"/>
      <c r="AC33" s="713"/>
      <c r="AD33" s="714" t="s">
        <v>238</v>
      </c>
      <c r="AE33" s="714"/>
      <c r="AF33" s="714"/>
      <c r="AG33" s="714"/>
      <c r="AH33" s="714"/>
      <c r="AI33" s="714"/>
      <c r="AJ33" s="714"/>
      <c r="AK33" s="714"/>
      <c r="AL33" s="683" t="s">
        <v>238</v>
      </c>
      <c r="AM33" s="684"/>
      <c r="AN33" s="684"/>
      <c r="AO33" s="715"/>
      <c r="AP33" s="760"/>
      <c r="AQ33" s="761"/>
      <c r="AR33" s="761"/>
      <c r="AS33" s="761"/>
      <c r="AT33" s="764"/>
      <c r="AU33" s="232"/>
      <c r="AV33" s="232"/>
      <c r="AW33" s="232"/>
      <c r="AX33" s="661" t="s">
        <v>318</v>
      </c>
      <c r="AY33" s="662"/>
      <c r="AZ33" s="662"/>
      <c r="BA33" s="662"/>
      <c r="BB33" s="662"/>
      <c r="BC33" s="662"/>
      <c r="BD33" s="662"/>
      <c r="BE33" s="662"/>
      <c r="BF33" s="663"/>
      <c r="BG33" s="744">
        <v>99.6</v>
      </c>
      <c r="BH33" s="665"/>
      <c r="BI33" s="665"/>
      <c r="BJ33" s="665"/>
      <c r="BK33" s="665"/>
      <c r="BL33" s="665"/>
      <c r="BM33" s="707">
        <v>97.3</v>
      </c>
      <c r="BN33" s="665"/>
      <c r="BO33" s="665"/>
      <c r="BP33" s="665"/>
      <c r="BQ33" s="709"/>
      <c r="BR33" s="744">
        <v>99.4</v>
      </c>
      <c r="BS33" s="665"/>
      <c r="BT33" s="665"/>
      <c r="BU33" s="665"/>
      <c r="BV33" s="665"/>
      <c r="BW33" s="665"/>
      <c r="BX33" s="707">
        <v>97.1</v>
      </c>
      <c r="BY33" s="665"/>
      <c r="BZ33" s="665"/>
      <c r="CA33" s="665"/>
      <c r="CB33" s="709"/>
      <c r="CD33" s="719" t="s">
        <v>319</v>
      </c>
      <c r="CE33" s="720"/>
      <c r="CF33" s="720"/>
      <c r="CG33" s="720"/>
      <c r="CH33" s="720"/>
      <c r="CI33" s="720"/>
      <c r="CJ33" s="720"/>
      <c r="CK33" s="720"/>
      <c r="CL33" s="720"/>
      <c r="CM33" s="720"/>
      <c r="CN33" s="720"/>
      <c r="CO33" s="720"/>
      <c r="CP33" s="720"/>
      <c r="CQ33" s="721"/>
      <c r="CR33" s="680">
        <v>1267006</v>
      </c>
      <c r="CS33" s="699"/>
      <c r="CT33" s="699"/>
      <c r="CU33" s="699"/>
      <c r="CV33" s="699"/>
      <c r="CW33" s="699"/>
      <c r="CX33" s="699"/>
      <c r="CY33" s="700"/>
      <c r="CZ33" s="683">
        <v>44.4</v>
      </c>
      <c r="DA33" s="701"/>
      <c r="DB33" s="701"/>
      <c r="DC33" s="702"/>
      <c r="DD33" s="686">
        <v>1032247</v>
      </c>
      <c r="DE33" s="699"/>
      <c r="DF33" s="699"/>
      <c r="DG33" s="699"/>
      <c r="DH33" s="699"/>
      <c r="DI33" s="699"/>
      <c r="DJ33" s="699"/>
      <c r="DK33" s="700"/>
      <c r="DL33" s="686">
        <v>535684</v>
      </c>
      <c r="DM33" s="699"/>
      <c r="DN33" s="699"/>
      <c r="DO33" s="699"/>
      <c r="DP33" s="699"/>
      <c r="DQ33" s="699"/>
      <c r="DR33" s="699"/>
      <c r="DS33" s="699"/>
      <c r="DT33" s="699"/>
      <c r="DU33" s="699"/>
      <c r="DV33" s="700"/>
      <c r="DW33" s="683">
        <v>34</v>
      </c>
      <c r="DX33" s="701"/>
      <c r="DY33" s="701"/>
      <c r="DZ33" s="701"/>
      <c r="EA33" s="701"/>
      <c r="EB33" s="701"/>
      <c r="EC33" s="722"/>
    </row>
    <row r="34" spans="2:133" ht="11.25" customHeight="1" x14ac:dyDescent="0.2">
      <c r="B34" s="677" t="s">
        <v>320</v>
      </c>
      <c r="C34" s="678"/>
      <c r="D34" s="678"/>
      <c r="E34" s="678"/>
      <c r="F34" s="678"/>
      <c r="G34" s="678"/>
      <c r="H34" s="678"/>
      <c r="I34" s="678"/>
      <c r="J34" s="678"/>
      <c r="K34" s="678"/>
      <c r="L34" s="678"/>
      <c r="M34" s="678"/>
      <c r="N34" s="678"/>
      <c r="O34" s="678"/>
      <c r="P34" s="678"/>
      <c r="Q34" s="679"/>
      <c r="R34" s="680">
        <v>8091</v>
      </c>
      <c r="S34" s="681"/>
      <c r="T34" s="681"/>
      <c r="U34" s="681"/>
      <c r="V34" s="681"/>
      <c r="W34" s="681"/>
      <c r="X34" s="681"/>
      <c r="Y34" s="682"/>
      <c r="Z34" s="713">
        <v>0.3</v>
      </c>
      <c r="AA34" s="713"/>
      <c r="AB34" s="713"/>
      <c r="AC34" s="713"/>
      <c r="AD34" s="714">
        <v>2178</v>
      </c>
      <c r="AE34" s="714"/>
      <c r="AF34" s="714"/>
      <c r="AG34" s="714"/>
      <c r="AH34" s="714"/>
      <c r="AI34" s="714"/>
      <c r="AJ34" s="714"/>
      <c r="AK34" s="714"/>
      <c r="AL34" s="683">
        <v>0.1</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321</v>
      </c>
      <c r="CE34" s="720"/>
      <c r="CF34" s="720"/>
      <c r="CG34" s="720"/>
      <c r="CH34" s="720"/>
      <c r="CI34" s="720"/>
      <c r="CJ34" s="720"/>
      <c r="CK34" s="720"/>
      <c r="CL34" s="720"/>
      <c r="CM34" s="720"/>
      <c r="CN34" s="720"/>
      <c r="CO34" s="720"/>
      <c r="CP34" s="720"/>
      <c r="CQ34" s="721"/>
      <c r="CR34" s="680">
        <v>535301</v>
      </c>
      <c r="CS34" s="681"/>
      <c r="CT34" s="681"/>
      <c r="CU34" s="681"/>
      <c r="CV34" s="681"/>
      <c r="CW34" s="681"/>
      <c r="CX34" s="681"/>
      <c r="CY34" s="682"/>
      <c r="CZ34" s="683">
        <v>18.8</v>
      </c>
      <c r="DA34" s="701"/>
      <c r="DB34" s="701"/>
      <c r="DC34" s="702"/>
      <c r="DD34" s="686">
        <v>447473</v>
      </c>
      <c r="DE34" s="681"/>
      <c r="DF34" s="681"/>
      <c r="DG34" s="681"/>
      <c r="DH34" s="681"/>
      <c r="DI34" s="681"/>
      <c r="DJ34" s="681"/>
      <c r="DK34" s="682"/>
      <c r="DL34" s="686">
        <v>237553</v>
      </c>
      <c r="DM34" s="681"/>
      <c r="DN34" s="681"/>
      <c r="DO34" s="681"/>
      <c r="DP34" s="681"/>
      <c r="DQ34" s="681"/>
      <c r="DR34" s="681"/>
      <c r="DS34" s="681"/>
      <c r="DT34" s="681"/>
      <c r="DU34" s="681"/>
      <c r="DV34" s="682"/>
      <c r="DW34" s="683">
        <v>15.1</v>
      </c>
      <c r="DX34" s="701"/>
      <c r="DY34" s="701"/>
      <c r="DZ34" s="701"/>
      <c r="EA34" s="701"/>
      <c r="EB34" s="701"/>
      <c r="EC34" s="722"/>
    </row>
    <row r="35" spans="2:133" ht="11.25" customHeight="1" x14ac:dyDescent="0.2">
      <c r="B35" s="677" t="s">
        <v>322</v>
      </c>
      <c r="C35" s="678"/>
      <c r="D35" s="678"/>
      <c r="E35" s="678"/>
      <c r="F35" s="678"/>
      <c r="G35" s="678"/>
      <c r="H35" s="678"/>
      <c r="I35" s="678"/>
      <c r="J35" s="678"/>
      <c r="K35" s="678"/>
      <c r="L35" s="678"/>
      <c r="M35" s="678"/>
      <c r="N35" s="678"/>
      <c r="O35" s="678"/>
      <c r="P35" s="678"/>
      <c r="Q35" s="679"/>
      <c r="R35" s="680">
        <v>13536</v>
      </c>
      <c r="S35" s="681"/>
      <c r="T35" s="681"/>
      <c r="U35" s="681"/>
      <c r="V35" s="681"/>
      <c r="W35" s="681"/>
      <c r="X35" s="681"/>
      <c r="Y35" s="682"/>
      <c r="Z35" s="713">
        <v>0.4</v>
      </c>
      <c r="AA35" s="713"/>
      <c r="AB35" s="713"/>
      <c r="AC35" s="713"/>
      <c r="AD35" s="714" t="s">
        <v>238</v>
      </c>
      <c r="AE35" s="714"/>
      <c r="AF35" s="714"/>
      <c r="AG35" s="714"/>
      <c r="AH35" s="714"/>
      <c r="AI35" s="714"/>
      <c r="AJ35" s="714"/>
      <c r="AK35" s="714"/>
      <c r="AL35" s="683" t="s">
        <v>238</v>
      </c>
      <c r="AM35" s="684"/>
      <c r="AN35" s="684"/>
      <c r="AO35" s="715"/>
      <c r="AP35" s="235"/>
      <c r="AQ35" s="741" t="s">
        <v>323</v>
      </c>
      <c r="AR35" s="742"/>
      <c r="AS35" s="742"/>
      <c r="AT35" s="742"/>
      <c r="AU35" s="742"/>
      <c r="AV35" s="742"/>
      <c r="AW35" s="742"/>
      <c r="AX35" s="742"/>
      <c r="AY35" s="742"/>
      <c r="AZ35" s="742"/>
      <c r="BA35" s="742"/>
      <c r="BB35" s="742"/>
      <c r="BC35" s="742"/>
      <c r="BD35" s="742"/>
      <c r="BE35" s="742"/>
      <c r="BF35" s="743"/>
      <c r="BG35" s="741" t="s">
        <v>324</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325</v>
      </c>
      <c r="CE35" s="720"/>
      <c r="CF35" s="720"/>
      <c r="CG35" s="720"/>
      <c r="CH35" s="720"/>
      <c r="CI35" s="720"/>
      <c r="CJ35" s="720"/>
      <c r="CK35" s="720"/>
      <c r="CL35" s="720"/>
      <c r="CM35" s="720"/>
      <c r="CN35" s="720"/>
      <c r="CO35" s="720"/>
      <c r="CP35" s="720"/>
      <c r="CQ35" s="721"/>
      <c r="CR35" s="680">
        <v>15887</v>
      </c>
      <c r="CS35" s="699"/>
      <c r="CT35" s="699"/>
      <c r="CU35" s="699"/>
      <c r="CV35" s="699"/>
      <c r="CW35" s="699"/>
      <c r="CX35" s="699"/>
      <c r="CY35" s="700"/>
      <c r="CZ35" s="683">
        <v>0.6</v>
      </c>
      <c r="DA35" s="701"/>
      <c r="DB35" s="701"/>
      <c r="DC35" s="702"/>
      <c r="DD35" s="686">
        <v>12200</v>
      </c>
      <c r="DE35" s="699"/>
      <c r="DF35" s="699"/>
      <c r="DG35" s="699"/>
      <c r="DH35" s="699"/>
      <c r="DI35" s="699"/>
      <c r="DJ35" s="699"/>
      <c r="DK35" s="700"/>
      <c r="DL35" s="686">
        <v>9933</v>
      </c>
      <c r="DM35" s="699"/>
      <c r="DN35" s="699"/>
      <c r="DO35" s="699"/>
      <c r="DP35" s="699"/>
      <c r="DQ35" s="699"/>
      <c r="DR35" s="699"/>
      <c r="DS35" s="699"/>
      <c r="DT35" s="699"/>
      <c r="DU35" s="699"/>
      <c r="DV35" s="700"/>
      <c r="DW35" s="683">
        <v>0.6</v>
      </c>
      <c r="DX35" s="701"/>
      <c r="DY35" s="701"/>
      <c r="DZ35" s="701"/>
      <c r="EA35" s="701"/>
      <c r="EB35" s="701"/>
      <c r="EC35" s="722"/>
    </row>
    <row r="36" spans="2:133" ht="11.25" customHeight="1" x14ac:dyDescent="0.2">
      <c r="B36" s="677" t="s">
        <v>326</v>
      </c>
      <c r="C36" s="678"/>
      <c r="D36" s="678"/>
      <c r="E36" s="678"/>
      <c r="F36" s="678"/>
      <c r="G36" s="678"/>
      <c r="H36" s="678"/>
      <c r="I36" s="678"/>
      <c r="J36" s="678"/>
      <c r="K36" s="678"/>
      <c r="L36" s="678"/>
      <c r="M36" s="678"/>
      <c r="N36" s="678"/>
      <c r="O36" s="678"/>
      <c r="P36" s="678"/>
      <c r="Q36" s="679"/>
      <c r="R36" s="680">
        <v>6220</v>
      </c>
      <c r="S36" s="681"/>
      <c r="T36" s="681"/>
      <c r="U36" s="681"/>
      <c r="V36" s="681"/>
      <c r="W36" s="681"/>
      <c r="X36" s="681"/>
      <c r="Y36" s="682"/>
      <c r="Z36" s="713">
        <v>0.2</v>
      </c>
      <c r="AA36" s="713"/>
      <c r="AB36" s="713"/>
      <c r="AC36" s="713"/>
      <c r="AD36" s="714" t="s">
        <v>238</v>
      </c>
      <c r="AE36" s="714"/>
      <c r="AF36" s="714"/>
      <c r="AG36" s="714"/>
      <c r="AH36" s="714"/>
      <c r="AI36" s="714"/>
      <c r="AJ36" s="714"/>
      <c r="AK36" s="714"/>
      <c r="AL36" s="683" t="s">
        <v>238</v>
      </c>
      <c r="AM36" s="684"/>
      <c r="AN36" s="684"/>
      <c r="AO36" s="715"/>
      <c r="AP36" s="235"/>
      <c r="AQ36" s="732" t="s">
        <v>327</v>
      </c>
      <c r="AR36" s="733"/>
      <c r="AS36" s="733"/>
      <c r="AT36" s="733"/>
      <c r="AU36" s="733"/>
      <c r="AV36" s="733"/>
      <c r="AW36" s="733"/>
      <c r="AX36" s="733"/>
      <c r="AY36" s="734"/>
      <c r="AZ36" s="735">
        <v>164017</v>
      </c>
      <c r="BA36" s="736"/>
      <c r="BB36" s="736"/>
      <c r="BC36" s="736"/>
      <c r="BD36" s="736"/>
      <c r="BE36" s="736"/>
      <c r="BF36" s="737"/>
      <c r="BG36" s="738" t="s">
        <v>328</v>
      </c>
      <c r="BH36" s="739"/>
      <c r="BI36" s="739"/>
      <c r="BJ36" s="739"/>
      <c r="BK36" s="739"/>
      <c r="BL36" s="739"/>
      <c r="BM36" s="739"/>
      <c r="BN36" s="739"/>
      <c r="BO36" s="739"/>
      <c r="BP36" s="739"/>
      <c r="BQ36" s="739"/>
      <c r="BR36" s="739"/>
      <c r="BS36" s="739"/>
      <c r="BT36" s="739"/>
      <c r="BU36" s="740"/>
      <c r="BV36" s="735">
        <v>4394</v>
      </c>
      <c r="BW36" s="736"/>
      <c r="BX36" s="736"/>
      <c r="BY36" s="736"/>
      <c r="BZ36" s="736"/>
      <c r="CA36" s="736"/>
      <c r="CB36" s="737"/>
      <c r="CD36" s="719" t="s">
        <v>329</v>
      </c>
      <c r="CE36" s="720"/>
      <c r="CF36" s="720"/>
      <c r="CG36" s="720"/>
      <c r="CH36" s="720"/>
      <c r="CI36" s="720"/>
      <c r="CJ36" s="720"/>
      <c r="CK36" s="720"/>
      <c r="CL36" s="720"/>
      <c r="CM36" s="720"/>
      <c r="CN36" s="720"/>
      <c r="CO36" s="720"/>
      <c r="CP36" s="720"/>
      <c r="CQ36" s="721"/>
      <c r="CR36" s="680">
        <v>458568</v>
      </c>
      <c r="CS36" s="681"/>
      <c r="CT36" s="681"/>
      <c r="CU36" s="681"/>
      <c r="CV36" s="681"/>
      <c r="CW36" s="681"/>
      <c r="CX36" s="681"/>
      <c r="CY36" s="682"/>
      <c r="CZ36" s="683">
        <v>16.100000000000001</v>
      </c>
      <c r="DA36" s="701"/>
      <c r="DB36" s="701"/>
      <c r="DC36" s="702"/>
      <c r="DD36" s="686">
        <v>332444</v>
      </c>
      <c r="DE36" s="681"/>
      <c r="DF36" s="681"/>
      <c r="DG36" s="681"/>
      <c r="DH36" s="681"/>
      <c r="DI36" s="681"/>
      <c r="DJ36" s="681"/>
      <c r="DK36" s="682"/>
      <c r="DL36" s="686">
        <v>171251</v>
      </c>
      <c r="DM36" s="681"/>
      <c r="DN36" s="681"/>
      <c r="DO36" s="681"/>
      <c r="DP36" s="681"/>
      <c r="DQ36" s="681"/>
      <c r="DR36" s="681"/>
      <c r="DS36" s="681"/>
      <c r="DT36" s="681"/>
      <c r="DU36" s="681"/>
      <c r="DV36" s="682"/>
      <c r="DW36" s="683">
        <v>10.9</v>
      </c>
      <c r="DX36" s="701"/>
      <c r="DY36" s="701"/>
      <c r="DZ36" s="701"/>
      <c r="EA36" s="701"/>
      <c r="EB36" s="701"/>
      <c r="EC36" s="722"/>
    </row>
    <row r="37" spans="2:133" ht="11.25" customHeight="1" x14ac:dyDescent="0.2">
      <c r="B37" s="677" t="s">
        <v>330</v>
      </c>
      <c r="C37" s="678"/>
      <c r="D37" s="678"/>
      <c r="E37" s="678"/>
      <c r="F37" s="678"/>
      <c r="G37" s="678"/>
      <c r="H37" s="678"/>
      <c r="I37" s="678"/>
      <c r="J37" s="678"/>
      <c r="K37" s="678"/>
      <c r="L37" s="678"/>
      <c r="M37" s="678"/>
      <c r="N37" s="678"/>
      <c r="O37" s="678"/>
      <c r="P37" s="678"/>
      <c r="Q37" s="679"/>
      <c r="R37" s="680">
        <v>332312</v>
      </c>
      <c r="S37" s="681"/>
      <c r="T37" s="681"/>
      <c r="U37" s="681"/>
      <c r="V37" s="681"/>
      <c r="W37" s="681"/>
      <c r="X37" s="681"/>
      <c r="Y37" s="682"/>
      <c r="Z37" s="713">
        <v>10.5</v>
      </c>
      <c r="AA37" s="713"/>
      <c r="AB37" s="713"/>
      <c r="AC37" s="713"/>
      <c r="AD37" s="714" t="s">
        <v>238</v>
      </c>
      <c r="AE37" s="714"/>
      <c r="AF37" s="714"/>
      <c r="AG37" s="714"/>
      <c r="AH37" s="714"/>
      <c r="AI37" s="714"/>
      <c r="AJ37" s="714"/>
      <c r="AK37" s="714"/>
      <c r="AL37" s="683" t="s">
        <v>238</v>
      </c>
      <c r="AM37" s="684"/>
      <c r="AN37" s="684"/>
      <c r="AO37" s="715"/>
      <c r="AQ37" s="723" t="s">
        <v>331</v>
      </c>
      <c r="AR37" s="724"/>
      <c r="AS37" s="724"/>
      <c r="AT37" s="724"/>
      <c r="AU37" s="724"/>
      <c r="AV37" s="724"/>
      <c r="AW37" s="724"/>
      <c r="AX37" s="724"/>
      <c r="AY37" s="725"/>
      <c r="AZ37" s="680">
        <v>37057</v>
      </c>
      <c r="BA37" s="681"/>
      <c r="BB37" s="681"/>
      <c r="BC37" s="681"/>
      <c r="BD37" s="699"/>
      <c r="BE37" s="699"/>
      <c r="BF37" s="726"/>
      <c r="BG37" s="719" t="s">
        <v>332</v>
      </c>
      <c r="BH37" s="720"/>
      <c r="BI37" s="720"/>
      <c r="BJ37" s="720"/>
      <c r="BK37" s="720"/>
      <c r="BL37" s="720"/>
      <c r="BM37" s="720"/>
      <c r="BN37" s="720"/>
      <c r="BO37" s="720"/>
      <c r="BP37" s="720"/>
      <c r="BQ37" s="720"/>
      <c r="BR37" s="720"/>
      <c r="BS37" s="720"/>
      <c r="BT37" s="720"/>
      <c r="BU37" s="721"/>
      <c r="BV37" s="680">
        <v>4394</v>
      </c>
      <c r="BW37" s="681"/>
      <c r="BX37" s="681"/>
      <c r="BY37" s="681"/>
      <c r="BZ37" s="681"/>
      <c r="CA37" s="681"/>
      <c r="CB37" s="727"/>
      <c r="CD37" s="719" t="s">
        <v>333</v>
      </c>
      <c r="CE37" s="720"/>
      <c r="CF37" s="720"/>
      <c r="CG37" s="720"/>
      <c r="CH37" s="720"/>
      <c r="CI37" s="720"/>
      <c r="CJ37" s="720"/>
      <c r="CK37" s="720"/>
      <c r="CL37" s="720"/>
      <c r="CM37" s="720"/>
      <c r="CN37" s="720"/>
      <c r="CO37" s="720"/>
      <c r="CP37" s="720"/>
      <c r="CQ37" s="721"/>
      <c r="CR37" s="680">
        <v>134731</v>
      </c>
      <c r="CS37" s="699"/>
      <c r="CT37" s="699"/>
      <c r="CU37" s="699"/>
      <c r="CV37" s="699"/>
      <c r="CW37" s="699"/>
      <c r="CX37" s="699"/>
      <c r="CY37" s="700"/>
      <c r="CZ37" s="683">
        <v>4.7</v>
      </c>
      <c r="DA37" s="701"/>
      <c r="DB37" s="701"/>
      <c r="DC37" s="702"/>
      <c r="DD37" s="686">
        <v>132872</v>
      </c>
      <c r="DE37" s="699"/>
      <c r="DF37" s="699"/>
      <c r="DG37" s="699"/>
      <c r="DH37" s="699"/>
      <c r="DI37" s="699"/>
      <c r="DJ37" s="699"/>
      <c r="DK37" s="700"/>
      <c r="DL37" s="686">
        <v>114321</v>
      </c>
      <c r="DM37" s="699"/>
      <c r="DN37" s="699"/>
      <c r="DO37" s="699"/>
      <c r="DP37" s="699"/>
      <c r="DQ37" s="699"/>
      <c r="DR37" s="699"/>
      <c r="DS37" s="699"/>
      <c r="DT37" s="699"/>
      <c r="DU37" s="699"/>
      <c r="DV37" s="700"/>
      <c r="DW37" s="683">
        <v>7.2</v>
      </c>
      <c r="DX37" s="701"/>
      <c r="DY37" s="701"/>
      <c r="DZ37" s="701"/>
      <c r="EA37" s="701"/>
      <c r="EB37" s="701"/>
      <c r="EC37" s="722"/>
    </row>
    <row r="38" spans="2:133" ht="11.25" customHeight="1" x14ac:dyDescent="0.2">
      <c r="B38" s="677" t="s">
        <v>334</v>
      </c>
      <c r="C38" s="678"/>
      <c r="D38" s="678"/>
      <c r="E38" s="678"/>
      <c r="F38" s="678"/>
      <c r="G38" s="678"/>
      <c r="H38" s="678"/>
      <c r="I38" s="678"/>
      <c r="J38" s="678"/>
      <c r="K38" s="678"/>
      <c r="L38" s="678"/>
      <c r="M38" s="678"/>
      <c r="N38" s="678"/>
      <c r="O38" s="678"/>
      <c r="P38" s="678"/>
      <c r="Q38" s="679"/>
      <c r="R38" s="680">
        <v>452063</v>
      </c>
      <c r="S38" s="681"/>
      <c r="T38" s="681"/>
      <c r="U38" s="681"/>
      <c r="V38" s="681"/>
      <c r="W38" s="681"/>
      <c r="X38" s="681"/>
      <c r="Y38" s="682"/>
      <c r="Z38" s="713">
        <v>14.3</v>
      </c>
      <c r="AA38" s="713"/>
      <c r="AB38" s="713"/>
      <c r="AC38" s="713"/>
      <c r="AD38" s="714">
        <v>2535</v>
      </c>
      <c r="AE38" s="714"/>
      <c r="AF38" s="714"/>
      <c r="AG38" s="714"/>
      <c r="AH38" s="714"/>
      <c r="AI38" s="714"/>
      <c r="AJ38" s="714"/>
      <c r="AK38" s="714"/>
      <c r="AL38" s="683">
        <v>0.2</v>
      </c>
      <c r="AM38" s="684"/>
      <c r="AN38" s="684"/>
      <c r="AO38" s="715"/>
      <c r="AQ38" s="723" t="s">
        <v>335</v>
      </c>
      <c r="AR38" s="724"/>
      <c r="AS38" s="724"/>
      <c r="AT38" s="724"/>
      <c r="AU38" s="724"/>
      <c r="AV38" s="724"/>
      <c r="AW38" s="724"/>
      <c r="AX38" s="724"/>
      <c r="AY38" s="725"/>
      <c r="AZ38" s="680">
        <v>35310</v>
      </c>
      <c r="BA38" s="681"/>
      <c r="BB38" s="681"/>
      <c r="BC38" s="681"/>
      <c r="BD38" s="699"/>
      <c r="BE38" s="699"/>
      <c r="BF38" s="726"/>
      <c r="BG38" s="719" t="s">
        <v>336</v>
      </c>
      <c r="BH38" s="720"/>
      <c r="BI38" s="720"/>
      <c r="BJ38" s="720"/>
      <c r="BK38" s="720"/>
      <c r="BL38" s="720"/>
      <c r="BM38" s="720"/>
      <c r="BN38" s="720"/>
      <c r="BO38" s="720"/>
      <c r="BP38" s="720"/>
      <c r="BQ38" s="720"/>
      <c r="BR38" s="720"/>
      <c r="BS38" s="720"/>
      <c r="BT38" s="720"/>
      <c r="BU38" s="721"/>
      <c r="BV38" s="680">
        <v>169</v>
      </c>
      <c r="BW38" s="681"/>
      <c r="BX38" s="681"/>
      <c r="BY38" s="681"/>
      <c r="BZ38" s="681"/>
      <c r="CA38" s="681"/>
      <c r="CB38" s="727"/>
      <c r="CD38" s="719" t="s">
        <v>337</v>
      </c>
      <c r="CE38" s="720"/>
      <c r="CF38" s="720"/>
      <c r="CG38" s="720"/>
      <c r="CH38" s="720"/>
      <c r="CI38" s="720"/>
      <c r="CJ38" s="720"/>
      <c r="CK38" s="720"/>
      <c r="CL38" s="720"/>
      <c r="CM38" s="720"/>
      <c r="CN38" s="720"/>
      <c r="CO38" s="720"/>
      <c r="CP38" s="720"/>
      <c r="CQ38" s="721"/>
      <c r="CR38" s="680">
        <v>128707</v>
      </c>
      <c r="CS38" s="681"/>
      <c r="CT38" s="681"/>
      <c r="CU38" s="681"/>
      <c r="CV38" s="681"/>
      <c r="CW38" s="681"/>
      <c r="CX38" s="681"/>
      <c r="CY38" s="682"/>
      <c r="CZ38" s="683">
        <v>4.5</v>
      </c>
      <c r="DA38" s="701"/>
      <c r="DB38" s="701"/>
      <c r="DC38" s="702"/>
      <c r="DD38" s="686">
        <v>117017</v>
      </c>
      <c r="DE38" s="681"/>
      <c r="DF38" s="681"/>
      <c r="DG38" s="681"/>
      <c r="DH38" s="681"/>
      <c r="DI38" s="681"/>
      <c r="DJ38" s="681"/>
      <c r="DK38" s="682"/>
      <c r="DL38" s="686">
        <v>116467</v>
      </c>
      <c r="DM38" s="681"/>
      <c r="DN38" s="681"/>
      <c r="DO38" s="681"/>
      <c r="DP38" s="681"/>
      <c r="DQ38" s="681"/>
      <c r="DR38" s="681"/>
      <c r="DS38" s="681"/>
      <c r="DT38" s="681"/>
      <c r="DU38" s="681"/>
      <c r="DV38" s="682"/>
      <c r="DW38" s="683">
        <v>7.4</v>
      </c>
      <c r="DX38" s="701"/>
      <c r="DY38" s="701"/>
      <c r="DZ38" s="701"/>
      <c r="EA38" s="701"/>
      <c r="EB38" s="701"/>
      <c r="EC38" s="722"/>
    </row>
    <row r="39" spans="2:133" ht="11.25" customHeight="1" x14ac:dyDescent="0.2">
      <c r="B39" s="677" t="s">
        <v>338</v>
      </c>
      <c r="C39" s="678"/>
      <c r="D39" s="678"/>
      <c r="E39" s="678"/>
      <c r="F39" s="678"/>
      <c r="G39" s="678"/>
      <c r="H39" s="678"/>
      <c r="I39" s="678"/>
      <c r="J39" s="678"/>
      <c r="K39" s="678"/>
      <c r="L39" s="678"/>
      <c r="M39" s="678"/>
      <c r="N39" s="678"/>
      <c r="O39" s="678"/>
      <c r="P39" s="678"/>
      <c r="Q39" s="679"/>
      <c r="R39" s="680">
        <v>117454</v>
      </c>
      <c r="S39" s="681"/>
      <c r="T39" s="681"/>
      <c r="U39" s="681"/>
      <c r="V39" s="681"/>
      <c r="W39" s="681"/>
      <c r="X39" s="681"/>
      <c r="Y39" s="682"/>
      <c r="Z39" s="713">
        <v>3.7</v>
      </c>
      <c r="AA39" s="713"/>
      <c r="AB39" s="713"/>
      <c r="AC39" s="713"/>
      <c r="AD39" s="714" t="s">
        <v>238</v>
      </c>
      <c r="AE39" s="714"/>
      <c r="AF39" s="714"/>
      <c r="AG39" s="714"/>
      <c r="AH39" s="714"/>
      <c r="AI39" s="714"/>
      <c r="AJ39" s="714"/>
      <c r="AK39" s="714"/>
      <c r="AL39" s="683" t="s">
        <v>232</v>
      </c>
      <c r="AM39" s="684"/>
      <c r="AN39" s="684"/>
      <c r="AO39" s="715"/>
      <c r="AQ39" s="723" t="s">
        <v>339</v>
      </c>
      <c r="AR39" s="724"/>
      <c r="AS39" s="724"/>
      <c r="AT39" s="724"/>
      <c r="AU39" s="724"/>
      <c r="AV39" s="724"/>
      <c r="AW39" s="724"/>
      <c r="AX39" s="724"/>
      <c r="AY39" s="725"/>
      <c r="AZ39" s="680">
        <v>3668</v>
      </c>
      <c r="BA39" s="681"/>
      <c r="BB39" s="681"/>
      <c r="BC39" s="681"/>
      <c r="BD39" s="699"/>
      <c r="BE39" s="699"/>
      <c r="BF39" s="726"/>
      <c r="BG39" s="719" t="s">
        <v>340</v>
      </c>
      <c r="BH39" s="720"/>
      <c r="BI39" s="720"/>
      <c r="BJ39" s="720"/>
      <c r="BK39" s="720"/>
      <c r="BL39" s="720"/>
      <c r="BM39" s="720"/>
      <c r="BN39" s="720"/>
      <c r="BO39" s="720"/>
      <c r="BP39" s="720"/>
      <c r="BQ39" s="720"/>
      <c r="BR39" s="720"/>
      <c r="BS39" s="720"/>
      <c r="BT39" s="720"/>
      <c r="BU39" s="721"/>
      <c r="BV39" s="680">
        <v>249</v>
      </c>
      <c r="BW39" s="681"/>
      <c r="BX39" s="681"/>
      <c r="BY39" s="681"/>
      <c r="BZ39" s="681"/>
      <c r="CA39" s="681"/>
      <c r="CB39" s="727"/>
      <c r="CD39" s="719" t="s">
        <v>341</v>
      </c>
      <c r="CE39" s="720"/>
      <c r="CF39" s="720"/>
      <c r="CG39" s="720"/>
      <c r="CH39" s="720"/>
      <c r="CI39" s="720"/>
      <c r="CJ39" s="720"/>
      <c r="CK39" s="720"/>
      <c r="CL39" s="720"/>
      <c r="CM39" s="720"/>
      <c r="CN39" s="720"/>
      <c r="CO39" s="720"/>
      <c r="CP39" s="720"/>
      <c r="CQ39" s="721"/>
      <c r="CR39" s="680">
        <v>128063</v>
      </c>
      <c r="CS39" s="699"/>
      <c r="CT39" s="699"/>
      <c r="CU39" s="699"/>
      <c r="CV39" s="699"/>
      <c r="CW39" s="699"/>
      <c r="CX39" s="699"/>
      <c r="CY39" s="700"/>
      <c r="CZ39" s="683">
        <v>4.5</v>
      </c>
      <c r="DA39" s="701"/>
      <c r="DB39" s="701"/>
      <c r="DC39" s="702"/>
      <c r="DD39" s="686">
        <v>122633</v>
      </c>
      <c r="DE39" s="699"/>
      <c r="DF39" s="699"/>
      <c r="DG39" s="699"/>
      <c r="DH39" s="699"/>
      <c r="DI39" s="699"/>
      <c r="DJ39" s="699"/>
      <c r="DK39" s="700"/>
      <c r="DL39" s="686" t="s">
        <v>232</v>
      </c>
      <c r="DM39" s="699"/>
      <c r="DN39" s="699"/>
      <c r="DO39" s="699"/>
      <c r="DP39" s="699"/>
      <c r="DQ39" s="699"/>
      <c r="DR39" s="699"/>
      <c r="DS39" s="699"/>
      <c r="DT39" s="699"/>
      <c r="DU39" s="699"/>
      <c r="DV39" s="700"/>
      <c r="DW39" s="683" t="s">
        <v>238</v>
      </c>
      <c r="DX39" s="701"/>
      <c r="DY39" s="701"/>
      <c r="DZ39" s="701"/>
      <c r="EA39" s="701"/>
      <c r="EB39" s="701"/>
      <c r="EC39" s="722"/>
    </row>
    <row r="40" spans="2:133" ht="11.25" customHeight="1" x14ac:dyDescent="0.2">
      <c r="B40" s="677" t="s">
        <v>342</v>
      </c>
      <c r="C40" s="678"/>
      <c r="D40" s="678"/>
      <c r="E40" s="678"/>
      <c r="F40" s="678"/>
      <c r="G40" s="678"/>
      <c r="H40" s="678"/>
      <c r="I40" s="678"/>
      <c r="J40" s="678"/>
      <c r="K40" s="678"/>
      <c r="L40" s="678"/>
      <c r="M40" s="678"/>
      <c r="N40" s="678"/>
      <c r="O40" s="678"/>
      <c r="P40" s="678"/>
      <c r="Q40" s="679"/>
      <c r="R40" s="680" t="s">
        <v>238</v>
      </c>
      <c r="S40" s="681"/>
      <c r="T40" s="681"/>
      <c r="U40" s="681"/>
      <c r="V40" s="681"/>
      <c r="W40" s="681"/>
      <c r="X40" s="681"/>
      <c r="Y40" s="682"/>
      <c r="Z40" s="713" t="s">
        <v>232</v>
      </c>
      <c r="AA40" s="713"/>
      <c r="AB40" s="713"/>
      <c r="AC40" s="713"/>
      <c r="AD40" s="714" t="s">
        <v>238</v>
      </c>
      <c r="AE40" s="714"/>
      <c r="AF40" s="714"/>
      <c r="AG40" s="714"/>
      <c r="AH40" s="714"/>
      <c r="AI40" s="714"/>
      <c r="AJ40" s="714"/>
      <c r="AK40" s="714"/>
      <c r="AL40" s="683" t="s">
        <v>238</v>
      </c>
      <c r="AM40" s="684"/>
      <c r="AN40" s="684"/>
      <c r="AO40" s="715"/>
      <c r="AQ40" s="723" t="s">
        <v>343</v>
      </c>
      <c r="AR40" s="724"/>
      <c r="AS40" s="724"/>
      <c r="AT40" s="724"/>
      <c r="AU40" s="724"/>
      <c r="AV40" s="724"/>
      <c r="AW40" s="724"/>
      <c r="AX40" s="724"/>
      <c r="AY40" s="725"/>
      <c r="AZ40" s="680">
        <v>550</v>
      </c>
      <c r="BA40" s="681"/>
      <c r="BB40" s="681"/>
      <c r="BC40" s="681"/>
      <c r="BD40" s="699"/>
      <c r="BE40" s="699"/>
      <c r="BF40" s="726"/>
      <c r="BG40" s="728" t="s">
        <v>344</v>
      </c>
      <c r="BH40" s="729"/>
      <c r="BI40" s="729"/>
      <c r="BJ40" s="729"/>
      <c r="BK40" s="729"/>
      <c r="BL40" s="236"/>
      <c r="BM40" s="720" t="s">
        <v>345</v>
      </c>
      <c r="BN40" s="720"/>
      <c r="BO40" s="720"/>
      <c r="BP40" s="720"/>
      <c r="BQ40" s="720"/>
      <c r="BR40" s="720"/>
      <c r="BS40" s="720"/>
      <c r="BT40" s="720"/>
      <c r="BU40" s="721"/>
      <c r="BV40" s="680">
        <v>97</v>
      </c>
      <c r="BW40" s="681"/>
      <c r="BX40" s="681"/>
      <c r="BY40" s="681"/>
      <c r="BZ40" s="681"/>
      <c r="CA40" s="681"/>
      <c r="CB40" s="727"/>
      <c r="CD40" s="719" t="s">
        <v>346</v>
      </c>
      <c r="CE40" s="720"/>
      <c r="CF40" s="720"/>
      <c r="CG40" s="720"/>
      <c r="CH40" s="720"/>
      <c r="CI40" s="720"/>
      <c r="CJ40" s="720"/>
      <c r="CK40" s="720"/>
      <c r="CL40" s="720"/>
      <c r="CM40" s="720"/>
      <c r="CN40" s="720"/>
      <c r="CO40" s="720"/>
      <c r="CP40" s="720"/>
      <c r="CQ40" s="721"/>
      <c r="CR40" s="680">
        <v>480</v>
      </c>
      <c r="CS40" s="681"/>
      <c r="CT40" s="681"/>
      <c r="CU40" s="681"/>
      <c r="CV40" s="681"/>
      <c r="CW40" s="681"/>
      <c r="CX40" s="681"/>
      <c r="CY40" s="682"/>
      <c r="CZ40" s="683">
        <v>0</v>
      </c>
      <c r="DA40" s="701"/>
      <c r="DB40" s="701"/>
      <c r="DC40" s="702"/>
      <c r="DD40" s="686">
        <v>480</v>
      </c>
      <c r="DE40" s="681"/>
      <c r="DF40" s="681"/>
      <c r="DG40" s="681"/>
      <c r="DH40" s="681"/>
      <c r="DI40" s="681"/>
      <c r="DJ40" s="681"/>
      <c r="DK40" s="682"/>
      <c r="DL40" s="686">
        <v>480</v>
      </c>
      <c r="DM40" s="681"/>
      <c r="DN40" s="681"/>
      <c r="DO40" s="681"/>
      <c r="DP40" s="681"/>
      <c r="DQ40" s="681"/>
      <c r="DR40" s="681"/>
      <c r="DS40" s="681"/>
      <c r="DT40" s="681"/>
      <c r="DU40" s="681"/>
      <c r="DV40" s="682"/>
      <c r="DW40" s="683">
        <v>0</v>
      </c>
      <c r="DX40" s="701"/>
      <c r="DY40" s="701"/>
      <c r="DZ40" s="701"/>
      <c r="EA40" s="701"/>
      <c r="EB40" s="701"/>
      <c r="EC40" s="722"/>
    </row>
    <row r="41" spans="2:133" ht="11.25" customHeight="1" x14ac:dyDescent="0.2">
      <c r="B41" s="677" t="s">
        <v>347</v>
      </c>
      <c r="C41" s="678"/>
      <c r="D41" s="678"/>
      <c r="E41" s="678"/>
      <c r="F41" s="678"/>
      <c r="G41" s="678"/>
      <c r="H41" s="678"/>
      <c r="I41" s="678"/>
      <c r="J41" s="678"/>
      <c r="K41" s="678"/>
      <c r="L41" s="678"/>
      <c r="M41" s="678"/>
      <c r="N41" s="678"/>
      <c r="O41" s="678"/>
      <c r="P41" s="678"/>
      <c r="Q41" s="679"/>
      <c r="R41" s="680" t="s">
        <v>238</v>
      </c>
      <c r="S41" s="681"/>
      <c r="T41" s="681"/>
      <c r="U41" s="681"/>
      <c r="V41" s="681"/>
      <c r="W41" s="681"/>
      <c r="X41" s="681"/>
      <c r="Y41" s="682"/>
      <c r="Z41" s="713" t="s">
        <v>238</v>
      </c>
      <c r="AA41" s="713"/>
      <c r="AB41" s="713"/>
      <c r="AC41" s="713"/>
      <c r="AD41" s="714" t="s">
        <v>232</v>
      </c>
      <c r="AE41" s="714"/>
      <c r="AF41" s="714"/>
      <c r="AG41" s="714"/>
      <c r="AH41" s="714"/>
      <c r="AI41" s="714"/>
      <c r="AJ41" s="714"/>
      <c r="AK41" s="714"/>
      <c r="AL41" s="683" t="s">
        <v>232</v>
      </c>
      <c r="AM41" s="684"/>
      <c r="AN41" s="684"/>
      <c r="AO41" s="715"/>
      <c r="AQ41" s="723" t="s">
        <v>348</v>
      </c>
      <c r="AR41" s="724"/>
      <c r="AS41" s="724"/>
      <c r="AT41" s="724"/>
      <c r="AU41" s="724"/>
      <c r="AV41" s="724"/>
      <c r="AW41" s="724"/>
      <c r="AX41" s="724"/>
      <c r="AY41" s="725"/>
      <c r="AZ41" s="680">
        <v>13756</v>
      </c>
      <c r="BA41" s="681"/>
      <c r="BB41" s="681"/>
      <c r="BC41" s="681"/>
      <c r="BD41" s="699"/>
      <c r="BE41" s="699"/>
      <c r="BF41" s="726"/>
      <c r="BG41" s="728"/>
      <c r="BH41" s="729"/>
      <c r="BI41" s="729"/>
      <c r="BJ41" s="729"/>
      <c r="BK41" s="729"/>
      <c r="BL41" s="236"/>
      <c r="BM41" s="720" t="s">
        <v>349</v>
      </c>
      <c r="BN41" s="720"/>
      <c r="BO41" s="720"/>
      <c r="BP41" s="720"/>
      <c r="BQ41" s="720"/>
      <c r="BR41" s="720"/>
      <c r="BS41" s="720"/>
      <c r="BT41" s="720"/>
      <c r="BU41" s="721"/>
      <c r="BV41" s="680">
        <v>4</v>
      </c>
      <c r="BW41" s="681"/>
      <c r="BX41" s="681"/>
      <c r="BY41" s="681"/>
      <c r="BZ41" s="681"/>
      <c r="CA41" s="681"/>
      <c r="CB41" s="727"/>
      <c r="CD41" s="719" t="s">
        <v>350</v>
      </c>
      <c r="CE41" s="720"/>
      <c r="CF41" s="720"/>
      <c r="CG41" s="720"/>
      <c r="CH41" s="720"/>
      <c r="CI41" s="720"/>
      <c r="CJ41" s="720"/>
      <c r="CK41" s="720"/>
      <c r="CL41" s="720"/>
      <c r="CM41" s="720"/>
      <c r="CN41" s="720"/>
      <c r="CO41" s="720"/>
      <c r="CP41" s="720"/>
      <c r="CQ41" s="721"/>
      <c r="CR41" s="680" t="s">
        <v>238</v>
      </c>
      <c r="CS41" s="699"/>
      <c r="CT41" s="699"/>
      <c r="CU41" s="699"/>
      <c r="CV41" s="699"/>
      <c r="CW41" s="699"/>
      <c r="CX41" s="699"/>
      <c r="CY41" s="700"/>
      <c r="CZ41" s="683" t="s">
        <v>232</v>
      </c>
      <c r="DA41" s="701"/>
      <c r="DB41" s="701"/>
      <c r="DC41" s="702"/>
      <c r="DD41" s="686" t="s">
        <v>232</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2">
      <c r="B42" s="677" t="s">
        <v>351</v>
      </c>
      <c r="C42" s="678"/>
      <c r="D42" s="678"/>
      <c r="E42" s="678"/>
      <c r="F42" s="678"/>
      <c r="G42" s="678"/>
      <c r="H42" s="678"/>
      <c r="I42" s="678"/>
      <c r="J42" s="678"/>
      <c r="K42" s="678"/>
      <c r="L42" s="678"/>
      <c r="M42" s="678"/>
      <c r="N42" s="678"/>
      <c r="O42" s="678"/>
      <c r="P42" s="678"/>
      <c r="Q42" s="679"/>
      <c r="R42" s="680" t="s">
        <v>238</v>
      </c>
      <c r="S42" s="681"/>
      <c r="T42" s="681"/>
      <c r="U42" s="681"/>
      <c r="V42" s="681"/>
      <c r="W42" s="681"/>
      <c r="X42" s="681"/>
      <c r="Y42" s="682"/>
      <c r="Z42" s="713" t="s">
        <v>238</v>
      </c>
      <c r="AA42" s="713"/>
      <c r="AB42" s="713"/>
      <c r="AC42" s="713"/>
      <c r="AD42" s="714" t="s">
        <v>238</v>
      </c>
      <c r="AE42" s="714"/>
      <c r="AF42" s="714"/>
      <c r="AG42" s="714"/>
      <c r="AH42" s="714"/>
      <c r="AI42" s="714"/>
      <c r="AJ42" s="714"/>
      <c r="AK42" s="714"/>
      <c r="AL42" s="683" t="s">
        <v>232</v>
      </c>
      <c r="AM42" s="684"/>
      <c r="AN42" s="684"/>
      <c r="AO42" s="715"/>
      <c r="AQ42" s="716" t="s">
        <v>352</v>
      </c>
      <c r="AR42" s="717"/>
      <c r="AS42" s="717"/>
      <c r="AT42" s="717"/>
      <c r="AU42" s="717"/>
      <c r="AV42" s="717"/>
      <c r="AW42" s="717"/>
      <c r="AX42" s="717"/>
      <c r="AY42" s="718"/>
      <c r="AZ42" s="664">
        <v>73676</v>
      </c>
      <c r="BA42" s="703"/>
      <c r="BB42" s="703"/>
      <c r="BC42" s="703"/>
      <c r="BD42" s="665"/>
      <c r="BE42" s="665"/>
      <c r="BF42" s="709"/>
      <c r="BG42" s="730"/>
      <c r="BH42" s="731"/>
      <c r="BI42" s="731"/>
      <c r="BJ42" s="731"/>
      <c r="BK42" s="731"/>
      <c r="BL42" s="237"/>
      <c r="BM42" s="710" t="s">
        <v>353</v>
      </c>
      <c r="BN42" s="710"/>
      <c r="BO42" s="710"/>
      <c r="BP42" s="710"/>
      <c r="BQ42" s="710"/>
      <c r="BR42" s="710"/>
      <c r="BS42" s="710"/>
      <c r="BT42" s="710"/>
      <c r="BU42" s="711"/>
      <c r="BV42" s="664">
        <v>262</v>
      </c>
      <c r="BW42" s="703"/>
      <c r="BX42" s="703"/>
      <c r="BY42" s="703"/>
      <c r="BZ42" s="703"/>
      <c r="CA42" s="703"/>
      <c r="CB42" s="712"/>
      <c r="CD42" s="677" t="s">
        <v>354</v>
      </c>
      <c r="CE42" s="678"/>
      <c r="CF42" s="678"/>
      <c r="CG42" s="678"/>
      <c r="CH42" s="678"/>
      <c r="CI42" s="678"/>
      <c r="CJ42" s="678"/>
      <c r="CK42" s="678"/>
      <c r="CL42" s="678"/>
      <c r="CM42" s="678"/>
      <c r="CN42" s="678"/>
      <c r="CO42" s="678"/>
      <c r="CP42" s="678"/>
      <c r="CQ42" s="679"/>
      <c r="CR42" s="680">
        <v>794798</v>
      </c>
      <c r="CS42" s="681"/>
      <c r="CT42" s="681"/>
      <c r="CU42" s="681"/>
      <c r="CV42" s="681"/>
      <c r="CW42" s="681"/>
      <c r="CX42" s="681"/>
      <c r="CY42" s="682"/>
      <c r="CZ42" s="683">
        <v>27.9</v>
      </c>
      <c r="DA42" s="684"/>
      <c r="DB42" s="684"/>
      <c r="DC42" s="685"/>
      <c r="DD42" s="686">
        <v>164106</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2">
      <c r="B43" s="661" t="s">
        <v>355</v>
      </c>
      <c r="C43" s="662"/>
      <c r="D43" s="662"/>
      <c r="E43" s="662"/>
      <c r="F43" s="662"/>
      <c r="G43" s="662"/>
      <c r="H43" s="662"/>
      <c r="I43" s="662"/>
      <c r="J43" s="662"/>
      <c r="K43" s="662"/>
      <c r="L43" s="662"/>
      <c r="M43" s="662"/>
      <c r="N43" s="662"/>
      <c r="O43" s="662"/>
      <c r="P43" s="662"/>
      <c r="Q43" s="663"/>
      <c r="R43" s="664">
        <v>3172194</v>
      </c>
      <c r="S43" s="703"/>
      <c r="T43" s="703"/>
      <c r="U43" s="703"/>
      <c r="V43" s="703"/>
      <c r="W43" s="703"/>
      <c r="X43" s="703"/>
      <c r="Y43" s="704"/>
      <c r="Z43" s="705">
        <v>100</v>
      </c>
      <c r="AA43" s="705"/>
      <c r="AB43" s="705"/>
      <c r="AC43" s="705"/>
      <c r="AD43" s="706">
        <v>1577227</v>
      </c>
      <c r="AE43" s="706"/>
      <c r="AF43" s="706"/>
      <c r="AG43" s="706"/>
      <c r="AH43" s="706"/>
      <c r="AI43" s="706"/>
      <c r="AJ43" s="706"/>
      <c r="AK43" s="706"/>
      <c r="AL43" s="667">
        <v>100</v>
      </c>
      <c r="AM43" s="707"/>
      <c r="AN43" s="707"/>
      <c r="AO43" s="708"/>
      <c r="BV43" s="238"/>
      <c r="BW43" s="238"/>
      <c r="BX43" s="238"/>
      <c r="BY43" s="238"/>
      <c r="BZ43" s="238"/>
      <c r="CA43" s="238"/>
      <c r="CB43" s="238"/>
      <c r="CD43" s="677" t="s">
        <v>356</v>
      </c>
      <c r="CE43" s="678"/>
      <c r="CF43" s="678"/>
      <c r="CG43" s="678"/>
      <c r="CH43" s="678"/>
      <c r="CI43" s="678"/>
      <c r="CJ43" s="678"/>
      <c r="CK43" s="678"/>
      <c r="CL43" s="678"/>
      <c r="CM43" s="678"/>
      <c r="CN43" s="678"/>
      <c r="CO43" s="678"/>
      <c r="CP43" s="678"/>
      <c r="CQ43" s="679"/>
      <c r="CR43" s="680" t="s">
        <v>238</v>
      </c>
      <c r="CS43" s="699"/>
      <c r="CT43" s="699"/>
      <c r="CU43" s="699"/>
      <c r="CV43" s="699"/>
      <c r="CW43" s="699"/>
      <c r="CX43" s="699"/>
      <c r="CY43" s="700"/>
      <c r="CZ43" s="683" t="s">
        <v>232</v>
      </c>
      <c r="DA43" s="701"/>
      <c r="DB43" s="701"/>
      <c r="DC43" s="702"/>
      <c r="DD43" s="686" t="s">
        <v>238</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303</v>
      </c>
      <c r="CE44" s="694"/>
      <c r="CF44" s="677" t="s">
        <v>357</v>
      </c>
      <c r="CG44" s="678"/>
      <c r="CH44" s="678"/>
      <c r="CI44" s="678"/>
      <c r="CJ44" s="678"/>
      <c r="CK44" s="678"/>
      <c r="CL44" s="678"/>
      <c r="CM44" s="678"/>
      <c r="CN44" s="678"/>
      <c r="CO44" s="678"/>
      <c r="CP44" s="678"/>
      <c r="CQ44" s="679"/>
      <c r="CR44" s="680">
        <v>736368</v>
      </c>
      <c r="CS44" s="681"/>
      <c r="CT44" s="681"/>
      <c r="CU44" s="681"/>
      <c r="CV44" s="681"/>
      <c r="CW44" s="681"/>
      <c r="CX44" s="681"/>
      <c r="CY44" s="682"/>
      <c r="CZ44" s="683">
        <v>25.8</v>
      </c>
      <c r="DA44" s="684"/>
      <c r="DB44" s="684"/>
      <c r="DC44" s="685"/>
      <c r="DD44" s="686">
        <v>156948</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2">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359</v>
      </c>
      <c r="CG45" s="678"/>
      <c r="CH45" s="678"/>
      <c r="CI45" s="678"/>
      <c r="CJ45" s="678"/>
      <c r="CK45" s="678"/>
      <c r="CL45" s="678"/>
      <c r="CM45" s="678"/>
      <c r="CN45" s="678"/>
      <c r="CO45" s="678"/>
      <c r="CP45" s="678"/>
      <c r="CQ45" s="679"/>
      <c r="CR45" s="680">
        <v>193913</v>
      </c>
      <c r="CS45" s="699"/>
      <c r="CT45" s="699"/>
      <c r="CU45" s="699"/>
      <c r="CV45" s="699"/>
      <c r="CW45" s="699"/>
      <c r="CX45" s="699"/>
      <c r="CY45" s="700"/>
      <c r="CZ45" s="683">
        <v>6.8</v>
      </c>
      <c r="DA45" s="701"/>
      <c r="DB45" s="701"/>
      <c r="DC45" s="702"/>
      <c r="DD45" s="686">
        <v>7620</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2">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361</v>
      </c>
      <c r="CG46" s="678"/>
      <c r="CH46" s="678"/>
      <c r="CI46" s="678"/>
      <c r="CJ46" s="678"/>
      <c r="CK46" s="678"/>
      <c r="CL46" s="678"/>
      <c r="CM46" s="678"/>
      <c r="CN46" s="678"/>
      <c r="CO46" s="678"/>
      <c r="CP46" s="678"/>
      <c r="CQ46" s="679"/>
      <c r="CR46" s="680">
        <v>542455</v>
      </c>
      <c r="CS46" s="681"/>
      <c r="CT46" s="681"/>
      <c r="CU46" s="681"/>
      <c r="CV46" s="681"/>
      <c r="CW46" s="681"/>
      <c r="CX46" s="681"/>
      <c r="CY46" s="682"/>
      <c r="CZ46" s="683">
        <v>19</v>
      </c>
      <c r="DA46" s="684"/>
      <c r="DB46" s="684"/>
      <c r="DC46" s="685"/>
      <c r="DD46" s="686">
        <v>149328</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2">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363</v>
      </c>
      <c r="CG47" s="678"/>
      <c r="CH47" s="678"/>
      <c r="CI47" s="678"/>
      <c r="CJ47" s="678"/>
      <c r="CK47" s="678"/>
      <c r="CL47" s="678"/>
      <c r="CM47" s="678"/>
      <c r="CN47" s="678"/>
      <c r="CO47" s="678"/>
      <c r="CP47" s="678"/>
      <c r="CQ47" s="679"/>
      <c r="CR47" s="680">
        <v>58430</v>
      </c>
      <c r="CS47" s="699"/>
      <c r="CT47" s="699"/>
      <c r="CU47" s="699"/>
      <c r="CV47" s="699"/>
      <c r="CW47" s="699"/>
      <c r="CX47" s="699"/>
      <c r="CY47" s="700"/>
      <c r="CZ47" s="683">
        <v>2</v>
      </c>
      <c r="DA47" s="701"/>
      <c r="DB47" s="701"/>
      <c r="DC47" s="702"/>
      <c r="DD47" s="686">
        <v>7158</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364</v>
      </c>
      <c r="CG48" s="678"/>
      <c r="CH48" s="678"/>
      <c r="CI48" s="678"/>
      <c r="CJ48" s="678"/>
      <c r="CK48" s="678"/>
      <c r="CL48" s="678"/>
      <c r="CM48" s="678"/>
      <c r="CN48" s="678"/>
      <c r="CO48" s="678"/>
      <c r="CP48" s="678"/>
      <c r="CQ48" s="679"/>
      <c r="CR48" s="680" t="s">
        <v>232</v>
      </c>
      <c r="CS48" s="681"/>
      <c r="CT48" s="681"/>
      <c r="CU48" s="681"/>
      <c r="CV48" s="681"/>
      <c r="CW48" s="681"/>
      <c r="CX48" s="681"/>
      <c r="CY48" s="682"/>
      <c r="CZ48" s="683" t="s">
        <v>238</v>
      </c>
      <c r="DA48" s="684"/>
      <c r="DB48" s="684"/>
      <c r="DC48" s="685"/>
      <c r="DD48" s="686" t="s">
        <v>232</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365</v>
      </c>
      <c r="CE49" s="662"/>
      <c r="CF49" s="662"/>
      <c r="CG49" s="662"/>
      <c r="CH49" s="662"/>
      <c r="CI49" s="662"/>
      <c r="CJ49" s="662"/>
      <c r="CK49" s="662"/>
      <c r="CL49" s="662"/>
      <c r="CM49" s="662"/>
      <c r="CN49" s="662"/>
      <c r="CO49" s="662"/>
      <c r="CP49" s="662"/>
      <c r="CQ49" s="663"/>
      <c r="CR49" s="664">
        <v>2851630</v>
      </c>
      <c r="CS49" s="665"/>
      <c r="CT49" s="665"/>
      <c r="CU49" s="665"/>
      <c r="CV49" s="665"/>
      <c r="CW49" s="665"/>
      <c r="CX49" s="665"/>
      <c r="CY49" s="666"/>
      <c r="CZ49" s="667">
        <v>100</v>
      </c>
      <c r="DA49" s="668"/>
      <c r="DB49" s="668"/>
      <c r="DC49" s="669"/>
      <c r="DD49" s="670">
        <v>1907101</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x4H3MK4DXr7FFzKrCXTZ56imC+eAY11KbMhEHKkMnrBDxdW1V78I0YtdmzOhCg7UoczB0y6Uc1NPHakCEPhrnw==" saltValue="tgAAJSpxYP+8YmgNO15La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AU75" sqref="AU75:AY75"/>
    </sheetView>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4" t="s">
        <v>367</v>
      </c>
      <c r="DK2" s="1205"/>
      <c r="DL2" s="1205"/>
      <c r="DM2" s="1205"/>
      <c r="DN2" s="1205"/>
      <c r="DO2" s="1206"/>
      <c r="DP2" s="251"/>
      <c r="DQ2" s="1204" t="s">
        <v>368</v>
      </c>
      <c r="DR2" s="1205"/>
      <c r="DS2" s="1205"/>
      <c r="DT2" s="1205"/>
      <c r="DU2" s="1205"/>
      <c r="DV2" s="1205"/>
      <c r="DW2" s="1205"/>
      <c r="DX2" s="1205"/>
      <c r="DY2" s="1205"/>
      <c r="DZ2" s="1206"/>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1157" t="s">
        <v>369</v>
      </c>
      <c r="B4" s="1157"/>
      <c r="C4" s="1157"/>
      <c r="D4" s="1157"/>
      <c r="E4" s="1157"/>
      <c r="F4" s="1157"/>
      <c r="G4" s="1157"/>
      <c r="H4" s="1157"/>
      <c r="I4" s="1157"/>
      <c r="J4" s="1157"/>
      <c r="K4" s="1157"/>
      <c r="L4" s="1157"/>
      <c r="M4" s="1157"/>
      <c r="N4" s="1157"/>
      <c r="O4" s="1157"/>
      <c r="P4" s="1157"/>
      <c r="Q4" s="1157"/>
      <c r="R4" s="1157"/>
      <c r="S4" s="1157"/>
      <c r="T4" s="1157"/>
      <c r="U4" s="1157"/>
      <c r="V4" s="1157"/>
      <c r="W4" s="1157"/>
      <c r="X4" s="1157"/>
      <c r="Y4" s="1157"/>
      <c r="Z4" s="1157"/>
      <c r="AA4" s="1157"/>
      <c r="AB4" s="1157"/>
      <c r="AC4" s="1157"/>
      <c r="AD4" s="1157"/>
      <c r="AE4" s="1157"/>
      <c r="AF4" s="1157"/>
      <c r="AG4" s="1157"/>
      <c r="AH4" s="1157"/>
      <c r="AI4" s="1157"/>
      <c r="AJ4" s="1157"/>
      <c r="AK4" s="1157"/>
      <c r="AL4" s="1157"/>
      <c r="AM4" s="1157"/>
      <c r="AN4" s="1157"/>
      <c r="AO4" s="1157"/>
      <c r="AP4" s="1157"/>
      <c r="AQ4" s="1157"/>
      <c r="AR4" s="1157"/>
      <c r="AS4" s="1157"/>
      <c r="AT4" s="1157"/>
      <c r="AU4" s="1157"/>
      <c r="AV4" s="1157"/>
      <c r="AW4" s="1157"/>
      <c r="AX4" s="1157"/>
      <c r="AY4" s="1157"/>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1090" t="s">
        <v>371</v>
      </c>
      <c r="B5" s="1091"/>
      <c r="C5" s="1091"/>
      <c r="D5" s="1091"/>
      <c r="E5" s="1091"/>
      <c r="F5" s="1091"/>
      <c r="G5" s="1091"/>
      <c r="H5" s="1091"/>
      <c r="I5" s="1091"/>
      <c r="J5" s="1091"/>
      <c r="K5" s="1091"/>
      <c r="L5" s="1091"/>
      <c r="M5" s="1091"/>
      <c r="N5" s="1091"/>
      <c r="O5" s="1091"/>
      <c r="P5" s="1092"/>
      <c r="Q5" s="1096" t="s">
        <v>372</v>
      </c>
      <c r="R5" s="1097"/>
      <c r="S5" s="1097"/>
      <c r="T5" s="1097"/>
      <c r="U5" s="1098"/>
      <c r="V5" s="1096" t="s">
        <v>373</v>
      </c>
      <c r="W5" s="1097"/>
      <c r="X5" s="1097"/>
      <c r="Y5" s="1097"/>
      <c r="Z5" s="1098"/>
      <c r="AA5" s="1096" t="s">
        <v>374</v>
      </c>
      <c r="AB5" s="1097"/>
      <c r="AC5" s="1097"/>
      <c r="AD5" s="1097"/>
      <c r="AE5" s="1097"/>
      <c r="AF5" s="1207" t="s">
        <v>375</v>
      </c>
      <c r="AG5" s="1097"/>
      <c r="AH5" s="1097"/>
      <c r="AI5" s="1097"/>
      <c r="AJ5" s="1112"/>
      <c r="AK5" s="1097" t="s">
        <v>376</v>
      </c>
      <c r="AL5" s="1097"/>
      <c r="AM5" s="1097"/>
      <c r="AN5" s="1097"/>
      <c r="AO5" s="1098"/>
      <c r="AP5" s="1096" t="s">
        <v>377</v>
      </c>
      <c r="AQ5" s="1097"/>
      <c r="AR5" s="1097"/>
      <c r="AS5" s="1097"/>
      <c r="AT5" s="1098"/>
      <c r="AU5" s="1096" t="s">
        <v>378</v>
      </c>
      <c r="AV5" s="1097"/>
      <c r="AW5" s="1097"/>
      <c r="AX5" s="1097"/>
      <c r="AY5" s="1112"/>
      <c r="AZ5" s="258"/>
      <c r="BA5" s="258"/>
      <c r="BB5" s="258"/>
      <c r="BC5" s="258"/>
      <c r="BD5" s="258"/>
      <c r="BE5" s="259"/>
      <c r="BF5" s="259"/>
      <c r="BG5" s="259"/>
      <c r="BH5" s="259"/>
      <c r="BI5" s="259"/>
      <c r="BJ5" s="259"/>
      <c r="BK5" s="259"/>
      <c r="BL5" s="259"/>
      <c r="BM5" s="259"/>
      <c r="BN5" s="259"/>
      <c r="BO5" s="259"/>
      <c r="BP5" s="259"/>
      <c r="BQ5" s="1090" t="s">
        <v>379</v>
      </c>
      <c r="BR5" s="1091"/>
      <c r="BS5" s="1091"/>
      <c r="BT5" s="1091"/>
      <c r="BU5" s="1091"/>
      <c r="BV5" s="1091"/>
      <c r="BW5" s="1091"/>
      <c r="BX5" s="1091"/>
      <c r="BY5" s="1091"/>
      <c r="BZ5" s="1091"/>
      <c r="CA5" s="1091"/>
      <c r="CB5" s="1091"/>
      <c r="CC5" s="1091"/>
      <c r="CD5" s="1091"/>
      <c r="CE5" s="1091"/>
      <c r="CF5" s="1091"/>
      <c r="CG5" s="1092"/>
      <c r="CH5" s="1096" t="s">
        <v>380</v>
      </c>
      <c r="CI5" s="1097"/>
      <c r="CJ5" s="1097"/>
      <c r="CK5" s="1097"/>
      <c r="CL5" s="1098"/>
      <c r="CM5" s="1096" t="s">
        <v>381</v>
      </c>
      <c r="CN5" s="1097"/>
      <c r="CO5" s="1097"/>
      <c r="CP5" s="1097"/>
      <c r="CQ5" s="1098"/>
      <c r="CR5" s="1096" t="s">
        <v>382</v>
      </c>
      <c r="CS5" s="1097"/>
      <c r="CT5" s="1097"/>
      <c r="CU5" s="1097"/>
      <c r="CV5" s="1098"/>
      <c r="CW5" s="1096" t="s">
        <v>383</v>
      </c>
      <c r="CX5" s="1097"/>
      <c r="CY5" s="1097"/>
      <c r="CZ5" s="1097"/>
      <c r="DA5" s="1098"/>
      <c r="DB5" s="1096" t="s">
        <v>384</v>
      </c>
      <c r="DC5" s="1097"/>
      <c r="DD5" s="1097"/>
      <c r="DE5" s="1097"/>
      <c r="DF5" s="1098"/>
      <c r="DG5" s="1192" t="s">
        <v>385</v>
      </c>
      <c r="DH5" s="1193"/>
      <c r="DI5" s="1193"/>
      <c r="DJ5" s="1193"/>
      <c r="DK5" s="1194"/>
      <c r="DL5" s="1192" t="s">
        <v>386</v>
      </c>
      <c r="DM5" s="1193"/>
      <c r="DN5" s="1193"/>
      <c r="DO5" s="1193"/>
      <c r="DP5" s="1194"/>
      <c r="DQ5" s="1096" t="s">
        <v>387</v>
      </c>
      <c r="DR5" s="1097"/>
      <c r="DS5" s="1097"/>
      <c r="DT5" s="1097"/>
      <c r="DU5" s="1098"/>
      <c r="DV5" s="1096" t="s">
        <v>378</v>
      </c>
      <c r="DW5" s="1097"/>
      <c r="DX5" s="1097"/>
      <c r="DY5" s="1097"/>
      <c r="DZ5" s="1112"/>
      <c r="EA5" s="256"/>
    </row>
    <row r="6" spans="1:131" s="257" customFormat="1" ht="26.25" customHeight="1" thickBot="1" x14ac:dyDescent="0.25">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8"/>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5"/>
      <c r="DH6" s="1196"/>
      <c r="DI6" s="1196"/>
      <c r="DJ6" s="1196"/>
      <c r="DK6" s="1197"/>
      <c r="DL6" s="1195"/>
      <c r="DM6" s="1196"/>
      <c r="DN6" s="1196"/>
      <c r="DO6" s="1196"/>
      <c r="DP6" s="1197"/>
      <c r="DQ6" s="1099"/>
      <c r="DR6" s="1100"/>
      <c r="DS6" s="1100"/>
      <c r="DT6" s="1100"/>
      <c r="DU6" s="1101"/>
      <c r="DV6" s="1099"/>
      <c r="DW6" s="1100"/>
      <c r="DX6" s="1100"/>
      <c r="DY6" s="1100"/>
      <c r="DZ6" s="1113"/>
      <c r="EA6" s="256"/>
    </row>
    <row r="7" spans="1:131" s="257" customFormat="1" ht="26.25" customHeight="1" thickTop="1" x14ac:dyDescent="0.2">
      <c r="A7" s="260">
        <v>1</v>
      </c>
      <c r="B7" s="1144" t="s">
        <v>388</v>
      </c>
      <c r="C7" s="1145"/>
      <c r="D7" s="1145"/>
      <c r="E7" s="1145"/>
      <c r="F7" s="1145"/>
      <c r="G7" s="1145"/>
      <c r="H7" s="1145"/>
      <c r="I7" s="1145"/>
      <c r="J7" s="1145"/>
      <c r="K7" s="1145"/>
      <c r="L7" s="1145"/>
      <c r="M7" s="1145"/>
      <c r="N7" s="1145"/>
      <c r="O7" s="1145"/>
      <c r="P7" s="1146"/>
      <c r="Q7" s="1198">
        <v>3171</v>
      </c>
      <c r="R7" s="1199"/>
      <c r="S7" s="1199"/>
      <c r="T7" s="1199"/>
      <c r="U7" s="1199"/>
      <c r="V7" s="1199">
        <v>2852</v>
      </c>
      <c r="W7" s="1199"/>
      <c r="X7" s="1199"/>
      <c r="Y7" s="1199"/>
      <c r="Z7" s="1199"/>
      <c r="AA7" s="1199">
        <v>319</v>
      </c>
      <c r="AB7" s="1199"/>
      <c r="AC7" s="1199"/>
      <c r="AD7" s="1199"/>
      <c r="AE7" s="1200"/>
      <c r="AF7" s="1201">
        <v>279</v>
      </c>
      <c r="AG7" s="1202"/>
      <c r="AH7" s="1202"/>
      <c r="AI7" s="1202"/>
      <c r="AJ7" s="1203"/>
      <c r="AK7" s="1185">
        <v>1</v>
      </c>
      <c r="AL7" s="1186"/>
      <c r="AM7" s="1186"/>
      <c r="AN7" s="1186"/>
      <c r="AO7" s="1186"/>
      <c r="AP7" s="1186">
        <v>2300</v>
      </c>
      <c r="AQ7" s="1186"/>
      <c r="AR7" s="1186"/>
      <c r="AS7" s="1186"/>
      <c r="AT7" s="1186"/>
      <c r="AU7" s="1187"/>
      <c r="AV7" s="1187"/>
      <c r="AW7" s="1187"/>
      <c r="AX7" s="1187"/>
      <c r="AY7" s="1188"/>
      <c r="AZ7" s="254"/>
      <c r="BA7" s="254"/>
      <c r="BB7" s="254"/>
      <c r="BC7" s="254"/>
      <c r="BD7" s="254"/>
      <c r="BE7" s="255"/>
      <c r="BF7" s="255"/>
      <c r="BG7" s="255"/>
      <c r="BH7" s="255"/>
      <c r="BI7" s="255"/>
      <c r="BJ7" s="255"/>
      <c r="BK7" s="255"/>
      <c r="BL7" s="255"/>
      <c r="BM7" s="255"/>
      <c r="BN7" s="255"/>
      <c r="BO7" s="255"/>
      <c r="BP7" s="255"/>
      <c r="BQ7" s="261">
        <v>1</v>
      </c>
      <c r="BR7" s="262"/>
      <c r="BS7" s="1189" t="s">
        <v>610</v>
      </c>
      <c r="BT7" s="1190"/>
      <c r="BU7" s="1190"/>
      <c r="BV7" s="1190"/>
      <c r="BW7" s="1190"/>
      <c r="BX7" s="1190"/>
      <c r="BY7" s="1190"/>
      <c r="BZ7" s="1190"/>
      <c r="CA7" s="1190"/>
      <c r="CB7" s="1190"/>
      <c r="CC7" s="1190"/>
      <c r="CD7" s="1190"/>
      <c r="CE7" s="1190"/>
      <c r="CF7" s="1190"/>
      <c r="CG7" s="1191"/>
      <c r="CH7" s="1182">
        <v>1</v>
      </c>
      <c r="CI7" s="1183"/>
      <c r="CJ7" s="1183"/>
      <c r="CK7" s="1183"/>
      <c r="CL7" s="1184"/>
      <c r="CM7" s="1182">
        <v>62</v>
      </c>
      <c r="CN7" s="1183"/>
      <c r="CO7" s="1183"/>
      <c r="CP7" s="1183"/>
      <c r="CQ7" s="1184"/>
      <c r="CR7" s="1182">
        <v>30</v>
      </c>
      <c r="CS7" s="1183"/>
      <c r="CT7" s="1183"/>
      <c r="CU7" s="1183"/>
      <c r="CV7" s="1184"/>
      <c r="CW7" s="1182">
        <v>61</v>
      </c>
      <c r="CX7" s="1183"/>
      <c r="CY7" s="1183"/>
      <c r="CZ7" s="1183"/>
      <c r="DA7" s="1184"/>
      <c r="DB7" s="1182" t="s">
        <v>609</v>
      </c>
      <c r="DC7" s="1183"/>
      <c r="DD7" s="1183"/>
      <c r="DE7" s="1183"/>
      <c r="DF7" s="1184"/>
      <c r="DG7" s="1182" t="s">
        <v>609</v>
      </c>
      <c r="DH7" s="1183"/>
      <c r="DI7" s="1183"/>
      <c r="DJ7" s="1183"/>
      <c r="DK7" s="1184"/>
      <c r="DL7" s="1182" t="s">
        <v>609</v>
      </c>
      <c r="DM7" s="1183"/>
      <c r="DN7" s="1183"/>
      <c r="DO7" s="1183"/>
      <c r="DP7" s="1184"/>
      <c r="DQ7" s="1182" t="s">
        <v>609</v>
      </c>
      <c r="DR7" s="1183"/>
      <c r="DS7" s="1183"/>
      <c r="DT7" s="1183"/>
      <c r="DU7" s="1184"/>
      <c r="DV7" s="1209"/>
      <c r="DW7" s="1210"/>
      <c r="DX7" s="1210"/>
      <c r="DY7" s="1210"/>
      <c r="DZ7" s="1211"/>
      <c r="EA7" s="256"/>
    </row>
    <row r="8" spans="1:131" s="257" customFormat="1" ht="26.25" customHeight="1" x14ac:dyDescent="0.2">
      <c r="A8" s="263">
        <v>2</v>
      </c>
      <c r="B8" s="1132" t="s">
        <v>389</v>
      </c>
      <c r="C8" s="1133"/>
      <c r="D8" s="1133"/>
      <c r="E8" s="1133"/>
      <c r="F8" s="1133"/>
      <c r="G8" s="1133"/>
      <c r="H8" s="1133"/>
      <c r="I8" s="1133"/>
      <c r="J8" s="1133"/>
      <c r="K8" s="1133"/>
      <c r="L8" s="1133"/>
      <c r="M8" s="1133"/>
      <c r="N8" s="1133"/>
      <c r="O8" s="1133"/>
      <c r="P8" s="1134"/>
      <c r="Q8" s="1138">
        <v>3</v>
      </c>
      <c r="R8" s="1139"/>
      <c r="S8" s="1139"/>
      <c r="T8" s="1139"/>
      <c r="U8" s="1139"/>
      <c r="V8" s="1139">
        <v>2</v>
      </c>
      <c r="W8" s="1139"/>
      <c r="X8" s="1139"/>
      <c r="Y8" s="1139"/>
      <c r="Z8" s="1139"/>
      <c r="AA8" s="1139">
        <v>1</v>
      </c>
      <c r="AB8" s="1139"/>
      <c r="AC8" s="1139"/>
      <c r="AD8" s="1139"/>
      <c r="AE8" s="1140"/>
      <c r="AF8" s="1114">
        <v>1</v>
      </c>
      <c r="AG8" s="1115"/>
      <c r="AH8" s="1115"/>
      <c r="AI8" s="1115"/>
      <c r="AJ8" s="1116"/>
      <c r="AK8" s="1180">
        <v>1</v>
      </c>
      <c r="AL8" s="1181"/>
      <c r="AM8" s="1181"/>
      <c r="AN8" s="1181"/>
      <c r="AO8" s="1181"/>
      <c r="AP8" s="1181" t="s">
        <v>595</v>
      </c>
      <c r="AQ8" s="1181"/>
      <c r="AR8" s="1181"/>
      <c r="AS8" s="1181"/>
      <c r="AT8" s="1181"/>
      <c r="AU8" s="1178"/>
      <c r="AV8" s="1178"/>
      <c r="AW8" s="1178"/>
      <c r="AX8" s="1178"/>
      <c r="AY8" s="1179"/>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2">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0"/>
      <c r="AL9" s="1181"/>
      <c r="AM9" s="1181"/>
      <c r="AN9" s="1181"/>
      <c r="AO9" s="1181"/>
      <c r="AP9" s="1181"/>
      <c r="AQ9" s="1181"/>
      <c r="AR9" s="1181"/>
      <c r="AS9" s="1181"/>
      <c r="AT9" s="1181"/>
      <c r="AU9" s="1178"/>
      <c r="AV9" s="1178"/>
      <c r="AW9" s="1178"/>
      <c r="AX9" s="1178"/>
      <c r="AY9" s="1179"/>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2">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0"/>
      <c r="AL10" s="1181"/>
      <c r="AM10" s="1181"/>
      <c r="AN10" s="1181"/>
      <c r="AO10" s="1181"/>
      <c r="AP10" s="1181"/>
      <c r="AQ10" s="1181"/>
      <c r="AR10" s="1181"/>
      <c r="AS10" s="1181"/>
      <c r="AT10" s="1181"/>
      <c r="AU10" s="1178"/>
      <c r="AV10" s="1178"/>
      <c r="AW10" s="1178"/>
      <c r="AX10" s="1178"/>
      <c r="AY10" s="1179"/>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2">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0"/>
      <c r="AL11" s="1181"/>
      <c r="AM11" s="1181"/>
      <c r="AN11" s="1181"/>
      <c r="AO11" s="1181"/>
      <c r="AP11" s="1181"/>
      <c r="AQ11" s="1181"/>
      <c r="AR11" s="1181"/>
      <c r="AS11" s="1181"/>
      <c r="AT11" s="1181"/>
      <c r="AU11" s="1178"/>
      <c r="AV11" s="1178"/>
      <c r="AW11" s="1178"/>
      <c r="AX11" s="1178"/>
      <c r="AY11" s="1179"/>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2">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0"/>
      <c r="AL12" s="1181"/>
      <c r="AM12" s="1181"/>
      <c r="AN12" s="1181"/>
      <c r="AO12" s="1181"/>
      <c r="AP12" s="1181"/>
      <c r="AQ12" s="1181"/>
      <c r="AR12" s="1181"/>
      <c r="AS12" s="1181"/>
      <c r="AT12" s="1181"/>
      <c r="AU12" s="1178"/>
      <c r="AV12" s="1178"/>
      <c r="AW12" s="1178"/>
      <c r="AX12" s="1178"/>
      <c r="AY12" s="1179"/>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2">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0"/>
      <c r="AL13" s="1181"/>
      <c r="AM13" s="1181"/>
      <c r="AN13" s="1181"/>
      <c r="AO13" s="1181"/>
      <c r="AP13" s="1181"/>
      <c r="AQ13" s="1181"/>
      <c r="AR13" s="1181"/>
      <c r="AS13" s="1181"/>
      <c r="AT13" s="1181"/>
      <c r="AU13" s="1178"/>
      <c r="AV13" s="1178"/>
      <c r="AW13" s="1178"/>
      <c r="AX13" s="1178"/>
      <c r="AY13" s="1179"/>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2">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0"/>
      <c r="AL14" s="1181"/>
      <c r="AM14" s="1181"/>
      <c r="AN14" s="1181"/>
      <c r="AO14" s="1181"/>
      <c r="AP14" s="1181"/>
      <c r="AQ14" s="1181"/>
      <c r="AR14" s="1181"/>
      <c r="AS14" s="1181"/>
      <c r="AT14" s="1181"/>
      <c r="AU14" s="1178"/>
      <c r="AV14" s="1178"/>
      <c r="AW14" s="1178"/>
      <c r="AX14" s="1178"/>
      <c r="AY14" s="1179"/>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2">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0"/>
      <c r="AL15" s="1181"/>
      <c r="AM15" s="1181"/>
      <c r="AN15" s="1181"/>
      <c r="AO15" s="1181"/>
      <c r="AP15" s="1181"/>
      <c r="AQ15" s="1181"/>
      <c r="AR15" s="1181"/>
      <c r="AS15" s="1181"/>
      <c r="AT15" s="1181"/>
      <c r="AU15" s="1178"/>
      <c r="AV15" s="1178"/>
      <c r="AW15" s="1178"/>
      <c r="AX15" s="1178"/>
      <c r="AY15" s="1179"/>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2">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0"/>
      <c r="AL16" s="1181"/>
      <c r="AM16" s="1181"/>
      <c r="AN16" s="1181"/>
      <c r="AO16" s="1181"/>
      <c r="AP16" s="1181"/>
      <c r="AQ16" s="1181"/>
      <c r="AR16" s="1181"/>
      <c r="AS16" s="1181"/>
      <c r="AT16" s="1181"/>
      <c r="AU16" s="1178"/>
      <c r="AV16" s="1178"/>
      <c r="AW16" s="1178"/>
      <c r="AX16" s="1178"/>
      <c r="AY16" s="1179"/>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2">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0"/>
      <c r="AL17" s="1181"/>
      <c r="AM17" s="1181"/>
      <c r="AN17" s="1181"/>
      <c r="AO17" s="1181"/>
      <c r="AP17" s="1181"/>
      <c r="AQ17" s="1181"/>
      <c r="AR17" s="1181"/>
      <c r="AS17" s="1181"/>
      <c r="AT17" s="1181"/>
      <c r="AU17" s="1178"/>
      <c r="AV17" s="1178"/>
      <c r="AW17" s="1178"/>
      <c r="AX17" s="1178"/>
      <c r="AY17" s="1179"/>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2">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0"/>
      <c r="AL18" s="1181"/>
      <c r="AM18" s="1181"/>
      <c r="AN18" s="1181"/>
      <c r="AO18" s="1181"/>
      <c r="AP18" s="1181"/>
      <c r="AQ18" s="1181"/>
      <c r="AR18" s="1181"/>
      <c r="AS18" s="1181"/>
      <c r="AT18" s="1181"/>
      <c r="AU18" s="1178"/>
      <c r="AV18" s="1178"/>
      <c r="AW18" s="1178"/>
      <c r="AX18" s="1178"/>
      <c r="AY18" s="1179"/>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2">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0"/>
      <c r="AL19" s="1181"/>
      <c r="AM19" s="1181"/>
      <c r="AN19" s="1181"/>
      <c r="AO19" s="1181"/>
      <c r="AP19" s="1181"/>
      <c r="AQ19" s="1181"/>
      <c r="AR19" s="1181"/>
      <c r="AS19" s="1181"/>
      <c r="AT19" s="1181"/>
      <c r="AU19" s="1178"/>
      <c r="AV19" s="1178"/>
      <c r="AW19" s="1178"/>
      <c r="AX19" s="1178"/>
      <c r="AY19" s="1179"/>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2">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0"/>
      <c r="AL20" s="1181"/>
      <c r="AM20" s="1181"/>
      <c r="AN20" s="1181"/>
      <c r="AO20" s="1181"/>
      <c r="AP20" s="1181"/>
      <c r="AQ20" s="1181"/>
      <c r="AR20" s="1181"/>
      <c r="AS20" s="1181"/>
      <c r="AT20" s="1181"/>
      <c r="AU20" s="1178"/>
      <c r="AV20" s="1178"/>
      <c r="AW20" s="1178"/>
      <c r="AX20" s="1178"/>
      <c r="AY20" s="1179"/>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5">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0"/>
      <c r="AL21" s="1181"/>
      <c r="AM21" s="1181"/>
      <c r="AN21" s="1181"/>
      <c r="AO21" s="1181"/>
      <c r="AP21" s="1181"/>
      <c r="AQ21" s="1181"/>
      <c r="AR21" s="1181"/>
      <c r="AS21" s="1181"/>
      <c r="AT21" s="1181"/>
      <c r="AU21" s="1178"/>
      <c r="AV21" s="1178"/>
      <c r="AW21" s="1178"/>
      <c r="AX21" s="1178"/>
      <c r="AY21" s="1179"/>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2">
      <c r="A22" s="263">
        <v>16</v>
      </c>
      <c r="B22" s="1132"/>
      <c r="C22" s="1133"/>
      <c r="D22" s="1133"/>
      <c r="E22" s="1133"/>
      <c r="F22" s="1133"/>
      <c r="G22" s="1133"/>
      <c r="H22" s="1133"/>
      <c r="I22" s="1133"/>
      <c r="J22" s="1133"/>
      <c r="K22" s="1133"/>
      <c r="L22" s="1133"/>
      <c r="M22" s="1133"/>
      <c r="N22" s="1133"/>
      <c r="O22" s="1133"/>
      <c r="P22" s="1134"/>
      <c r="Q22" s="1175"/>
      <c r="R22" s="1176"/>
      <c r="S22" s="1176"/>
      <c r="T22" s="1176"/>
      <c r="U22" s="1176"/>
      <c r="V22" s="1176"/>
      <c r="W22" s="1176"/>
      <c r="X22" s="1176"/>
      <c r="Y22" s="1176"/>
      <c r="Z22" s="1176"/>
      <c r="AA22" s="1176"/>
      <c r="AB22" s="1176"/>
      <c r="AC22" s="1176"/>
      <c r="AD22" s="1176"/>
      <c r="AE22" s="1177"/>
      <c r="AF22" s="1114"/>
      <c r="AG22" s="1115"/>
      <c r="AH22" s="1115"/>
      <c r="AI22" s="1115"/>
      <c r="AJ22" s="1116"/>
      <c r="AK22" s="1171"/>
      <c r="AL22" s="1172"/>
      <c r="AM22" s="1172"/>
      <c r="AN22" s="1172"/>
      <c r="AO22" s="1172"/>
      <c r="AP22" s="1172"/>
      <c r="AQ22" s="1172"/>
      <c r="AR22" s="1172"/>
      <c r="AS22" s="1172"/>
      <c r="AT22" s="1172"/>
      <c r="AU22" s="1173"/>
      <c r="AV22" s="1173"/>
      <c r="AW22" s="1173"/>
      <c r="AX22" s="1173"/>
      <c r="AY22" s="1174"/>
      <c r="AZ22" s="1130" t="s">
        <v>390</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5">
      <c r="A23" s="266" t="s">
        <v>391</v>
      </c>
      <c r="B23" s="1039" t="s">
        <v>392</v>
      </c>
      <c r="C23" s="1040"/>
      <c r="D23" s="1040"/>
      <c r="E23" s="1040"/>
      <c r="F23" s="1040"/>
      <c r="G23" s="1040"/>
      <c r="H23" s="1040"/>
      <c r="I23" s="1040"/>
      <c r="J23" s="1040"/>
      <c r="K23" s="1040"/>
      <c r="L23" s="1040"/>
      <c r="M23" s="1040"/>
      <c r="N23" s="1040"/>
      <c r="O23" s="1040"/>
      <c r="P23" s="1041"/>
      <c r="Q23" s="1162">
        <v>3172</v>
      </c>
      <c r="R23" s="1163"/>
      <c r="S23" s="1163"/>
      <c r="T23" s="1163"/>
      <c r="U23" s="1163"/>
      <c r="V23" s="1163">
        <v>2852</v>
      </c>
      <c r="W23" s="1163"/>
      <c r="X23" s="1163"/>
      <c r="Y23" s="1163"/>
      <c r="Z23" s="1163"/>
      <c r="AA23" s="1163">
        <v>320</v>
      </c>
      <c r="AB23" s="1163"/>
      <c r="AC23" s="1163"/>
      <c r="AD23" s="1163"/>
      <c r="AE23" s="1164"/>
      <c r="AF23" s="1165">
        <v>281</v>
      </c>
      <c r="AG23" s="1163"/>
      <c r="AH23" s="1163"/>
      <c r="AI23" s="1163"/>
      <c r="AJ23" s="1166"/>
      <c r="AK23" s="1167"/>
      <c r="AL23" s="1168"/>
      <c r="AM23" s="1168"/>
      <c r="AN23" s="1168"/>
      <c r="AO23" s="1168"/>
      <c r="AP23" s="1163">
        <v>2300</v>
      </c>
      <c r="AQ23" s="1163"/>
      <c r="AR23" s="1163"/>
      <c r="AS23" s="1163"/>
      <c r="AT23" s="1163"/>
      <c r="AU23" s="1169"/>
      <c r="AV23" s="1169"/>
      <c r="AW23" s="1169"/>
      <c r="AX23" s="1169"/>
      <c r="AY23" s="1170"/>
      <c r="AZ23" s="1159" t="s">
        <v>393</v>
      </c>
      <c r="BA23" s="1160"/>
      <c r="BB23" s="1160"/>
      <c r="BC23" s="1160"/>
      <c r="BD23" s="1161"/>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2">
      <c r="A24" s="1158" t="s">
        <v>394</v>
      </c>
      <c r="B24" s="1158"/>
      <c r="C24" s="1158"/>
      <c r="D24" s="1158"/>
      <c r="E24" s="1158"/>
      <c r="F24" s="1158"/>
      <c r="G24" s="1158"/>
      <c r="H24" s="1158"/>
      <c r="I24" s="1158"/>
      <c r="J24" s="1158"/>
      <c r="K24" s="1158"/>
      <c r="L24" s="1158"/>
      <c r="M24" s="1158"/>
      <c r="N24" s="1158"/>
      <c r="O24" s="1158"/>
      <c r="P24" s="1158"/>
      <c r="Q24" s="1158"/>
      <c r="R24" s="1158"/>
      <c r="S24" s="1158"/>
      <c r="T24" s="1158"/>
      <c r="U24" s="1158"/>
      <c r="V24" s="1158"/>
      <c r="W24" s="1158"/>
      <c r="X24" s="1158"/>
      <c r="Y24" s="1158"/>
      <c r="Z24" s="1158"/>
      <c r="AA24" s="1158"/>
      <c r="AB24" s="1158"/>
      <c r="AC24" s="1158"/>
      <c r="AD24" s="1158"/>
      <c r="AE24" s="1158"/>
      <c r="AF24" s="1158"/>
      <c r="AG24" s="1158"/>
      <c r="AH24" s="1158"/>
      <c r="AI24" s="1158"/>
      <c r="AJ24" s="1158"/>
      <c r="AK24" s="1158"/>
      <c r="AL24" s="1158"/>
      <c r="AM24" s="1158"/>
      <c r="AN24" s="1158"/>
      <c r="AO24" s="1158"/>
      <c r="AP24" s="1158"/>
      <c r="AQ24" s="1158"/>
      <c r="AR24" s="1158"/>
      <c r="AS24" s="1158"/>
      <c r="AT24" s="1158"/>
      <c r="AU24" s="1158"/>
      <c r="AV24" s="1158"/>
      <c r="AW24" s="1158"/>
      <c r="AX24" s="1158"/>
      <c r="AY24" s="1158"/>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5">
      <c r="A25" s="1157" t="s">
        <v>395</v>
      </c>
      <c r="B25" s="1157"/>
      <c r="C25" s="1157"/>
      <c r="D25" s="1157"/>
      <c r="E25" s="1157"/>
      <c r="F25" s="1157"/>
      <c r="G25" s="1157"/>
      <c r="H25" s="1157"/>
      <c r="I25" s="1157"/>
      <c r="J25" s="1157"/>
      <c r="K25" s="1157"/>
      <c r="L25" s="1157"/>
      <c r="M25" s="1157"/>
      <c r="N25" s="1157"/>
      <c r="O25" s="1157"/>
      <c r="P25" s="1157"/>
      <c r="Q25" s="1157"/>
      <c r="R25" s="1157"/>
      <c r="S25" s="1157"/>
      <c r="T25" s="1157"/>
      <c r="U25" s="1157"/>
      <c r="V25" s="1157"/>
      <c r="W25" s="1157"/>
      <c r="X25" s="1157"/>
      <c r="Y25" s="1157"/>
      <c r="Z25" s="1157"/>
      <c r="AA25" s="1157"/>
      <c r="AB25" s="1157"/>
      <c r="AC25" s="1157"/>
      <c r="AD25" s="1157"/>
      <c r="AE25" s="1157"/>
      <c r="AF25" s="1157"/>
      <c r="AG25" s="1157"/>
      <c r="AH25" s="1157"/>
      <c r="AI25" s="1157"/>
      <c r="AJ25" s="1157"/>
      <c r="AK25" s="1157"/>
      <c r="AL25" s="1157"/>
      <c r="AM25" s="1157"/>
      <c r="AN25" s="1157"/>
      <c r="AO25" s="1157"/>
      <c r="AP25" s="1157"/>
      <c r="AQ25" s="1157"/>
      <c r="AR25" s="1157"/>
      <c r="AS25" s="1157"/>
      <c r="AT25" s="1157"/>
      <c r="AU25" s="1157"/>
      <c r="AV25" s="1157"/>
      <c r="AW25" s="1157"/>
      <c r="AX25" s="1157"/>
      <c r="AY25" s="1157"/>
      <c r="AZ25" s="1157"/>
      <c r="BA25" s="1157"/>
      <c r="BB25" s="1157"/>
      <c r="BC25" s="1157"/>
      <c r="BD25" s="1157"/>
      <c r="BE25" s="1157"/>
      <c r="BF25" s="1157"/>
      <c r="BG25" s="1157"/>
      <c r="BH25" s="1157"/>
      <c r="BI25" s="1157"/>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2">
      <c r="A26" s="1090" t="s">
        <v>371</v>
      </c>
      <c r="B26" s="1091"/>
      <c r="C26" s="1091"/>
      <c r="D26" s="1091"/>
      <c r="E26" s="1091"/>
      <c r="F26" s="1091"/>
      <c r="G26" s="1091"/>
      <c r="H26" s="1091"/>
      <c r="I26" s="1091"/>
      <c r="J26" s="1091"/>
      <c r="K26" s="1091"/>
      <c r="L26" s="1091"/>
      <c r="M26" s="1091"/>
      <c r="N26" s="1091"/>
      <c r="O26" s="1091"/>
      <c r="P26" s="1092"/>
      <c r="Q26" s="1096" t="s">
        <v>396</v>
      </c>
      <c r="R26" s="1097"/>
      <c r="S26" s="1097"/>
      <c r="T26" s="1097"/>
      <c r="U26" s="1098"/>
      <c r="V26" s="1096" t="s">
        <v>397</v>
      </c>
      <c r="W26" s="1097"/>
      <c r="X26" s="1097"/>
      <c r="Y26" s="1097"/>
      <c r="Z26" s="1098"/>
      <c r="AA26" s="1096" t="s">
        <v>398</v>
      </c>
      <c r="AB26" s="1097"/>
      <c r="AC26" s="1097"/>
      <c r="AD26" s="1097"/>
      <c r="AE26" s="1097"/>
      <c r="AF26" s="1153" t="s">
        <v>399</v>
      </c>
      <c r="AG26" s="1103"/>
      <c r="AH26" s="1103"/>
      <c r="AI26" s="1103"/>
      <c r="AJ26" s="1154"/>
      <c r="AK26" s="1097" t="s">
        <v>400</v>
      </c>
      <c r="AL26" s="1097"/>
      <c r="AM26" s="1097"/>
      <c r="AN26" s="1097"/>
      <c r="AO26" s="1098"/>
      <c r="AP26" s="1096" t="s">
        <v>401</v>
      </c>
      <c r="AQ26" s="1097"/>
      <c r="AR26" s="1097"/>
      <c r="AS26" s="1097"/>
      <c r="AT26" s="1098"/>
      <c r="AU26" s="1096" t="s">
        <v>402</v>
      </c>
      <c r="AV26" s="1097"/>
      <c r="AW26" s="1097"/>
      <c r="AX26" s="1097"/>
      <c r="AY26" s="1098"/>
      <c r="AZ26" s="1096" t="s">
        <v>403</v>
      </c>
      <c r="BA26" s="1097"/>
      <c r="BB26" s="1097"/>
      <c r="BC26" s="1097"/>
      <c r="BD26" s="1098"/>
      <c r="BE26" s="1096" t="s">
        <v>378</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5">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5"/>
      <c r="AG27" s="1106"/>
      <c r="AH27" s="1106"/>
      <c r="AI27" s="1106"/>
      <c r="AJ27" s="1156"/>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2">
      <c r="A28" s="268">
        <v>1</v>
      </c>
      <c r="B28" s="1144" t="s">
        <v>404</v>
      </c>
      <c r="C28" s="1145"/>
      <c r="D28" s="1145"/>
      <c r="E28" s="1145"/>
      <c r="F28" s="1145"/>
      <c r="G28" s="1145"/>
      <c r="H28" s="1145"/>
      <c r="I28" s="1145"/>
      <c r="J28" s="1145"/>
      <c r="K28" s="1145"/>
      <c r="L28" s="1145"/>
      <c r="M28" s="1145"/>
      <c r="N28" s="1145"/>
      <c r="O28" s="1145"/>
      <c r="P28" s="1146"/>
      <c r="Q28" s="1147">
        <v>111</v>
      </c>
      <c r="R28" s="1148"/>
      <c r="S28" s="1148"/>
      <c r="T28" s="1148"/>
      <c r="U28" s="1148"/>
      <c r="V28" s="1148">
        <v>107</v>
      </c>
      <c r="W28" s="1148"/>
      <c r="X28" s="1148"/>
      <c r="Y28" s="1148"/>
      <c r="Z28" s="1148"/>
      <c r="AA28" s="1148">
        <v>4</v>
      </c>
      <c r="AB28" s="1148"/>
      <c r="AC28" s="1148"/>
      <c r="AD28" s="1148"/>
      <c r="AE28" s="1149"/>
      <c r="AF28" s="1150">
        <v>4</v>
      </c>
      <c r="AG28" s="1148"/>
      <c r="AH28" s="1148"/>
      <c r="AI28" s="1148"/>
      <c r="AJ28" s="1151"/>
      <c r="AK28" s="1152">
        <v>14</v>
      </c>
      <c r="AL28" s="1141"/>
      <c r="AM28" s="1141"/>
      <c r="AN28" s="1141"/>
      <c r="AO28" s="1141"/>
      <c r="AP28" s="1141" t="s">
        <v>595</v>
      </c>
      <c r="AQ28" s="1141"/>
      <c r="AR28" s="1141"/>
      <c r="AS28" s="1141"/>
      <c r="AT28" s="1141"/>
      <c r="AU28" s="1141" t="s">
        <v>595</v>
      </c>
      <c r="AV28" s="1141"/>
      <c r="AW28" s="1141"/>
      <c r="AX28" s="1141"/>
      <c r="AY28" s="1141"/>
      <c r="AZ28" s="1141" t="s">
        <v>595</v>
      </c>
      <c r="BA28" s="1141"/>
      <c r="BB28" s="1141"/>
      <c r="BC28" s="1141"/>
      <c r="BD28" s="1141"/>
      <c r="BE28" s="1142"/>
      <c r="BF28" s="1142"/>
      <c r="BG28" s="1142"/>
      <c r="BH28" s="1142"/>
      <c r="BI28" s="1143"/>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2">
      <c r="A29" s="268">
        <v>2</v>
      </c>
      <c r="B29" s="1132" t="s">
        <v>405</v>
      </c>
      <c r="C29" s="1133"/>
      <c r="D29" s="1133"/>
      <c r="E29" s="1133"/>
      <c r="F29" s="1133"/>
      <c r="G29" s="1133"/>
      <c r="H29" s="1133"/>
      <c r="I29" s="1133"/>
      <c r="J29" s="1133"/>
      <c r="K29" s="1133"/>
      <c r="L29" s="1133"/>
      <c r="M29" s="1133"/>
      <c r="N29" s="1133"/>
      <c r="O29" s="1133"/>
      <c r="P29" s="1134"/>
      <c r="Q29" s="1138">
        <v>21</v>
      </c>
      <c r="R29" s="1139"/>
      <c r="S29" s="1139"/>
      <c r="T29" s="1139"/>
      <c r="U29" s="1139"/>
      <c r="V29" s="1139">
        <v>21</v>
      </c>
      <c r="W29" s="1139"/>
      <c r="X29" s="1139"/>
      <c r="Y29" s="1139"/>
      <c r="Z29" s="1139"/>
      <c r="AA29" s="1139">
        <v>0</v>
      </c>
      <c r="AB29" s="1139"/>
      <c r="AC29" s="1139"/>
      <c r="AD29" s="1139"/>
      <c r="AE29" s="1140"/>
      <c r="AF29" s="1114">
        <v>0</v>
      </c>
      <c r="AG29" s="1115"/>
      <c r="AH29" s="1115"/>
      <c r="AI29" s="1115"/>
      <c r="AJ29" s="1116"/>
      <c r="AK29" s="1075">
        <v>7</v>
      </c>
      <c r="AL29" s="1066"/>
      <c r="AM29" s="1066"/>
      <c r="AN29" s="1066"/>
      <c r="AO29" s="1066"/>
      <c r="AP29" s="1066" t="s">
        <v>595</v>
      </c>
      <c r="AQ29" s="1066"/>
      <c r="AR29" s="1066"/>
      <c r="AS29" s="1066"/>
      <c r="AT29" s="1066"/>
      <c r="AU29" s="1066" t="s">
        <v>595</v>
      </c>
      <c r="AV29" s="1066"/>
      <c r="AW29" s="1066"/>
      <c r="AX29" s="1066"/>
      <c r="AY29" s="1066"/>
      <c r="AZ29" s="1066" t="s">
        <v>595</v>
      </c>
      <c r="BA29" s="1066"/>
      <c r="BB29" s="1066"/>
      <c r="BC29" s="1066"/>
      <c r="BD29" s="1066"/>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2">
      <c r="A30" s="268">
        <v>3</v>
      </c>
      <c r="B30" s="1132" t="s">
        <v>406</v>
      </c>
      <c r="C30" s="1133"/>
      <c r="D30" s="1133"/>
      <c r="E30" s="1133"/>
      <c r="F30" s="1133"/>
      <c r="G30" s="1133"/>
      <c r="H30" s="1133"/>
      <c r="I30" s="1133"/>
      <c r="J30" s="1133"/>
      <c r="K30" s="1133"/>
      <c r="L30" s="1133"/>
      <c r="M30" s="1133"/>
      <c r="N30" s="1133"/>
      <c r="O30" s="1133"/>
      <c r="P30" s="1134"/>
      <c r="Q30" s="1138">
        <v>244</v>
      </c>
      <c r="R30" s="1139"/>
      <c r="S30" s="1139"/>
      <c r="T30" s="1139"/>
      <c r="U30" s="1139"/>
      <c r="V30" s="1139">
        <v>240</v>
      </c>
      <c r="W30" s="1139"/>
      <c r="X30" s="1139"/>
      <c r="Y30" s="1139"/>
      <c r="Z30" s="1139"/>
      <c r="AA30" s="1139">
        <v>4</v>
      </c>
      <c r="AB30" s="1139"/>
      <c r="AC30" s="1139"/>
      <c r="AD30" s="1139"/>
      <c r="AE30" s="1140"/>
      <c r="AF30" s="1114">
        <v>4</v>
      </c>
      <c r="AG30" s="1115"/>
      <c r="AH30" s="1115"/>
      <c r="AI30" s="1115"/>
      <c r="AJ30" s="1116"/>
      <c r="AK30" s="1075">
        <v>43</v>
      </c>
      <c r="AL30" s="1066"/>
      <c r="AM30" s="1066"/>
      <c r="AN30" s="1066"/>
      <c r="AO30" s="1066"/>
      <c r="AP30" s="1066" t="s">
        <v>595</v>
      </c>
      <c r="AQ30" s="1066"/>
      <c r="AR30" s="1066"/>
      <c r="AS30" s="1066"/>
      <c r="AT30" s="1066"/>
      <c r="AU30" s="1066" t="s">
        <v>595</v>
      </c>
      <c r="AV30" s="1066"/>
      <c r="AW30" s="1066"/>
      <c r="AX30" s="1066"/>
      <c r="AY30" s="1066"/>
      <c r="AZ30" s="1066" t="s">
        <v>595</v>
      </c>
      <c r="BA30" s="1066"/>
      <c r="BB30" s="1066"/>
      <c r="BC30" s="1066"/>
      <c r="BD30" s="1066"/>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2">
      <c r="A31" s="268">
        <v>4</v>
      </c>
      <c r="B31" s="1132" t="s">
        <v>407</v>
      </c>
      <c r="C31" s="1133"/>
      <c r="D31" s="1133"/>
      <c r="E31" s="1133"/>
      <c r="F31" s="1133"/>
      <c r="G31" s="1133"/>
      <c r="H31" s="1133"/>
      <c r="I31" s="1133"/>
      <c r="J31" s="1133"/>
      <c r="K31" s="1133"/>
      <c r="L31" s="1133"/>
      <c r="M31" s="1133"/>
      <c r="N31" s="1133"/>
      <c r="O31" s="1133"/>
      <c r="P31" s="1134"/>
      <c r="Q31" s="1138">
        <v>0</v>
      </c>
      <c r="R31" s="1139"/>
      <c r="S31" s="1139"/>
      <c r="T31" s="1139"/>
      <c r="U31" s="1139"/>
      <c r="V31" s="1139">
        <v>0</v>
      </c>
      <c r="W31" s="1139"/>
      <c r="X31" s="1139"/>
      <c r="Y31" s="1139"/>
      <c r="Z31" s="1139"/>
      <c r="AA31" s="1139">
        <v>0</v>
      </c>
      <c r="AB31" s="1139"/>
      <c r="AC31" s="1139"/>
      <c r="AD31" s="1139"/>
      <c r="AE31" s="1140"/>
      <c r="AF31" s="1114">
        <v>0</v>
      </c>
      <c r="AG31" s="1115"/>
      <c r="AH31" s="1115"/>
      <c r="AI31" s="1115"/>
      <c r="AJ31" s="1116"/>
      <c r="AK31" s="1075">
        <v>0</v>
      </c>
      <c r="AL31" s="1066"/>
      <c r="AM31" s="1066"/>
      <c r="AN31" s="1066"/>
      <c r="AO31" s="1066"/>
      <c r="AP31" s="1066" t="s">
        <v>595</v>
      </c>
      <c r="AQ31" s="1066"/>
      <c r="AR31" s="1066"/>
      <c r="AS31" s="1066"/>
      <c r="AT31" s="1066"/>
      <c r="AU31" s="1066" t="s">
        <v>595</v>
      </c>
      <c r="AV31" s="1066"/>
      <c r="AW31" s="1066"/>
      <c r="AX31" s="1066"/>
      <c r="AY31" s="1066"/>
      <c r="AZ31" s="1066" t="s">
        <v>595</v>
      </c>
      <c r="BA31" s="1066"/>
      <c r="BB31" s="1066"/>
      <c r="BC31" s="1066"/>
      <c r="BD31" s="1066"/>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2">
      <c r="A32" s="268">
        <v>5</v>
      </c>
      <c r="B32" s="1132" t="s">
        <v>408</v>
      </c>
      <c r="C32" s="1133"/>
      <c r="D32" s="1133"/>
      <c r="E32" s="1133"/>
      <c r="F32" s="1133"/>
      <c r="G32" s="1133"/>
      <c r="H32" s="1133"/>
      <c r="I32" s="1133"/>
      <c r="J32" s="1133"/>
      <c r="K32" s="1133"/>
      <c r="L32" s="1133"/>
      <c r="M32" s="1133"/>
      <c r="N32" s="1133"/>
      <c r="O32" s="1133"/>
      <c r="P32" s="1134"/>
      <c r="Q32" s="1138">
        <v>43</v>
      </c>
      <c r="R32" s="1139"/>
      <c r="S32" s="1139"/>
      <c r="T32" s="1139"/>
      <c r="U32" s="1139"/>
      <c r="V32" s="1139">
        <v>43</v>
      </c>
      <c r="W32" s="1139"/>
      <c r="X32" s="1139"/>
      <c r="Y32" s="1139"/>
      <c r="Z32" s="1139"/>
      <c r="AA32" s="1139">
        <v>0</v>
      </c>
      <c r="AB32" s="1139"/>
      <c r="AC32" s="1139"/>
      <c r="AD32" s="1139"/>
      <c r="AE32" s="1140"/>
      <c r="AF32" s="1114">
        <v>0</v>
      </c>
      <c r="AG32" s="1115"/>
      <c r="AH32" s="1115"/>
      <c r="AI32" s="1115"/>
      <c r="AJ32" s="1116"/>
      <c r="AK32" s="1075">
        <v>14</v>
      </c>
      <c r="AL32" s="1066"/>
      <c r="AM32" s="1066"/>
      <c r="AN32" s="1066"/>
      <c r="AO32" s="1066"/>
      <c r="AP32" s="1066">
        <v>235</v>
      </c>
      <c r="AQ32" s="1066"/>
      <c r="AR32" s="1066"/>
      <c r="AS32" s="1066"/>
      <c r="AT32" s="1066"/>
      <c r="AU32" s="1066">
        <v>227</v>
      </c>
      <c r="AV32" s="1066"/>
      <c r="AW32" s="1066"/>
      <c r="AX32" s="1066"/>
      <c r="AY32" s="1066"/>
      <c r="AZ32" s="1137"/>
      <c r="BA32" s="1137"/>
      <c r="BB32" s="1137"/>
      <c r="BC32" s="1137"/>
      <c r="BD32" s="1137"/>
      <c r="BE32" s="1127" t="s">
        <v>409</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2">
      <c r="A33" s="268">
        <v>6</v>
      </c>
      <c r="B33" s="1132" t="s">
        <v>410</v>
      </c>
      <c r="C33" s="1133"/>
      <c r="D33" s="1133"/>
      <c r="E33" s="1133"/>
      <c r="F33" s="1133"/>
      <c r="G33" s="1133"/>
      <c r="H33" s="1133"/>
      <c r="I33" s="1133"/>
      <c r="J33" s="1133"/>
      <c r="K33" s="1133"/>
      <c r="L33" s="1133"/>
      <c r="M33" s="1133"/>
      <c r="N33" s="1133"/>
      <c r="O33" s="1133"/>
      <c r="P33" s="1134"/>
      <c r="Q33" s="1138">
        <v>3</v>
      </c>
      <c r="R33" s="1139"/>
      <c r="S33" s="1139"/>
      <c r="T33" s="1139"/>
      <c r="U33" s="1139"/>
      <c r="V33" s="1139">
        <v>3</v>
      </c>
      <c r="W33" s="1139"/>
      <c r="X33" s="1139"/>
      <c r="Y33" s="1139"/>
      <c r="Z33" s="1139"/>
      <c r="AA33" s="1139">
        <v>0</v>
      </c>
      <c r="AB33" s="1139"/>
      <c r="AC33" s="1139"/>
      <c r="AD33" s="1139"/>
      <c r="AE33" s="1140"/>
      <c r="AF33" s="1114">
        <v>0</v>
      </c>
      <c r="AG33" s="1115"/>
      <c r="AH33" s="1115"/>
      <c r="AI33" s="1115"/>
      <c r="AJ33" s="1116"/>
      <c r="AK33" s="1075">
        <v>2</v>
      </c>
      <c r="AL33" s="1066"/>
      <c r="AM33" s="1066"/>
      <c r="AN33" s="1066"/>
      <c r="AO33" s="1066"/>
      <c r="AP33" s="1066" t="s">
        <v>595</v>
      </c>
      <c r="AQ33" s="1066"/>
      <c r="AR33" s="1066"/>
      <c r="AS33" s="1066"/>
      <c r="AT33" s="1066"/>
      <c r="AU33" s="1066" t="s">
        <v>595</v>
      </c>
      <c r="AV33" s="1066"/>
      <c r="AW33" s="1066"/>
      <c r="AX33" s="1066"/>
      <c r="AY33" s="1066"/>
      <c r="AZ33" s="1066" t="s">
        <v>595</v>
      </c>
      <c r="BA33" s="1066"/>
      <c r="BB33" s="1066"/>
      <c r="BC33" s="1066"/>
      <c r="BD33" s="1066"/>
      <c r="BE33" s="1127" t="s">
        <v>409</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2">
      <c r="A34" s="268">
        <v>7</v>
      </c>
      <c r="B34" s="1132" t="s">
        <v>411</v>
      </c>
      <c r="C34" s="1133"/>
      <c r="D34" s="1133"/>
      <c r="E34" s="1133"/>
      <c r="F34" s="1133"/>
      <c r="G34" s="1133"/>
      <c r="H34" s="1133"/>
      <c r="I34" s="1133"/>
      <c r="J34" s="1133"/>
      <c r="K34" s="1133"/>
      <c r="L34" s="1133"/>
      <c r="M34" s="1133"/>
      <c r="N34" s="1133"/>
      <c r="O34" s="1133"/>
      <c r="P34" s="1134"/>
      <c r="Q34" s="1138">
        <v>4</v>
      </c>
      <c r="R34" s="1139"/>
      <c r="S34" s="1139"/>
      <c r="T34" s="1139"/>
      <c r="U34" s="1139"/>
      <c r="V34" s="1139">
        <v>3</v>
      </c>
      <c r="W34" s="1139"/>
      <c r="X34" s="1139"/>
      <c r="Y34" s="1139"/>
      <c r="Z34" s="1139"/>
      <c r="AA34" s="1139">
        <v>1</v>
      </c>
      <c r="AB34" s="1139"/>
      <c r="AC34" s="1139"/>
      <c r="AD34" s="1139"/>
      <c r="AE34" s="1140"/>
      <c r="AF34" s="1114">
        <v>1</v>
      </c>
      <c r="AG34" s="1115"/>
      <c r="AH34" s="1115"/>
      <c r="AI34" s="1115"/>
      <c r="AJ34" s="1116"/>
      <c r="AK34" s="1075">
        <v>2</v>
      </c>
      <c r="AL34" s="1066"/>
      <c r="AM34" s="1066"/>
      <c r="AN34" s="1066"/>
      <c r="AO34" s="1066"/>
      <c r="AP34" s="1066">
        <v>1</v>
      </c>
      <c r="AQ34" s="1066"/>
      <c r="AR34" s="1066"/>
      <c r="AS34" s="1066"/>
      <c r="AT34" s="1066"/>
      <c r="AU34" s="1066">
        <v>1</v>
      </c>
      <c r="AV34" s="1066"/>
      <c r="AW34" s="1066"/>
      <c r="AX34" s="1066"/>
      <c r="AY34" s="1066"/>
      <c r="AZ34" s="1066" t="s">
        <v>595</v>
      </c>
      <c r="BA34" s="1066"/>
      <c r="BB34" s="1066"/>
      <c r="BC34" s="1066"/>
      <c r="BD34" s="1066"/>
      <c r="BE34" s="1127" t="s">
        <v>409</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2">
      <c r="A35" s="268">
        <v>8</v>
      </c>
      <c r="B35" s="1132" t="s">
        <v>412</v>
      </c>
      <c r="C35" s="1133"/>
      <c r="D35" s="1133"/>
      <c r="E35" s="1133"/>
      <c r="F35" s="1133"/>
      <c r="G35" s="1133"/>
      <c r="H35" s="1133"/>
      <c r="I35" s="1133"/>
      <c r="J35" s="1133"/>
      <c r="K35" s="1133"/>
      <c r="L35" s="1133"/>
      <c r="M35" s="1133"/>
      <c r="N35" s="1133"/>
      <c r="O35" s="1133"/>
      <c r="P35" s="1134"/>
      <c r="Q35" s="1138">
        <v>1</v>
      </c>
      <c r="R35" s="1139"/>
      <c r="S35" s="1139"/>
      <c r="T35" s="1139"/>
      <c r="U35" s="1139"/>
      <c r="V35" s="1139">
        <v>1</v>
      </c>
      <c r="W35" s="1139"/>
      <c r="X35" s="1139"/>
      <c r="Y35" s="1139"/>
      <c r="Z35" s="1139"/>
      <c r="AA35" s="1139">
        <v>0</v>
      </c>
      <c r="AB35" s="1139"/>
      <c r="AC35" s="1139"/>
      <c r="AD35" s="1139"/>
      <c r="AE35" s="1140"/>
      <c r="AF35" s="1114">
        <v>0</v>
      </c>
      <c r="AG35" s="1115"/>
      <c r="AH35" s="1115"/>
      <c r="AI35" s="1115"/>
      <c r="AJ35" s="1116"/>
      <c r="AK35" s="1075">
        <v>1</v>
      </c>
      <c r="AL35" s="1066"/>
      <c r="AM35" s="1066"/>
      <c r="AN35" s="1066"/>
      <c r="AO35" s="1066"/>
      <c r="AP35" s="1066" t="s">
        <v>595</v>
      </c>
      <c r="AQ35" s="1066"/>
      <c r="AR35" s="1066"/>
      <c r="AS35" s="1066"/>
      <c r="AT35" s="1066"/>
      <c r="AU35" s="1066" t="s">
        <v>595</v>
      </c>
      <c r="AV35" s="1066"/>
      <c r="AW35" s="1066"/>
      <c r="AX35" s="1066"/>
      <c r="AY35" s="1066"/>
      <c r="AZ35" s="1066" t="s">
        <v>595</v>
      </c>
      <c r="BA35" s="1066"/>
      <c r="BB35" s="1066"/>
      <c r="BC35" s="1066"/>
      <c r="BD35" s="1066"/>
      <c r="BE35" s="1127" t="s">
        <v>413</v>
      </c>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2">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2">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2">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2">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2">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2">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2">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2">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2">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2">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2">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2">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2">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2">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2">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2">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2">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2">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2">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2">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2">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2">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2">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2">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2">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5">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2">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414</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5">
      <c r="A63" s="266" t="s">
        <v>391</v>
      </c>
      <c r="B63" s="1039" t="s">
        <v>415</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9</v>
      </c>
      <c r="AG63" s="1054"/>
      <c r="AH63" s="1054"/>
      <c r="AI63" s="1054"/>
      <c r="AJ63" s="1125"/>
      <c r="AK63" s="1126"/>
      <c r="AL63" s="1058"/>
      <c r="AM63" s="1058"/>
      <c r="AN63" s="1058"/>
      <c r="AO63" s="1058"/>
      <c r="AP63" s="1054">
        <v>236</v>
      </c>
      <c r="AQ63" s="1054"/>
      <c r="AR63" s="1054"/>
      <c r="AS63" s="1054"/>
      <c r="AT63" s="1054"/>
      <c r="AU63" s="1054">
        <v>228</v>
      </c>
      <c r="AV63" s="1054"/>
      <c r="AW63" s="1054"/>
      <c r="AX63" s="1054"/>
      <c r="AY63" s="1054"/>
      <c r="AZ63" s="1120"/>
      <c r="BA63" s="1120"/>
      <c r="BB63" s="1120"/>
      <c r="BC63" s="1120"/>
      <c r="BD63" s="1120"/>
      <c r="BE63" s="1055"/>
      <c r="BF63" s="1055"/>
      <c r="BG63" s="1055"/>
      <c r="BH63" s="1055"/>
      <c r="BI63" s="1056"/>
      <c r="BJ63" s="1121" t="s">
        <v>416</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5">
      <c r="A65" s="254" t="s">
        <v>417</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2">
      <c r="A66" s="1090" t="s">
        <v>418</v>
      </c>
      <c r="B66" s="1091"/>
      <c r="C66" s="1091"/>
      <c r="D66" s="1091"/>
      <c r="E66" s="1091"/>
      <c r="F66" s="1091"/>
      <c r="G66" s="1091"/>
      <c r="H66" s="1091"/>
      <c r="I66" s="1091"/>
      <c r="J66" s="1091"/>
      <c r="K66" s="1091"/>
      <c r="L66" s="1091"/>
      <c r="M66" s="1091"/>
      <c r="N66" s="1091"/>
      <c r="O66" s="1091"/>
      <c r="P66" s="1092"/>
      <c r="Q66" s="1096" t="s">
        <v>419</v>
      </c>
      <c r="R66" s="1097"/>
      <c r="S66" s="1097"/>
      <c r="T66" s="1097"/>
      <c r="U66" s="1098"/>
      <c r="V66" s="1096" t="s">
        <v>420</v>
      </c>
      <c r="W66" s="1097"/>
      <c r="X66" s="1097"/>
      <c r="Y66" s="1097"/>
      <c r="Z66" s="1098"/>
      <c r="AA66" s="1096" t="s">
        <v>421</v>
      </c>
      <c r="AB66" s="1097"/>
      <c r="AC66" s="1097"/>
      <c r="AD66" s="1097"/>
      <c r="AE66" s="1098"/>
      <c r="AF66" s="1102" t="s">
        <v>422</v>
      </c>
      <c r="AG66" s="1103"/>
      <c r="AH66" s="1103"/>
      <c r="AI66" s="1103"/>
      <c r="AJ66" s="1104"/>
      <c r="AK66" s="1096" t="s">
        <v>423</v>
      </c>
      <c r="AL66" s="1091"/>
      <c r="AM66" s="1091"/>
      <c r="AN66" s="1091"/>
      <c r="AO66" s="1092"/>
      <c r="AP66" s="1096" t="s">
        <v>424</v>
      </c>
      <c r="AQ66" s="1097"/>
      <c r="AR66" s="1097"/>
      <c r="AS66" s="1097"/>
      <c r="AT66" s="1098"/>
      <c r="AU66" s="1096" t="s">
        <v>425</v>
      </c>
      <c r="AV66" s="1097"/>
      <c r="AW66" s="1097"/>
      <c r="AX66" s="1097"/>
      <c r="AY66" s="1098"/>
      <c r="AZ66" s="1096" t="s">
        <v>378</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5">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2">
      <c r="A68" s="260">
        <v>1</v>
      </c>
      <c r="B68" s="1080" t="s">
        <v>596</v>
      </c>
      <c r="C68" s="1081"/>
      <c r="D68" s="1081"/>
      <c r="E68" s="1081"/>
      <c r="F68" s="1081"/>
      <c r="G68" s="1081"/>
      <c r="H68" s="1081"/>
      <c r="I68" s="1081"/>
      <c r="J68" s="1081"/>
      <c r="K68" s="1081"/>
      <c r="L68" s="1081"/>
      <c r="M68" s="1081"/>
      <c r="N68" s="1081"/>
      <c r="O68" s="1081"/>
      <c r="P68" s="1082"/>
      <c r="Q68" s="1083">
        <v>1821</v>
      </c>
      <c r="R68" s="1077"/>
      <c r="S68" s="1077"/>
      <c r="T68" s="1077"/>
      <c r="U68" s="1077"/>
      <c r="V68" s="1077">
        <v>1774</v>
      </c>
      <c r="W68" s="1077"/>
      <c r="X68" s="1077"/>
      <c r="Y68" s="1077"/>
      <c r="Z68" s="1077"/>
      <c r="AA68" s="1077">
        <v>47</v>
      </c>
      <c r="AB68" s="1077"/>
      <c r="AC68" s="1077"/>
      <c r="AD68" s="1077"/>
      <c r="AE68" s="1077"/>
      <c r="AF68" s="1077">
        <v>47</v>
      </c>
      <c r="AG68" s="1077"/>
      <c r="AH68" s="1077"/>
      <c r="AI68" s="1077"/>
      <c r="AJ68" s="1077"/>
      <c r="AK68" s="1077">
        <v>8</v>
      </c>
      <c r="AL68" s="1077"/>
      <c r="AM68" s="1077"/>
      <c r="AN68" s="1077"/>
      <c r="AO68" s="1077"/>
      <c r="AP68" s="1077">
        <v>348</v>
      </c>
      <c r="AQ68" s="1077"/>
      <c r="AR68" s="1077"/>
      <c r="AS68" s="1077"/>
      <c r="AT68" s="1077"/>
      <c r="AU68" s="1077">
        <v>18</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2">
      <c r="A69" s="263">
        <v>2</v>
      </c>
      <c r="B69" s="1069" t="s">
        <v>597</v>
      </c>
      <c r="C69" s="1070"/>
      <c r="D69" s="1070"/>
      <c r="E69" s="1070"/>
      <c r="F69" s="1070"/>
      <c r="G69" s="1070"/>
      <c r="H69" s="1070"/>
      <c r="I69" s="1070"/>
      <c r="J69" s="1070"/>
      <c r="K69" s="1070"/>
      <c r="L69" s="1070"/>
      <c r="M69" s="1070"/>
      <c r="N69" s="1070"/>
      <c r="O69" s="1070"/>
      <c r="P69" s="1071"/>
      <c r="Q69" s="1072">
        <v>9</v>
      </c>
      <c r="R69" s="1066"/>
      <c r="S69" s="1066"/>
      <c r="T69" s="1066"/>
      <c r="U69" s="1066"/>
      <c r="V69" s="1066">
        <v>9</v>
      </c>
      <c r="W69" s="1066"/>
      <c r="X69" s="1066"/>
      <c r="Y69" s="1066"/>
      <c r="Z69" s="1066"/>
      <c r="AA69" s="1066">
        <v>0</v>
      </c>
      <c r="AB69" s="1066"/>
      <c r="AC69" s="1066"/>
      <c r="AD69" s="1066"/>
      <c r="AE69" s="1066"/>
      <c r="AF69" s="1066">
        <v>0</v>
      </c>
      <c r="AG69" s="1066"/>
      <c r="AH69" s="1066"/>
      <c r="AI69" s="1066"/>
      <c r="AJ69" s="1066"/>
      <c r="AK69" s="1066">
        <v>3</v>
      </c>
      <c r="AL69" s="1066"/>
      <c r="AM69" s="1066"/>
      <c r="AN69" s="1066"/>
      <c r="AO69" s="1066"/>
      <c r="AP69" s="1066" t="s">
        <v>609</v>
      </c>
      <c r="AQ69" s="1066"/>
      <c r="AR69" s="1066"/>
      <c r="AS69" s="1066"/>
      <c r="AT69" s="1066"/>
      <c r="AU69" s="1066" t="s">
        <v>609</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2">
      <c r="A70" s="263">
        <v>3</v>
      </c>
      <c r="B70" s="1069" t="s">
        <v>598</v>
      </c>
      <c r="C70" s="1070"/>
      <c r="D70" s="1070"/>
      <c r="E70" s="1070"/>
      <c r="F70" s="1070"/>
      <c r="G70" s="1070"/>
      <c r="H70" s="1070"/>
      <c r="I70" s="1070"/>
      <c r="J70" s="1070"/>
      <c r="K70" s="1070"/>
      <c r="L70" s="1070"/>
      <c r="M70" s="1070"/>
      <c r="N70" s="1070"/>
      <c r="O70" s="1070"/>
      <c r="P70" s="1071"/>
      <c r="Q70" s="1072">
        <v>9</v>
      </c>
      <c r="R70" s="1066"/>
      <c r="S70" s="1066"/>
      <c r="T70" s="1066"/>
      <c r="U70" s="1066"/>
      <c r="V70" s="1066">
        <v>9</v>
      </c>
      <c r="W70" s="1066"/>
      <c r="X70" s="1066"/>
      <c r="Y70" s="1066"/>
      <c r="Z70" s="1066"/>
      <c r="AA70" s="1066">
        <v>0</v>
      </c>
      <c r="AB70" s="1066"/>
      <c r="AC70" s="1066"/>
      <c r="AD70" s="1066"/>
      <c r="AE70" s="1066"/>
      <c r="AF70" s="1066">
        <v>0</v>
      </c>
      <c r="AG70" s="1066"/>
      <c r="AH70" s="1066"/>
      <c r="AI70" s="1066"/>
      <c r="AJ70" s="1066"/>
      <c r="AK70" s="1066">
        <v>3</v>
      </c>
      <c r="AL70" s="1066"/>
      <c r="AM70" s="1066"/>
      <c r="AN70" s="1066"/>
      <c r="AO70" s="1066"/>
      <c r="AP70" s="1066" t="s">
        <v>609</v>
      </c>
      <c r="AQ70" s="1066"/>
      <c r="AR70" s="1066"/>
      <c r="AS70" s="1066"/>
      <c r="AT70" s="1066"/>
      <c r="AU70" s="1066" t="s">
        <v>609</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2">
      <c r="A71" s="263">
        <v>4</v>
      </c>
      <c r="B71" s="1069" t="s">
        <v>599</v>
      </c>
      <c r="C71" s="1070"/>
      <c r="D71" s="1070"/>
      <c r="E71" s="1070"/>
      <c r="F71" s="1070"/>
      <c r="G71" s="1070"/>
      <c r="H71" s="1070"/>
      <c r="I71" s="1070"/>
      <c r="J71" s="1070"/>
      <c r="K71" s="1070"/>
      <c r="L71" s="1070"/>
      <c r="M71" s="1070"/>
      <c r="N71" s="1070"/>
      <c r="O71" s="1070"/>
      <c r="P71" s="1071"/>
      <c r="Q71" s="1072">
        <v>522</v>
      </c>
      <c r="R71" s="1066"/>
      <c r="S71" s="1066"/>
      <c r="T71" s="1066"/>
      <c r="U71" s="1066"/>
      <c r="V71" s="1066">
        <v>494</v>
      </c>
      <c r="W71" s="1066"/>
      <c r="X71" s="1066"/>
      <c r="Y71" s="1066"/>
      <c r="Z71" s="1066"/>
      <c r="AA71" s="1066">
        <v>28</v>
      </c>
      <c r="AB71" s="1066"/>
      <c r="AC71" s="1066"/>
      <c r="AD71" s="1066"/>
      <c r="AE71" s="1066"/>
      <c r="AF71" s="1066">
        <v>28</v>
      </c>
      <c r="AG71" s="1066"/>
      <c r="AH71" s="1066"/>
      <c r="AI71" s="1066"/>
      <c r="AJ71" s="1066"/>
      <c r="AK71" s="1066" t="s">
        <v>609</v>
      </c>
      <c r="AL71" s="1066"/>
      <c r="AM71" s="1066"/>
      <c r="AN71" s="1066"/>
      <c r="AO71" s="1066"/>
      <c r="AP71" s="1066" t="s">
        <v>609</v>
      </c>
      <c r="AQ71" s="1066"/>
      <c r="AR71" s="1066"/>
      <c r="AS71" s="1066"/>
      <c r="AT71" s="1066"/>
      <c r="AU71" s="1066" t="s">
        <v>609</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2">
      <c r="A72" s="263">
        <v>5</v>
      </c>
      <c r="B72" s="1069" t="s">
        <v>600</v>
      </c>
      <c r="C72" s="1070"/>
      <c r="D72" s="1070"/>
      <c r="E72" s="1070"/>
      <c r="F72" s="1070"/>
      <c r="G72" s="1070"/>
      <c r="H72" s="1070"/>
      <c r="I72" s="1070"/>
      <c r="J72" s="1070"/>
      <c r="K72" s="1070"/>
      <c r="L72" s="1070"/>
      <c r="M72" s="1070"/>
      <c r="N72" s="1070"/>
      <c r="O72" s="1070"/>
      <c r="P72" s="1071"/>
      <c r="Q72" s="1072">
        <v>103845</v>
      </c>
      <c r="R72" s="1066"/>
      <c r="S72" s="1066"/>
      <c r="T72" s="1066"/>
      <c r="U72" s="1066"/>
      <c r="V72" s="1066">
        <v>101503</v>
      </c>
      <c r="W72" s="1066"/>
      <c r="X72" s="1066"/>
      <c r="Y72" s="1066"/>
      <c r="Z72" s="1066"/>
      <c r="AA72" s="1066">
        <v>2342</v>
      </c>
      <c r="AB72" s="1066"/>
      <c r="AC72" s="1066"/>
      <c r="AD72" s="1066"/>
      <c r="AE72" s="1066"/>
      <c r="AF72" s="1066">
        <v>2342</v>
      </c>
      <c r="AG72" s="1066"/>
      <c r="AH72" s="1066"/>
      <c r="AI72" s="1066"/>
      <c r="AJ72" s="1066"/>
      <c r="AK72" s="1066">
        <v>313</v>
      </c>
      <c r="AL72" s="1066"/>
      <c r="AM72" s="1066"/>
      <c r="AN72" s="1066"/>
      <c r="AO72" s="1066"/>
      <c r="AP72" s="1066">
        <v>85</v>
      </c>
      <c r="AQ72" s="1066"/>
      <c r="AR72" s="1066"/>
      <c r="AS72" s="1066"/>
      <c r="AT72" s="1066"/>
      <c r="AU72" s="1066" t="s">
        <v>609</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2">
      <c r="A73" s="263">
        <v>6</v>
      </c>
      <c r="B73" s="1069" t="s">
        <v>601</v>
      </c>
      <c r="C73" s="1070"/>
      <c r="D73" s="1070"/>
      <c r="E73" s="1070"/>
      <c r="F73" s="1070"/>
      <c r="G73" s="1070"/>
      <c r="H73" s="1070"/>
      <c r="I73" s="1070"/>
      <c r="J73" s="1070"/>
      <c r="K73" s="1070"/>
      <c r="L73" s="1070"/>
      <c r="M73" s="1070"/>
      <c r="N73" s="1070"/>
      <c r="O73" s="1070"/>
      <c r="P73" s="1071"/>
      <c r="Q73" s="1072">
        <v>4511</v>
      </c>
      <c r="R73" s="1066"/>
      <c r="S73" s="1066"/>
      <c r="T73" s="1066"/>
      <c r="U73" s="1066"/>
      <c r="V73" s="1066">
        <v>4229</v>
      </c>
      <c r="W73" s="1066"/>
      <c r="X73" s="1066"/>
      <c r="Y73" s="1066"/>
      <c r="Z73" s="1066"/>
      <c r="AA73" s="1066">
        <v>282</v>
      </c>
      <c r="AB73" s="1066"/>
      <c r="AC73" s="1066"/>
      <c r="AD73" s="1066"/>
      <c r="AE73" s="1066"/>
      <c r="AF73" s="1066">
        <v>282</v>
      </c>
      <c r="AG73" s="1066"/>
      <c r="AH73" s="1066"/>
      <c r="AI73" s="1066"/>
      <c r="AJ73" s="1066"/>
      <c r="AK73" s="1066">
        <v>63</v>
      </c>
      <c r="AL73" s="1066"/>
      <c r="AM73" s="1066"/>
      <c r="AN73" s="1066"/>
      <c r="AO73" s="1066"/>
      <c r="AP73" s="1066" t="s">
        <v>609</v>
      </c>
      <c r="AQ73" s="1066"/>
      <c r="AR73" s="1066"/>
      <c r="AS73" s="1066"/>
      <c r="AT73" s="1066"/>
      <c r="AU73" s="1066" t="s">
        <v>609</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2">
      <c r="A74" s="263">
        <v>7</v>
      </c>
      <c r="B74" s="1069" t="s">
        <v>602</v>
      </c>
      <c r="C74" s="1070"/>
      <c r="D74" s="1070"/>
      <c r="E74" s="1070"/>
      <c r="F74" s="1070"/>
      <c r="G74" s="1070"/>
      <c r="H74" s="1070"/>
      <c r="I74" s="1070"/>
      <c r="J74" s="1070"/>
      <c r="K74" s="1070"/>
      <c r="L74" s="1070"/>
      <c r="M74" s="1070"/>
      <c r="N74" s="1070"/>
      <c r="O74" s="1070"/>
      <c r="P74" s="1071"/>
      <c r="Q74" s="1072">
        <v>553</v>
      </c>
      <c r="R74" s="1066"/>
      <c r="S74" s="1066"/>
      <c r="T74" s="1066"/>
      <c r="U74" s="1066"/>
      <c r="V74" s="1066">
        <v>547</v>
      </c>
      <c r="W74" s="1066"/>
      <c r="X74" s="1066"/>
      <c r="Y74" s="1066"/>
      <c r="Z74" s="1066"/>
      <c r="AA74" s="1066">
        <v>6</v>
      </c>
      <c r="AB74" s="1066"/>
      <c r="AC74" s="1066"/>
      <c r="AD74" s="1066"/>
      <c r="AE74" s="1066"/>
      <c r="AF74" s="1066">
        <v>5</v>
      </c>
      <c r="AG74" s="1066"/>
      <c r="AH74" s="1066"/>
      <c r="AI74" s="1066"/>
      <c r="AJ74" s="1066"/>
      <c r="AK74" s="1066">
        <v>8</v>
      </c>
      <c r="AL74" s="1066"/>
      <c r="AM74" s="1066"/>
      <c r="AN74" s="1066"/>
      <c r="AO74" s="1066"/>
      <c r="AP74" s="1066" t="s">
        <v>609</v>
      </c>
      <c r="AQ74" s="1066"/>
      <c r="AR74" s="1066"/>
      <c r="AS74" s="1066"/>
      <c r="AT74" s="1066"/>
      <c r="AU74" s="1066" t="s">
        <v>609</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2">
      <c r="A75" s="263">
        <v>8</v>
      </c>
      <c r="B75" s="1069" t="s">
        <v>603</v>
      </c>
      <c r="C75" s="1070"/>
      <c r="D75" s="1070"/>
      <c r="E75" s="1070"/>
      <c r="F75" s="1070"/>
      <c r="G75" s="1070"/>
      <c r="H75" s="1070"/>
      <c r="I75" s="1070"/>
      <c r="J75" s="1070"/>
      <c r="K75" s="1070"/>
      <c r="L75" s="1070"/>
      <c r="M75" s="1070"/>
      <c r="N75" s="1070"/>
      <c r="O75" s="1070"/>
      <c r="P75" s="1071"/>
      <c r="Q75" s="1073">
        <v>477</v>
      </c>
      <c r="R75" s="1074"/>
      <c r="S75" s="1074"/>
      <c r="T75" s="1074"/>
      <c r="U75" s="1075"/>
      <c r="V75" s="1076">
        <v>444</v>
      </c>
      <c r="W75" s="1074"/>
      <c r="X75" s="1074"/>
      <c r="Y75" s="1074"/>
      <c r="Z75" s="1075"/>
      <c r="AA75" s="1076">
        <v>33</v>
      </c>
      <c r="AB75" s="1074"/>
      <c r="AC75" s="1074"/>
      <c r="AD75" s="1074"/>
      <c r="AE75" s="1075"/>
      <c r="AF75" s="1076">
        <v>33</v>
      </c>
      <c r="AG75" s="1074"/>
      <c r="AH75" s="1074"/>
      <c r="AI75" s="1074"/>
      <c r="AJ75" s="1075"/>
      <c r="AK75" s="1076">
        <v>0</v>
      </c>
      <c r="AL75" s="1074"/>
      <c r="AM75" s="1074"/>
      <c r="AN75" s="1074"/>
      <c r="AO75" s="1075"/>
      <c r="AP75" s="1066">
        <v>3814</v>
      </c>
      <c r="AQ75" s="1066"/>
      <c r="AR75" s="1066"/>
      <c r="AS75" s="1066"/>
      <c r="AT75" s="1066"/>
      <c r="AU75" s="1066" t="s">
        <v>609</v>
      </c>
      <c r="AV75" s="1066"/>
      <c r="AW75" s="1066"/>
      <c r="AX75" s="1066"/>
      <c r="AY75" s="1066"/>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2">
      <c r="A76" s="263">
        <v>9</v>
      </c>
      <c r="B76" s="1069" t="s">
        <v>604</v>
      </c>
      <c r="C76" s="1070"/>
      <c r="D76" s="1070"/>
      <c r="E76" s="1070"/>
      <c r="F76" s="1070"/>
      <c r="G76" s="1070"/>
      <c r="H76" s="1070"/>
      <c r="I76" s="1070"/>
      <c r="J76" s="1070"/>
      <c r="K76" s="1070"/>
      <c r="L76" s="1070"/>
      <c r="M76" s="1070"/>
      <c r="N76" s="1070"/>
      <c r="O76" s="1070"/>
      <c r="P76" s="1071"/>
      <c r="Q76" s="1073">
        <v>14</v>
      </c>
      <c r="R76" s="1074"/>
      <c r="S76" s="1074"/>
      <c r="T76" s="1074"/>
      <c r="U76" s="1075"/>
      <c r="V76" s="1076">
        <v>12</v>
      </c>
      <c r="W76" s="1074"/>
      <c r="X76" s="1074"/>
      <c r="Y76" s="1074"/>
      <c r="Z76" s="1075"/>
      <c r="AA76" s="1076">
        <v>2</v>
      </c>
      <c r="AB76" s="1074"/>
      <c r="AC76" s="1074"/>
      <c r="AD76" s="1074"/>
      <c r="AE76" s="1075"/>
      <c r="AF76" s="1076">
        <v>2</v>
      </c>
      <c r="AG76" s="1074"/>
      <c r="AH76" s="1074"/>
      <c r="AI76" s="1074"/>
      <c r="AJ76" s="1075"/>
      <c r="AK76" s="1076">
        <v>0</v>
      </c>
      <c r="AL76" s="1074"/>
      <c r="AM76" s="1074"/>
      <c r="AN76" s="1074"/>
      <c r="AO76" s="1075"/>
      <c r="AP76" s="1066" t="s">
        <v>609</v>
      </c>
      <c r="AQ76" s="1066"/>
      <c r="AR76" s="1066"/>
      <c r="AS76" s="1066"/>
      <c r="AT76" s="1066"/>
      <c r="AU76" s="1066" t="s">
        <v>609</v>
      </c>
      <c r="AV76" s="1066"/>
      <c r="AW76" s="1066"/>
      <c r="AX76" s="1066"/>
      <c r="AY76" s="1066"/>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2">
      <c r="A77" s="263">
        <v>10</v>
      </c>
      <c r="B77" s="1069" t="s">
        <v>605</v>
      </c>
      <c r="C77" s="1070"/>
      <c r="D77" s="1070"/>
      <c r="E77" s="1070"/>
      <c r="F77" s="1070"/>
      <c r="G77" s="1070"/>
      <c r="H77" s="1070"/>
      <c r="I77" s="1070"/>
      <c r="J77" s="1070"/>
      <c r="K77" s="1070"/>
      <c r="L77" s="1070"/>
      <c r="M77" s="1070"/>
      <c r="N77" s="1070"/>
      <c r="O77" s="1070"/>
      <c r="P77" s="1071"/>
      <c r="Q77" s="1073">
        <v>52</v>
      </c>
      <c r="R77" s="1074"/>
      <c r="S77" s="1074"/>
      <c r="T77" s="1074"/>
      <c r="U77" s="1075"/>
      <c r="V77" s="1076">
        <v>51</v>
      </c>
      <c r="W77" s="1074"/>
      <c r="X77" s="1074"/>
      <c r="Y77" s="1074"/>
      <c r="Z77" s="1075"/>
      <c r="AA77" s="1076">
        <v>1</v>
      </c>
      <c r="AB77" s="1074"/>
      <c r="AC77" s="1074"/>
      <c r="AD77" s="1074"/>
      <c r="AE77" s="1075"/>
      <c r="AF77" s="1076">
        <v>1</v>
      </c>
      <c r="AG77" s="1074"/>
      <c r="AH77" s="1074"/>
      <c r="AI77" s="1074"/>
      <c r="AJ77" s="1075"/>
      <c r="AK77" s="1076">
        <v>0</v>
      </c>
      <c r="AL77" s="1074"/>
      <c r="AM77" s="1074"/>
      <c r="AN77" s="1074"/>
      <c r="AO77" s="1075"/>
      <c r="AP77" s="1066" t="s">
        <v>609</v>
      </c>
      <c r="AQ77" s="1066"/>
      <c r="AR77" s="1066"/>
      <c r="AS77" s="1066"/>
      <c r="AT77" s="1066"/>
      <c r="AU77" s="1066" t="s">
        <v>609</v>
      </c>
      <c r="AV77" s="1066"/>
      <c r="AW77" s="1066"/>
      <c r="AX77" s="1066"/>
      <c r="AY77" s="1066"/>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2">
      <c r="A78" s="263">
        <v>11</v>
      </c>
      <c r="B78" s="1069" t="s">
        <v>606</v>
      </c>
      <c r="C78" s="1070"/>
      <c r="D78" s="1070"/>
      <c r="E78" s="1070"/>
      <c r="F78" s="1070"/>
      <c r="G78" s="1070"/>
      <c r="H78" s="1070"/>
      <c r="I78" s="1070"/>
      <c r="J78" s="1070"/>
      <c r="K78" s="1070"/>
      <c r="L78" s="1070"/>
      <c r="M78" s="1070"/>
      <c r="N78" s="1070"/>
      <c r="O78" s="1070"/>
      <c r="P78" s="1071"/>
      <c r="Q78" s="1072">
        <v>178</v>
      </c>
      <c r="R78" s="1066"/>
      <c r="S78" s="1066"/>
      <c r="T78" s="1066"/>
      <c r="U78" s="1066"/>
      <c r="V78" s="1066">
        <v>109</v>
      </c>
      <c r="W78" s="1066"/>
      <c r="X78" s="1066"/>
      <c r="Y78" s="1066"/>
      <c r="Z78" s="1066"/>
      <c r="AA78" s="1066">
        <v>69</v>
      </c>
      <c r="AB78" s="1066"/>
      <c r="AC78" s="1066"/>
      <c r="AD78" s="1066"/>
      <c r="AE78" s="1066"/>
      <c r="AF78" s="1066">
        <v>69</v>
      </c>
      <c r="AG78" s="1066"/>
      <c r="AH78" s="1066"/>
      <c r="AI78" s="1066"/>
      <c r="AJ78" s="1066"/>
      <c r="AK78" s="1066" t="s">
        <v>609</v>
      </c>
      <c r="AL78" s="1066"/>
      <c r="AM78" s="1066"/>
      <c r="AN78" s="1066"/>
      <c r="AO78" s="1066"/>
      <c r="AP78" s="1066" t="s">
        <v>609</v>
      </c>
      <c r="AQ78" s="1066"/>
      <c r="AR78" s="1066"/>
      <c r="AS78" s="1066"/>
      <c r="AT78" s="1066"/>
      <c r="AU78" s="1066" t="s">
        <v>609</v>
      </c>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2">
      <c r="A79" s="263">
        <v>12</v>
      </c>
      <c r="B79" s="1069" t="s">
        <v>607</v>
      </c>
      <c r="C79" s="1070"/>
      <c r="D79" s="1070"/>
      <c r="E79" s="1070"/>
      <c r="F79" s="1070"/>
      <c r="G79" s="1070"/>
      <c r="H79" s="1070"/>
      <c r="I79" s="1070"/>
      <c r="J79" s="1070"/>
      <c r="K79" s="1070"/>
      <c r="L79" s="1070"/>
      <c r="M79" s="1070"/>
      <c r="N79" s="1070"/>
      <c r="O79" s="1070"/>
      <c r="P79" s="1071"/>
      <c r="Q79" s="1072">
        <v>530</v>
      </c>
      <c r="R79" s="1066"/>
      <c r="S79" s="1066"/>
      <c r="T79" s="1066"/>
      <c r="U79" s="1066"/>
      <c r="V79" s="1066">
        <v>500</v>
      </c>
      <c r="W79" s="1066"/>
      <c r="X79" s="1066"/>
      <c r="Y79" s="1066"/>
      <c r="Z79" s="1066"/>
      <c r="AA79" s="1066">
        <v>29</v>
      </c>
      <c r="AB79" s="1066"/>
      <c r="AC79" s="1066"/>
      <c r="AD79" s="1066"/>
      <c r="AE79" s="1066"/>
      <c r="AF79" s="1066">
        <v>29</v>
      </c>
      <c r="AG79" s="1066"/>
      <c r="AH79" s="1066"/>
      <c r="AI79" s="1066"/>
      <c r="AJ79" s="1066"/>
      <c r="AK79" s="1066" t="s">
        <v>609</v>
      </c>
      <c r="AL79" s="1066"/>
      <c r="AM79" s="1066"/>
      <c r="AN79" s="1066"/>
      <c r="AO79" s="1066"/>
      <c r="AP79" s="1066" t="s">
        <v>609</v>
      </c>
      <c r="AQ79" s="1066"/>
      <c r="AR79" s="1066"/>
      <c r="AS79" s="1066"/>
      <c r="AT79" s="1066"/>
      <c r="AU79" s="1066" t="s">
        <v>609</v>
      </c>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2">
      <c r="A80" s="263">
        <v>13</v>
      </c>
      <c r="B80" s="1069" t="s">
        <v>608</v>
      </c>
      <c r="C80" s="1070"/>
      <c r="D80" s="1070"/>
      <c r="E80" s="1070"/>
      <c r="F80" s="1070"/>
      <c r="G80" s="1070"/>
      <c r="H80" s="1070"/>
      <c r="I80" s="1070"/>
      <c r="J80" s="1070"/>
      <c r="K80" s="1070"/>
      <c r="L80" s="1070"/>
      <c r="M80" s="1070"/>
      <c r="N80" s="1070"/>
      <c r="O80" s="1070"/>
      <c r="P80" s="1071"/>
      <c r="Q80" s="1072">
        <v>1699</v>
      </c>
      <c r="R80" s="1066"/>
      <c r="S80" s="1066"/>
      <c r="T80" s="1066"/>
      <c r="U80" s="1066"/>
      <c r="V80" s="1066">
        <v>1730</v>
      </c>
      <c r="W80" s="1066"/>
      <c r="X80" s="1066"/>
      <c r="Y80" s="1066"/>
      <c r="Z80" s="1066"/>
      <c r="AA80" s="1066">
        <v>-31</v>
      </c>
      <c r="AB80" s="1066"/>
      <c r="AC80" s="1066"/>
      <c r="AD80" s="1066"/>
      <c r="AE80" s="1066"/>
      <c r="AF80" s="1066">
        <v>460</v>
      </c>
      <c r="AG80" s="1066"/>
      <c r="AH80" s="1066"/>
      <c r="AI80" s="1066"/>
      <c r="AJ80" s="1066"/>
      <c r="AK80" s="1066" t="s">
        <v>609</v>
      </c>
      <c r="AL80" s="1066"/>
      <c r="AM80" s="1066"/>
      <c r="AN80" s="1066"/>
      <c r="AO80" s="1066"/>
      <c r="AP80" s="1066">
        <v>453</v>
      </c>
      <c r="AQ80" s="1066"/>
      <c r="AR80" s="1066"/>
      <c r="AS80" s="1066"/>
      <c r="AT80" s="1066"/>
      <c r="AU80" s="1066">
        <v>96</v>
      </c>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2">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2">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2">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2">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2">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2">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2">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5">
      <c r="A88" s="266" t="s">
        <v>391</v>
      </c>
      <c r="B88" s="1039" t="s">
        <v>426</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3298</v>
      </c>
      <c r="AG88" s="1054"/>
      <c r="AH88" s="1054"/>
      <c r="AI88" s="1054"/>
      <c r="AJ88" s="1054"/>
      <c r="AK88" s="1058"/>
      <c r="AL88" s="1058"/>
      <c r="AM88" s="1058"/>
      <c r="AN88" s="1058"/>
      <c r="AO88" s="1058"/>
      <c r="AP88" s="1054">
        <v>886</v>
      </c>
      <c r="AQ88" s="1054"/>
      <c r="AR88" s="1054"/>
      <c r="AS88" s="1054"/>
      <c r="AT88" s="1054"/>
      <c r="AU88" s="1054">
        <v>114</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1039" t="s">
        <v>427</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30</v>
      </c>
      <c r="CS102" s="1046"/>
      <c r="CT102" s="1046"/>
      <c r="CU102" s="1046"/>
      <c r="CV102" s="1047"/>
      <c r="CW102" s="1045">
        <v>61</v>
      </c>
      <c r="CX102" s="1046"/>
      <c r="CY102" s="1046"/>
      <c r="CZ102" s="1046"/>
      <c r="DA102" s="1047"/>
      <c r="DB102" s="1045" t="s">
        <v>616</v>
      </c>
      <c r="DC102" s="1046"/>
      <c r="DD102" s="1046"/>
      <c r="DE102" s="1046"/>
      <c r="DF102" s="1047"/>
      <c r="DG102" s="1045" t="s">
        <v>616</v>
      </c>
      <c r="DH102" s="1046"/>
      <c r="DI102" s="1046"/>
      <c r="DJ102" s="1046"/>
      <c r="DK102" s="1047"/>
      <c r="DL102" s="1045" t="s">
        <v>616</v>
      </c>
      <c r="DM102" s="1046"/>
      <c r="DN102" s="1046"/>
      <c r="DO102" s="1046"/>
      <c r="DP102" s="1047"/>
      <c r="DQ102" s="1045" t="s">
        <v>616</v>
      </c>
      <c r="DR102" s="1046"/>
      <c r="DS102" s="1046"/>
      <c r="DT102" s="1046"/>
      <c r="DU102" s="1047"/>
      <c r="DV102" s="1028"/>
      <c r="DW102" s="1029"/>
      <c r="DX102" s="1029"/>
      <c r="DY102" s="1029"/>
      <c r="DZ102" s="1030"/>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428</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429</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430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1033" t="s">
        <v>432</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433</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2">
      <c r="A109" s="988" t="s">
        <v>434</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435</v>
      </c>
      <c r="AB109" s="989"/>
      <c r="AC109" s="989"/>
      <c r="AD109" s="989"/>
      <c r="AE109" s="990"/>
      <c r="AF109" s="991" t="s">
        <v>436</v>
      </c>
      <c r="AG109" s="989"/>
      <c r="AH109" s="989"/>
      <c r="AI109" s="989"/>
      <c r="AJ109" s="990"/>
      <c r="AK109" s="991" t="s">
        <v>306</v>
      </c>
      <c r="AL109" s="989"/>
      <c r="AM109" s="989"/>
      <c r="AN109" s="989"/>
      <c r="AO109" s="990"/>
      <c r="AP109" s="991" t="s">
        <v>437</v>
      </c>
      <c r="AQ109" s="989"/>
      <c r="AR109" s="989"/>
      <c r="AS109" s="989"/>
      <c r="AT109" s="1020"/>
      <c r="AU109" s="988" t="s">
        <v>434</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435</v>
      </c>
      <c r="BR109" s="989"/>
      <c r="BS109" s="989"/>
      <c r="BT109" s="989"/>
      <c r="BU109" s="990"/>
      <c r="BV109" s="991" t="s">
        <v>436</v>
      </c>
      <c r="BW109" s="989"/>
      <c r="BX109" s="989"/>
      <c r="BY109" s="989"/>
      <c r="BZ109" s="990"/>
      <c r="CA109" s="991" t="s">
        <v>306</v>
      </c>
      <c r="CB109" s="989"/>
      <c r="CC109" s="989"/>
      <c r="CD109" s="989"/>
      <c r="CE109" s="990"/>
      <c r="CF109" s="1027" t="s">
        <v>437</v>
      </c>
      <c r="CG109" s="1027"/>
      <c r="CH109" s="1027"/>
      <c r="CI109" s="1027"/>
      <c r="CJ109" s="1027"/>
      <c r="CK109" s="991" t="s">
        <v>438</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435</v>
      </c>
      <c r="DH109" s="989"/>
      <c r="DI109" s="989"/>
      <c r="DJ109" s="989"/>
      <c r="DK109" s="990"/>
      <c r="DL109" s="991" t="s">
        <v>436</v>
      </c>
      <c r="DM109" s="989"/>
      <c r="DN109" s="989"/>
      <c r="DO109" s="989"/>
      <c r="DP109" s="990"/>
      <c r="DQ109" s="991" t="s">
        <v>306</v>
      </c>
      <c r="DR109" s="989"/>
      <c r="DS109" s="989"/>
      <c r="DT109" s="989"/>
      <c r="DU109" s="990"/>
      <c r="DV109" s="991" t="s">
        <v>437</v>
      </c>
      <c r="DW109" s="989"/>
      <c r="DX109" s="989"/>
      <c r="DY109" s="989"/>
      <c r="DZ109" s="1020"/>
    </row>
    <row r="110" spans="1:131" s="248" customFormat="1" ht="26.25" customHeight="1" x14ac:dyDescent="0.2">
      <c r="A110" s="891" t="s">
        <v>439</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200648</v>
      </c>
      <c r="AB110" s="982"/>
      <c r="AC110" s="982"/>
      <c r="AD110" s="982"/>
      <c r="AE110" s="983"/>
      <c r="AF110" s="984">
        <v>218691</v>
      </c>
      <c r="AG110" s="982"/>
      <c r="AH110" s="982"/>
      <c r="AI110" s="982"/>
      <c r="AJ110" s="983"/>
      <c r="AK110" s="984">
        <v>226235</v>
      </c>
      <c r="AL110" s="982"/>
      <c r="AM110" s="982"/>
      <c r="AN110" s="982"/>
      <c r="AO110" s="983"/>
      <c r="AP110" s="985">
        <v>17.3</v>
      </c>
      <c r="AQ110" s="986"/>
      <c r="AR110" s="986"/>
      <c r="AS110" s="986"/>
      <c r="AT110" s="987"/>
      <c r="AU110" s="1021" t="s">
        <v>72</v>
      </c>
      <c r="AV110" s="1022"/>
      <c r="AW110" s="1022"/>
      <c r="AX110" s="1022"/>
      <c r="AY110" s="1022"/>
      <c r="AZ110" s="947" t="s">
        <v>440</v>
      </c>
      <c r="BA110" s="892"/>
      <c r="BB110" s="892"/>
      <c r="BC110" s="892"/>
      <c r="BD110" s="892"/>
      <c r="BE110" s="892"/>
      <c r="BF110" s="892"/>
      <c r="BG110" s="892"/>
      <c r="BH110" s="892"/>
      <c r="BI110" s="892"/>
      <c r="BJ110" s="892"/>
      <c r="BK110" s="892"/>
      <c r="BL110" s="892"/>
      <c r="BM110" s="892"/>
      <c r="BN110" s="892"/>
      <c r="BO110" s="892"/>
      <c r="BP110" s="893"/>
      <c r="BQ110" s="948">
        <v>2162334</v>
      </c>
      <c r="BR110" s="929"/>
      <c r="BS110" s="929"/>
      <c r="BT110" s="929"/>
      <c r="BU110" s="929"/>
      <c r="BV110" s="929">
        <v>2399828</v>
      </c>
      <c r="BW110" s="929"/>
      <c r="BX110" s="929"/>
      <c r="BY110" s="929"/>
      <c r="BZ110" s="929"/>
      <c r="CA110" s="929">
        <v>2299845</v>
      </c>
      <c r="CB110" s="929"/>
      <c r="CC110" s="929"/>
      <c r="CD110" s="929"/>
      <c r="CE110" s="929"/>
      <c r="CF110" s="953">
        <v>175.8</v>
      </c>
      <c r="CG110" s="954"/>
      <c r="CH110" s="954"/>
      <c r="CI110" s="954"/>
      <c r="CJ110" s="954"/>
      <c r="CK110" s="1017" t="s">
        <v>441</v>
      </c>
      <c r="CL110" s="903"/>
      <c r="CM110" s="978" t="s">
        <v>442</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443</v>
      </c>
      <c r="DH110" s="929"/>
      <c r="DI110" s="929"/>
      <c r="DJ110" s="929"/>
      <c r="DK110" s="929"/>
      <c r="DL110" s="929" t="s">
        <v>444</v>
      </c>
      <c r="DM110" s="929"/>
      <c r="DN110" s="929"/>
      <c r="DO110" s="929"/>
      <c r="DP110" s="929"/>
      <c r="DQ110" s="929" t="s">
        <v>445</v>
      </c>
      <c r="DR110" s="929"/>
      <c r="DS110" s="929"/>
      <c r="DT110" s="929"/>
      <c r="DU110" s="929"/>
      <c r="DV110" s="930" t="s">
        <v>446</v>
      </c>
      <c r="DW110" s="930"/>
      <c r="DX110" s="930"/>
      <c r="DY110" s="930"/>
      <c r="DZ110" s="931"/>
    </row>
    <row r="111" spans="1:131" s="248" customFormat="1" ht="26.25" customHeight="1" x14ac:dyDescent="0.2">
      <c r="A111" s="858" t="s">
        <v>447</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448</v>
      </c>
      <c r="AB111" s="1010"/>
      <c r="AC111" s="1010"/>
      <c r="AD111" s="1010"/>
      <c r="AE111" s="1011"/>
      <c r="AF111" s="1012" t="s">
        <v>449</v>
      </c>
      <c r="AG111" s="1010"/>
      <c r="AH111" s="1010"/>
      <c r="AI111" s="1010"/>
      <c r="AJ111" s="1011"/>
      <c r="AK111" s="1012" t="s">
        <v>450</v>
      </c>
      <c r="AL111" s="1010"/>
      <c r="AM111" s="1010"/>
      <c r="AN111" s="1010"/>
      <c r="AO111" s="1011"/>
      <c r="AP111" s="1013" t="s">
        <v>451</v>
      </c>
      <c r="AQ111" s="1014"/>
      <c r="AR111" s="1014"/>
      <c r="AS111" s="1014"/>
      <c r="AT111" s="1015"/>
      <c r="AU111" s="1023"/>
      <c r="AV111" s="1024"/>
      <c r="AW111" s="1024"/>
      <c r="AX111" s="1024"/>
      <c r="AY111" s="1024"/>
      <c r="AZ111" s="899" t="s">
        <v>452</v>
      </c>
      <c r="BA111" s="834"/>
      <c r="BB111" s="834"/>
      <c r="BC111" s="834"/>
      <c r="BD111" s="834"/>
      <c r="BE111" s="834"/>
      <c r="BF111" s="834"/>
      <c r="BG111" s="834"/>
      <c r="BH111" s="834"/>
      <c r="BI111" s="834"/>
      <c r="BJ111" s="834"/>
      <c r="BK111" s="834"/>
      <c r="BL111" s="834"/>
      <c r="BM111" s="834"/>
      <c r="BN111" s="834"/>
      <c r="BO111" s="834"/>
      <c r="BP111" s="835"/>
      <c r="BQ111" s="900" t="s">
        <v>444</v>
      </c>
      <c r="BR111" s="901"/>
      <c r="BS111" s="901"/>
      <c r="BT111" s="901"/>
      <c r="BU111" s="901"/>
      <c r="BV111" s="901" t="s">
        <v>238</v>
      </c>
      <c r="BW111" s="901"/>
      <c r="BX111" s="901"/>
      <c r="BY111" s="901"/>
      <c r="BZ111" s="901"/>
      <c r="CA111" s="901" t="s">
        <v>448</v>
      </c>
      <c r="CB111" s="901"/>
      <c r="CC111" s="901"/>
      <c r="CD111" s="901"/>
      <c r="CE111" s="901"/>
      <c r="CF111" s="962" t="s">
        <v>448</v>
      </c>
      <c r="CG111" s="963"/>
      <c r="CH111" s="963"/>
      <c r="CI111" s="963"/>
      <c r="CJ111" s="963"/>
      <c r="CK111" s="1018"/>
      <c r="CL111" s="905"/>
      <c r="CM111" s="908" t="s">
        <v>453</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448</v>
      </c>
      <c r="DH111" s="901"/>
      <c r="DI111" s="901"/>
      <c r="DJ111" s="901"/>
      <c r="DK111" s="901"/>
      <c r="DL111" s="901" t="s">
        <v>450</v>
      </c>
      <c r="DM111" s="901"/>
      <c r="DN111" s="901"/>
      <c r="DO111" s="901"/>
      <c r="DP111" s="901"/>
      <c r="DQ111" s="901" t="s">
        <v>450</v>
      </c>
      <c r="DR111" s="901"/>
      <c r="DS111" s="901"/>
      <c r="DT111" s="901"/>
      <c r="DU111" s="901"/>
      <c r="DV111" s="878" t="s">
        <v>454</v>
      </c>
      <c r="DW111" s="878"/>
      <c r="DX111" s="878"/>
      <c r="DY111" s="878"/>
      <c r="DZ111" s="879"/>
    </row>
    <row r="112" spans="1:131" s="248" customFormat="1" ht="26.25" customHeight="1" x14ac:dyDescent="0.2">
      <c r="A112" s="1003" t="s">
        <v>455</v>
      </c>
      <c r="B112" s="1004"/>
      <c r="C112" s="834" t="s">
        <v>456</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451</v>
      </c>
      <c r="AB112" s="864"/>
      <c r="AC112" s="864"/>
      <c r="AD112" s="864"/>
      <c r="AE112" s="865"/>
      <c r="AF112" s="866" t="s">
        <v>416</v>
      </c>
      <c r="AG112" s="864"/>
      <c r="AH112" s="864"/>
      <c r="AI112" s="864"/>
      <c r="AJ112" s="865"/>
      <c r="AK112" s="866" t="s">
        <v>238</v>
      </c>
      <c r="AL112" s="864"/>
      <c r="AM112" s="864"/>
      <c r="AN112" s="864"/>
      <c r="AO112" s="865"/>
      <c r="AP112" s="911" t="s">
        <v>450</v>
      </c>
      <c r="AQ112" s="912"/>
      <c r="AR112" s="912"/>
      <c r="AS112" s="912"/>
      <c r="AT112" s="913"/>
      <c r="AU112" s="1023"/>
      <c r="AV112" s="1024"/>
      <c r="AW112" s="1024"/>
      <c r="AX112" s="1024"/>
      <c r="AY112" s="1024"/>
      <c r="AZ112" s="899" t="s">
        <v>457</v>
      </c>
      <c r="BA112" s="834"/>
      <c r="BB112" s="834"/>
      <c r="BC112" s="834"/>
      <c r="BD112" s="834"/>
      <c r="BE112" s="834"/>
      <c r="BF112" s="834"/>
      <c r="BG112" s="834"/>
      <c r="BH112" s="834"/>
      <c r="BI112" s="834"/>
      <c r="BJ112" s="834"/>
      <c r="BK112" s="834"/>
      <c r="BL112" s="834"/>
      <c r="BM112" s="834"/>
      <c r="BN112" s="834"/>
      <c r="BO112" s="834"/>
      <c r="BP112" s="835"/>
      <c r="BQ112" s="900">
        <v>272940</v>
      </c>
      <c r="BR112" s="901"/>
      <c r="BS112" s="901"/>
      <c r="BT112" s="901"/>
      <c r="BU112" s="901"/>
      <c r="BV112" s="901">
        <v>250360</v>
      </c>
      <c r="BW112" s="901"/>
      <c r="BX112" s="901"/>
      <c r="BY112" s="901"/>
      <c r="BZ112" s="901"/>
      <c r="CA112" s="901">
        <v>227834</v>
      </c>
      <c r="CB112" s="901"/>
      <c r="CC112" s="901"/>
      <c r="CD112" s="901"/>
      <c r="CE112" s="901"/>
      <c r="CF112" s="962">
        <v>17.399999999999999</v>
      </c>
      <c r="CG112" s="963"/>
      <c r="CH112" s="963"/>
      <c r="CI112" s="963"/>
      <c r="CJ112" s="963"/>
      <c r="CK112" s="1018"/>
      <c r="CL112" s="905"/>
      <c r="CM112" s="908" t="s">
        <v>458</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459</v>
      </c>
      <c r="DH112" s="901"/>
      <c r="DI112" s="901"/>
      <c r="DJ112" s="901"/>
      <c r="DK112" s="901"/>
      <c r="DL112" s="901" t="s">
        <v>416</v>
      </c>
      <c r="DM112" s="901"/>
      <c r="DN112" s="901"/>
      <c r="DO112" s="901"/>
      <c r="DP112" s="901"/>
      <c r="DQ112" s="901" t="s">
        <v>444</v>
      </c>
      <c r="DR112" s="901"/>
      <c r="DS112" s="901"/>
      <c r="DT112" s="901"/>
      <c r="DU112" s="901"/>
      <c r="DV112" s="878" t="s">
        <v>448</v>
      </c>
      <c r="DW112" s="878"/>
      <c r="DX112" s="878"/>
      <c r="DY112" s="878"/>
      <c r="DZ112" s="879"/>
    </row>
    <row r="113" spans="1:130" s="248" customFormat="1" ht="26.25" customHeight="1" x14ac:dyDescent="0.2">
      <c r="A113" s="1005"/>
      <c r="B113" s="1006"/>
      <c r="C113" s="834" t="s">
        <v>460</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29559</v>
      </c>
      <c r="AB113" s="1010"/>
      <c r="AC113" s="1010"/>
      <c r="AD113" s="1010"/>
      <c r="AE113" s="1011"/>
      <c r="AF113" s="1012">
        <v>29539</v>
      </c>
      <c r="AG113" s="1010"/>
      <c r="AH113" s="1010"/>
      <c r="AI113" s="1010"/>
      <c r="AJ113" s="1011"/>
      <c r="AK113" s="1012">
        <v>24830</v>
      </c>
      <c r="AL113" s="1010"/>
      <c r="AM113" s="1010"/>
      <c r="AN113" s="1010"/>
      <c r="AO113" s="1011"/>
      <c r="AP113" s="1013">
        <v>1.9</v>
      </c>
      <c r="AQ113" s="1014"/>
      <c r="AR113" s="1014"/>
      <c r="AS113" s="1014"/>
      <c r="AT113" s="1015"/>
      <c r="AU113" s="1023"/>
      <c r="AV113" s="1024"/>
      <c r="AW113" s="1024"/>
      <c r="AX113" s="1024"/>
      <c r="AY113" s="1024"/>
      <c r="AZ113" s="899" t="s">
        <v>461</v>
      </c>
      <c r="BA113" s="834"/>
      <c r="BB113" s="834"/>
      <c r="BC113" s="834"/>
      <c r="BD113" s="834"/>
      <c r="BE113" s="834"/>
      <c r="BF113" s="834"/>
      <c r="BG113" s="834"/>
      <c r="BH113" s="834"/>
      <c r="BI113" s="834"/>
      <c r="BJ113" s="834"/>
      <c r="BK113" s="834"/>
      <c r="BL113" s="834"/>
      <c r="BM113" s="834"/>
      <c r="BN113" s="834"/>
      <c r="BO113" s="834"/>
      <c r="BP113" s="835"/>
      <c r="BQ113" s="900">
        <v>146028</v>
      </c>
      <c r="BR113" s="901"/>
      <c r="BS113" s="901"/>
      <c r="BT113" s="901"/>
      <c r="BU113" s="901"/>
      <c r="BV113" s="901">
        <v>128891</v>
      </c>
      <c r="BW113" s="901"/>
      <c r="BX113" s="901"/>
      <c r="BY113" s="901"/>
      <c r="BZ113" s="901"/>
      <c r="CA113" s="901">
        <v>114398</v>
      </c>
      <c r="CB113" s="901"/>
      <c r="CC113" s="901"/>
      <c r="CD113" s="901"/>
      <c r="CE113" s="901"/>
      <c r="CF113" s="962">
        <v>8.6999999999999993</v>
      </c>
      <c r="CG113" s="963"/>
      <c r="CH113" s="963"/>
      <c r="CI113" s="963"/>
      <c r="CJ113" s="963"/>
      <c r="CK113" s="1018"/>
      <c r="CL113" s="905"/>
      <c r="CM113" s="908" t="s">
        <v>462</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448</v>
      </c>
      <c r="DH113" s="864"/>
      <c r="DI113" s="864"/>
      <c r="DJ113" s="864"/>
      <c r="DK113" s="865"/>
      <c r="DL113" s="866" t="s">
        <v>444</v>
      </c>
      <c r="DM113" s="864"/>
      <c r="DN113" s="864"/>
      <c r="DO113" s="864"/>
      <c r="DP113" s="865"/>
      <c r="DQ113" s="866" t="s">
        <v>448</v>
      </c>
      <c r="DR113" s="864"/>
      <c r="DS113" s="864"/>
      <c r="DT113" s="864"/>
      <c r="DU113" s="865"/>
      <c r="DV113" s="911" t="s">
        <v>448</v>
      </c>
      <c r="DW113" s="912"/>
      <c r="DX113" s="912"/>
      <c r="DY113" s="912"/>
      <c r="DZ113" s="913"/>
    </row>
    <row r="114" spans="1:130" s="248" customFormat="1" ht="26.25" customHeight="1" x14ac:dyDescent="0.2">
      <c r="A114" s="1005"/>
      <c r="B114" s="1006"/>
      <c r="C114" s="834" t="s">
        <v>463</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9816</v>
      </c>
      <c r="AB114" s="864"/>
      <c r="AC114" s="864"/>
      <c r="AD114" s="864"/>
      <c r="AE114" s="865"/>
      <c r="AF114" s="866">
        <v>9973</v>
      </c>
      <c r="AG114" s="864"/>
      <c r="AH114" s="864"/>
      <c r="AI114" s="864"/>
      <c r="AJ114" s="865"/>
      <c r="AK114" s="866">
        <v>11135</v>
      </c>
      <c r="AL114" s="864"/>
      <c r="AM114" s="864"/>
      <c r="AN114" s="864"/>
      <c r="AO114" s="865"/>
      <c r="AP114" s="911">
        <v>0.9</v>
      </c>
      <c r="AQ114" s="912"/>
      <c r="AR114" s="912"/>
      <c r="AS114" s="912"/>
      <c r="AT114" s="913"/>
      <c r="AU114" s="1023"/>
      <c r="AV114" s="1024"/>
      <c r="AW114" s="1024"/>
      <c r="AX114" s="1024"/>
      <c r="AY114" s="1024"/>
      <c r="AZ114" s="899" t="s">
        <v>464</v>
      </c>
      <c r="BA114" s="834"/>
      <c r="BB114" s="834"/>
      <c r="BC114" s="834"/>
      <c r="BD114" s="834"/>
      <c r="BE114" s="834"/>
      <c r="BF114" s="834"/>
      <c r="BG114" s="834"/>
      <c r="BH114" s="834"/>
      <c r="BI114" s="834"/>
      <c r="BJ114" s="834"/>
      <c r="BK114" s="834"/>
      <c r="BL114" s="834"/>
      <c r="BM114" s="834"/>
      <c r="BN114" s="834"/>
      <c r="BO114" s="834"/>
      <c r="BP114" s="835"/>
      <c r="BQ114" s="900">
        <v>757550</v>
      </c>
      <c r="BR114" s="901"/>
      <c r="BS114" s="901"/>
      <c r="BT114" s="901"/>
      <c r="BU114" s="901"/>
      <c r="BV114" s="901">
        <v>769890</v>
      </c>
      <c r="BW114" s="901"/>
      <c r="BX114" s="901"/>
      <c r="BY114" s="901"/>
      <c r="BZ114" s="901"/>
      <c r="CA114" s="901">
        <v>752612</v>
      </c>
      <c r="CB114" s="901"/>
      <c r="CC114" s="901"/>
      <c r="CD114" s="901"/>
      <c r="CE114" s="901"/>
      <c r="CF114" s="962">
        <v>57.5</v>
      </c>
      <c r="CG114" s="963"/>
      <c r="CH114" s="963"/>
      <c r="CI114" s="963"/>
      <c r="CJ114" s="963"/>
      <c r="CK114" s="1018"/>
      <c r="CL114" s="905"/>
      <c r="CM114" s="908" t="s">
        <v>465</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416</v>
      </c>
      <c r="DH114" s="864"/>
      <c r="DI114" s="864"/>
      <c r="DJ114" s="864"/>
      <c r="DK114" s="865"/>
      <c r="DL114" s="866" t="s">
        <v>445</v>
      </c>
      <c r="DM114" s="864"/>
      <c r="DN114" s="864"/>
      <c r="DO114" s="864"/>
      <c r="DP114" s="865"/>
      <c r="DQ114" s="866" t="s">
        <v>448</v>
      </c>
      <c r="DR114" s="864"/>
      <c r="DS114" s="864"/>
      <c r="DT114" s="864"/>
      <c r="DU114" s="865"/>
      <c r="DV114" s="911" t="s">
        <v>416</v>
      </c>
      <c r="DW114" s="912"/>
      <c r="DX114" s="912"/>
      <c r="DY114" s="912"/>
      <c r="DZ114" s="913"/>
    </row>
    <row r="115" spans="1:130" s="248" customFormat="1" ht="26.25" customHeight="1" x14ac:dyDescent="0.2">
      <c r="A115" s="1005"/>
      <c r="B115" s="1006"/>
      <c r="C115" s="834" t="s">
        <v>466</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449</v>
      </c>
      <c r="AB115" s="1010"/>
      <c r="AC115" s="1010"/>
      <c r="AD115" s="1010"/>
      <c r="AE115" s="1011"/>
      <c r="AF115" s="1012" t="s">
        <v>446</v>
      </c>
      <c r="AG115" s="1010"/>
      <c r="AH115" s="1010"/>
      <c r="AI115" s="1010"/>
      <c r="AJ115" s="1011"/>
      <c r="AK115" s="1012" t="s">
        <v>451</v>
      </c>
      <c r="AL115" s="1010"/>
      <c r="AM115" s="1010"/>
      <c r="AN115" s="1010"/>
      <c r="AO115" s="1011"/>
      <c r="AP115" s="1013" t="s">
        <v>238</v>
      </c>
      <c r="AQ115" s="1014"/>
      <c r="AR115" s="1014"/>
      <c r="AS115" s="1014"/>
      <c r="AT115" s="1015"/>
      <c r="AU115" s="1023"/>
      <c r="AV115" s="1024"/>
      <c r="AW115" s="1024"/>
      <c r="AX115" s="1024"/>
      <c r="AY115" s="1024"/>
      <c r="AZ115" s="899" t="s">
        <v>467</v>
      </c>
      <c r="BA115" s="834"/>
      <c r="BB115" s="834"/>
      <c r="BC115" s="834"/>
      <c r="BD115" s="834"/>
      <c r="BE115" s="834"/>
      <c r="BF115" s="834"/>
      <c r="BG115" s="834"/>
      <c r="BH115" s="834"/>
      <c r="BI115" s="834"/>
      <c r="BJ115" s="834"/>
      <c r="BK115" s="834"/>
      <c r="BL115" s="834"/>
      <c r="BM115" s="834"/>
      <c r="BN115" s="834"/>
      <c r="BO115" s="834"/>
      <c r="BP115" s="835"/>
      <c r="BQ115" s="900" t="s">
        <v>451</v>
      </c>
      <c r="BR115" s="901"/>
      <c r="BS115" s="901"/>
      <c r="BT115" s="901"/>
      <c r="BU115" s="901"/>
      <c r="BV115" s="901" t="s">
        <v>443</v>
      </c>
      <c r="BW115" s="901"/>
      <c r="BX115" s="901"/>
      <c r="BY115" s="901"/>
      <c r="BZ115" s="901"/>
      <c r="CA115" s="901" t="s">
        <v>416</v>
      </c>
      <c r="CB115" s="901"/>
      <c r="CC115" s="901"/>
      <c r="CD115" s="901"/>
      <c r="CE115" s="901"/>
      <c r="CF115" s="962" t="s">
        <v>416</v>
      </c>
      <c r="CG115" s="963"/>
      <c r="CH115" s="963"/>
      <c r="CI115" s="963"/>
      <c r="CJ115" s="963"/>
      <c r="CK115" s="1018"/>
      <c r="CL115" s="905"/>
      <c r="CM115" s="899" t="s">
        <v>468</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448</v>
      </c>
      <c r="DH115" s="864"/>
      <c r="DI115" s="864"/>
      <c r="DJ115" s="864"/>
      <c r="DK115" s="865"/>
      <c r="DL115" s="866" t="s">
        <v>416</v>
      </c>
      <c r="DM115" s="864"/>
      <c r="DN115" s="864"/>
      <c r="DO115" s="864"/>
      <c r="DP115" s="865"/>
      <c r="DQ115" s="866" t="s">
        <v>454</v>
      </c>
      <c r="DR115" s="864"/>
      <c r="DS115" s="864"/>
      <c r="DT115" s="864"/>
      <c r="DU115" s="865"/>
      <c r="DV115" s="911" t="s">
        <v>416</v>
      </c>
      <c r="DW115" s="912"/>
      <c r="DX115" s="912"/>
      <c r="DY115" s="912"/>
      <c r="DZ115" s="913"/>
    </row>
    <row r="116" spans="1:130" s="248" customFormat="1" ht="26.25" customHeight="1" x14ac:dyDescent="0.2">
      <c r="A116" s="1007"/>
      <c r="B116" s="1008"/>
      <c r="C116" s="967" t="s">
        <v>469</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451</v>
      </c>
      <c r="AB116" s="864"/>
      <c r="AC116" s="864"/>
      <c r="AD116" s="864"/>
      <c r="AE116" s="865"/>
      <c r="AF116" s="866" t="s">
        <v>450</v>
      </c>
      <c r="AG116" s="864"/>
      <c r="AH116" s="864"/>
      <c r="AI116" s="864"/>
      <c r="AJ116" s="865"/>
      <c r="AK116" s="866" t="s">
        <v>416</v>
      </c>
      <c r="AL116" s="864"/>
      <c r="AM116" s="864"/>
      <c r="AN116" s="864"/>
      <c r="AO116" s="865"/>
      <c r="AP116" s="911" t="s">
        <v>454</v>
      </c>
      <c r="AQ116" s="912"/>
      <c r="AR116" s="912"/>
      <c r="AS116" s="912"/>
      <c r="AT116" s="913"/>
      <c r="AU116" s="1023"/>
      <c r="AV116" s="1024"/>
      <c r="AW116" s="1024"/>
      <c r="AX116" s="1024"/>
      <c r="AY116" s="1024"/>
      <c r="AZ116" s="950" t="s">
        <v>470</v>
      </c>
      <c r="BA116" s="951"/>
      <c r="BB116" s="951"/>
      <c r="BC116" s="951"/>
      <c r="BD116" s="951"/>
      <c r="BE116" s="951"/>
      <c r="BF116" s="951"/>
      <c r="BG116" s="951"/>
      <c r="BH116" s="951"/>
      <c r="BI116" s="951"/>
      <c r="BJ116" s="951"/>
      <c r="BK116" s="951"/>
      <c r="BL116" s="951"/>
      <c r="BM116" s="951"/>
      <c r="BN116" s="951"/>
      <c r="BO116" s="951"/>
      <c r="BP116" s="952"/>
      <c r="BQ116" s="900" t="s">
        <v>444</v>
      </c>
      <c r="BR116" s="901"/>
      <c r="BS116" s="901"/>
      <c r="BT116" s="901"/>
      <c r="BU116" s="901"/>
      <c r="BV116" s="901" t="s">
        <v>449</v>
      </c>
      <c r="BW116" s="901"/>
      <c r="BX116" s="901"/>
      <c r="BY116" s="901"/>
      <c r="BZ116" s="901"/>
      <c r="CA116" s="901" t="s">
        <v>443</v>
      </c>
      <c r="CB116" s="901"/>
      <c r="CC116" s="901"/>
      <c r="CD116" s="901"/>
      <c r="CE116" s="901"/>
      <c r="CF116" s="962" t="s">
        <v>448</v>
      </c>
      <c r="CG116" s="963"/>
      <c r="CH116" s="963"/>
      <c r="CI116" s="963"/>
      <c r="CJ116" s="963"/>
      <c r="CK116" s="1018"/>
      <c r="CL116" s="905"/>
      <c r="CM116" s="908" t="s">
        <v>471</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454</v>
      </c>
      <c r="DH116" s="864"/>
      <c r="DI116" s="864"/>
      <c r="DJ116" s="864"/>
      <c r="DK116" s="865"/>
      <c r="DL116" s="866" t="s">
        <v>416</v>
      </c>
      <c r="DM116" s="864"/>
      <c r="DN116" s="864"/>
      <c r="DO116" s="864"/>
      <c r="DP116" s="865"/>
      <c r="DQ116" s="866" t="s">
        <v>445</v>
      </c>
      <c r="DR116" s="864"/>
      <c r="DS116" s="864"/>
      <c r="DT116" s="864"/>
      <c r="DU116" s="865"/>
      <c r="DV116" s="911" t="s">
        <v>450</v>
      </c>
      <c r="DW116" s="912"/>
      <c r="DX116" s="912"/>
      <c r="DY116" s="912"/>
      <c r="DZ116" s="913"/>
    </row>
    <row r="117" spans="1:130" s="248" customFormat="1" ht="26.25" customHeight="1" x14ac:dyDescent="0.2">
      <c r="A117" s="988" t="s">
        <v>187</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472</v>
      </c>
      <c r="Z117" s="990"/>
      <c r="AA117" s="995">
        <v>240023</v>
      </c>
      <c r="AB117" s="996"/>
      <c r="AC117" s="996"/>
      <c r="AD117" s="996"/>
      <c r="AE117" s="997"/>
      <c r="AF117" s="998">
        <v>258203</v>
      </c>
      <c r="AG117" s="996"/>
      <c r="AH117" s="996"/>
      <c r="AI117" s="996"/>
      <c r="AJ117" s="997"/>
      <c r="AK117" s="998">
        <v>262200</v>
      </c>
      <c r="AL117" s="996"/>
      <c r="AM117" s="996"/>
      <c r="AN117" s="996"/>
      <c r="AO117" s="997"/>
      <c r="AP117" s="999"/>
      <c r="AQ117" s="1000"/>
      <c r="AR117" s="1000"/>
      <c r="AS117" s="1000"/>
      <c r="AT117" s="1001"/>
      <c r="AU117" s="1023"/>
      <c r="AV117" s="1024"/>
      <c r="AW117" s="1024"/>
      <c r="AX117" s="1024"/>
      <c r="AY117" s="1024"/>
      <c r="AZ117" s="950" t="s">
        <v>473</v>
      </c>
      <c r="BA117" s="951"/>
      <c r="BB117" s="951"/>
      <c r="BC117" s="951"/>
      <c r="BD117" s="951"/>
      <c r="BE117" s="951"/>
      <c r="BF117" s="951"/>
      <c r="BG117" s="951"/>
      <c r="BH117" s="951"/>
      <c r="BI117" s="951"/>
      <c r="BJ117" s="951"/>
      <c r="BK117" s="951"/>
      <c r="BL117" s="951"/>
      <c r="BM117" s="951"/>
      <c r="BN117" s="951"/>
      <c r="BO117" s="951"/>
      <c r="BP117" s="952"/>
      <c r="BQ117" s="900" t="s">
        <v>444</v>
      </c>
      <c r="BR117" s="901"/>
      <c r="BS117" s="901"/>
      <c r="BT117" s="901"/>
      <c r="BU117" s="901"/>
      <c r="BV117" s="901" t="s">
        <v>444</v>
      </c>
      <c r="BW117" s="901"/>
      <c r="BX117" s="901"/>
      <c r="BY117" s="901"/>
      <c r="BZ117" s="901"/>
      <c r="CA117" s="901" t="s">
        <v>459</v>
      </c>
      <c r="CB117" s="901"/>
      <c r="CC117" s="901"/>
      <c r="CD117" s="901"/>
      <c r="CE117" s="901"/>
      <c r="CF117" s="962" t="s">
        <v>459</v>
      </c>
      <c r="CG117" s="963"/>
      <c r="CH117" s="963"/>
      <c r="CI117" s="963"/>
      <c r="CJ117" s="963"/>
      <c r="CK117" s="1018"/>
      <c r="CL117" s="905"/>
      <c r="CM117" s="908" t="s">
        <v>474</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448</v>
      </c>
      <c r="DH117" s="864"/>
      <c r="DI117" s="864"/>
      <c r="DJ117" s="864"/>
      <c r="DK117" s="865"/>
      <c r="DL117" s="866" t="s">
        <v>445</v>
      </c>
      <c r="DM117" s="864"/>
      <c r="DN117" s="864"/>
      <c r="DO117" s="864"/>
      <c r="DP117" s="865"/>
      <c r="DQ117" s="866" t="s">
        <v>459</v>
      </c>
      <c r="DR117" s="864"/>
      <c r="DS117" s="864"/>
      <c r="DT117" s="864"/>
      <c r="DU117" s="865"/>
      <c r="DV117" s="911" t="s">
        <v>459</v>
      </c>
      <c r="DW117" s="912"/>
      <c r="DX117" s="912"/>
      <c r="DY117" s="912"/>
      <c r="DZ117" s="913"/>
    </row>
    <row r="118" spans="1:130" s="248" customFormat="1" ht="26.25" customHeight="1" x14ac:dyDescent="0.2">
      <c r="A118" s="988" t="s">
        <v>438</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435</v>
      </c>
      <c r="AB118" s="989"/>
      <c r="AC118" s="989"/>
      <c r="AD118" s="989"/>
      <c r="AE118" s="990"/>
      <c r="AF118" s="991" t="s">
        <v>436</v>
      </c>
      <c r="AG118" s="989"/>
      <c r="AH118" s="989"/>
      <c r="AI118" s="989"/>
      <c r="AJ118" s="990"/>
      <c r="AK118" s="991" t="s">
        <v>306</v>
      </c>
      <c r="AL118" s="989"/>
      <c r="AM118" s="989"/>
      <c r="AN118" s="989"/>
      <c r="AO118" s="990"/>
      <c r="AP118" s="992" t="s">
        <v>437</v>
      </c>
      <c r="AQ118" s="993"/>
      <c r="AR118" s="993"/>
      <c r="AS118" s="993"/>
      <c r="AT118" s="994"/>
      <c r="AU118" s="1023"/>
      <c r="AV118" s="1024"/>
      <c r="AW118" s="1024"/>
      <c r="AX118" s="1024"/>
      <c r="AY118" s="1024"/>
      <c r="AZ118" s="966" t="s">
        <v>475</v>
      </c>
      <c r="BA118" s="967"/>
      <c r="BB118" s="967"/>
      <c r="BC118" s="967"/>
      <c r="BD118" s="967"/>
      <c r="BE118" s="967"/>
      <c r="BF118" s="967"/>
      <c r="BG118" s="967"/>
      <c r="BH118" s="967"/>
      <c r="BI118" s="967"/>
      <c r="BJ118" s="967"/>
      <c r="BK118" s="967"/>
      <c r="BL118" s="967"/>
      <c r="BM118" s="967"/>
      <c r="BN118" s="967"/>
      <c r="BO118" s="967"/>
      <c r="BP118" s="968"/>
      <c r="BQ118" s="969" t="s">
        <v>446</v>
      </c>
      <c r="BR118" s="932"/>
      <c r="BS118" s="932"/>
      <c r="BT118" s="932"/>
      <c r="BU118" s="932"/>
      <c r="BV118" s="932" t="s">
        <v>459</v>
      </c>
      <c r="BW118" s="932"/>
      <c r="BX118" s="932"/>
      <c r="BY118" s="932"/>
      <c r="BZ118" s="932"/>
      <c r="CA118" s="932" t="s">
        <v>459</v>
      </c>
      <c r="CB118" s="932"/>
      <c r="CC118" s="932"/>
      <c r="CD118" s="932"/>
      <c r="CE118" s="932"/>
      <c r="CF118" s="962" t="s">
        <v>459</v>
      </c>
      <c r="CG118" s="963"/>
      <c r="CH118" s="963"/>
      <c r="CI118" s="963"/>
      <c r="CJ118" s="963"/>
      <c r="CK118" s="1018"/>
      <c r="CL118" s="905"/>
      <c r="CM118" s="908" t="s">
        <v>476</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451</v>
      </c>
      <c r="DH118" s="864"/>
      <c r="DI118" s="864"/>
      <c r="DJ118" s="864"/>
      <c r="DK118" s="865"/>
      <c r="DL118" s="866" t="s">
        <v>459</v>
      </c>
      <c r="DM118" s="864"/>
      <c r="DN118" s="864"/>
      <c r="DO118" s="864"/>
      <c r="DP118" s="865"/>
      <c r="DQ118" s="866" t="s">
        <v>450</v>
      </c>
      <c r="DR118" s="864"/>
      <c r="DS118" s="864"/>
      <c r="DT118" s="864"/>
      <c r="DU118" s="865"/>
      <c r="DV118" s="911" t="s">
        <v>459</v>
      </c>
      <c r="DW118" s="912"/>
      <c r="DX118" s="912"/>
      <c r="DY118" s="912"/>
      <c r="DZ118" s="913"/>
    </row>
    <row r="119" spans="1:130" s="248" customFormat="1" ht="26.25" customHeight="1" x14ac:dyDescent="0.2">
      <c r="A119" s="902" t="s">
        <v>441</v>
      </c>
      <c r="B119" s="903"/>
      <c r="C119" s="978" t="s">
        <v>442</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450</v>
      </c>
      <c r="AB119" s="982"/>
      <c r="AC119" s="982"/>
      <c r="AD119" s="982"/>
      <c r="AE119" s="983"/>
      <c r="AF119" s="984" t="s">
        <v>446</v>
      </c>
      <c r="AG119" s="982"/>
      <c r="AH119" s="982"/>
      <c r="AI119" s="982"/>
      <c r="AJ119" s="983"/>
      <c r="AK119" s="984" t="s">
        <v>451</v>
      </c>
      <c r="AL119" s="982"/>
      <c r="AM119" s="982"/>
      <c r="AN119" s="982"/>
      <c r="AO119" s="983"/>
      <c r="AP119" s="985" t="s">
        <v>446</v>
      </c>
      <c r="AQ119" s="986"/>
      <c r="AR119" s="986"/>
      <c r="AS119" s="986"/>
      <c r="AT119" s="987"/>
      <c r="AU119" s="1025"/>
      <c r="AV119" s="1026"/>
      <c r="AW119" s="1026"/>
      <c r="AX119" s="1026"/>
      <c r="AY119" s="1026"/>
      <c r="AZ119" s="279" t="s">
        <v>187</v>
      </c>
      <c r="BA119" s="279"/>
      <c r="BB119" s="279"/>
      <c r="BC119" s="279"/>
      <c r="BD119" s="279"/>
      <c r="BE119" s="279"/>
      <c r="BF119" s="279"/>
      <c r="BG119" s="279"/>
      <c r="BH119" s="279"/>
      <c r="BI119" s="279"/>
      <c r="BJ119" s="279"/>
      <c r="BK119" s="279"/>
      <c r="BL119" s="279"/>
      <c r="BM119" s="279"/>
      <c r="BN119" s="279"/>
      <c r="BO119" s="964" t="s">
        <v>477</v>
      </c>
      <c r="BP119" s="965"/>
      <c r="BQ119" s="969">
        <v>3338852</v>
      </c>
      <c r="BR119" s="932"/>
      <c r="BS119" s="932"/>
      <c r="BT119" s="932"/>
      <c r="BU119" s="932"/>
      <c r="BV119" s="932">
        <v>3548969</v>
      </c>
      <c r="BW119" s="932"/>
      <c r="BX119" s="932"/>
      <c r="BY119" s="932"/>
      <c r="BZ119" s="932"/>
      <c r="CA119" s="932">
        <v>3394689</v>
      </c>
      <c r="CB119" s="932"/>
      <c r="CC119" s="932"/>
      <c r="CD119" s="932"/>
      <c r="CE119" s="932"/>
      <c r="CF119" s="830"/>
      <c r="CG119" s="831"/>
      <c r="CH119" s="831"/>
      <c r="CI119" s="831"/>
      <c r="CJ119" s="921"/>
      <c r="CK119" s="1019"/>
      <c r="CL119" s="907"/>
      <c r="CM119" s="925" t="s">
        <v>478</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446</v>
      </c>
      <c r="DH119" s="847"/>
      <c r="DI119" s="847"/>
      <c r="DJ119" s="847"/>
      <c r="DK119" s="848"/>
      <c r="DL119" s="849" t="s">
        <v>459</v>
      </c>
      <c r="DM119" s="847"/>
      <c r="DN119" s="847"/>
      <c r="DO119" s="847"/>
      <c r="DP119" s="848"/>
      <c r="DQ119" s="849" t="s">
        <v>449</v>
      </c>
      <c r="DR119" s="847"/>
      <c r="DS119" s="847"/>
      <c r="DT119" s="847"/>
      <c r="DU119" s="848"/>
      <c r="DV119" s="935" t="s">
        <v>450</v>
      </c>
      <c r="DW119" s="936"/>
      <c r="DX119" s="936"/>
      <c r="DY119" s="936"/>
      <c r="DZ119" s="937"/>
    </row>
    <row r="120" spans="1:130" s="248" customFormat="1" ht="26.25" customHeight="1" x14ac:dyDescent="0.2">
      <c r="A120" s="904"/>
      <c r="B120" s="905"/>
      <c r="C120" s="908" t="s">
        <v>453</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446</v>
      </c>
      <c r="AB120" s="864"/>
      <c r="AC120" s="864"/>
      <c r="AD120" s="864"/>
      <c r="AE120" s="865"/>
      <c r="AF120" s="866" t="s">
        <v>446</v>
      </c>
      <c r="AG120" s="864"/>
      <c r="AH120" s="864"/>
      <c r="AI120" s="864"/>
      <c r="AJ120" s="865"/>
      <c r="AK120" s="866" t="s">
        <v>446</v>
      </c>
      <c r="AL120" s="864"/>
      <c r="AM120" s="864"/>
      <c r="AN120" s="864"/>
      <c r="AO120" s="865"/>
      <c r="AP120" s="911" t="s">
        <v>459</v>
      </c>
      <c r="AQ120" s="912"/>
      <c r="AR120" s="912"/>
      <c r="AS120" s="912"/>
      <c r="AT120" s="913"/>
      <c r="AU120" s="970" t="s">
        <v>479</v>
      </c>
      <c r="AV120" s="971"/>
      <c r="AW120" s="971"/>
      <c r="AX120" s="971"/>
      <c r="AY120" s="972"/>
      <c r="AZ120" s="947" t="s">
        <v>480</v>
      </c>
      <c r="BA120" s="892"/>
      <c r="BB120" s="892"/>
      <c r="BC120" s="892"/>
      <c r="BD120" s="892"/>
      <c r="BE120" s="892"/>
      <c r="BF120" s="892"/>
      <c r="BG120" s="892"/>
      <c r="BH120" s="892"/>
      <c r="BI120" s="892"/>
      <c r="BJ120" s="892"/>
      <c r="BK120" s="892"/>
      <c r="BL120" s="892"/>
      <c r="BM120" s="892"/>
      <c r="BN120" s="892"/>
      <c r="BO120" s="892"/>
      <c r="BP120" s="893"/>
      <c r="BQ120" s="948">
        <v>1829342</v>
      </c>
      <c r="BR120" s="929"/>
      <c r="BS120" s="929"/>
      <c r="BT120" s="929"/>
      <c r="BU120" s="929"/>
      <c r="BV120" s="929">
        <v>1849149</v>
      </c>
      <c r="BW120" s="929"/>
      <c r="BX120" s="929"/>
      <c r="BY120" s="929"/>
      <c r="BZ120" s="929"/>
      <c r="CA120" s="929">
        <v>1971006</v>
      </c>
      <c r="CB120" s="929"/>
      <c r="CC120" s="929"/>
      <c r="CD120" s="929"/>
      <c r="CE120" s="929"/>
      <c r="CF120" s="953">
        <v>150.69999999999999</v>
      </c>
      <c r="CG120" s="954"/>
      <c r="CH120" s="954"/>
      <c r="CI120" s="954"/>
      <c r="CJ120" s="954"/>
      <c r="CK120" s="955" t="s">
        <v>481</v>
      </c>
      <c r="CL120" s="939"/>
      <c r="CM120" s="939"/>
      <c r="CN120" s="939"/>
      <c r="CO120" s="940"/>
      <c r="CP120" s="959" t="s">
        <v>482</v>
      </c>
      <c r="CQ120" s="960"/>
      <c r="CR120" s="960"/>
      <c r="CS120" s="960"/>
      <c r="CT120" s="960"/>
      <c r="CU120" s="960"/>
      <c r="CV120" s="960"/>
      <c r="CW120" s="960"/>
      <c r="CX120" s="960"/>
      <c r="CY120" s="960"/>
      <c r="CZ120" s="960"/>
      <c r="DA120" s="960"/>
      <c r="DB120" s="960"/>
      <c r="DC120" s="960"/>
      <c r="DD120" s="960"/>
      <c r="DE120" s="960"/>
      <c r="DF120" s="961"/>
      <c r="DG120" s="948">
        <v>269342</v>
      </c>
      <c r="DH120" s="929"/>
      <c r="DI120" s="929"/>
      <c r="DJ120" s="929"/>
      <c r="DK120" s="929"/>
      <c r="DL120" s="929">
        <v>249665</v>
      </c>
      <c r="DM120" s="929"/>
      <c r="DN120" s="929"/>
      <c r="DO120" s="929"/>
      <c r="DP120" s="929"/>
      <c r="DQ120" s="929">
        <v>227336</v>
      </c>
      <c r="DR120" s="929"/>
      <c r="DS120" s="929"/>
      <c r="DT120" s="929"/>
      <c r="DU120" s="929"/>
      <c r="DV120" s="930">
        <v>17.399999999999999</v>
      </c>
      <c r="DW120" s="930"/>
      <c r="DX120" s="930"/>
      <c r="DY120" s="930"/>
      <c r="DZ120" s="931"/>
    </row>
    <row r="121" spans="1:130" s="248" customFormat="1" ht="26.25" customHeight="1" x14ac:dyDescent="0.2">
      <c r="A121" s="904"/>
      <c r="B121" s="905"/>
      <c r="C121" s="950" t="s">
        <v>483</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446</v>
      </c>
      <c r="AB121" s="864"/>
      <c r="AC121" s="864"/>
      <c r="AD121" s="864"/>
      <c r="AE121" s="865"/>
      <c r="AF121" s="866" t="s">
        <v>446</v>
      </c>
      <c r="AG121" s="864"/>
      <c r="AH121" s="864"/>
      <c r="AI121" s="864"/>
      <c r="AJ121" s="865"/>
      <c r="AK121" s="866" t="s">
        <v>459</v>
      </c>
      <c r="AL121" s="864"/>
      <c r="AM121" s="864"/>
      <c r="AN121" s="864"/>
      <c r="AO121" s="865"/>
      <c r="AP121" s="911" t="s">
        <v>446</v>
      </c>
      <c r="AQ121" s="912"/>
      <c r="AR121" s="912"/>
      <c r="AS121" s="912"/>
      <c r="AT121" s="913"/>
      <c r="AU121" s="973"/>
      <c r="AV121" s="974"/>
      <c r="AW121" s="974"/>
      <c r="AX121" s="974"/>
      <c r="AY121" s="975"/>
      <c r="AZ121" s="899" t="s">
        <v>484</v>
      </c>
      <c r="BA121" s="834"/>
      <c r="BB121" s="834"/>
      <c r="BC121" s="834"/>
      <c r="BD121" s="834"/>
      <c r="BE121" s="834"/>
      <c r="BF121" s="834"/>
      <c r="BG121" s="834"/>
      <c r="BH121" s="834"/>
      <c r="BI121" s="834"/>
      <c r="BJ121" s="834"/>
      <c r="BK121" s="834"/>
      <c r="BL121" s="834"/>
      <c r="BM121" s="834"/>
      <c r="BN121" s="834"/>
      <c r="BO121" s="834"/>
      <c r="BP121" s="835"/>
      <c r="BQ121" s="900">
        <v>110606</v>
      </c>
      <c r="BR121" s="901"/>
      <c r="BS121" s="901"/>
      <c r="BT121" s="901"/>
      <c r="BU121" s="901"/>
      <c r="BV121" s="901">
        <v>106150</v>
      </c>
      <c r="BW121" s="901"/>
      <c r="BX121" s="901"/>
      <c r="BY121" s="901"/>
      <c r="BZ121" s="901"/>
      <c r="CA121" s="901">
        <v>101667</v>
      </c>
      <c r="CB121" s="901"/>
      <c r="CC121" s="901"/>
      <c r="CD121" s="901"/>
      <c r="CE121" s="901"/>
      <c r="CF121" s="962">
        <v>7.8</v>
      </c>
      <c r="CG121" s="963"/>
      <c r="CH121" s="963"/>
      <c r="CI121" s="963"/>
      <c r="CJ121" s="963"/>
      <c r="CK121" s="956"/>
      <c r="CL121" s="942"/>
      <c r="CM121" s="942"/>
      <c r="CN121" s="942"/>
      <c r="CO121" s="943"/>
      <c r="CP121" s="922" t="s">
        <v>485</v>
      </c>
      <c r="CQ121" s="923"/>
      <c r="CR121" s="923"/>
      <c r="CS121" s="923"/>
      <c r="CT121" s="923"/>
      <c r="CU121" s="923"/>
      <c r="CV121" s="923"/>
      <c r="CW121" s="923"/>
      <c r="CX121" s="923"/>
      <c r="CY121" s="923"/>
      <c r="CZ121" s="923"/>
      <c r="DA121" s="923"/>
      <c r="DB121" s="923"/>
      <c r="DC121" s="923"/>
      <c r="DD121" s="923"/>
      <c r="DE121" s="923"/>
      <c r="DF121" s="924"/>
      <c r="DG121" s="900">
        <v>672</v>
      </c>
      <c r="DH121" s="901"/>
      <c r="DI121" s="901"/>
      <c r="DJ121" s="901"/>
      <c r="DK121" s="901"/>
      <c r="DL121" s="901">
        <v>695</v>
      </c>
      <c r="DM121" s="901"/>
      <c r="DN121" s="901"/>
      <c r="DO121" s="901"/>
      <c r="DP121" s="901"/>
      <c r="DQ121" s="901">
        <v>498</v>
      </c>
      <c r="DR121" s="901"/>
      <c r="DS121" s="901"/>
      <c r="DT121" s="901"/>
      <c r="DU121" s="901"/>
      <c r="DV121" s="878">
        <v>0</v>
      </c>
      <c r="DW121" s="878"/>
      <c r="DX121" s="878"/>
      <c r="DY121" s="878"/>
      <c r="DZ121" s="879"/>
    </row>
    <row r="122" spans="1:130" s="248" customFormat="1" ht="26.25" customHeight="1" x14ac:dyDescent="0.2">
      <c r="A122" s="904"/>
      <c r="B122" s="905"/>
      <c r="C122" s="908" t="s">
        <v>465</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446</v>
      </c>
      <c r="AB122" s="864"/>
      <c r="AC122" s="864"/>
      <c r="AD122" s="864"/>
      <c r="AE122" s="865"/>
      <c r="AF122" s="866" t="s">
        <v>459</v>
      </c>
      <c r="AG122" s="864"/>
      <c r="AH122" s="864"/>
      <c r="AI122" s="864"/>
      <c r="AJ122" s="865"/>
      <c r="AK122" s="866" t="s">
        <v>459</v>
      </c>
      <c r="AL122" s="864"/>
      <c r="AM122" s="864"/>
      <c r="AN122" s="864"/>
      <c r="AO122" s="865"/>
      <c r="AP122" s="911" t="s">
        <v>450</v>
      </c>
      <c r="AQ122" s="912"/>
      <c r="AR122" s="912"/>
      <c r="AS122" s="912"/>
      <c r="AT122" s="913"/>
      <c r="AU122" s="973"/>
      <c r="AV122" s="974"/>
      <c r="AW122" s="974"/>
      <c r="AX122" s="974"/>
      <c r="AY122" s="975"/>
      <c r="AZ122" s="966" t="s">
        <v>486</v>
      </c>
      <c r="BA122" s="967"/>
      <c r="BB122" s="967"/>
      <c r="BC122" s="967"/>
      <c r="BD122" s="967"/>
      <c r="BE122" s="967"/>
      <c r="BF122" s="967"/>
      <c r="BG122" s="967"/>
      <c r="BH122" s="967"/>
      <c r="BI122" s="967"/>
      <c r="BJ122" s="967"/>
      <c r="BK122" s="967"/>
      <c r="BL122" s="967"/>
      <c r="BM122" s="967"/>
      <c r="BN122" s="967"/>
      <c r="BO122" s="967"/>
      <c r="BP122" s="968"/>
      <c r="BQ122" s="969">
        <v>2218628</v>
      </c>
      <c r="BR122" s="932"/>
      <c r="BS122" s="932"/>
      <c r="BT122" s="932"/>
      <c r="BU122" s="932"/>
      <c r="BV122" s="932">
        <v>2370601</v>
      </c>
      <c r="BW122" s="932"/>
      <c r="BX122" s="932"/>
      <c r="BY122" s="932"/>
      <c r="BZ122" s="932"/>
      <c r="CA122" s="932">
        <v>2317872</v>
      </c>
      <c r="CB122" s="932"/>
      <c r="CC122" s="932"/>
      <c r="CD122" s="932"/>
      <c r="CE122" s="932"/>
      <c r="CF122" s="933">
        <v>177.2</v>
      </c>
      <c r="CG122" s="934"/>
      <c r="CH122" s="934"/>
      <c r="CI122" s="934"/>
      <c r="CJ122" s="934"/>
      <c r="CK122" s="956"/>
      <c r="CL122" s="942"/>
      <c r="CM122" s="942"/>
      <c r="CN122" s="942"/>
      <c r="CO122" s="943"/>
      <c r="CP122" s="922" t="s">
        <v>487</v>
      </c>
      <c r="CQ122" s="923"/>
      <c r="CR122" s="923"/>
      <c r="CS122" s="923"/>
      <c r="CT122" s="923"/>
      <c r="CU122" s="923"/>
      <c r="CV122" s="923"/>
      <c r="CW122" s="923"/>
      <c r="CX122" s="923"/>
      <c r="CY122" s="923"/>
      <c r="CZ122" s="923"/>
      <c r="DA122" s="923"/>
      <c r="DB122" s="923"/>
      <c r="DC122" s="923"/>
      <c r="DD122" s="923"/>
      <c r="DE122" s="923"/>
      <c r="DF122" s="924"/>
      <c r="DG122" s="900" t="s">
        <v>448</v>
      </c>
      <c r="DH122" s="901"/>
      <c r="DI122" s="901"/>
      <c r="DJ122" s="901"/>
      <c r="DK122" s="901"/>
      <c r="DL122" s="901" t="s">
        <v>416</v>
      </c>
      <c r="DM122" s="901"/>
      <c r="DN122" s="901"/>
      <c r="DO122" s="901"/>
      <c r="DP122" s="901"/>
      <c r="DQ122" s="901" t="s">
        <v>448</v>
      </c>
      <c r="DR122" s="901"/>
      <c r="DS122" s="901"/>
      <c r="DT122" s="901"/>
      <c r="DU122" s="901"/>
      <c r="DV122" s="878" t="s">
        <v>446</v>
      </c>
      <c r="DW122" s="878"/>
      <c r="DX122" s="878"/>
      <c r="DY122" s="878"/>
      <c r="DZ122" s="879"/>
    </row>
    <row r="123" spans="1:130" s="248" customFormat="1" ht="26.25" customHeight="1" x14ac:dyDescent="0.2">
      <c r="A123" s="904"/>
      <c r="B123" s="905"/>
      <c r="C123" s="908" t="s">
        <v>471</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448</v>
      </c>
      <c r="AB123" s="864"/>
      <c r="AC123" s="864"/>
      <c r="AD123" s="864"/>
      <c r="AE123" s="865"/>
      <c r="AF123" s="866" t="s">
        <v>448</v>
      </c>
      <c r="AG123" s="864"/>
      <c r="AH123" s="864"/>
      <c r="AI123" s="864"/>
      <c r="AJ123" s="865"/>
      <c r="AK123" s="866" t="s">
        <v>459</v>
      </c>
      <c r="AL123" s="864"/>
      <c r="AM123" s="864"/>
      <c r="AN123" s="864"/>
      <c r="AO123" s="865"/>
      <c r="AP123" s="911" t="s">
        <v>451</v>
      </c>
      <c r="AQ123" s="912"/>
      <c r="AR123" s="912"/>
      <c r="AS123" s="912"/>
      <c r="AT123" s="913"/>
      <c r="AU123" s="976"/>
      <c r="AV123" s="977"/>
      <c r="AW123" s="977"/>
      <c r="AX123" s="977"/>
      <c r="AY123" s="977"/>
      <c r="AZ123" s="279" t="s">
        <v>187</v>
      </c>
      <c r="BA123" s="279"/>
      <c r="BB123" s="279"/>
      <c r="BC123" s="279"/>
      <c r="BD123" s="279"/>
      <c r="BE123" s="279"/>
      <c r="BF123" s="279"/>
      <c r="BG123" s="279"/>
      <c r="BH123" s="279"/>
      <c r="BI123" s="279"/>
      <c r="BJ123" s="279"/>
      <c r="BK123" s="279"/>
      <c r="BL123" s="279"/>
      <c r="BM123" s="279"/>
      <c r="BN123" s="279"/>
      <c r="BO123" s="964" t="s">
        <v>488</v>
      </c>
      <c r="BP123" s="965"/>
      <c r="BQ123" s="919">
        <v>4158576</v>
      </c>
      <c r="BR123" s="920"/>
      <c r="BS123" s="920"/>
      <c r="BT123" s="920"/>
      <c r="BU123" s="920"/>
      <c r="BV123" s="920">
        <v>4325900</v>
      </c>
      <c r="BW123" s="920"/>
      <c r="BX123" s="920"/>
      <c r="BY123" s="920"/>
      <c r="BZ123" s="920"/>
      <c r="CA123" s="920">
        <v>4390545</v>
      </c>
      <c r="CB123" s="920"/>
      <c r="CC123" s="920"/>
      <c r="CD123" s="920"/>
      <c r="CE123" s="920"/>
      <c r="CF123" s="830"/>
      <c r="CG123" s="831"/>
      <c r="CH123" s="831"/>
      <c r="CI123" s="831"/>
      <c r="CJ123" s="921"/>
      <c r="CK123" s="956"/>
      <c r="CL123" s="942"/>
      <c r="CM123" s="942"/>
      <c r="CN123" s="942"/>
      <c r="CO123" s="943"/>
      <c r="CP123" s="922" t="s">
        <v>489</v>
      </c>
      <c r="CQ123" s="923"/>
      <c r="CR123" s="923"/>
      <c r="CS123" s="923"/>
      <c r="CT123" s="923"/>
      <c r="CU123" s="923"/>
      <c r="CV123" s="923"/>
      <c r="CW123" s="923"/>
      <c r="CX123" s="923"/>
      <c r="CY123" s="923"/>
      <c r="CZ123" s="923"/>
      <c r="DA123" s="923"/>
      <c r="DB123" s="923"/>
      <c r="DC123" s="923"/>
      <c r="DD123" s="923"/>
      <c r="DE123" s="923"/>
      <c r="DF123" s="924"/>
      <c r="DG123" s="863" t="s">
        <v>450</v>
      </c>
      <c r="DH123" s="864"/>
      <c r="DI123" s="864"/>
      <c r="DJ123" s="864"/>
      <c r="DK123" s="865"/>
      <c r="DL123" s="866" t="s">
        <v>448</v>
      </c>
      <c r="DM123" s="864"/>
      <c r="DN123" s="864"/>
      <c r="DO123" s="864"/>
      <c r="DP123" s="865"/>
      <c r="DQ123" s="866" t="s">
        <v>448</v>
      </c>
      <c r="DR123" s="864"/>
      <c r="DS123" s="864"/>
      <c r="DT123" s="864"/>
      <c r="DU123" s="865"/>
      <c r="DV123" s="911" t="s">
        <v>450</v>
      </c>
      <c r="DW123" s="912"/>
      <c r="DX123" s="912"/>
      <c r="DY123" s="912"/>
      <c r="DZ123" s="913"/>
    </row>
    <row r="124" spans="1:130" s="248" customFormat="1" ht="26.25" customHeight="1" thickBot="1" x14ac:dyDescent="0.25">
      <c r="A124" s="904"/>
      <c r="B124" s="905"/>
      <c r="C124" s="908" t="s">
        <v>474</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450</v>
      </c>
      <c r="AB124" s="864"/>
      <c r="AC124" s="864"/>
      <c r="AD124" s="864"/>
      <c r="AE124" s="865"/>
      <c r="AF124" s="866" t="s">
        <v>449</v>
      </c>
      <c r="AG124" s="864"/>
      <c r="AH124" s="864"/>
      <c r="AI124" s="864"/>
      <c r="AJ124" s="865"/>
      <c r="AK124" s="866" t="s">
        <v>450</v>
      </c>
      <c r="AL124" s="864"/>
      <c r="AM124" s="864"/>
      <c r="AN124" s="864"/>
      <c r="AO124" s="865"/>
      <c r="AP124" s="911" t="s">
        <v>451</v>
      </c>
      <c r="AQ124" s="912"/>
      <c r="AR124" s="912"/>
      <c r="AS124" s="912"/>
      <c r="AT124" s="913"/>
      <c r="AU124" s="914" t="s">
        <v>490</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449</v>
      </c>
      <c r="BR124" s="918"/>
      <c r="BS124" s="918"/>
      <c r="BT124" s="918"/>
      <c r="BU124" s="918"/>
      <c r="BV124" s="918" t="s">
        <v>451</v>
      </c>
      <c r="BW124" s="918"/>
      <c r="BX124" s="918"/>
      <c r="BY124" s="918"/>
      <c r="BZ124" s="918"/>
      <c r="CA124" s="918" t="s">
        <v>449</v>
      </c>
      <c r="CB124" s="918"/>
      <c r="CC124" s="918"/>
      <c r="CD124" s="918"/>
      <c r="CE124" s="918"/>
      <c r="CF124" s="808"/>
      <c r="CG124" s="809"/>
      <c r="CH124" s="809"/>
      <c r="CI124" s="809"/>
      <c r="CJ124" s="949"/>
      <c r="CK124" s="957"/>
      <c r="CL124" s="957"/>
      <c r="CM124" s="957"/>
      <c r="CN124" s="957"/>
      <c r="CO124" s="958"/>
      <c r="CP124" s="922" t="s">
        <v>491</v>
      </c>
      <c r="CQ124" s="923"/>
      <c r="CR124" s="923"/>
      <c r="CS124" s="923"/>
      <c r="CT124" s="923"/>
      <c r="CU124" s="923"/>
      <c r="CV124" s="923"/>
      <c r="CW124" s="923"/>
      <c r="CX124" s="923"/>
      <c r="CY124" s="923"/>
      <c r="CZ124" s="923"/>
      <c r="DA124" s="923"/>
      <c r="DB124" s="923"/>
      <c r="DC124" s="923"/>
      <c r="DD124" s="923"/>
      <c r="DE124" s="923"/>
      <c r="DF124" s="924"/>
      <c r="DG124" s="846">
        <v>2926</v>
      </c>
      <c r="DH124" s="847"/>
      <c r="DI124" s="847"/>
      <c r="DJ124" s="847"/>
      <c r="DK124" s="848"/>
      <c r="DL124" s="849" t="s">
        <v>448</v>
      </c>
      <c r="DM124" s="847"/>
      <c r="DN124" s="847"/>
      <c r="DO124" s="847"/>
      <c r="DP124" s="848"/>
      <c r="DQ124" s="849" t="s">
        <v>451</v>
      </c>
      <c r="DR124" s="847"/>
      <c r="DS124" s="847"/>
      <c r="DT124" s="847"/>
      <c r="DU124" s="848"/>
      <c r="DV124" s="935" t="s">
        <v>448</v>
      </c>
      <c r="DW124" s="936"/>
      <c r="DX124" s="936"/>
      <c r="DY124" s="936"/>
      <c r="DZ124" s="937"/>
    </row>
    <row r="125" spans="1:130" s="248" customFormat="1" ht="26.25" customHeight="1" x14ac:dyDescent="0.2">
      <c r="A125" s="904"/>
      <c r="B125" s="905"/>
      <c r="C125" s="908" t="s">
        <v>476</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448</v>
      </c>
      <c r="AB125" s="864"/>
      <c r="AC125" s="864"/>
      <c r="AD125" s="864"/>
      <c r="AE125" s="865"/>
      <c r="AF125" s="866" t="s">
        <v>448</v>
      </c>
      <c r="AG125" s="864"/>
      <c r="AH125" s="864"/>
      <c r="AI125" s="864"/>
      <c r="AJ125" s="865"/>
      <c r="AK125" s="866" t="s">
        <v>448</v>
      </c>
      <c r="AL125" s="864"/>
      <c r="AM125" s="864"/>
      <c r="AN125" s="864"/>
      <c r="AO125" s="865"/>
      <c r="AP125" s="911" t="s">
        <v>448</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492</v>
      </c>
      <c r="CL125" s="939"/>
      <c r="CM125" s="939"/>
      <c r="CN125" s="939"/>
      <c r="CO125" s="940"/>
      <c r="CP125" s="947" t="s">
        <v>493</v>
      </c>
      <c r="CQ125" s="892"/>
      <c r="CR125" s="892"/>
      <c r="CS125" s="892"/>
      <c r="CT125" s="892"/>
      <c r="CU125" s="892"/>
      <c r="CV125" s="892"/>
      <c r="CW125" s="892"/>
      <c r="CX125" s="892"/>
      <c r="CY125" s="892"/>
      <c r="CZ125" s="892"/>
      <c r="DA125" s="892"/>
      <c r="DB125" s="892"/>
      <c r="DC125" s="892"/>
      <c r="DD125" s="892"/>
      <c r="DE125" s="892"/>
      <c r="DF125" s="893"/>
      <c r="DG125" s="948" t="s">
        <v>448</v>
      </c>
      <c r="DH125" s="929"/>
      <c r="DI125" s="929"/>
      <c r="DJ125" s="929"/>
      <c r="DK125" s="929"/>
      <c r="DL125" s="929" t="s">
        <v>448</v>
      </c>
      <c r="DM125" s="929"/>
      <c r="DN125" s="929"/>
      <c r="DO125" s="929"/>
      <c r="DP125" s="929"/>
      <c r="DQ125" s="929" t="s">
        <v>448</v>
      </c>
      <c r="DR125" s="929"/>
      <c r="DS125" s="929"/>
      <c r="DT125" s="929"/>
      <c r="DU125" s="929"/>
      <c r="DV125" s="930" t="s">
        <v>451</v>
      </c>
      <c r="DW125" s="930"/>
      <c r="DX125" s="930"/>
      <c r="DY125" s="930"/>
      <c r="DZ125" s="931"/>
    </row>
    <row r="126" spans="1:130" s="248" customFormat="1" ht="26.25" customHeight="1" thickBot="1" x14ac:dyDescent="0.25">
      <c r="A126" s="904"/>
      <c r="B126" s="905"/>
      <c r="C126" s="908" t="s">
        <v>478</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448</v>
      </c>
      <c r="AB126" s="864"/>
      <c r="AC126" s="864"/>
      <c r="AD126" s="864"/>
      <c r="AE126" s="865"/>
      <c r="AF126" s="866" t="s">
        <v>448</v>
      </c>
      <c r="AG126" s="864"/>
      <c r="AH126" s="864"/>
      <c r="AI126" s="864"/>
      <c r="AJ126" s="865"/>
      <c r="AK126" s="866" t="s">
        <v>448</v>
      </c>
      <c r="AL126" s="864"/>
      <c r="AM126" s="864"/>
      <c r="AN126" s="864"/>
      <c r="AO126" s="865"/>
      <c r="AP126" s="911" t="s">
        <v>448</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494</v>
      </c>
      <c r="CQ126" s="834"/>
      <c r="CR126" s="834"/>
      <c r="CS126" s="834"/>
      <c r="CT126" s="834"/>
      <c r="CU126" s="834"/>
      <c r="CV126" s="834"/>
      <c r="CW126" s="834"/>
      <c r="CX126" s="834"/>
      <c r="CY126" s="834"/>
      <c r="CZ126" s="834"/>
      <c r="DA126" s="834"/>
      <c r="DB126" s="834"/>
      <c r="DC126" s="834"/>
      <c r="DD126" s="834"/>
      <c r="DE126" s="834"/>
      <c r="DF126" s="835"/>
      <c r="DG126" s="900" t="s">
        <v>448</v>
      </c>
      <c r="DH126" s="901"/>
      <c r="DI126" s="901"/>
      <c r="DJ126" s="901"/>
      <c r="DK126" s="901"/>
      <c r="DL126" s="901" t="s">
        <v>448</v>
      </c>
      <c r="DM126" s="901"/>
      <c r="DN126" s="901"/>
      <c r="DO126" s="901"/>
      <c r="DP126" s="901"/>
      <c r="DQ126" s="901" t="s">
        <v>448</v>
      </c>
      <c r="DR126" s="901"/>
      <c r="DS126" s="901"/>
      <c r="DT126" s="901"/>
      <c r="DU126" s="901"/>
      <c r="DV126" s="878" t="s">
        <v>448</v>
      </c>
      <c r="DW126" s="878"/>
      <c r="DX126" s="878"/>
      <c r="DY126" s="878"/>
      <c r="DZ126" s="879"/>
    </row>
    <row r="127" spans="1:130" s="248" customFormat="1" ht="26.25" customHeight="1" x14ac:dyDescent="0.2">
      <c r="A127" s="906"/>
      <c r="B127" s="907"/>
      <c r="C127" s="925" t="s">
        <v>495</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448</v>
      </c>
      <c r="AB127" s="864"/>
      <c r="AC127" s="864"/>
      <c r="AD127" s="864"/>
      <c r="AE127" s="865"/>
      <c r="AF127" s="866" t="s">
        <v>448</v>
      </c>
      <c r="AG127" s="864"/>
      <c r="AH127" s="864"/>
      <c r="AI127" s="864"/>
      <c r="AJ127" s="865"/>
      <c r="AK127" s="866" t="s">
        <v>448</v>
      </c>
      <c r="AL127" s="864"/>
      <c r="AM127" s="864"/>
      <c r="AN127" s="864"/>
      <c r="AO127" s="865"/>
      <c r="AP127" s="911" t="s">
        <v>448</v>
      </c>
      <c r="AQ127" s="912"/>
      <c r="AR127" s="912"/>
      <c r="AS127" s="912"/>
      <c r="AT127" s="913"/>
      <c r="AU127" s="284"/>
      <c r="AV127" s="284"/>
      <c r="AW127" s="284"/>
      <c r="AX127" s="928" t="s">
        <v>496</v>
      </c>
      <c r="AY127" s="896"/>
      <c r="AZ127" s="896"/>
      <c r="BA127" s="896"/>
      <c r="BB127" s="896"/>
      <c r="BC127" s="896"/>
      <c r="BD127" s="896"/>
      <c r="BE127" s="897"/>
      <c r="BF127" s="895" t="s">
        <v>497</v>
      </c>
      <c r="BG127" s="896"/>
      <c r="BH127" s="896"/>
      <c r="BI127" s="896"/>
      <c r="BJ127" s="896"/>
      <c r="BK127" s="896"/>
      <c r="BL127" s="897"/>
      <c r="BM127" s="895" t="s">
        <v>498</v>
      </c>
      <c r="BN127" s="896"/>
      <c r="BO127" s="896"/>
      <c r="BP127" s="896"/>
      <c r="BQ127" s="896"/>
      <c r="BR127" s="896"/>
      <c r="BS127" s="897"/>
      <c r="BT127" s="895" t="s">
        <v>499</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500</v>
      </c>
      <c r="CQ127" s="834"/>
      <c r="CR127" s="834"/>
      <c r="CS127" s="834"/>
      <c r="CT127" s="834"/>
      <c r="CU127" s="834"/>
      <c r="CV127" s="834"/>
      <c r="CW127" s="834"/>
      <c r="CX127" s="834"/>
      <c r="CY127" s="834"/>
      <c r="CZ127" s="834"/>
      <c r="DA127" s="834"/>
      <c r="DB127" s="834"/>
      <c r="DC127" s="834"/>
      <c r="DD127" s="834"/>
      <c r="DE127" s="834"/>
      <c r="DF127" s="835"/>
      <c r="DG127" s="900" t="s">
        <v>448</v>
      </c>
      <c r="DH127" s="901"/>
      <c r="DI127" s="901"/>
      <c r="DJ127" s="901"/>
      <c r="DK127" s="901"/>
      <c r="DL127" s="901" t="s">
        <v>448</v>
      </c>
      <c r="DM127" s="901"/>
      <c r="DN127" s="901"/>
      <c r="DO127" s="901"/>
      <c r="DP127" s="901"/>
      <c r="DQ127" s="901" t="s">
        <v>448</v>
      </c>
      <c r="DR127" s="901"/>
      <c r="DS127" s="901"/>
      <c r="DT127" s="901"/>
      <c r="DU127" s="901"/>
      <c r="DV127" s="878" t="s">
        <v>448</v>
      </c>
      <c r="DW127" s="878"/>
      <c r="DX127" s="878"/>
      <c r="DY127" s="878"/>
      <c r="DZ127" s="879"/>
    </row>
    <row r="128" spans="1:130" s="248" customFormat="1" ht="26.25" customHeight="1" thickBot="1" x14ac:dyDescent="0.25">
      <c r="A128" s="880" t="s">
        <v>501</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502</v>
      </c>
      <c r="X128" s="882"/>
      <c r="Y128" s="882"/>
      <c r="Z128" s="883"/>
      <c r="AA128" s="884">
        <v>4429</v>
      </c>
      <c r="AB128" s="885"/>
      <c r="AC128" s="885"/>
      <c r="AD128" s="885"/>
      <c r="AE128" s="886"/>
      <c r="AF128" s="887">
        <v>4456</v>
      </c>
      <c r="AG128" s="885"/>
      <c r="AH128" s="885"/>
      <c r="AI128" s="885"/>
      <c r="AJ128" s="886"/>
      <c r="AK128" s="887">
        <v>4483</v>
      </c>
      <c r="AL128" s="885"/>
      <c r="AM128" s="885"/>
      <c r="AN128" s="885"/>
      <c r="AO128" s="886"/>
      <c r="AP128" s="888"/>
      <c r="AQ128" s="889"/>
      <c r="AR128" s="889"/>
      <c r="AS128" s="889"/>
      <c r="AT128" s="890"/>
      <c r="AU128" s="284"/>
      <c r="AV128" s="284"/>
      <c r="AW128" s="284"/>
      <c r="AX128" s="891" t="s">
        <v>503</v>
      </c>
      <c r="AY128" s="892"/>
      <c r="AZ128" s="892"/>
      <c r="BA128" s="892"/>
      <c r="BB128" s="892"/>
      <c r="BC128" s="892"/>
      <c r="BD128" s="892"/>
      <c r="BE128" s="893"/>
      <c r="BF128" s="870" t="s">
        <v>238</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504</v>
      </c>
      <c r="CQ128" s="812"/>
      <c r="CR128" s="812"/>
      <c r="CS128" s="812"/>
      <c r="CT128" s="812"/>
      <c r="CU128" s="812"/>
      <c r="CV128" s="812"/>
      <c r="CW128" s="812"/>
      <c r="CX128" s="812"/>
      <c r="CY128" s="812"/>
      <c r="CZ128" s="812"/>
      <c r="DA128" s="812"/>
      <c r="DB128" s="812"/>
      <c r="DC128" s="812"/>
      <c r="DD128" s="812"/>
      <c r="DE128" s="812"/>
      <c r="DF128" s="813"/>
      <c r="DG128" s="874" t="s">
        <v>505</v>
      </c>
      <c r="DH128" s="875"/>
      <c r="DI128" s="875"/>
      <c r="DJ128" s="875"/>
      <c r="DK128" s="875"/>
      <c r="DL128" s="875" t="s">
        <v>506</v>
      </c>
      <c r="DM128" s="875"/>
      <c r="DN128" s="875"/>
      <c r="DO128" s="875"/>
      <c r="DP128" s="875"/>
      <c r="DQ128" s="875" t="s">
        <v>507</v>
      </c>
      <c r="DR128" s="875"/>
      <c r="DS128" s="875"/>
      <c r="DT128" s="875"/>
      <c r="DU128" s="875"/>
      <c r="DV128" s="876" t="s">
        <v>238</v>
      </c>
      <c r="DW128" s="876"/>
      <c r="DX128" s="876"/>
      <c r="DY128" s="876"/>
      <c r="DZ128" s="877"/>
    </row>
    <row r="129" spans="1:131" s="248" customFormat="1" ht="26.25" customHeight="1" x14ac:dyDescent="0.2">
      <c r="A129" s="858" t="s">
        <v>106</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508</v>
      </c>
      <c r="X129" s="861"/>
      <c r="Y129" s="861"/>
      <c r="Z129" s="862"/>
      <c r="AA129" s="863">
        <v>1430798</v>
      </c>
      <c r="AB129" s="864"/>
      <c r="AC129" s="864"/>
      <c r="AD129" s="864"/>
      <c r="AE129" s="865"/>
      <c r="AF129" s="866">
        <v>1468258</v>
      </c>
      <c r="AG129" s="864"/>
      <c r="AH129" s="864"/>
      <c r="AI129" s="864"/>
      <c r="AJ129" s="865"/>
      <c r="AK129" s="866">
        <v>1539159</v>
      </c>
      <c r="AL129" s="864"/>
      <c r="AM129" s="864"/>
      <c r="AN129" s="864"/>
      <c r="AO129" s="865"/>
      <c r="AP129" s="867"/>
      <c r="AQ129" s="868"/>
      <c r="AR129" s="868"/>
      <c r="AS129" s="868"/>
      <c r="AT129" s="869"/>
      <c r="AU129" s="286"/>
      <c r="AV129" s="286"/>
      <c r="AW129" s="286"/>
      <c r="AX129" s="833" t="s">
        <v>509</v>
      </c>
      <c r="AY129" s="834"/>
      <c r="AZ129" s="834"/>
      <c r="BA129" s="834"/>
      <c r="BB129" s="834"/>
      <c r="BC129" s="834"/>
      <c r="BD129" s="834"/>
      <c r="BE129" s="835"/>
      <c r="BF129" s="853" t="s">
        <v>505</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858" t="s">
        <v>510</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511</v>
      </c>
      <c r="X130" s="861"/>
      <c r="Y130" s="861"/>
      <c r="Z130" s="862"/>
      <c r="AA130" s="863">
        <v>209102</v>
      </c>
      <c r="AB130" s="864"/>
      <c r="AC130" s="864"/>
      <c r="AD130" s="864"/>
      <c r="AE130" s="865"/>
      <c r="AF130" s="866">
        <v>223091</v>
      </c>
      <c r="AG130" s="864"/>
      <c r="AH130" s="864"/>
      <c r="AI130" s="864"/>
      <c r="AJ130" s="865"/>
      <c r="AK130" s="866">
        <v>231272</v>
      </c>
      <c r="AL130" s="864"/>
      <c r="AM130" s="864"/>
      <c r="AN130" s="864"/>
      <c r="AO130" s="865"/>
      <c r="AP130" s="867"/>
      <c r="AQ130" s="868"/>
      <c r="AR130" s="868"/>
      <c r="AS130" s="868"/>
      <c r="AT130" s="869"/>
      <c r="AU130" s="286"/>
      <c r="AV130" s="286"/>
      <c r="AW130" s="286"/>
      <c r="AX130" s="833" t="s">
        <v>512</v>
      </c>
      <c r="AY130" s="834"/>
      <c r="AZ130" s="834"/>
      <c r="BA130" s="834"/>
      <c r="BB130" s="834"/>
      <c r="BC130" s="834"/>
      <c r="BD130" s="834"/>
      <c r="BE130" s="835"/>
      <c r="BF130" s="836">
        <v>2.2000000000000002</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513</v>
      </c>
      <c r="X131" s="844"/>
      <c r="Y131" s="844"/>
      <c r="Z131" s="845"/>
      <c r="AA131" s="846">
        <v>1221696</v>
      </c>
      <c r="AB131" s="847"/>
      <c r="AC131" s="847"/>
      <c r="AD131" s="847"/>
      <c r="AE131" s="848"/>
      <c r="AF131" s="849">
        <v>1245167</v>
      </c>
      <c r="AG131" s="847"/>
      <c r="AH131" s="847"/>
      <c r="AI131" s="847"/>
      <c r="AJ131" s="848"/>
      <c r="AK131" s="849">
        <v>1307887</v>
      </c>
      <c r="AL131" s="847"/>
      <c r="AM131" s="847"/>
      <c r="AN131" s="847"/>
      <c r="AO131" s="848"/>
      <c r="AP131" s="850"/>
      <c r="AQ131" s="851"/>
      <c r="AR131" s="851"/>
      <c r="AS131" s="851"/>
      <c r="AT131" s="852"/>
      <c r="AU131" s="286"/>
      <c r="AV131" s="286"/>
      <c r="AW131" s="286"/>
      <c r="AX131" s="811" t="s">
        <v>514</v>
      </c>
      <c r="AY131" s="812"/>
      <c r="AZ131" s="812"/>
      <c r="BA131" s="812"/>
      <c r="BB131" s="812"/>
      <c r="BC131" s="812"/>
      <c r="BD131" s="812"/>
      <c r="BE131" s="813"/>
      <c r="BF131" s="814" t="s">
        <v>507</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820" t="s">
        <v>515</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516</v>
      </c>
      <c r="W132" s="824"/>
      <c r="X132" s="824"/>
      <c r="Y132" s="824"/>
      <c r="Z132" s="825"/>
      <c r="AA132" s="826">
        <v>2.1684608939999999</v>
      </c>
      <c r="AB132" s="827"/>
      <c r="AC132" s="827"/>
      <c r="AD132" s="827"/>
      <c r="AE132" s="828"/>
      <c r="AF132" s="829">
        <v>2.4619990729999999</v>
      </c>
      <c r="AG132" s="827"/>
      <c r="AH132" s="827"/>
      <c r="AI132" s="827"/>
      <c r="AJ132" s="828"/>
      <c r="AK132" s="829">
        <v>2.021963671</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517</v>
      </c>
      <c r="W133" s="803"/>
      <c r="X133" s="803"/>
      <c r="Y133" s="803"/>
      <c r="Z133" s="804"/>
      <c r="AA133" s="805">
        <v>1.9</v>
      </c>
      <c r="AB133" s="806"/>
      <c r="AC133" s="806"/>
      <c r="AD133" s="806"/>
      <c r="AE133" s="807"/>
      <c r="AF133" s="805">
        <v>2.2999999999999998</v>
      </c>
      <c r="AG133" s="806"/>
      <c r="AH133" s="806"/>
      <c r="AI133" s="806"/>
      <c r="AJ133" s="807"/>
      <c r="AK133" s="805">
        <v>2.2000000000000002</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u3ab4qTZMDnvarr/dTq4jafg0w3X5XMvKB89eAF3MGU9NklFd+rVjNQs8rZo7q8oJ6FKPtwQd+wz7FODIEcmHw==" saltValue="oUveQmCtlAmUoC4k8sU6J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98425196850393704" bottom="0"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10" zoomScaleNormal="85" zoomScaleSheetLayoutView="100" workbookViewId="0">
      <selection activeCell="B10" sqref="B10:P10"/>
    </sheetView>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518</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c5PedrFpE9ZkuV6UYL7WjlcJHoLV34jObg0MrFUvfmgVHTItftK7/rjFuVABsKyQ4yJsd5Hqc/ZGfuIsOnGw6Q==" saltValue="59jMxSj8NCZk41IJ0OOt8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election activeCell="B10" sqref="B10:P10"/>
    </sheetView>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766JyQpqofM0E2dzgae4Wv7NX9TGmaRjTUHvJNod5PZPZ7KUMSjG/vtByalhk3ACubLvntylEeD1FlVfOOzZig==" saltValue="N7lG8bV3RNSfuloCi1P4f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election activeCell="B10" sqref="B10:P10"/>
    </sheetView>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519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520</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5" t="s">
        <v>521</v>
      </c>
      <c r="AP7" s="305"/>
      <c r="AQ7" s="306" t="s">
        <v>522</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6"/>
      <c r="AP8" s="311" t="s">
        <v>523</v>
      </c>
      <c r="AQ8" s="312" t="s">
        <v>524</v>
      </c>
      <c r="AR8" s="313" t="s">
        <v>525</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6" t="s">
        <v>526</v>
      </c>
      <c r="AL9" s="1227"/>
      <c r="AM9" s="1227"/>
      <c r="AN9" s="1228"/>
      <c r="AO9" s="314">
        <v>470405</v>
      </c>
      <c r="AP9" s="314">
        <v>469466</v>
      </c>
      <c r="AQ9" s="315">
        <v>239985</v>
      </c>
      <c r="AR9" s="316">
        <v>95.6</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6" t="s">
        <v>527</v>
      </c>
      <c r="AL10" s="1227"/>
      <c r="AM10" s="1227"/>
      <c r="AN10" s="1228"/>
      <c r="AO10" s="317">
        <v>57276</v>
      </c>
      <c r="AP10" s="317">
        <v>57162</v>
      </c>
      <c r="AQ10" s="318">
        <v>24622</v>
      </c>
      <c r="AR10" s="319">
        <v>132.19999999999999</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6" t="s">
        <v>528</v>
      </c>
      <c r="AL11" s="1227"/>
      <c r="AM11" s="1227"/>
      <c r="AN11" s="1228"/>
      <c r="AO11" s="317" t="s">
        <v>529</v>
      </c>
      <c r="AP11" s="317" t="s">
        <v>529</v>
      </c>
      <c r="AQ11" s="318">
        <v>3358</v>
      </c>
      <c r="AR11" s="319" t="s">
        <v>529</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6" t="s">
        <v>530</v>
      </c>
      <c r="AL12" s="1227"/>
      <c r="AM12" s="1227"/>
      <c r="AN12" s="1228"/>
      <c r="AO12" s="317" t="s">
        <v>529</v>
      </c>
      <c r="AP12" s="317" t="s">
        <v>529</v>
      </c>
      <c r="AQ12" s="318" t="s">
        <v>529</v>
      </c>
      <c r="AR12" s="319" t="s">
        <v>529</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6" t="s">
        <v>531</v>
      </c>
      <c r="AL13" s="1227"/>
      <c r="AM13" s="1227"/>
      <c r="AN13" s="1228"/>
      <c r="AO13" s="317">
        <v>11117</v>
      </c>
      <c r="AP13" s="317">
        <v>11095</v>
      </c>
      <c r="AQ13" s="318">
        <v>7864</v>
      </c>
      <c r="AR13" s="319">
        <v>41.1</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6" t="s">
        <v>532</v>
      </c>
      <c r="AL14" s="1227"/>
      <c r="AM14" s="1227"/>
      <c r="AN14" s="1228"/>
      <c r="AO14" s="317" t="s">
        <v>529</v>
      </c>
      <c r="AP14" s="317" t="s">
        <v>529</v>
      </c>
      <c r="AQ14" s="318">
        <v>6185</v>
      </c>
      <c r="AR14" s="319" t="s">
        <v>529</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9" t="s">
        <v>533</v>
      </c>
      <c r="AL15" s="1230"/>
      <c r="AM15" s="1230"/>
      <c r="AN15" s="1231"/>
      <c r="AO15" s="317">
        <v>-36634</v>
      </c>
      <c r="AP15" s="317">
        <v>-36561</v>
      </c>
      <c r="AQ15" s="318">
        <v>-18737</v>
      </c>
      <c r="AR15" s="319">
        <v>95.1</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9" t="s">
        <v>187</v>
      </c>
      <c r="AL16" s="1230"/>
      <c r="AM16" s="1230"/>
      <c r="AN16" s="1231"/>
      <c r="AO16" s="317">
        <v>502164</v>
      </c>
      <c r="AP16" s="317">
        <v>501162</v>
      </c>
      <c r="AQ16" s="318">
        <v>263276</v>
      </c>
      <c r="AR16" s="319">
        <v>90.4</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534</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535</v>
      </c>
      <c r="AP20" s="326" t="s">
        <v>536</v>
      </c>
      <c r="AQ20" s="327" t="s">
        <v>537</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2" t="s">
        <v>538</v>
      </c>
      <c r="AL21" s="1233"/>
      <c r="AM21" s="1233"/>
      <c r="AN21" s="1234"/>
      <c r="AO21" s="330">
        <v>47.9</v>
      </c>
      <c r="AP21" s="331">
        <v>24.56</v>
      </c>
      <c r="AQ21" s="332">
        <v>23.34</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2" t="s">
        <v>539</v>
      </c>
      <c r="AL22" s="1233"/>
      <c r="AM22" s="1233"/>
      <c r="AN22" s="1234"/>
      <c r="AO22" s="335">
        <v>96.9</v>
      </c>
      <c r="AP22" s="336">
        <v>94.3</v>
      </c>
      <c r="AQ22" s="337">
        <v>2.6</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540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541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542</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5" t="s">
        <v>521</v>
      </c>
      <c r="AP30" s="305"/>
      <c r="AQ30" s="306" t="s">
        <v>522</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6"/>
      <c r="AP31" s="311" t="s">
        <v>523</v>
      </c>
      <c r="AQ31" s="312" t="s">
        <v>524</v>
      </c>
      <c r="AR31" s="313" t="s">
        <v>525</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5" t="s">
        <v>543</v>
      </c>
      <c r="AL32" s="1216"/>
      <c r="AM32" s="1216"/>
      <c r="AN32" s="1217"/>
      <c r="AO32" s="345">
        <v>226235</v>
      </c>
      <c r="AP32" s="345">
        <v>225783</v>
      </c>
      <c r="AQ32" s="346">
        <v>149198</v>
      </c>
      <c r="AR32" s="347">
        <v>51.3</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5" t="s">
        <v>544</v>
      </c>
      <c r="AL33" s="1216"/>
      <c r="AM33" s="1216"/>
      <c r="AN33" s="1217"/>
      <c r="AO33" s="345" t="s">
        <v>529</v>
      </c>
      <c r="AP33" s="345" t="s">
        <v>529</v>
      </c>
      <c r="AQ33" s="346" t="s">
        <v>529</v>
      </c>
      <c r="AR33" s="347" t="s">
        <v>529</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5" t="s">
        <v>545</v>
      </c>
      <c r="AL34" s="1216"/>
      <c r="AM34" s="1216"/>
      <c r="AN34" s="1217"/>
      <c r="AO34" s="345" t="s">
        <v>529</v>
      </c>
      <c r="AP34" s="345" t="s">
        <v>529</v>
      </c>
      <c r="AQ34" s="346" t="s">
        <v>529</v>
      </c>
      <c r="AR34" s="347" t="s">
        <v>529</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5" t="s">
        <v>546</v>
      </c>
      <c r="AL35" s="1216"/>
      <c r="AM35" s="1216"/>
      <c r="AN35" s="1217"/>
      <c r="AO35" s="345">
        <v>24830</v>
      </c>
      <c r="AP35" s="345">
        <v>24780</v>
      </c>
      <c r="AQ35" s="346">
        <v>31871</v>
      </c>
      <c r="AR35" s="347">
        <v>-22.2</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5" t="s">
        <v>547</v>
      </c>
      <c r="AL36" s="1216"/>
      <c r="AM36" s="1216"/>
      <c r="AN36" s="1217"/>
      <c r="AO36" s="345">
        <v>11135</v>
      </c>
      <c r="AP36" s="345">
        <v>11113</v>
      </c>
      <c r="AQ36" s="346">
        <v>4984</v>
      </c>
      <c r="AR36" s="347">
        <v>123</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5" t="s">
        <v>548</v>
      </c>
      <c r="AL37" s="1216"/>
      <c r="AM37" s="1216"/>
      <c r="AN37" s="1217"/>
      <c r="AO37" s="345" t="s">
        <v>529</v>
      </c>
      <c r="AP37" s="345" t="s">
        <v>529</v>
      </c>
      <c r="AQ37" s="346">
        <v>1220</v>
      </c>
      <c r="AR37" s="347" t="s">
        <v>529</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2" t="s">
        <v>549</v>
      </c>
      <c r="AL38" s="1213"/>
      <c r="AM38" s="1213"/>
      <c r="AN38" s="1214"/>
      <c r="AO38" s="348" t="s">
        <v>529</v>
      </c>
      <c r="AP38" s="348" t="s">
        <v>529</v>
      </c>
      <c r="AQ38" s="349">
        <v>35</v>
      </c>
      <c r="AR38" s="337" t="s">
        <v>529</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2" t="s">
        <v>550</v>
      </c>
      <c r="AL39" s="1213"/>
      <c r="AM39" s="1213"/>
      <c r="AN39" s="1214"/>
      <c r="AO39" s="345">
        <v>-4483</v>
      </c>
      <c r="AP39" s="345">
        <v>-4474</v>
      </c>
      <c r="AQ39" s="346">
        <v>-8070</v>
      </c>
      <c r="AR39" s="347">
        <v>-44.6</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5" t="s">
        <v>551</v>
      </c>
      <c r="AL40" s="1216"/>
      <c r="AM40" s="1216"/>
      <c r="AN40" s="1217"/>
      <c r="AO40" s="345">
        <v>-231272</v>
      </c>
      <c r="AP40" s="345">
        <v>-230810</v>
      </c>
      <c r="AQ40" s="346">
        <v>-130648</v>
      </c>
      <c r="AR40" s="347">
        <v>76.7</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8" t="s">
        <v>298</v>
      </c>
      <c r="AL41" s="1219"/>
      <c r="AM41" s="1219"/>
      <c r="AN41" s="1220"/>
      <c r="AO41" s="345">
        <v>26445</v>
      </c>
      <c r="AP41" s="345">
        <v>26392</v>
      </c>
      <c r="AQ41" s="346">
        <v>48590</v>
      </c>
      <c r="AR41" s="347">
        <v>-45.7</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552</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553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554</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1" t="s">
        <v>521</v>
      </c>
      <c r="AN49" s="1223" t="s">
        <v>555</v>
      </c>
      <c r="AO49" s="1224"/>
      <c r="AP49" s="1224"/>
      <c r="AQ49" s="1224"/>
      <c r="AR49" s="1225"/>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2"/>
      <c r="AN50" s="361" t="s">
        <v>556</v>
      </c>
      <c r="AO50" s="362" t="s">
        <v>557</v>
      </c>
      <c r="AP50" s="363" t="s">
        <v>558</v>
      </c>
      <c r="AQ50" s="364" t="s">
        <v>559</v>
      </c>
      <c r="AR50" s="365" t="s">
        <v>560</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561</v>
      </c>
      <c r="AL51" s="358"/>
      <c r="AM51" s="366">
        <v>576259</v>
      </c>
      <c r="AN51" s="367">
        <v>514058</v>
      </c>
      <c r="AO51" s="368">
        <v>-35.6</v>
      </c>
      <c r="AP51" s="369">
        <v>310300</v>
      </c>
      <c r="AQ51" s="370">
        <v>7.8</v>
      </c>
      <c r="AR51" s="371">
        <v>-43.4</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562</v>
      </c>
      <c r="AM52" s="374">
        <v>393481</v>
      </c>
      <c r="AN52" s="375">
        <v>351009</v>
      </c>
      <c r="AO52" s="376">
        <v>-53.2</v>
      </c>
      <c r="AP52" s="377">
        <v>157576</v>
      </c>
      <c r="AQ52" s="378">
        <v>7.5</v>
      </c>
      <c r="AR52" s="379">
        <v>-60.7</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563</v>
      </c>
      <c r="AL53" s="358"/>
      <c r="AM53" s="366">
        <v>617242</v>
      </c>
      <c r="AN53" s="367">
        <v>565758</v>
      </c>
      <c r="AO53" s="368">
        <v>10.1</v>
      </c>
      <c r="AP53" s="369">
        <v>317319</v>
      </c>
      <c r="AQ53" s="370">
        <v>2.2999999999999998</v>
      </c>
      <c r="AR53" s="371">
        <v>7.8</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562</v>
      </c>
      <c r="AM54" s="374">
        <v>563532</v>
      </c>
      <c r="AN54" s="375">
        <v>516528</v>
      </c>
      <c r="AO54" s="376">
        <v>47.2</v>
      </c>
      <c r="AP54" s="377">
        <v>164214</v>
      </c>
      <c r="AQ54" s="378">
        <v>4.2</v>
      </c>
      <c r="AR54" s="379">
        <v>43</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564</v>
      </c>
      <c r="AL55" s="358"/>
      <c r="AM55" s="366">
        <v>770424</v>
      </c>
      <c r="AN55" s="367">
        <v>724083</v>
      </c>
      <c r="AO55" s="368">
        <v>28</v>
      </c>
      <c r="AP55" s="369">
        <v>289738</v>
      </c>
      <c r="AQ55" s="370">
        <v>-8.6999999999999993</v>
      </c>
      <c r="AR55" s="371">
        <v>36.700000000000003</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562</v>
      </c>
      <c r="AM56" s="374">
        <v>700169</v>
      </c>
      <c r="AN56" s="375">
        <v>658054</v>
      </c>
      <c r="AO56" s="376">
        <v>27.4</v>
      </c>
      <c r="AP56" s="377">
        <v>156238</v>
      </c>
      <c r="AQ56" s="378">
        <v>-4.9000000000000004</v>
      </c>
      <c r="AR56" s="379">
        <v>32.299999999999997</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565</v>
      </c>
      <c r="AL57" s="358"/>
      <c r="AM57" s="366">
        <v>1054194</v>
      </c>
      <c r="AN57" s="367">
        <v>1013648</v>
      </c>
      <c r="AO57" s="368">
        <v>40</v>
      </c>
      <c r="AP57" s="369">
        <v>316937</v>
      </c>
      <c r="AQ57" s="370">
        <v>9.4</v>
      </c>
      <c r="AR57" s="371">
        <v>30.6</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562</v>
      </c>
      <c r="AM58" s="374">
        <v>934152</v>
      </c>
      <c r="AN58" s="375">
        <v>898223</v>
      </c>
      <c r="AO58" s="376">
        <v>36.5</v>
      </c>
      <c r="AP58" s="377">
        <v>199150</v>
      </c>
      <c r="AQ58" s="378">
        <v>27.5</v>
      </c>
      <c r="AR58" s="379">
        <v>9</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566</v>
      </c>
      <c r="AL59" s="358"/>
      <c r="AM59" s="366">
        <v>736368</v>
      </c>
      <c r="AN59" s="367">
        <v>734898</v>
      </c>
      <c r="AO59" s="368">
        <v>-27.5</v>
      </c>
      <c r="AP59" s="369">
        <v>332350</v>
      </c>
      <c r="AQ59" s="370">
        <v>4.9000000000000004</v>
      </c>
      <c r="AR59" s="371">
        <v>-32.4</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562</v>
      </c>
      <c r="AM60" s="374">
        <v>542455</v>
      </c>
      <c r="AN60" s="375">
        <v>541372</v>
      </c>
      <c r="AO60" s="376">
        <v>-39.700000000000003</v>
      </c>
      <c r="AP60" s="377">
        <v>200453</v>
      </c>
      <c r="AQ60" s="378">
        <v>0.7</v>
      </c>
      <c r="AR60" s="379">
        <v>-40.4</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567</v>
      </c>
      <c r="AL61" s="380"/>
      <c r="AM61" s="381">
        <v>750897</v>
      </c>
      <c r="AN61" s="382">
        <v>710489</v>
      </c>
      <c r="AO61" s="383">
        <v>3</v>
      </c>
      <c r="AP61" s="384">
        <v>313329</v>
      </c>
      <c r="AQ61" s="385">
        <v>3.1</v>
      </c>
      <c r="AR61" s="371">
        <v>-0.1</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562</v>
      </c>
      <c r="AM62" s="374">
        <v>626758</v>
      </c>
      <c r="AN62" s="375">
        <v>593037</v>
      </c>
      <c r="AO62" s="376">
        <v>3.6</v>
      </c>
      <c r="AP62" s="377">
        <v>175526</v>
      </c>
      <c r="AQ62" s="378">
        <v>7</v>
      </c>
      <c r="AR62" s="379">
        <v>-3.4</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3wJMQ6K5gKlyw5reA3sZbcvISk2vLhoHm2pugnsWWeKHCVmk6KMJiRHJx7P3hcv8ZG6Fph+QnEe9+0VuM2yqlg==" saltValue="ZS89tOTyBzWA0VakqKxQe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election activeCell="B10" sqref="B10:P10"/>
    </sheetView>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569</v>
      </c>
    </row>
    <row r="120" spans="125:125" ht="13.5" hidden="1" customHeight="1" x14ac:dyDescent="0.2"/>
    <row r="121" spans="125:125" ht="13.5" hidden="1" customHeight="1" x14ac:dyDescent="0.2">
      <c r="DU121" s="292"/>
    </row>
  </sheetData>
  <sheetProtection algorithmName="SHA-512" hashValue="M0cz1LJNVjEsmNQd4HU6zChcmSPKsx4ChWRd7/mn+CJjhzMaUpnlr+DW8ymUEhyW5cl6vyZ9XI6EJwXthHUt6Q==" saltValue="Vi7z1KkHVeeGtwwTP6ArS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election activeCell="B10" sqref="B10:P10"/>
    </sheetView>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518</v>
      </c>
    </row>
  </sheetData>
  <sheetProtection algorithmName="SHA-512" hashValue="iRk4X0THq+ig5mD9Tt+O5LqStjzXlqrQUnPr4aaXeVaW+uO0+KRiXLYlZKB2VpuGk+olE1UsQriVD+zTWrw4oQ==" saltValue="9zfvPmCjiZfUPxMkEJGfe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election activeCell="B10" sqref="B10:P10"/>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570</v>
      </c>
      <c r="G46" s="8" t="s">
        <v>571</v>
      </c>
      <c r="H46" s="8" t="s">
        <v>572</v>
      </c>
      <c r="I46" s="8" t="s">
        <v>573</v>
      </c>
      <c r="J46" s="9" t="s">
        <v>574</v>
      </c>
    </row>
    <row r="47" spans="2:10" ht="57.75" customHeight="1" x14ac:dyDescent="0.2">
      <c r="B47" s="10"/>
      <c r="C47" s="1237" t="s">
        <v>3</v>
      </c>
      <c r="D47" s="1237"/>
      <c r="E47" s="1238"/>
      <c r="F47" s="11">
        <v>39.57</v>
      </c>
      <c r="G47" s="12">
        <v>41.4</v>
      </c>
      <c r="H47" s="12">
        <v>38.53</v>
      </c>
      <c r="I47" s="12">
        <v>37.56</v>
      </c>
      <c r="J47" s="13">
        <v>35.840000000000003</v>
      </c>
    </row>
    <row r="48" spans="2:10" ht="57.75" customHeight="1" x14ac:dyDescent="0.2">
      <c r="B48" s="14"/>
      <c r="C48" s="1239" t="s">
        <v>4</v>
      </c>
      <c r="D48" s="1239"/>
      <c r="E48" s="1240"/>
      <c r="F48" s="15">
        <v>17.190000000000001</v>
      </c>
      <c r="G48" s="16">
        <v>15.86</v>
      </c>
      <c r="H48" s="16">
        <v>14.51</v>
      </c>
      <c r="I48" s="16">
        <v>19.690000000000001</v>
      </c>
      <c r="J48" s="17">
        <v>18.239999999999998</v>
      </c>
    </row>
    <row r="49" spans="2:10" ht="57.75" customHeight="1" thickBot="1" x14ac:dyDescent="0.25">
      <c r="B49" s="18"/>
      <c r="C49" s="1241" t="s">
        <v>5</v>
      </c>
      <c r="D49" s="1241"/>
      <c r="E49" s="1242"/>
      <c r="F49" s="19" t="s">
        <v>575</v>
      </c>
      <c r="G49" s="20" t="s">
        <v>576</v>
      </c>
      <c r="H49" s="20" t="s">
        <v>577</v>
      </c>
      <c r="I49" s="20">
        <v>5.56</v>
      </c>
      <c r="J49" s="21" t="s">
        <v>578</v>
      </c>
    </row>
    <row r="50" spans="2:10" ht="13.5" customHeight="1" x14ac:dyDescent="0.2"/>
  </sheetData>
  <sheetProtection algorithmName="SHA-512" hashValue="vcDPROrFyaTuJGQNtfH8fjS8bBxJvuqs/hsh4QxCMy0k3KH35GoA0ZySeujt+rF1m6D+aZ7edyc9LGXibWo3Lg==" saltValue="WRtpZoTisdjBZsPpETthR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山梨県</cp:lastModifiedBy>
  <cp:lastPrinted>2022-09-27T09:36:50Z</cp:lastPrinted>
  <dcterms:created xsi:type="dcterms:W3CDTF">2022-02-02T04:58:51Z</dcterms:created>
  <dcterms:modified xsi:type="dcterms:W3CDTF">2022-09-27T09:36:57Z</dcterms:modified>
  <cp:category/>
</cp:coreProperties>
</file>