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ile01\共有\06 建設部門\0604 下水道課\◆送受信メール◆\R4年度\02 依頼・回答\R50118_【山梨県市町村課：２３〆】下水道事業に係わる経営比較分析表（令和３年度）の分析等について（依頼）\●県提出\"/>
    </mc:Choice>
  </mc:AlternateContent>
  <workbookProtection workbookAlgorithmName="SHA-512" workbookHashValue="2SF/0Ds7j+aRQOPnbzk5Q7DNHf1mn12WmZNtZ5Rh7DWOM+2JAOTKF1aEKL9VsLAWQ2QO1kcRavs6ZXC3mPwDsw==" workbookSaltValue="XZ6b5jR8SRW4VATIcC7Ws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B8" i="4"/>
  <c r="AT8" i="4"/>
  <c r="AL8" i="4"/>
  <c r="AD8" i="4"/>
  <c r="W8" i="4"/>
  <c r="P8" i="4"/>
  <c r="B8" i="4"/>
  <c r="B6"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<sst xmlns="http://schemas.openxmlformats.org/spreadsheetml/2006/main" count="299" uniqueCount="118">
  <si>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</si>
  <si>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</si>
  <si>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</si>
  <si>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</si>
  <si>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</si>
  <si>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</si>
  <si>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</si>
  <si>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</si>
  <si>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</si>
  <si>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</si>
  <si>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</si>
  <si>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</si>
  <si>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</si>
  <si>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</si>
  <si>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</si>
  <si>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</si>
  <si>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</si>
  <si>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</si>
  <si>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</si>
  <si>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</si>
  <si>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</si>
  <si>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</si>
  <si>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</si>
  <si>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</si>
  <si>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</si>
  <si>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</si>
  <si>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</si>
  <si>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</si>
  <si>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</si>
  <si>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</si>
  <si>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</si>
  <si>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</si>
  <si>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</si>
  <si>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</si>
  <si>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</si>
  <si>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</si>
  <si>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</si>
  <si>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</si>
  <si>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</si>
  <si>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</si>
  <si>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</si>
  <si>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</si>
  <si>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</si>
  <si>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</si>
  <si>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</si>
  <si>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</si>
  <si>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</si>
  <si>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</si>
  <si>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</si>
  <si>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</si>
  <si>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</si>
  <si>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</si>
  <si>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</si>
  <si>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</si>
  <si>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</si>
  <si>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</si>
  <si>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</si>
  <si>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</si>
  <si>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</si>
  <si>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</si>
  <si>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</si>
  <si>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</si>
  <si>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</si>
  <si>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</si>
  <si>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</si>
  <si>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</si>
  <si>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</si>
  <si>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</si>
  <si>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</si>
  <si>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</si>
  <si>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</si>
  <si>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</si>
  <si>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</si>
  <si>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</si>
  <si>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</si>
  <si>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</si>
  <si>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</si>
  <si>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</si>
  <si>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</si>
  <si>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</si>
  <si>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</si>
  <si>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</si>
  <si>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</si>
  <si>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</si>
  <si>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</si>
  <si>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</si>
  <si>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</si>
  <si>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</si>
  <si>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</si>
  <si>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</si>
  <si>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</si>
  <si>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</si>
  <si>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</si>
  <si>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</si>
  <si>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</si>
  <si>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</si>
  <si>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中央市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</si>
  <si>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</si>
  <si>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</si>
  <si>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</si>
  <si>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</si>
  <si>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</si>
  <si>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</si>
  <si>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</si>
  <si>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</si>
  <si>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</si>
  <si>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</si>
  <si>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</si>
  <si>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</si>
  <si>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</si>
  <si>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</si>
  <si>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</si>
  <si>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</si>
  <si>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</si>
  <si>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</si>
  <si>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①経常収支比率においては100％を超え経営上問題ないように見えるが、⑤経費回収率においては100％を下回っていることから下水道使用料にて汚水処理費を賄えていない状況が続いている。
④企業債残高対事業規模比率は、類似団体等と比較すると高い値となっている。面整備率（事業計画比）については、82.5％となり昨年度と比較して約5％の整備率増加となった。しかしながら未普及の地域についても整備を進める必要があるため、整備費の平準化を図り持続可能な事業運営の継続に努める必要がある。
⑥汚水処理原価は、類似団体と比較しても低い水準にある。
⑧水洗化率は、類似団体と比較すると平均値を超えているが水洗化率向上に向けて積極的な啓発活動を今後も行う必要がある。
コミュニティプラント区域における下水道使用料の増収見込はあるものの、人口減少による使用料収入の減少もあるため、未整備地区における管渠整備及び整備済区域における下水等への接続により安定的な収入の確保と支出経費削減に取り組み、経営の健全化を図る必要がある。</t>
    <rPh sb="1" eb="5">
      <t>ケイジョウシュウシ</t>
    </rPh>
    <rPh sb="5" eb="7">
      <t>ヒリツ</t>
    </rPh>
    <rPh sb="17" eb="18">
      <t>コ</t>
    </rPh>
    <rPh sb="19" eb="22">
      <t>ケイエイジョウ</t>
    </rPh>
    <rPh sb="22" eb="24">
      <t>モンダイ</t>
    </rPh>
    <rPh sb="29" eb="30">
      <t>ミ</t>
    </rPh>
    <rPh sb="35" eb="40">
      <t>ケイヒカイシュウリツ</t>
    </rPh>
    <rPh sb="50" eb="52">
      <t>シタマワ</t>
    </rPh>
    <rPh sb="60" eb="63">
      <t>ゲスイドウ</t>
    </rPh>
    <rPh sb="63" eb="66">
      <t>シヨウリョウ</t>
    </rPh>
    <rPh sb="68" eb="70">
      <t>オスイ</t>
    </rPh>
    <rPh sb="70" eb="72">
      <t>ショリ</t>
    </rPh>
    <rPh sb="72" eb="73">
      <t>ヒ</t>
    </rPh>
    <rPh sb="74" eb="75">
      <t>マカナ</t>
    </rPh>
    <rPh sb="80" eb="82">
      <t>ジョウキョウ</t>
    </rPh>
    <rPh sb="83" eb="84">
      <t>ツヅ</t>
    </rPh>
    <rPh sb="91" eb="94">
      <t>キギョウサイ</t>
    </rPh>
    <rPh sb="94" eb="96">
      <t>ザンダカ</t>
    </rPh>
    <rPh sb="96" eb="97">
      <t>タイ</t>
    </rPh>
    <rPh sb="97" eb="103">
      <t>ジギョウキボヒリツ</t>
    </rPh>
    <rPh sb="105" eb="110">
      <t>ルイジダンタイトウ</t>
    </rPh>
    <rPh sb="111" eb="113">
      <t>ヒカク</t>
    </rPh>
    <rPh sb="116" eb="117">
      <t>タカ</t>
    </rPh>
    <rPh sb="118" eb="119">
      <t>アタイ</t>
    </rPh>
    <rPh sb="126" eb="130">
      <t>メンセイビリツ</t>
    </rPh>
    <rPh sb="131" eb="136">
      <t>ジギョウケイカクヒ</t>
    </rPh>
    <rPh sb="151" eb="154">
      <t>サクネンド</t>
    </rPh>
    <rPh sb="155" eb="157">
      <t>ヒカク</t>
    </rPh>
    <rPh sb="159" eb="160">
      <t>ヤク</t>
    </rPh>
    <rPh sb="163" eb="166">
      <t>セイビリツ</t>
    </rPh>
    <rPh sb="166" eb="168">
      <t>ゾウカ</t>
    </rPh>
    <rPh sb="196" eb="198">
      <t>ヒツヨウ</t>
    </rPh>
    <rPh sb="204" eb="207">
      <t>セイビヒ</t>
    </rPh>
    <rPh sb="208" eb="211">
      <t>ヘイジュンカ</t>
    </rPh>
    <rPh sb="212" eb="213">
      <t>ハカ</t>
    </rPh>
    <rPh sb="214" eb="218">
      <t>ジゾクカノウ</t>
    </rPh>
    <rPh sb="219" eb="223">
      <t>ジギョウウンエイ</t>
    </rPh>
    <rPh sb="224" eb="226">
      <t>ケイゾク</t>
    </rPh>
    <rPh sb="227" eb="228">
      <t>ツト</t>
    </rPh>
    <rPh sb="230" eb="232">
      <t>ヒツヨウ</t>
    </rPh>
    <rPh sb="238" eb="244">
      <t>オスイショリゲンカ</t>
    </rPh>
    <rPh sb="246" eb="250">
      <t>ルイジダンタイ</t>
    </rPh>
    <rPh sb="251" eb="253">
      <t>ヒカク</t>
    </rPh>
    <rPh sb="256" eb="257">
      <t>ヒク</t>
    </rPh>
    <rPh sb="258" eb="260">
      <t>スイジュン</t>
    </rPh>
    <rPh sb="266" eb="270">
      <t>スイセンカリツ</t>
    </rPh>
    <rPh sb="272" eb="276">
      <t>ルイジダンタイ</t>
    </rPh>
    <rPh sb="277" eb="279">
      <t>ヒカク</t>
    </rPh>
    <rPh sb="282" eb="285">
      <t>ヘイキンチ</t>
    </rPh>
    <rPh sb="286" eb="287">
      <t>コ</t>
    </rPh>
    <rPh sb="296" eb="298">
      <t>コウジョウ</t>
    </rPh>
    <rPh sb="299" eb="300">
      <t>ム</t>
    </rPh>
    <rPh sb="302" eb="305">
      <t>セッキョクテキ</t>
    </rPh>
    <rPh sb="306" eb="308">
      <t>ケイハツ</t>
    </rPh>
    <rPh sb="308" eb="310">
      <t>カツドウ</t>
    </rPh>
    <rPh sb="311" eb="313">
      <t>コンゴ</t>
    </rPh>
    <rPh sb="314" eb="315">
      <t>オコナ</t>
    </rPh>
    <rPh sb="316" eb="318">
      <t>ヒツヨウ</t>
    </rPh>
    <rPh sb="336" eb="338">
      <t>クイキ</t>
    </rPh>
    <rPh sb="342" eb="348">
      <t>ゲスイドウシヨウリョウ</t>
    </rPh>
    <rPh sb="349" eb="351">
      <t>ゾウシュウ</t>
    </rPh>
    <rPh sb="351" eb="353">
      <t>ミコミ</t>
    </rPh>
    <rPh sb="360" eb="364">
      <t>ジンコウゲンショウ</t>
    </rPh>
    <rPh sb="367" eb="370">
      <t>シヨウリョウ</t>
    </rPh>
    <rPh sb="370" eb="372">
      <t>シュウニュウ</t>
    </rPh>
    <rPh sb="373" eb="375">
      <t>ゲンショウ</t>
    </rPh>
    <rPh sb="390" eb="392">
      <t>カンキョ</t>
    </rPh>
    <rPh sb="392" eb="394">
      <t>セイビ</t>
    </rPh>
    <rPh sb="394" eb="395">
      <t>オヨ</t>
    </rPh>
    <rPh sb="396" eb="399">
      <t>セイビズ</t>
    </rPh>
    <rPh sb="399" eb="401">
      <t>クイキ</t>
    </rPh>
    <rPh sb="405" eb="408">
      <t>ゲスイトウ</t>
    </rPh>
    <rPh sb="410" eb="412">
      <t>セツゾク</t>
    </rPh>
    <rPh sb="415" eb="418">
      <t>アンテイテキ</t>
    </rPh>
    <rPh sb="419" eb="421">
      <t>シュウニュウ</t>
    </rPh>
    <rPh sb="422" eb="424">
      <t>カクホ</t>
    </rPh>
    <rPh sb="425" eb="427">
      <t>シシュツ</t>
    </rPh>
    <rPh sb="427" eb="431">
      <t>ケイヒサクゲン</t>
    </rPh>
    <rPh sb="432" eb="433">
      <t>ト</t>
    </rPh>
    <rPh sb="434" eb="435">
      <t>ク</t>
    </rPh>
    <rPh sb="437" eb="439">
      <t>ケイエイ</t>
    </rPh>
    <rPh sb="440" eb="443">
      <t>ケンゼンカ</t>
    </rPh>
    <rPh sb="444" eb="445">
      <t>ハカ</t>
    </rPh>
    <rPh sb="446" eb="448">
      <t>ヒツヨウ</t>
    </rPh>
    <phoneticPr fontId="4"/>
  </si>
  <si>
    <t>①令和2年度と比較しても微増しており、今後も法定耐用年数に近い資産は増加傾向となることが推測される。既存ストック情報を活用し計画的かつ効率的に老朽化対策を実施していく必要がある。</t>
    <rPh sb="1" eb="3">
      <t>レイワ</t>
    </rPh>
    <rPh sb="4" eb="6">
      <t>ネンド</t>
    </rPh>
    <rPh sb="7" eb="9">
      <t>ヒカク</t>
    </rPh>
    <rPh sb="12" eb="14">
      <t>ビゾウ</t>
    </rPh>
    <rPh sb="19" eb="21">
      <t>コンゴ</t>
    </rPh>
    <rPh sb="22" eb="28">
      <t>ホウテイタイヨウネンスウ</t>
    </rPh>
    <rPh sb="29" eb="30">
      <t>チカ</t>
    </rPh>
    <rPh sb="31" eb="33">
      <t>シサン</t>
    </rPh>
    <rPh sb="34" eb="36">
      <t>ゾウカ</t>
    </rPh>
    <rPh sb="36" eb="38">
      <t>ケイコウ</t>
    </rPh>
    <rPh sb="44" eb="46">
      <t>スイソク</t>
    </rPh>
    <rPh sb="50" eb="52">
      <t>キゾン</t>
    </rPh>
    <rPh sb="56" eb="58">
      <t>ジョウホウ</t>
    </rPh>
    <rPh sb="59" eb="61">
      <t>カツヨウ</t>
    </rPh>
    <rPh sb="62" eb="65">
      <t>ケイカクテキ</t>
    </rPh>
    <rPh sb="67" eb="70">
      <t>コウリツテキ</t>
    </rPh>
    <rPh sb="71" eb="74">
      <t>ロウキュウカ</t>
    </rPh>
    <rPh sb="74" eb="76">
      <t>タイサク</t>
    </rPh>
    <rPh sb="77" eb="79">
      <t>ジッシ</t>
    </rPh>
    <rPh sb="83" eb="85">
      <t>ヒツヨウ</t>
    </rPh>
    <phoneticPr fontId="4"/>
  </si>
  <si>
    <t>下水道使用料においては、コミュニティプラント区域における公共下水道への接続工事を計画どおり進めており、使用料収入において今後増加していく見込みである。ただし、支出においては維持管理において増加見込のため経営基盤の強化が求められる。健全な運営を行うため、中央市公共下水道事業経営戦略に基づき、使用料の見直しにおける適正な使用料収入の確保とともに、経費削減の取り組みを進める必要がある。</t>
    <rPh sb="0" eb="6">
      <t>ゲスイドウシヨウリョウ</t>
    </rPh>
    <rPh sb="22" eb="24">
      <t>クイキ</t>
    </rPh>
    <rPh sb="28" eb="33">
      <t>コウキョウゲスイドウ</t>
    </rPh>
    <rPh sb="35" eb="37">
      <t>セツゾク</t>
    </rPh>
    <rPh sb="37" eb="39">
      <t>コウジ</t>
    </rPh>
    <rPh sb="40" eb="42">
      <t>ケイカク</t>
    </rPh>
    <rPh sb="45" eb="46">
      <t>スス</t>
    </rPh>
    <rPh sb="51" eb="54">
      <t>シヨウリョウ</t>
    </rPh>
    <rPh sb="54" eb="56">
      <t>シュウニュウ</t>
    </rPh>
    <rPh sb="60" eb="62">
      <t>コンゴ</t>
    </rPh>
    <rPh sb="62" eb="64">
      <t>ゾウカ</t>
    </rPh>
    <rPh sb="68" eb="70">
      <t>ミコ</t>
    </rPh>
    <rPh sb="79" eb="81">
      <t>シシュツ</t>
    </rPh>
    <rPh sb="86" eb="90">
      <t>イジカンリ</t>
    </rPh>
    <rPh sb="94" eb="96">
      <t>ゾウカ</t>
    </rPh>
    <rPh sb="96" eb="98">
      <t>ミコミ</t>
    </rPh>
    <rPh sb="101" eb="105">
      <t>ケイエイキバン</t>
    </rPh>
    <rPh sb="106" eb="108">
      <t>キョウカ</t>
    </rPh>
    <rPh sb="109" eb="110">
      <t>モト</t>
    </rPh>
    <rPh sb="115" eb="117">
      <t>ケンゼン</t>
    </rPh>
    <rPh sb="118" eb="120">
      <t>ウンエイ</t>
    </rPh>
    <rPh sb="121" eb="122">
      <t>オコナ</t>
    </rPh>
    <rPh sb="126" eb="129">
      <t>チュウオウシ</t>
    </rPh>
    <rPh sb="129" eb="134">
      <t>コウキョウゲスイドウ</t>
    </rPh>
    <rPh sb="134" eb="138">
      <t>ジギョウケイエイ</t>
    </rPh>
    <rPh sb="138" eb="140">
      <t>センリャク</t>
    </rPh>
    <rPh sb="141" eb="142">
      <t>モト</t>
    </rPh>
    <rPh sb="145" eb="148">
      <t>シヨウリョウ</t>
    </rPh>
    <rPh sb="149" eb="151">
      <t>ミナオ</t>
    </rPh>
    <rPh sb="156" eb="158">
      <t>テキセイ</t>
    </rPh>
    <rPh sb="159" eb="164">
      <t>シヨウリョウシュウニュウ</t>
    </rPh>
    <rPh sb="165" eb="167">
      <t>カクホ</t>
    </rPh>
    <rPh sb="172" eb="174">
      <t>ケイヒ</t>
    </rPh>
    <rPh sb="174" eb="176">
      <t>サクゲン</t>
    </rPh>
    <rPh sb="177" eb="178">
      <t>ト</t>
    </rPh>
    <rPh sb="179" eb="180">
      <t>ク</t>
    </rPh>
    <rPh sb="182" eb="183">
      <t>スス</t>
    </rPh>
    <rPh sb="185" eb="1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</si>
</sst>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D57-4847-9D98-F91D13A43FF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8D57-4847-9D98-F91D13A43FF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93-4EC5-AC06-BE2651ED0DD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FC93-4EC5-AC06-BE2651ED0DD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86.59</c:v>
                </c:pt>
                <c:pt idx="4">
                  <c:v>87.62</c:v>
                </c:pt>
              </c:numCache>
            </c:numRef>
          </c:val>
          <c:extLst>
            <c:ext xmlns:c16="http://schemas.microsoft.com/office/drawing/2014/chart" uri="{C3380CC4-5D6E-409C-BE32-E72D297353CC}">
              <c16:uniqueId val="{00000000-8967-469D-B6FC-CCF30CA3755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8967-469D-B6FC-CCF30CA3755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106.83</c:v>
                </c:pt>
                <c:pt idx="4">
                  <c:v>106.14</c:v>
                </c:pt>
              </c:numCache>
            </c:numRef>
          </c:val>
          <c:extLst>
            <c:ext xmlns:c16="http://schemas.microsoft.com/office/drawing/2014/chart" uri="{C3380CC4-5D6E-409C-BE32-E72D297353CC}">
              <c16:uniqueId val="{00000000-9E0D-44BB-B534-B05F2EF30A8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9E0D-44BB-B534-B05F2EF30A8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32.159999999999997</c:v>
                </c:pt>
                <c:pt idx="4">
                  <c:v>33.520000000000003</c:v>
                </c:pt>
              </c:numCache>
            </c:numRef>
          </c:val>
          <c:extLst>
            <c:ext xmlns:c16="http://schemas.microsoft.com/office/drawing/2014/chart" uri="{C3380CC4-5D6E-409C-BE32-E72D297353CC}">
              <c16:uniqueId val="{00000000-CB0C-4287-AAB6-C406302A47A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CB0C-4287-AAB6-C406302A47A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33C-4283-B580-258CC67B86C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D33C-4283-B580-258CC67B86C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E61-4038-BD23-34E5ABAC384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EE61-4038-BD23-34E5ABAC384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31.43</c:v>
                </c:pt>
                <c:pt idx="4">
                  <c:v>32.79</c:v>
                </c:pt>
              </c:numCache>
            </c:numRef>
          </c:val>
          <c:extLst>
            <c:ext xmlns:c16="http://schemas.microsoft.com/office/drawing/2014/chart" uri="{C3380CC4-5D6E-409C-BE32-E72D297353CC}">
              <c16:uniqueId val="{00000000-340E-4D29-8771-672569B3882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340E-4D29-8771-672569B3882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1725.87</c:v>
                </c:pt>
                <c:pt idx="4">
                  <c:v>2059.54</c:v>
                </c:pt>
              </c:numCache>
            </c:numRef>
          </c:val>
          <c:extLst>
            <c:ext xmlns:c16="http://schemas.microsoft.com/office/drawing/2014/chart" uri="{C3380CC4-5D6E-409C-BE32-E72D297353CC}">
              <c16:uniqueId val="{00000000-84AB-451B-866A-40B56E72430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84AB-451B-866A-40B56E72430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82.83</c:v>
                </c:pt>
                <c:pt idx="4">
                  <c:v>81.040000000000006</c:v>
                </c:pt>
              </c:numCache>
            </c:numRef>
          </c:val>
          <c:extLst>
            <c:ext xmlns:c16="http://schemas.microsoft.com/office/drawing/2014/chart" uri="{C3380CC4-5D6E-409C-BE32-E72D297353CC}">
              <c16:uniqueId val="{00000000-26A5-4B67-851F-4BE3CD0201D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26A5-4B67-851F-4BE3CD0201D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144.58000000000001</c:v>
                </c:pt>
                <c:pt idx="4">
                  <c:v>148.33000000000001</c:v>
                </c:pt>
              </c:numCache>
            </c:numRef>
          </c:val>
          <c:extLst>
            <c:ext xmlns:c16="http://schemas.microsoft.com/office/drawing/2014/chart" uri="{C3380CC4-5D6E-409C-BE32-E72D297353CC}">
              <c16:uniqueId val="{00000000-FD61-436A-8F01-B52170B19CD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FD61-436A-8F01-B52170B19CD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 zoomScaleNormal="100" workbookViewId="0">
      <selection activeCell="CH10" sqref="CH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中央市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30766</v>
      </c>
      <c r="AM8" s="42"/>
      <c r="AN8" s="42"/>
      <c r="AO8" s="42"/>
      <c r="AP8" s="42"/>
      <c r="AQ8" s="42"/>
      <c r="AR8" s="42"/>
      <c r="AS8" s="42"/>
      <c r="AT8" s="35">
        <f>データ!T6</f>
        <v>31.69</v>
      </c>
      <c r="AU8" s="35"/>
      <c r="AV8" s="35"/>
      <c r="AW8" s="35"/>
      <c r="AX8" s="35"/>
      <c r="AY8" s="35"/>
      <c r="AZ8" s="35"/>
      <c r="BA8" s="35"/>
      <c r="BB8" s="35">
        <f>データ!U6</f>
        <v>970.84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56.22</v>
      </c>
      <c r="J10" s="35"/>
      <c r="K10" s="35"/>
      <c r="L10" s="35"/>
      <c r="M10" s="35"/>
      <c r="N10" s="35"/>
      <c r="O10" s="35"/>
      <c r="P10" s="35">
        <f>データ!P6</f>
        <v>66.05</v>
      </c>
      <c r="Q10" s="35"/>
      <c r="R10" s="35"/>
      <c r="S10" s="35"/>
      <c r="T10" s="35"/>
      <c r="U10" s="35"/>
      <c r="V10" s="35"/>
      <c r="W10" s="35">
        <f>データ!Q6</f>
        <v>96.17</v>
      </c>
      <c r="X10" s="35"/>
      <c r="Y10" s="35"/>
      <c r="Z10" s="35"/>
      <c r="AA10" s="35"/>
      <c r="AB10" s="35"/>
      <c r="AC10" s="35"/>
      <c r="AD10" s="42">
        <f>データ!R6</f>
        <v>2200</v>
      </c>
      <c r="AE10" s="42"/>
      <c r="AF10" s="42"/>
      <c r="AG10" s="42"/>
      <c r="AH10" s="42"/>
      <c r="AI10" s="42"/>
      <c r="AJ10" s="42"/>
      <c r="AK10" s="2"/>
      <c r="AL10" s="42">
        <f>データ!V6</f>
        <v>20257</v>
      </c>
      <c r="AM10" s="42"/>
      <c r="AN10" s="42"/>
      <c r="AO10" s="42"/>
      <c r="AP10" s="42"/>
      <c r="AQ10" s="42"/>
      <c r="AR10" s="42"/>
      <c r="AS10" s="42"/>
      <c r="AT10" s="35">
        <f>データ!W6</f>
        <v>5.73</v>
      </c>
      <c r="AU10" s="35"/>
      <c r="AV10" s="35"/>
      <c r="AW10" s="35"/>
      <c r="AX10" s="35"/>
      <c r="AY10" s="35"/>
      <c r="AZ10" s="35"/>
      <c r="BA10" s="35"/>
      <c r="BB10" s="35">
        <f>データ!X6</f>
        <v>3535.25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wo7gxDHJXVI7dJtg8J+bByCzTNk1Ei2vefcODigO9OXRkPQil2rbcaSWYZ8wYd1vvN12LCUSqKp36kBWIpe0eg==" saltValue="xq+wco3OOSBL4nxLEcmoA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192147</v>
      </c>
      <c r="D6" s="19">
        <f t="shared" si="3"/>
        <v>46</v>
      </c>
      <c r="E6" s="19">
        <f t="shared" si="3"/>
        <v>17</v>
      </c>
      <c r="F6" s="19">
        <f t="shared" si="3"/>
        <v>1</v>
      </c>
      <c r="G6" s="19">
        <f t="shared" si="3"/>
        <v>0</v>
      </c>
      <c r="H6" s="19" t="str">
        <f t="shared" si="3"/>
        <v>山梨県　中央市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56.22</v>
      </c>
      <c r="P6" s="20">
        <f t="shared" si="3"/>
        <v>66.05</v>
      </c>
      <c r="Q6" s="20">
        <f t="shared" si="3"/>
        <v>96.17</v>
      </c>
      <c r="R6" s="20">
        <f t="shared" si="3"/>
        <v>2200</v>
      </c>
      <c r="S6" s="20">
        <f t="shared" si="3"/>
        <v>30766</v>
      </c>
      <c r="T6" s="20">
        <f t="shared" si="3"/>
        <v>31.69</v>
      </c>
      <c r="U6" s="20">
        <f t="shared" si="3"/>
        <v>970.84</v>
      </c>
      <c r="V6" s="20">
        <f t="shared" si="3"/>
        <v>20257</v>
      </c>
      <c r="W6" s="20">
        <f t="shared" si="3"/>
        <v>5.73</v>
      </c>
      <c r="X6" s="20">
        <f t="shared" si="3"/>
        <v>3535.25</v>
      </c>
      <c r="Y6" s="21" t="str">
        <f>IF(Y7="",NA(),Y7)</f>
        <v>-</v>
      </c>
      <c r="Z6" s="21" t="str">
        <f t="shared" ref="Z6:AH6" si="4">IF(Z7="",NA(),Z7)</f>
        <v>-</v>
      </c>
      <c r="AA6" s="21" t="str">
        <f t="shared" si="4"/>
        <v>-</v>
      </c>
      <c r="AB6" s="21">
        <f t="shared" si="4"/>
        <v>106.83</v>
      </c>
      <c r="AC6" s="21">
        <f t="shared" si="4"/>
        <v>106.14</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31.43</v>
      </c>
      <c r="AY6" s="21">
        <f t="shared" si="6"/>
        <v>32.79</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1725.87</v>
      </c>
      <c r="BJ6" s="21">
        <f t="shared" si="7"/>
        <v>2059.54</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82.83</v>
      </c>
      <c r="BU6" s="21">
        <f t="shared" si="8"/>
        <v>81.040000000000006</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144.58000000000001</v>
      </c>
      <c r="CF6" s="21">
        <f t="shared" si="9"/>
        <v>148.33000000000001</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86.59</v>
      </c>
      <c r="DB6" s="21">
        <f t="shared" si="11"/>
        <v>87.62</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32.159999999999997</v>
      </c>
      <c r="DM6" s="21">
        <f t="shared" si="12"/>
        <v>33.520000000000003</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192147</v>
      </c>
      <c r="D7" s="23">
        <v>46</v>
      </c>
      <c r="E7" s="23">
        <v>17</v>
      </c>
      <c r="F7" s="23">
        <v>1</v>
      </c>
      <c r="G7" s="23">
        <v>0</v>
      </c>
      <c r="H7" s="23" t="s">
        <v>96</v>
      </c>
      <c r="I7" s="23" t="s">
        <v>97</v>
      </c>
      <c r="J7" s="23" t="s">
        <v>98</v>
      </c>
      <c r="K7" s="23" t="s">
        <v>99</v>
      </c>
      <c r="L7" s="23" t="s">
        <v>100</v>
      </c>
      <c r="M7" s="23" t="s">
        <v>101</v>
      </c>
      <c r="N7" s="24" t="s">
        <v>102</v>
      </c>
      <c r="O7" s="24">
        <v>56.22</v>
      </c>
      <c r="P7" s="24">
        <v>66.05</v>
      </c>
      <c r="Q7" s="24">
        <v>96.17</v>
      </c>
      <c r="R7" s="24">
        <v>2200</v>
      </c>
      <c r="S7" s="24">
        <v>30766</v>
      </c>
      <c r="T7" s="24">
        <v>31.69</v>
      </c>
      <c r="U7" s="24">
        <v>970.84</v>
      </c>
      <c r="V7" s="24">
        <v>20257</v>
      </c>
      <c r="W7" s="24">
        <v>5.73</v>
      </c>
      <c r="X7" s="24">
        <v>3535.25</v>
      </c>
      <c r="Y7" s="24" t="s">
        <v>102</v>
      </c>
      <c r="Z7" s="24" t="s">
        <v>102</v>
      </c>
      <c r="AA7" s="24" t="s">
        <v>102</v>
      </c>
      <c r="AB7" s="24">
        <v>106.83</v>
      </c>
      <c r="AC7" s="24">
        <v>106.14</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31.43</v>
      </c>
      <c r="AY7" s="24">
        <v>32.79</v>
      </c>
      <c r="AZ7" s="24" t="s">
        <v>102</v>
      </c>
      <c r="BA7" s="24" t="s">
        <v>102</v>
      </c>
      <c r="BB7" s="24" t="s">
        <v>102</v>
      </c>
      <c r="BC7" s="24">
        <v>40.67</v>
      </c>
      <c r="BD7" s="24">
        <v>47.7</v>
      </c>
      <c r="BE7" s="24">
        <v>71.39</v>
      </c>
      <c r="BF7" s="24" t="s">
        <v>102</v>
      </c>
      <c r="BG7" s="24" t="s">
        <v>102</v>
      </c>
      <c r="BH7" s="24" t="s">
        <v>102</v>
      </c>
      <c r="BI7" s="24">
        <v>1725.87</v>
      </c>
      <c r="BJ7" s="24">
        <v>2059.54</v>
      </c>
      <c r="BK7" s="24" t="s">
        <v>102</v>
      </c>
      <c r="BL7" s="24" t="s">
        <v>102</v>
      </c>
      <c r="BM7" s="24" t="s">
        <v>102</v>
      </c>
      <c r="BN7" s="24">
        <v>1050.51</v>
      </c>
      <c r="BO7" s="24">
        <v>1102.01</v>
      </c>
      <c r="BP7" s="24">
        <v>669.11</v>
      </c>
      <c r="BQ7" s="24" t="s">
        <v>102</v>
      </c>
      <c r="BR7" s="24" t="s">
        <v>102</v>
      </c>
      <c r="BS7" s="24" t="s">
        <v>102</v>
      </c>
      <c r="BT7" s="24">
        <v>82.83</v>
      </c>
      <c r="BU7" s="24">
        <v>81.040000000000006</v>
      </c>
      <c r="BV7" s="24" t="s">
        <v>102</v>
      </c>
      <c r="BW7" s="24" t="s">
        <v>102</v>
      </c>
      <c r="BX7" s="24" t="s">
        <v>102</v>
      </c>
      <c r="BY7" s="24">
        <v>82.65</v>
      </c>
      <c r="BZ7" s="24">
        <v>82.55</v>
      </c>
      <c r="CA7" s="24">
        <v>99.73</v>
      </c>
      <c r="CB7" s="24" t="s">
        <v>102</v>
      </c>
      <c r="CC7" s="24" t="s">
        <v>102</v>
      </c>
      <c r="CD7" s="24" t="s">
        <v>102</v>
      </c>
      <c r="CE7" s="24">
        <v>144.58000000000001</v>
      </c>
      <c r="CF7" s="24">
        <v>148.33000000000001</v>
      </c>
      <c r="CG7" s="24" t="s">
        <v>102</v>
      </c>
      <c r="CH7" s="24" t="s">
        <v>102</v>
      </c>
      <c r="CI7" s="24" t="s">
        <v>102</v>
      </c>
      <c r="CJ7" s="24">
        <v>186.3</v>
      </c>
      <c r="CK7" s="24">
        <v>188.38</v>
      </c>
      <c r="CL7" s="24">
        <v>134.97999999999999</v>
      </c>
      <c r="CM7" s="24" t="s">
        <v>102</v>
      </c>
      <c r="CN7" s="24" t="s">
        <v>102</v>
      </c>
      <c r="CO7" s="24" t="s">
        <v>102</v>
      </c>
      <c r="CP7" s="24" t="s">
        <v>102</v>
      </c>
      <c r="CQ7" s="24" t="s">
        <v>102</v>
      </c>
      <c r="CR7" s="24" t="s">
        <v>102</v>
      </c>
      <c r="CS7" s="24" t="s">
        <v>102</v>
      </c>
      <c r="CT7" s="24" t="s">
        <v>102</v>
      </c>
      <c r="CU7" s="24">
        <v>50.53</v>
      </c>
      <c r="CV7" s="24">
        <v>51.42</v>
      </c>
      <c r="CW7" s="24">
        <v>59.99</v>
      </c>
      <c r="CX7" s="24" t="s">
        <v>102</v>
      </c>
      <c r="CY7" s="24" t="s">
        <v>102</v>
      </c>
      <c r="CZ7" s="24" t="s">
        <v>102</v>
      </c>
      <c r="DA7" s="24">
        <v>86.59</v>
      </c>
      <c r="DB7" s="24">
        <v>87.62</v>
      </c>
      <c r="DC7" s="24" t="s">
        <v>102</v>
      </c>
      <c r="DD7" s="24" t="s">
        <v>102</v>
      </c>
      <c r="DE7" s="24" t="s">
        <v>102</v>
      </c>
      <c r="DF7" s="24">
        <v>82.08</v>
      </c>
      <c r="DG7" s="24">
        <v>81.34</v>
      </c>
      <c r="DH7" s="24">
        <v>95.72</v>
      </c>
      <c r="DI7" s="24" t="s">
        <v>102</v>
      </c>
      <c r="DJ7" s="24" t="s">
        <v>102</v>
      </c>
      <c r="DK7" s="24" t="s">
        <v>102</v>
      </c>
      <c r="DL7" s="24">
        <v>32.159999999999997</v>
      </c>
      <c r="DM7" s="24">
        <v>33.520000000000003</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2023-02-02T03:56:18Z</cp:lastPrinted>
  <dcterms:created xsi:type="dcterms:W3CDTF">2023-01-12T23:30:25Z</dcterms:created>
  <dcterms:modified xsi:type="dcterms:W3CDTF">2023-02-02T05:04:10Z</dcterms:modified>
  <cp:category/>
</cp:coreProperties>
</file>