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89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<sst xmlns="http://schemas.openxmlformats.org/spreadsheetml/2006/main" count="1178" uniqueCount="631">
  <si>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</si>
  <si>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</si>
  <si>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</si>
  <si>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</si>
  <si>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</si>
  <si>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</si>
  <si>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</si>
  <si>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</si>
  <si>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</si>
  <si>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</si>
  <si>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</si>
  <si>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</si>
  <si>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</si>
  <si>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</si>
  <si>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</si>
  <si>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</si>
  <si>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</si>
  <si>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</si>
  <si>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</si>
  <si>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</si>
  <si>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</si>
  <si>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</si>
  <si>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</si>
  <si>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</si>
  <si>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</si>
  <si>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</si>
  <si>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</si>
  <si>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</si>
  <si>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</si>
  <si>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</si>
  <si>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</si>
  <si>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</si>
  <si>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</si>
  <si>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</si>
  <si>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</si>
  <si>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</si>
  <si>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</si>
  <si>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</si>
  <si>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</si>
  <si>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</si>
  <si>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</si>
  <si>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</si>
  <si>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</si>
  <si>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</si>
  <si>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</si>
  <si>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</si>
  <si>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</si>
  <si>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</si>
  <si>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</si>
  <si>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</si>
  <si>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</si>
  <si>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</si>
  <si>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</si>
  <si>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</si>
  <si>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</si>
  <si>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</si>
  <si>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</si>
  <si>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</si>
  <si>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</si>
  <si>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</si>
  <si>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</si>
  <si>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</si>
  <si>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</si>
  <si>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</si>
  <si>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</si>
  <si>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</si>
  <si>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</si>
  <si>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</si>
  <si>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</si>
  <si>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</si>
  <si>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</si>
  <si>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</si>
  <si>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</si>
  <si>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</si>
  <si>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</si>
  <si>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</si>
  <si>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</si>
  <si>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</si>
  <si>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</si>
  <si>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</si>
  <si>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</si>
  <si>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</si>
  <si>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</si>
  <si>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</si>
  <si>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</si>
  <si>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</si>
  <si>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</si>
  <si>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</si>
  <si>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</si>
  <si>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</si>
  <si>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</si>
  <si>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</si>
  <si>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</si>
  <si>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</si>
  <si>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</si>
  <si>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</si>
  <si>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</si>
  <si>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</si>
  <si>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</si>
  <si>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</si>
  <si>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</si>
  <si>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</si>
  <si>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</si>
  <si>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</si>
  <si>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</si>
  <si>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</si>
  <si>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</si>
  <si>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</si>
  <si>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</si>
  <si>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</si>
  <si>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</si>
  <si>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</si>
  <si>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</si>
  <si>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</si>
  <si>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</si>
  <si>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</si>
  <si>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</si>
  <si>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</si>
  <si>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</si>
  <si>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</si>
  <si>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</si>
  <si>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</si>
  <si>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</si>
  <si>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</si>
  <si>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</si>
  <si>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</si>
  <si>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</si>
  <si>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</si>
  <si>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</si>
  <si>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</si>
  <si>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</si>
  <si>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</si>
  <si>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</si>
  <si>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</si>
  <si>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</si>
  <si>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</si>
  <si>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</si>
  <si>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</si>
  <si>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</si>
  <si>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</si>
  <si>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</si>
  <si>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</si>
  <si>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</si>
  <si>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</si>
  <si>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</si>
  <si>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</si>
  <si>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</si>
  <si>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</si>
  <si>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</si>
  <si>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</si>
  <si>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</si>
  <si>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</si>
  <si>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</si>
  <si>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</si>
  <si>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</si>
  <si>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</si>
  <si>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</si>
  <si>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</si>
  <si>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</si>
  <si>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</si>
  <si>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</si>
  <si>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</si>
  <si>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</si>
  <si>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</si>
  <si>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</si>
  <si>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</si>
  <si>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</si>
  <si>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</si>
  <si>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</si>
  <si>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</si>
  <si>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</si>
  <si>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</si>
  <si>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</si>
  <si>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</si>
  <si>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</si>
  <si>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</si>
  <si>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</si>
  <si>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</si>
  <si>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</si>
  <si>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</si>
  <si>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</si>
  <si>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</si>
  <si>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</si>
  <si>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</si>
  <si>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</si>
  <si>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</si>
  <si>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</si>
  <si>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</si>
  <si>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</si>
  <si>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</si>
  <si>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</si>
  <si>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</si>
  <si>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</si>
  <si>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</si>
  <si>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</si>
  <si>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</si>
  <si>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</si>
  <si>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</si>
  <si>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</si>
  <si>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</si>
  <si>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</si>
  <si>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</si>
  <si>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</si>
  <si>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</si>
  <si>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</si>
  <si>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</si>
  <si>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</si>
  <si>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</si>
  <si>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</si>
  <si>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</si>
  <si>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山梨県甲府市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</si>
  <si>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</si>
  <si>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</si>
  <si>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</si>
  <si>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</si>
  <si>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</si>
  <si>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</si>
  <si>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</si>
  <si>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</si>
  <si>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</si>
  <si>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</si>
  <si>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</si>
  <si>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</si>
  <si>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</si>
  <si>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</si>
  <si>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</si>
  <si>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</si>
  <si>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</si>
  <si>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</si>
  <si>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</si>
  <si>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</si>
  <si>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</si>
  <si>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</si>
  <si>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</si>
  <si>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</si>
  <si>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</si>
  <si>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</si>
  <si>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</si>
  <si>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</si>
  <si>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</si>
  <si>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</si>
  <si>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</si>
  <si>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</si>
  <si>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</si>
  <si>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</si>
  <si>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</si>
  <si>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</si>
  <si>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</si>
  <si>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</si>
  <si>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</si>
  <si>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</si>
  <si>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</si>
  <si>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</si>
  <si>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</si>
  <si>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</si>
  <si>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</si>
  <si>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</si>
  <si>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</si>
  <si>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</si>
  <si>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</si>
  <si>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</si>
  <si>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</si>
  <si>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</si>
  <si>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</si>
  <si>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</si>
  <si>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</si>
  <si>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</si>
  <si>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</si>
  <si>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</si>
  <si>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</si>
  <si>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</si>
  <si>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</si>
  <si>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</si>
  <si>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</si>
  <si>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</si>
  <si>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</si>
  <si>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</si>
  <si>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</si>
  <si>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</si>
  <si>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</si>
  <si>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</si>
  <si>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</si>
  <si>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</si>
  <si>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</si>
  <si>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</si>
  <si>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</si>
  <si>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</si>
  <si>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</si>
  <si>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</si>
  <si>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</si>
  <si>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</si>
  <si>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</si>
  <si>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</si>
  <si>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</si>
  <si>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</si>
  <si>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</si>
  <si>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</si>
  <si>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</si>
  <si>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</si>
  <si>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</si>
  <si>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</si>
  <si>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</si>
  <si>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</si>
  <si>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</si>
  <si>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</si>
  <si>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</si>
  <si>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</si>
  <si>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</si>
  <si>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</si>
  <si>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</si>
  <si>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</si>
  <si>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</si>
  <si>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</si>
  <si>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</si>
  <si>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</si>
  <si>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</si>
  <si>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</si>
  <si>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</si>
  <si>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</si>
  <si>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</si>
  <si>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</si>
  <si>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</si>
  <si>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</si>
  <si>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</si>
  <si>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</si>
  <si>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</si>
  <si>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</si>
  <si>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</si>
  <si>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</si>
  <si>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</si>
  <si>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</si>
  <si>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</si>
  <si>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</si>
  <si>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</si>
  <si>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</si>
  <si>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市場</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</si>
  <si>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</si>
  <si>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</si>
  <si>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</si>
  <si>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</si>
  <si>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</si>
  <si>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</si>
  <si>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</si>
  <si>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</si>
  <si>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</si>
  <si>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</si>
  <si>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</si>
  <si>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</si>
  <si>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</si>
  <si>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</si>
  <si>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</si>
  <si>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</si>
  <si>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</si>
  <si>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</si>
  <si>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</si>
  <si>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</si>
  <si>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</si>
  <si>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</si>
  <si>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</si>
  <si>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</si>
  <si>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</si>
  <si>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</si>
  <si>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</si>
  <si>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</si>
  <si>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</si>
  <si>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山梨県甲府市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</si>
  <si>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</si>
  <si>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</si>
  <si>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</si>
  <si>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</si>
  <si>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</si>
  <si>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</si>
  <si>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</si>
  <si>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</si>
  <si>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</si>
  <si>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</si>
  <si>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</si>
  <si>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</si>
  <si>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</si>
  <si>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</si>
  <si>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</si>
  <si>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</si>
  <si>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</si>
  <si>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</si>
  <si>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</si>
  <si>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</si>
  <si>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</si>
  <si>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</si>
  <si>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</si>
  <si>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</si>
  <si>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</si>
  <si>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</si>
  <si>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</si>
  <si>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</si>
  <si>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</si>
  <si>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</si>
  <si>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</si>
  <si>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</si>
  <si>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</si>
  <si>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</si>
  <si>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</si>
  <si>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</si>
  <si>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</si>
  <si>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</si>
  <si>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</si>
  <si>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水道事業会計</t>
    <phoneticPr fontId="5"/>
  </si>
  <si>
    <t>法適用企業</t>
    <phoneticPr fontId="5"/>
  </si>
  <si>
    <t>病院事業会計</t>
    <phoneticPr fontId="5"/>
  </si>
  <si>
    <t>-</t>
    <phoneticPr fontId="5"/>
  </si>
  <si>
    <t>法適用企業</t>
    <phoneticPr fontId="5"/>
  </si>
  <si>
    <t>地方卸売市場事業会計</t>
    <phoneticPr fontId="5"/>
  </si>
  <si>
    <t>法適用企業</t>
    <phoneticPr fontId="5"/>
  </si>
  <si>
    <t>下水道事業会計</t>
    <phoneticPr fontId="5"/>
  </si>
  <si>
    <t>簡易水道等事業会計</t>
    <phoneticPr fontId="5"/>
  </si>
  <si>
    <t>法適用企業</t>
    <phoneticPr fontId="5"/>
  </si>
  <si>
    <t>農業集落排水事業特別会計</t>
    <phoneticPr fontId="5"/>
  </si>
  <si>
    <t>-</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</si>
  <si>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</si>
  <si>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</si>
  <si>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</si>
  <si>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</si>
  <si>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</si>
  <si>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</si>
  <si>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</si>
  <si>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</si>
  <si>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</si>
  <si>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</si>
  <si>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</si>
  <si>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</si>
  <si>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</si>
  <si>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</si>
  <si>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</si>
  <si>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</si>
  <si>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</si>
  <si>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</si>
  <si>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</si>
  <si>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</si>
  <si>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</si>
  <si>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</si>
  <si>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</si>
  <si>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</si>
  <si>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</si>
  <si>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</si>
  <si>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</si>
  <si>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</si>
  <si>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</si>
  <si>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</si>
  <si>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</si>
  <si>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</si>
  <si>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</si>
  <si>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</si>
  <si>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</si>
  <si>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</si>
  <si>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</si>
  <si>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</si>
  <si>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</si>
  <si>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</si>
  <si>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</si>
  <si>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</si>
  <si>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</si>
  <si>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</si>
  <si>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</si>
  <si>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</si>
  <si>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</si>
  <si>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</si>
  <si>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</si>
  <si>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</si>
  <si>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</si>
  <si>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</si>
  <si>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</si>
  <si>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</si>
  <si>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</si>
  <si>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</si>
  <si>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</si>
  <si>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</si>
  <si>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</si>
  <si>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</si>
  <si>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</si>
  <si>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地方卸売市場事業会計</t>
    <phoneticPr fontId="5"/>
  </si>
  <si>
    <t>(Ｆ)</t>
    <phoneticPr fontId="5"/>
  </si>
  <si>
    <t>簡易水道等事業会計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</si>
  <si>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</si>
  <si>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</si>
  <si>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</si>
  <si>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</si>
  <si>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</si>
  <si>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</si>
  <si>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</si>
  <si>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</si>
  <si>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</si>
  <si>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</si>
  <si>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</si>
  <si>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</si>
  <si>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</si>
  <si>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</si>
  <si>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</si>
  <si>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</si>
  <si>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</si>
  <si>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</si>
  <si>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</si>
  <si>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</si>
  <si>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</si>
  <si>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</si>
  <si>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</si>
  <si>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</si>
  <si>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</si>
  <si>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</si>
  <si>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</si>
  <si>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</si>
  <si>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</si>
  <si>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</si>
  <si>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</si>
  <si>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</si>
  <si>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</si>
  <si>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</si>
  <si>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</si>
  <si>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</si>
  <si>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</si>
  <si>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</si>
  <si>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</si>
  <si>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</si>
  <si>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</si>
  <si>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</si>
  <si>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</si>
  <si>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</si>
  <si>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</si>
  <si>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</si>
  <si>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</si>
  <si>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</si>
  <si>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</si>
  <si>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</si>
  <si>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</si>
  <si>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</si>
  <si>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</si>
  <si>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</si>
  <si>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</si>
  <si>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</si>
  <si>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</si>
  <si>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</si>
  <si>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</si>
  <si>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</si>
  <si>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</si>
  <si>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</si>
  <si>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</si>
  <si>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</si>
  <si>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</si>
  <si>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</si>
  <si>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</si>
  <si>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</si>
  <si>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</si>
  <si>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</si>
  <si>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</si>
  <si>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</si>
  <si>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</si>
  <si>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</si>
  <si>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</si>
  <si>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</si>
  <si>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</si>
  <si>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</si>
  <si>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</si>
  <si>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</si>
  <si>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</si>
  <si>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</si>
  <si>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</si>
  <si>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1.54</t>
  </si>
  <si>
    <t>▲ 0.98</t>
  </si>
  <si>
    <t>水道事業会計</t>
  </si>
  <si>
    <t>一般会計</t>
  </si>
  <si>
    <t>下水道事業会計</t>
  </si>
  <si>
    <t>国民健康保険事業特別会計</t>
  </si>
  <si>
    <t>介護保険事業特別会計</t>
  </si>
  <si>
    <t>地方卸売市場事業会計</t>
  </si>
  <si>
    <t>母子父子寡婦福祉資金貸付事業特別会計</t>
  </si>
  <si>
    <t>簡易水道等事業会計</t>
  </si>
  <si>
    <t>その他会計（赤字）</t>
  </si>
  <si>
    <t>▲ 1.64</t>
  </si>
  <si>
    <t>▲ 3.14</t>
  </si>
  <si>
    <t>▲ 3.02</t>
  </si>
  <si>
    <t>▲ 1.32</t>
  </si>
  <si>
    <t>その他会計（黒字）</t>
  </si>
  <si>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</si>
  <si>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</si>
  <si>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</si>
  <si>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</si>
  <si>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</si>
  <si>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</si>
  <si>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社会福祉事業基金</t>
    <rPh sb="0" eb="2">
      <t>シャカイ</t>
    </rPh>
    <rPh sb="2" eb="4">
      <t>フクシ</t>
    </rPh>
    <rPh sb="4" eb="6">
      <t>ジギョウ</t>
    </rPh>
    <rPh sb="6" eb="8">
      <t>キキン</t>
    </rPh>
    <phoneticPr fontId="5"/>
  </si>
  <si>
    <t>公共施設整備事業等基金</t>
    <rPh sb="0" eb="2">
      <t>コウキョウ</t>
    </rPh>
    <rPh sb="2" eb="4">
      <t>シセツ</t>
    </rPh>
    <rPh sb="4" eb="6">
      <t>セイビ</t>
    </rPh>
    <rPh sb="6" eb="8">
      <t>ジギョウ</t>
    </rPh>
    <rPh sb="8" eb="9">
      <t>トウ</t>
    </rPh>
    <rPh sb="9" eb="11">
      <t>キキン</t>
    </rPh>
    <phoneticPr fontId="5"/>
  </si>
  <si>
    <t>庁舎整備基金</t>
    <rPh sb="0" eb="2">
      <t>チョウシャ</t>
    </rPh>
    <rPh sb="2" eb="4">
      <t>セイビ</t>
    </rPh>
    <rPh sb="4" eb="6">
      <t>キキン</t>
    </rPh>
    <phoneticPr fontId="5"/>
  </si>
  <si>
    <t>新しい時代を担う人づくり基金</t>
    <rPh sb="0" eb="1">
      <t>アタラ</t>
    </rPh>
    <rPh sb="3" eb="5">
      <t>ジダイ</t>
    </rPh>
    <rPh sb="6" eb="7">
      <t>ニナ</t>
    </rPh>
    <rPh sb="8" eb="9">
      <t>ヒト</t>
    </rPh>
    <rPh sb="12" eb="14">
      <t>キキン</t>
    </rPh>
    <phoneticPr fontId="5"/>
  </si>
  <si>
    <t>-</t>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</si>
  <si>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</si>
  <si>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</si>
  <si>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</si>
  <si>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</si>
  <si>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</si>
  <si>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</si>
  <si>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</si>
  <si>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</si>
  <si>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</si>
  <si>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</si>
  <si>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</si>
  <si>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</si>
  <si>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</si>
  <si>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</si>
  <si>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</si>
  <si>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</si>
  <si>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</si>
  <si>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</si>
  <si>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</si>
  <si>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</si>
  <si>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</si>
  <si>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甲府市学校給食会</t>
    <rPh sb="0" eb="3">
      <t>コウフシ</t>
    </rPh>
    <rPh sb="3" eb="5">
      <t>ガッコウ</t>
    </rPh>
    <rPh sb="5" eb="7">
      <t>キュウショク</t>
    </rPh>
    <rPh sb="7" eb="8">
      <t>カイ</t>
    </rPh>
    <phoneticPr fontId="2"/>
  </si>
  <si>
    <t>甲府市スポーツ協会</t>
    <rPh sb="0" eb="3">
      <t>コウフシ</t>
    </rPh>
    <rPh sb="7" eb="9">
      <t>キョウカイ</t>
    </rPh>
    <phoneticPr fontId="2"/>
  </si>
  <si>
    <t>甲府市勤労者福祉サービスセンター</t>
    <rPh sb="0" eb="3">
      <t>コウフシ</t>
    </rPh>
    <rPh sb="3" eb="6">
      <t>キンロウシャ</t>
    </rPh>
    <rPh sb="6" eb="8">
      <t>フクシ</t>
    </rPh>
    <phoneticPr fontId="2"/>
  </si>
  <si>
    <t>甲府市土地開発公社</t>
  </si>
  <si>
    <t>〇</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</si>
  <si>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</si>
  <si>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</si>
  <si>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</si>
  <si>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</si>
  <si>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</si>
  <si>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</si>
  <si>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</si>
  <si>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</si>
  <si>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</si>
  <si>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</si>
  <si>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</si>
  <si>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</si>
  <si>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将来負担比率については、普通交付税の増などにより標準財政規模が増したことに伴い、対前年度比で16.6ポイント改善した。
　有形固定資産減価償却率については、類似団体と同水準であるが、今後においては、公共施設等総合管理計画に基づき策定する個別施設計画で各施設等の分析を進め、老朽化状況の把握に努めていく中で、計画的な整備や修繕、更新等を行っていく。</t>
    <phoneticPr fontId="5"/>
  </si>
  <si>
    <t>　将来負担比率については、普通交付税の増などにより標準財政規模が増したことに伴い、対前年度比で16.6ポイント改善した。
　実質公債費比率については、H30年度に借り入れた玉諸福祉センター建設事業、環境センター中間処理施設等除却事業など大型事業の元金償還開始などにより、対前年度比で0.6ポイント悪化した。
　今後においては、環境センター中間処理施設等除却事業債などの元金償還額の増加等に伴い、実質公債費比率は上昇する見込みである。将来負担比率については、地方債残高は減少傾向となるものの、充当可能財源等も減少することなどから、横ばいで推移する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</si>
</sst>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51849</c:v>
                </c:pt>
                <c:pt idx="3">
                  <c:v>52191</c:v>
                </c:pt>
                <c:pt idx="4">
                  <c:v>48105</c:v>
                </c:pt>
              </c:numCache>
            </c:numRef>
          </c:val>
          <c:smooth val="0"/>
          <c:extLst>
            <c:ext xmlns:c16="http://schemas.microsoft.com/office/drawing/2014/chart" uri="{C3380CC4-5D6E-409C-BE32-E72D297353CC}">
              <c16:uniqueId val="{00000000-0474-4EAC-8160-3A6FCFC371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54534</c:v>
                </c:pt>
                <c:pt idx="1">
                  <c:v>48377</c:v>
                </c:pt>
                <c:pt idx="2">
                  <c:v>47710</c:v>
                </c:pt>
                <c:pt idx="3">
                  <c:v>41428</c:v>
                </c:pt>
                <c:pt idx="4">
                  <c:v>23358</c:v>
                </c:pt>
              </c:numCache>
            </c:numRef>
          </c:val>
          <c:smooth val="0"/>
          <c:extLst>
            <c:ext xmlns:c16="http://schemas.microsoft.com/office/drawing/2014/chart" uri="{C3380CC4-5D6E-409C-BE32-E72D297353CC}">
              <c16:uniqueId val="{00000001-0474-4EAC-8160-3A6FCFC371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1.24</c:v>
                </c:pt>
                <c:pt idx="1">
                  <c:v>1.64</c:v>
                </c:pt>
                <c:pt idx="2">
                  <c:v>1.33</c:v>
                </c:pt>
                <c:pt idx="3">
                  <c:v>3.39</c:v>
                </c:pt>
                <c:pt idx="4">
                  <c:v>7.97</c:v>
                </c:pt>
              </c:numCache>
            </c:numRef>
          </c:val>
          <c:extLst>
            <c:ext xmlns:c16="http://schemas.microsoft.com/office/drawing/2014/chart" uri="{C3380CC4-5D6E-409C-BE32-E72D297353CC}">
              <c16:uniqueId val="{00000000-937F-47C4-BC69-030AE0C23D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5.22</c:v>
                </c:pt>
                <c:pt idx="1">
                  <c:v>5.84</c:v>
                </c:pt>
                <c:pt idx="2">
                  <c:v>5.83</c:v>
                </c:pt>
                <c:pt idx="3">
                  <c:v>6.37</c:v>
                </c:pt>
                <c:pt idx="4">
                  <c:v>7.75</c:v>
                </c:pt>
              </c:numCache>
            </c:numRef>
          </c:val>
          <c:extLst>
            <c:ext xmlns:c16="http://schemas.microsoft.com/office/drawing/2014/chart" uri="{C3380CC4-5D6E-409C-BE32-E72D297353CC}">
              <c16:uniqueId val="{00000001-937F-47C4-BC69-030AE0C23D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c:v>
                </c:pt>
                <c:pt idx="1">
                  <c:v>0.4</c:v>
                </c:pt>
                <c:pt idx="2">
                  <c:v>-0.98</c:v>
                </c:pt>
                <c:pt idx="3">
                  <c:v>2.15</c:v>
                </c:pt>
                <c:pt idx="4">
                  <c:v>4.71</c:v>
                </c:pt>
              </c:numCache>
            </c:numRef>
          </c:val>
          <c:smooth val="0"/>
          <c:extLst>
            <c:ext xmlns:c16="http://schemas.microsoft.com/office/drawing/2014/chart" uri="{C3380CC4-5D6E-409C-BE32-E72D297353CC}">
              <c16:uniqueId val="{00000002-937F-47C4-BC69-030AE0C23D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0-4FB4-4C15-99E0-2415B42FA8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1.64</c:v>
                </c:pt>
                <c:pt idx="1">
                  <c:v>#N/A</c:v>
                </c:pt>
                <c:pt idx="2">
                  <c:v>3.14</c:v>
                </c:pt>
                <c:pt idx="3">
                  <c:v>#N/A</c:v>
                </c:pt>
                <c:pt idx="4">
                  <c:v>3.02</c:v>
                </c:pt>
                <c:pt idx="5">
                  <c:v>#N/A</c:v>
                </c:pt>
                <c:pt idx="6">
                  <c:v>1.32</c:v>
                </c:pt>
                <c:pt idx="7">
                  <c:v>#N/A</c:v>
                </c:pt>
                <c:pt idx="8">
                  <c:v>0</c:v>
                </c:pt>
                <c:pt idx="9">
                  <c:v>0</c:v>
                </c:pt>
              </c:numCache>
            </c:numRef>
          </c:val>
          <c:extLst>
            <c:ext xmlns:c16="http://schemas.microsoft.com/office/drawing/2014/chart" uri="{C3380CC4-5D6E-409C-BE32-E72D297353CC}">
              <c16:uniqueId val="{00000001-4FB4-4C15-99E0-2415B42FA801}"/>
            </c:ext>
          </c:extLst>
        </c:ser>
        <c:ser>
          <c:idx val="2"/>
          <c:order val="2"/>
          <c:tx>
            <c:strRef>
              <c:f>データシート!$A$29</c:f>
              <c:strCache>
                <c:ptCount val="1"/>
                <c:pt idx="0">
                  <c:v>簡易水道等事業会計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0.04</c:v>
                </c:pt>
              </c:numCache>
            </c:numRef>
          </c:val>
          <c:extLst>
            <c:ext xmlns:c16="http://schemas.microsoft.com/office/drawing/2014/chart" uri="{C3380CC4-5D6E-409C-BE32-E72D297353CC}">
              <c16:uniqueId val="{00000002-4FB4-4C15-99E0-2415B42FA801}"/>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0.02</c:v>
                </c:pt>
                <c:pt idx="6">
                  <c:v>#N/A</c:v>
                </c:pt>
                <c:pt idx="7">
                  <c:v>0.04</c:v>
                </c:pt>
                <c:pt idx="8">
                  <c:v>#N/A</c:v>
                </c:pt>
                <c:pt idx="9">
                  <c:v>0.06</c:v>
                </c:pt>
              </c:numCache>
            </c:numRef>
          </c:val>
          <c:extLst>
            <c:ext xmlns:c16="http://schemas.microsoft.com/office/drawing/2014/chart" uri="{C3380CC4-5D6E-409C-BE32-E72D297353CC}">
              <c16:uniqueId val="{00000003-4FB4-4C15-99E0-2415B42FA801}"/>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1.18</c:v>
                </c:pt>
                <c:pt idx="2">
                  <c:v>#N/A</c:v>
                </c:pt>
                <c:pt idx="3">
                  <c:v>1.22</c:v>
                </c:pt>
                <c:pt idx="4">
                  <c:v>#N/A</c:v>
                </c:pt>
                <c:pt idx="5">
                  <c:v>1.21</c:v>
                </c:pt>
                <c:pt idx="6">
                  <c:v>#N/A</c:v>
                </c:pt>
                <c:pt idx="7">
                  <c:v>1.19</c:v>
                </c:pt>
                <c:pt idx="8">
                  <c:v>#N/A</c:v>
                </c:pt>
                <c:pt idx="9">
                  <c:v>0.52</c:v>
                </c:pt>
              </c:numCache>
            </c:numRef>
          </c:val>
          <c:extLst>
            <c:ext xmlns:c16="http://schemas.microsoft.com/office/drawing/2014/chart" uri="{C3380CC4-5D6E-409C-BE32-E72D297353CC}">
              <c16:uniqueId val="{00000004-4FB4-4C15-99E0-2415B42FA80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0.69</c:v>
                </c:pt>
                <c:pt idx="2">
                  <c:v>#N/A</c:v>
                </c:pt>
                <c:pt idx="3">
                  <c:v>1.27</c:v>
                </c:pt>
                <c:pt idx="4">
                  <c:v>#N/A</c:v>
                </c:pt>
                <c:pt idx="5">
                  <c:v>0.68</c:v>
                </c:pt>
                <c:pt idx="6">
                  <c:v>#N/A</c:v>
                </c:pt>
                <c:pt idx="7">
                  <c:v>1.07</c:v>
                </c:pt>
                <c:pt idx="8">
                  <c:v>#N/A</c:v>
                </c:pt>
                <c:pt idx="9">
                  <c:v>1.26</c:v>
                </c:pt>
              </c:numCache>
            </c:numRef>
          </c:val>
          <c:extLst>
            <c:ext xmlns:c16="http://schemas.microsoft.com/office/drawing/2014/chart" uri="{C3380CC4-5D6E-409C-BE32-E72D297353CC}">
              <c16:uniqueId val="{00000005-4FB4-4C15-99E0-2415B42FA8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0.22</c:v>
                </c:pt>
                <c:pt idx="4">
                  <c:v>#N/A</c:v>
                </c:pt>
                <c:pt idx="5">
                  <c:v>0.89</c:v>
                </c:pt>
                <c:pt idx="6">
                  <c:v>#N/A</c:v>
                </c:pt>
                <c:pt idx="7">
                  <c:v>1.32</c:v>
                </c:pt>
                <c:pt idx="8">
                  <c:v>#N/A</c:v>
                </c:pt>
                <c:pt idx="9">
                  <c:v>1.72</c:v>
                </c:pt>
              </c:numCache>
            </c:numRef>
          </c:val>
          <c:extLst>
            <c:ext xmlns:c16="http://schemas.microsoft.com/office/drawing/2014/chart" uri="{C3380CC4-5D6E-409C-BE32-E72D297353CC}">
              <c16:uniqueId val="{00000006-4FB4-4C15-99E0-2415B42FA80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4.1100000000000003</c:v>
                </c:pt>
                <c:pt idx="4">
                  <c:v>#N/A</c:v>
                </c:pt>
                <c:pt idx="5">
                  <c:v>4.88</c:v>
                </c:pt>
                <c:pt idx="6">
                  <c:v>#N/A</c:v>
                </c:pt>
                <c:pt idx="7">
                  <c:v>4.97</c:v>
                </c:pt>
                <c:pt idx="8">
                  <c:v>#N/A</c:v>
                </c:pt>
                <c:pt idx="9">
                  <c:v>5.19</c:v>
                </c:pt>
              </c:numCache>
            </c:numRef>
          </c:val>
          <c:extLst>
            <c:ext xmlns:c16="http://schemas.microsoft.com/office/drawing/2014/chart" uri="{C3380CC4-5D6E-409C-BE32-E72D297353CC}">
              <c16:uniqueId val="{00000007-4FB4-4C15-99E0-2415B42FA8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c:v>
                </c:pt>
                <c:pt idx="2">
                  <c:v>#N/A</c:v>
                </c:pt>
                <c:pt idx="3">
                  <c:v>1.64</c:v>
                </c:pt>
                <c:pt idx="4">
                  <c:v>#N/A</c:v>
                </c:pt>
                <c:pt idx="5">
                  <c:v>1.3</c:v>
                </c:pt>
                <c:pt idx="6">
                  <c:v>#N/A</c:v>
                </c:pt>
                <c:pt idx="7">
                  <c:v>3.34</c:v>
                </c:pt>
                <c:pt idx="8">
                  <c:v>#N/A</c:v>
                </c:pt>
                <c:pt idx="9">
                  <c:v>7.9</c:v>
                </c:pt>
              </c:numCache>
            </c:numRef>
          </c:val>
          <c:extLst>
            <c:ext xmlns:c16="http://schemas.microsoft.com/office/drawing/2014/chart" uri="{C3380CC4-5D6E-409C-BE32-E72D297353CC}">
              <c16:uniqueId val="{00000008-4FB4-4C15-99E0-2415B42FA8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13.23</c:v>
                </c:pt>
                <c:pt idx="2">
                  <c:v>#N/A</c:v>
                </c:pt>
                <c:pt idx="3">
                  <c:v>14.16</c:v>
                </c:pt>
                <c:pt idx="4">
                  <c:v>#N/A</c:v>
                </c:pt>
                <c:pt idx="5">
                  <c:v>10.67</c:v>
                </c:pt>
                <c:pt idx="6">
                  <c:v>#N/A</c:v>
                </c:pt>
                <c:pt idx="7">
                  <c:v>9.66</c:v>
                </c:pt>
                <c:pt idx="8">
                  <c:v>#N/A</c:v>
                </c:pt>
                <c:pt idx="9">
                  <c:v>9.66</c:v>
                </c:pt>
              </c:numCache>
            </c:numRef>
          </c:val>
          <c:extLst>
            <c:ext xmlns:c16="http://schemas.microsoft.com/office/drawing/2014/chart" uri="{C3380CC4-5D6E-409C-BE32-E72D297353CC}">
              <c16:uniqueId val="{00000009-4FB4-4C15-99E0-2415B42FA8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8861</c:v>
                </c:pt>
                <c:pt idx="5">
                  <c:v>8816</c:v>
                </c:pt>
                <c:pt idx="8">
                  <c:v>8811</c:v>
                </c:pt>
                <c:pt idx="11">
                  <c:v>9233</c:v>
                </c:pt>
                <c:pt idx="14">
                  <c:v>9229</c:v>
                </c:pt>
              </c:numCache>
            </c:numRef>
          </c:val>
          <c:extLst>
            <c:ext xmlns:c16="http://schemas.microsoft.com/office/drawing/2014/chart" uri="{C3380CC4-5D6E-409C-BE32-E72D297353CC}">
              <c16:uniqueId val="{00000000-9C35-49F4-B28F-5084427D80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35-49F4-B28F-5084427D80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9C35-49F4-B28F-5084427D80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194</c:v>
                </c:pt>
                <c:pt idx="3">
                  <c:v>228</c:v>
                </c:pt>
                <c:pt idx="6">
                  <c:v>481</c:v>
                </c:pt>
                <c:pt idx="9">
                  <c:v>706</c:v>
                </c:pt>
                <c:pt idx="12">
                  <c:v>708</c:v>
                </c:pt>
              </c:numCache>
            </c:numRef>
          </c:val>
          <c:extLst>
            <c:ext xmlns:c16="http://schemas.microsoft.com/office/drawing/2014/chart" uri="{C3380CC4-5D6E-409C-BE32-E72D297353CC}">
              <c16:uniqueId val="{00000003-9C35-49F4-B28F-5084427D80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3889</c:v>
                </c:pt>
                <c:pt idx="3">
                  <c:v>3864</c:v>
                </c:pt>
                <c:pt idx="6">
                  <c:v>3889</c:v>
                </c:pt>
                <c:pt idx="9">
                  <c:v>3649</c:v>
                </c:pt>
                <c:pt idx="12">
                  <c:v>3617</c:v>
                </c:pt>
              </c:numCache>
            </c:numRef>
          </c:val>
          <c:extLst>
            <c:ext xmlns:c16="http://schemas.microsoft.com/office/drawing/2014/chart" uri="{C3380CC4-5D6E-409C-BE32-E72D297353CC}">
              <c16:uniqueId val="{00000004-9C35-49F4-B28F-5084427D80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35-49F4-B28F-5084427D80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35-49F4-B28F-5084427D80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7051</c:v>
                </c:pt>
                <c:pt idx="3">
                  <c:v>6946</c:v>
                </c:pt>
                <c:pt idx="6">
                  <c:v>7166</c:v>
                </c:pt>
                <c:pt idx="9">
                  <c:v>7544</c:v>
                </c:pt>
                <c:pt idx="12">
                  <c:v>7989</c:v>
                </c:pt>
              </c:numCache>
            </c:numRef>
          </c:val>
          <c:extLst>
            <c:ext xmlns:c16="http://schemas.microsoft.com/office/drawing/2014/chart" uri="{C3380CC4-5D6E-409C-BE32-E72D297353CC}">
              <c16:uniqueId val="{00000007-9C35-49F4-B28F-5084427D80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2275</c:v>
                </c:pt>
                <c:pt idx="2">
                  <c:v>#N/A</c:v>
                </c:pt>
                <c:pt idx="3">
                  <c:v>#N/A</c:v>
                </c:pt>
                <c:pt idx="4">
                  <c:v>2222</c:v>
                </c:pt>
                <c:pt idx="5">
                  <c:v>#N/A</c:v>
                </c:pt>
                <c:pt idx="6">
                  <c:v>#N/A</c:v>
                </c:pt>
                <c:pt idx="7">
                  <c:v>2725</c:v>
                </c:pt>
                <c:pt idx="8">
                  <c:v>#N/A</c:v>
                </c:pt>
                <c:pt idx="9">
                  <c:v>#N/A</c:v>
                </c:pt>
                <c:pt idx="10">
                  <c:v>2666</c:v>
                </c:pt>
                <c:pt idx="11">
                  <c:v>#N/A</c:v>
                </c:pt>
                <c:pt idx="12">
                  <c:v>#N/A</c:v>
                </c:pt>
                <c:pt idx="13">
                  <c:v>3085</c:v>
                </c:pt>
                <c:pt idx="14">
                  <c:v>#N/A</c:v>
                </c:pt>
              </c:numCache>
            </c:numRef>
          </c:val>
          <c:smooth val="0"/>
          <c:extLst>
            <c:ext xmlns:c16="http://schemas.microsoft.com/office/drawing/2014/chart" uri="{C3380CC4-5D6E-409C-BE32-E72D297353CC}">
              <c16:uniqueId val="{00000008-9C35-49F4-B28F-5084427D80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86924</c:v>
                </c:pt>
                <c:pt idx="5">
                  <c:v>85019</c:v>
                </c:pt>
                <c:pt idx="8">
                  <c:v>83312</c:v>
                </c:pt>
                <c:pt idx="11">
                  <c:v>80689</c:v>
                </c:pt>
                <c:pt idx="14">
                  <c:v>77914</c:v>
                </c:pt>
              </c:numCache>
            </c:numRef>
          </c:val>
          <c:extLst>
            <c:ext xmlns:c16="http://schemas.microsoft.com/office/drawing/2014/chart" uri="{C3380CC4-5D6E-409C-BE32-E72D297353CC}">
              <c16:uniqueId val="{00000000-3069-41B7-9060-7EE86FDB7B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15626</c:v>
                </c:pt>
                <c:pt idx="5">
                  <c:v>16333</c:v>
                </c:pt>
                <c:pt idx="8">
                  <c:v>16797</c:v>
                </c:pt>
                <c:pt idx="11">
                  <c:v>16539</c:v>
                </c:pt>
                <c:pt idx="14">
                  <c:v>15516</c:v>
                </c:pt>
              </c:numCache>
            </c:numRef>
          </c:val>
          <c:extLst>
            <c:ext xmlns:c16="http://schemas.microsoft.com/office/drawing/2014/chart" uri="{C3380CC4-5D6E-409C-BE32-E72D297353CC}">
              <c16:uniqueId val="{00000001-3069-41B7-9060-7EE86FDB7B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7163</c:v>
                </c:pt>
                <c:pt idx="5">
                  <c:v>7522</c:v>
                </c:pt>
                <c:pt idx="8">
                  <c:v>9044</c:v>
                </c:pt>
                <c:pt idx="11">
                  <c:v>10522</c:v>
                </c:pt>
                <c:pt idx="14">
                  <c:v>14491</c:v>
                </c:pt>
              </c:numCache>
            </c:numRef>
          </c:val>
          <c:extLst>
            <c:ext xmlns:c16="http://schemas.microsoft.com/office/drawing/2014/chart" uri="{C3380CC4-5D6E-409C-BE32-E72D297353CC}">
              <c16:uniqueId val="{00000002-3069-41B7-9060-7EE86FDB7B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69-41B7-9060-7EE86FDB7B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69-41B7-9060-7EE86FDB7B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13</c:v>
                </c:pt>
                <c:pt idx="6">
                  <c:v>13</c:v>
                </c:pt>
                <c:pt idx="9">
                  <c:v>11</c:v>
                </c:pt>
                <c:pt idx="12">
                  <c:v>10</c:v>
                </c:pt>
              </c:numCache>
            </c:numRef>
          </c:val>
          <c:extLst>
            <c:ext xmlns:c16="http://schemas.microsoft.com/office/drawing/2014/chart" uri="{C3380CC4-5D6E-409C-BE32-E72D297353CC}">
              <c16:uniqueId val="{00000005-3069-41B7-9060-7EE86FDB7B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12116</c:v>
                </c:pt>
                <c:pt idx="3">
                  <c:v>11913</c:v>
                </c:pt>
                <c:pt idx="6">
                  <c:v>12000</c:v>
                </c:pt>
                <c:pt idx="9">
                  <c:v>11793</c:v>
                </c:pt>
                <c:pt idx="12">
                  <c:v>11620</c:v>
                </c:pt>
              </c:numCache>
            </c:numRef>
          </c:val>
          <c:extLst>
            <c:ext xmlns:c16="http://schemas.microsoft.com/office/drawing/2014/chart" uri="{C3380CC4-5D6E-409C-BE32-E72D297353CC}">
              <c16:uniqueId val="{00000006-3069-41B7-9060-7EE86FDB7B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8303</c:v>
                </c:pt>
                <c:pt idx="3">
                  <c:v>8553</c:v>
                </c:pt>
                <c:pt idx="6">
                  <c:v>8129</c:v>
                </c:pt>
                <c:pt idx="9">
                  <c:v>7416</c:v>
                </c:pt>
                <c:pt idx="12">
                  <c:v>6299</c:v>
                </c:pt>
              </c:numCache>
            </c:numRef>
          </c:val>
          <c:extLst>
            <c:ext xmlns:c16="http://schemas.microsoft.com/office/drawing/2014/chart" uri="{C3380CC4-5D6E-409C-BE32-E72D297353CC}">
              <c16:uniqueId val="{00000007-3069-41B7-9060-7EE86FDB7B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39361</c:v>
                </c:pt>
                <c:pt idx="3">
                  <c:v>37251</c:v>
                </c:pt>
                <c:pt idx="6">
                  <c:v>35618</c:v>
                </c:pt>
                <c:pt idx="9">
                  <c:v>31811</c:v>
                </c:pt>
                <c:pt idx="12">
                  <c:v>29405</c:v>
                </c:pt>
              </c:numCache>
            </c:numRef>
          </c:val>
          <c:extLst>
            <c:ext xmlns:c16="http://schemas.microsoft.com/office/drawing/2014/chart" uri="{C3380CC4-5D6E-409C-BE32-E72D297353CC}">
              <c16:uniqueId val="{00000008-3069-41B7-9060-7EE86FDB7B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69-41B7-9060-7EE86FDB7B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77481</c:v>
                </c:pt>
                <c:pt idx="3">
                  <c:v>79083</c:v>
                </c:pt>
                <c:pt idx="6">
                  <c:v>79313</c:v>
                </c:pt>
                <c:pt idx="9">
                  <c:v>78193</c:v>
                </c:pt>
                <c:pt idx="12">
                  <c:v>76641</c:v>
                </c:pt>
              </c:numCache>
            </c:numRef>
          </c:val>
          <c:extLst>
            <c:ext xmlns:c16="http://schemas.microsoft.com/office/drawing/2014/chart" uri="{C3380CC4-5D6E-409C-BE32-E72D297353CC}">
              <c16:uniqueId val="{0000000A-3069-41B7-9060-7EE86FDB7B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27562</c:v>
                </c:pt>
                <c:pt idx="2">
                  <c:v>#N/A</c:v>
                </c:pt>
                <c:pt idx="3">
                  <c:v>#N/A</c:v>
                </c:pt>
                <c:pt idx="4">
                  <c:v>27940</c:v>
                </c:pt>
                <c:pt idx="5">
                  <c:v>#N/A</c:v>
                </c:pt>
                <c:pt idx="6">
                  <c:v>#N/A</c:v>
                </c:pt>
                <c:pt idx="7">
                  <c:v>25919</c:v>
                </c:pt>
                <c:pt idx="8">
                  <c:v>#N/A</c:v>
                </c:pt>
                <c:pt idx="9">
                  <c:v>#N/A</c:v>
                </c:pt>
                <c:pt idx="10">
                  <c:v>21475</c:v>
                </c:pt>
                <c:pt idx="11">
                  <c:v>#N/A</c:v>
                </c:pt>
                <c:pt idx="12">
                  <c:v>#N/A</c:v>
                </c:pt>
                <c:pt idx="13">
                  <c:v>16055</c:v>
                </c:pt>
                <c:pt idx="14">
                  <c:v>#N/A</c:v>
                </c:pt>
              </c:numCache>
            </c:numRef>
          </c:val>
          <c:smooth val="0"/>
          <c:extLst>
            <c:ext xmlns:c16="http://schemas.microsoft.com/office/drawing/2014/chart" uri="{C3380CC4-5D6E-409C-BE32-E72D297353CC}">
              <c16:uniqueId val="{0000000B-3069-41B7-9060-7EE86FDB7B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2496</c:v>
                </c:pt>
                <c:pt idx="1">
                  <c:v>2816</c:v>
                </c:pt>
                <c:pt idx="2">
                  <c:v>3557</c:v>
                </c:pt>
              </c:numCache>
            </c:numRef>
          </c:val>
          <c:extLst>
            <c:ext xmlns:c16="http://schemas.microsoft.com/office/drawing/2014/chart" uri="{C3380CC4-5D6E-409C-BE32-E72D297353CC}">
              <c16:uniqueId val="{00000000-FA56-44D2-AA19-2A6B458EA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c:v>
                </c:pt>
                <c:pt idx="1">
                  <c:v>34</c:v>
                </c:pt>
                <c:pt idx="2">
                  <c:v>1223</c:v>
                </c:pt>
              </c:numCache>
            </c:numRef>
          </c:val>
          <c:extLst>
            <c:ext xmlns:c16="http://schemas.microsoft.com/office/drawing/2014/chart" uri="{C3380CC4-5D6E-409C-BE32-E72D297353CC}">
              <c16:uniqueId val="{00000001-FA56-44D2-AA19-2A6B458EA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5078</c:v>
                </c:pt>
                <c:pt idx="1">
                  <c:v>5372</c:v>
                </c:pt>
                <c:pt idx="2">
                  <c:v>6515</c:v>
                </c:pt>
              </c:numCache>
            </c:numRef>
          </c:val>
          <c:extLst>
            <c:ext xmlns:c16="http://schemas.microsoft.com/office/drawing/2014/chart" uri="{C3380CC4-5D6E-409C-BE32-E72D297353CC}">
              <c16:uniqueId val="{00000002-FA56-44D2-AA19-2A6B458EA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{64D92381-A0C2-47DC-ABAF-9873CE8DB20D}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78-4D7A-A1BA-137E9EDA87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{89143162-5EAF-4701-A4B2-4BCFA987BB8D}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78-4D7A-A1BA-137E9EDA87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{D1BC5DD9-8F3F-4816-B1C4-B824C69E4EB7}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78-4D7A-A1BA-137E9EDA87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{C381C78C-D5CB-4ED8-AD1B-7112699F7F28}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78-4D7A-A1BA-137E9EDA87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{2E276FFB-F1FD-4F77-A33C-32B0D0D7DB48}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78-4D7A-A1BA-137E9EDA879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{12ACBE7E-DABC-493B-B46A-D193C70B16C9}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78-4D7A-A1BA-137E9EDA879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{DB6AB609-99DD-420C-9BE0-B089CB7330B7}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78-4D7A-A1BA-137E9EDA879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{B5784D31-F9D4-4741-8925-C0F192E91308}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78-4D7A-A1BA-137E9EDA879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{3D7A8A8E-4687-4625-A28D-D32C0D17BBCA}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78-4D7A-A1BA-137E9EDA87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60.7</c:v>
                </c:pt>
                <c:pt idx="16">
                  <c:v>61.7</c:v>
                </c:pt>
                <c:pt idx="24">
                  <c:v>62.8</c:v>
                </c:pt>
                <c:pt idx="32">
                  <c:v>64.5</c:v>
                </c:pt>
              </c:numCache>
            </c:numRef>
          </c:xVal>
          <c:yVal>
            <c:numRef>
              <c:f>公会計指標分析・財政指標組合せ分析表!$BP$51:$DC$51</c:f>
              <c:numCache>
                <c:formatCode>#,##0.0;"▲ "#,##0.0</c:formatCode>
                <c:ptCount val="40"/>
                <c:pt idx="0">
                  <c:v>78.900000000000006</c:v>
                </c:pt>
                <c:pt idx="8">
                  <c:v>80</c:v>
                </c:pt>
                <c:pt idx="16">
                  <c:v>72.400000000000006</c:v>
                </c:pt>
                <c:pt idx="24">
                  <c:v>58.2</c:v>
                </c:pt>
                <c:pt idx="32">
                  <c:v>41.6</c:v>
                </c:pt>
              </c:numCache>
            </c:numRef>
          </c:yVal>
          <c:smooth val="0"/>
          <c:extLst>
            <c:ext xmlns:c16="http://schemas.microsoft.com/office/drawing/2014/chart" uri="{C3380CC4-5D6E-409C-BE32-E72D297353CC}">
              <c16:uniqueId val="{00000009-7C78-4D7A-A1BA-137E9EDA87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{027B8AC8-E723-4A08-94E9-9B8DAD1EB2B0}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78-4D7A-A1BA-137E9EDA87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{06095DAD-4811-4FB4-A400-51A48C8373E1}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78-4D7A-A1BA-137E9EDA87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{BC66DF14-6AFF-4437-9311-4FE2893F580E}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78-4D7A-A1BA-137E9EDA87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{88E2B479-137E-4CDA-866F-E5545366107B}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78-4D7A-A1BA-137E9EDA87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{E2E87C59-E471-4AD8-BE41-A65B30A9306D}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78-4D7A-A1BA-137E9EDA879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{230DC883-7F5D-4A09-B1B5-C3367AC23B53}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78-4D7A-A1BA-137E9EDA879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{DCADA4ED-7358-478C-A0C6-BFDC02CB70C1}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78-4D7A-A1BA-137E9EDA879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{1D911A87-6462-4DED-BF9B-495ABC639991}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78-4D7A-A1BA-137E9EDA879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{4895DD3E-65EA-4464-B803-0533A0966B0F}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78-4D7A-A1BA-137E9EDA87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61.9</c:v>
                </c:pt>
                <c:pt idx="24">
                  <c:v>62.7</c:v>
                </c:pt>
                <c:pt idx="32">
                  <c:v>63.9</c:v>
                </c:pt>
              </c:numCache>
            </c:numRef>
          </c:xVal>
          <c:yVal>
            <c:numRef>
              <c:f>公会計指標分析・財政指標組合せ分析表!$BP$55:$DC$55</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7C78-4D7A-A1BA-137E9EDA8798}"/>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{2C6B67E4-4AB1-436F-A689-83DC5D7AED2C}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2B8-4A06-B56C-5EEDBE7F5E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{1BD51A8B-6161-4F42-926C-32815145D620}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B8-4A06-B56C-5EEDBE7F5E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{228DEF2A-0DBF-4047-B010-D1DB164F9273}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B8-4A06-B56C-5EEDBE7F5E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{DADF3FBA-473F-4FF5-9123-92CFFFA4FE85}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B8-4A06-B56C-5EEDBE7F5E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{5B20CFA2-9865-4381-BDB9-71C3A6B4A287}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B8-4A06-B56C-5EEDBE7F5EEC}"/>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{2CCBE609-5382-4BA9-B477-A548A3EC3456}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2B8-4A06-B56C-5EEDBE7F5EEC}"/>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{9B4F26F0-C781-45CD-80B1-FEA1D974E8E7}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2B8-4A06-B56C-5EEDBE7F5EEC}"/>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{5258007D-6D9D-40AA-9CFB-2793DEC27B0C}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2B8-4A06-B56C-5EEDBE7F5EEC}"/>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{A4918D1E-EAD2-47B1-9F81-A92F893013FE}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2B8-4A06-B56C-5EEDBE7F5E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6.6</c:v>
                </c:pt>
                <c:pt idx="16">
                  <c:v>6.8</c:v>
                </c:pt>
                <c:pt idx="24">
                  <c:v>7</c:v>
                </c:pt>
                <c:pt idx="32">
                  <c:v>7.6</c:v>
                </c:pt>
              </c:numCache>
            </c:numRef>
          </c:xVal>
          <c:yVal>
            <c:numRef>
              <c:f>公会計指標分析・財政指標組合せ分析表!$BP$73:$DC$73</c:f>
              <c:numCache>
                <c:formatCode>#,##0.0;"▲ "#,##0.0</c:formatCode>
                <c:ptCount val="40"/>
                <c:pt idx="0">
                  <c:v>78.900000000000006</c:v>
                </c:pt>
                <c:pt idx="8">
                  <c:v>80</c:v>
                </c:pt>
                <c:pt idx="16">
                  <c:v>72.400000000000006</c:v>
                </c:pt>
                <c:pt idx="24">
                  <c:v>58.2</c:v>
                </c:pt>
                <c:pt idx="32">
                  <c:v>41.6</c:v>
                </c:pt>
              </c:numCache>
            </c:numRef>
          </c:yVal>
          <c:smooth val="0"/>
          <c:extLst>
            <c:ext xmlns:c16="http://schemas.microsoft.com/office/drawing/2014/chart" uri="{C3380CC4-5D6E-409C-BE32-E72D297353CC}">
              <c16:uniqueId val="{00000009-52B8-4A06-B56C-5EEDBE7F5E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{8206E426-ECFC-43ED-8268-6A41E7C29ACF}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2B8-4A06-B56C-5EEDBE7F5E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{76F2CA14-9BC9-4A47-B423-DD9F785CCA57}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B8-4A06-B56C-5EEDBE7F5E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{DAE2E540-1690-4AAA-A37B-96D6097BAD0E}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B8-4A06-B56C-5EEDBE7F5E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{A01F32E0-C1A2-4BAF-98A3-1CF1C3AD98EE}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B8-4A06-B56C-5EEDBE7F5E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{3F0ACEA1-B1CE-4342-A2CC-C746451930BE}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B8-4A06-B56C-5EEDBE7F5EE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{AF2BD048-43DB-455A-9086-7451A08BAF6C}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2B8-4A06-B56C-5EEDBE7F5EE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{45725E32-B4FB-4349-AF2C-585C2EE19267}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2B8-4A06-B56C-5EEDBE7F5EE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{1C865361-A10A-40DE-A586-15345599BE02}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2B8-4A06-B56C-5EEDBE7F5EE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{1E25C178-0C9A-4A8E-945E-154244FB02B6}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2B8-4A06-B56C-5EEDBE7F5E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5.7</c:v>
                </c:pt>
                <c:pt idx="24">
                  <c:v>5.4</c:v>
                </c:pt>
                <c:pt idx="32">
                  <c:v>5.2</c:v>
                </c:pt>
              </c:numCache>
            </c:numRef>
          </c:xVal>
          <c:yVal>
            <c:numRef>
              <c:f>公会計指標分析・財政指標組合せ分析表!$BP$77:$DC$77</c:f>
              <c:numCache>
                <c:formatCode>#,##0.0;"▲ "#,##0.0</c:formatCode>
                <c:ptCount val="40"/>
                <c:pt idx="0">
                  <c:v>30</c:v>
                </c:pt>
                <c:pt idx="8">
                  <c:v>23.1</c:v>
                </c:pt>
                <c:pt idx="16">
                  <c:v>33.9</c:v>
                </c:pt>
                <c:pt idx="24">
                  <c:v>31.5</c:v>
                </c:pt>
                <c:pt idx="32">
                  <c:v>23.4</c:v>
                </c:pt>
              </c:numCache>
            </c:numRef>
          </c:yVal>
          <c:smooth val="0"/>
          <c:extLst>
            <c:ext xmlns:c16="http://schemas.microsoft.com/office/drawing/2014/chart" uri="{C3380CC4-5D6E-409C-BE32-E72D297353CC}">
              <c16:uniqueId val="{00000013-52B8-4A06-B56C-5EEDBE7F5EEC}"/>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年度に借入れた環境センター焼却施設等除却事業や福祉センター建設事業（玉諸福祉センター）といった大型事業の元金償還開始により、前年度から</a:t>
          </a:r>
          <a:r>
            <a:rPr kumimoji="1" lang="en-US" altLang="ja-JP" sz="1400">
              <a:solidFill>
                <a:schemeClr val="tx1"/>
              </a:solidFill>
              <a:latin typeface="ＭＳ ゴシック" pitchFamily="49" charset="-128"/>
              <a:ea typeface="ＭＳ ゴシック" pitchFamily="49" charset="-128"/>
            </a:rPr>
            <a:t>0.6</a:t>
          </a:r>
          <a:r>
            <a:rPr kumimoji="1" lang="ja-JP" altLang="en-US" sz="1400">
              <a:solidFill>
                <a:schemeClr val="tx1"/>
              </a:solidFill>
              <a:latin typeface="ＭＳ ゴシック" pitchFamily="49" charset="-128"/>
              <a:ea typeface="ＭＳ ゴシック" pitchFamily="49" charset="-128"/>
            </a:rPr>
            <a:t>ポイント上昇し、</a:t>
          </a:r>
          <a:r>
            <a:rPr kumimoji="1" lang="en-US" altLang="ja-JP" sz="1400">
              <a:solidFill>
                <a:schemeClr val="tx1"/>
              </a:solidFill>
              <a:latin typeface="ＭＳ ゴシック" pitchFamily="49" charset="-128"/>
              <a:ea typeface="ＭＳ ゴシック" pitchFamily="49" charset="-128"/>
            </a:rPr>
            <a:t>7.6</a:t>
          </a:r>
          <a:r>
            <a:rPr kumimoji="1" lang="ja-JP" altLang="en-US" sz="1400">
              <a:solidFill>
                <a:schemeClr val="tx1"/>
              </a:solidFill>
              <a:latin typeface="ＭＳ ゴシック" pitchFamily="49" charset="-128"/>
              <a:ea typeface="ＭＳ ゴシック" pitchFamily="49" charset="-128"/>
            </a:rPr>
            <a:t>％となっている。</a:t>
          </a:r>
        </a:p>
        <a:p>
          <a:r>
            <a:rPr kumimoji="1" lang="ja-JP" altLang="en-US" sz="1400">
              <a:solidFill>
                <a:schemeClr val="tx1"/>
              </a:solidFill>
              <a:latin typeface="ＭＳ ゴシック" pitchFamily="49" charset="-128"/>
              <a:ea typeface="ＭＳ ゴシック" pitchFamily="49" charset="-128"/>
            </a:rPr>
            <a:t>　今後も引き続き、計画的な市債発行による公債費の抑制に努める。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latin typeface="ＭＳ ゴシック" pitchFamily="49" charset="-128"/>
              <a:ea typeface="ＭＳ ゴシック" pitchFamily="49" charset="-128"/>
            </a:rPr>
            <a:t>満期一括償還地方債の償還は無く、減債基金も利用していない。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公営企業債等繰入見込額の減（下水道事業債残高の減）、地方債現在高の減（合併特例事業債の減）に伴う将来負担額の減少などにより前年度から</a:t>
          </a:r>
          <a:r>
            <a:rPr kumimoji="1" lang="en-US" altLang="ja-JP" sz="1400">
              <a:solidFill>
                <a:schemeClr val="tx1"/>
              </a:solidFill>
              <a:latin typeface="ＭＳ ゴシック" pitchFamily="49" charset="-128"/>
              <a:ea typeface="ＭＳ ゴシック" pitchFamily="49" charset="-128"/>
            </a:rPr>
            <a:t>16.6</a:t>
          </a:r>
          <a:r>
            <a:rPr kumimoji="1" lang="ja-JP" altLang="en-US" sz="1400">
              <a:solidFill>
                <a:schemeClr val="tx1"/>
              </a:solidFill>
              <a:latin typeface="ＭＳ ゴシック" pitchFamily="49" charset="-128"/>
              <a:ea typeface="ＭＳ ゴシック" pitchFamily="49" charset="-128"/>
            </a:rPr>
            <a:t>％低下した。</a:t>
          </a:r>
        </a:p>
        <a:p>
          <a:r>
            <a:rPr kumimoji="1" lang="ja-JP" altLang="en-US" sz="1400">
              <a:solidFill>
                <a:schemeClr val="tx1"/>
              </a:solidFill>
              <a:latin typeface="ＭＳ ゴシック" pitchFamily="49" charset="-128"/>
              <a:ea typeface="ＭＳ ゴシック" pitchFamily="49" charset="-128"/>
            </a:rPr>
            <a:t>　地方債残高のピークが令和元年度であったことから、今後においては低下傾向で推移する見込み。</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年度において基金残高が増加した主な理由として、財政調整基金において取崩しは行わず、決算剰余金等を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百万円積み立てたことや、減債基金において臨時財政対策債償還基金費分として交付された普通交付税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百万円を積み立てたこと、地域振興基金においてふるさと納税の増加により積立額が増となったことから、前年度と比較すると基金全体としては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事業精査を行う中で、財政調整基金に頼らない財政運営を行っていく必要がある。また、ふるさと納税などの活用により地域振興基金等への積立や取崩しを行うなど、効果的・効率的に活用していく。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「公共施設整備事業等基金」については、中道北小学校移転事業など公共施設の整備に係る事業に基金を使用した。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「地域振興基金」については、「地域の振興に資する」事業に基金を使用した。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基金残高が増加した主な理由として、ふるさと納税の増加により地域振興基金への積立額が増となったことから、前年度と比較すると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特定目的基金については、計画的な積立や、ふるさと納税などの活用により地域振興基金等への積立や取崩しを行うなど、効果的・効率的に活用していく。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年度においては、取崩しは行わず、決算剰余金等を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や経済事情の変動などによる著しい財源不足などに対応できるよう、歳入の確保と歳出の削減を図り、実質収支額を確保することで財政調整基金へ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臨時財政対策債償還基金費分として交付された普通交付税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今後においても、基金の効果的な運用を進めていくとともに、財政調整基金同様に、減債基金に頼らない財政運営を行っていく必要がある。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本市では公共施設等総合管理計画において、平成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％削減するという目標を掲げており、今後、老朽化した施設の計画的な修繕・更新や集約化・複合化、除却を進めていく。</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じ水準にあるが、前年以前と比較して上昇傾向にあることから、今後においても、公共施設等総合管理計画に基づき策定する個別施設計画で各施設等の分析を進め、老朽化状況の把握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81" name="楕円 80"/>
        <xdr:cNvSpPr/>
      </xdr:nvSpPr>
      <xdr:spPr>
        <a:xfrm>
          <a:off x="47117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35577</xdr:rowOff>
    </xdr:from>
    <xdr:ext cx="405111" cy="259045"/>
    <xdr:sp macro="" textlink="">
      <xdr:nvSpPr>
        <xdr:cNvPr id="82" name="有形固定資産減価償却率該当値テキスト"/>
        <xdr:cNvSpPr txBox="1"/>
      </xdr:nvSpPr>
      <xdr:spPr>
        <a:xfrm>
          <a:off x="4813300" y="612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107950</xdr:rowOff>
    </xdr:to>
    <xdr:cxnSp macro="">
      <xdr:nvCxnSpPr>
        <xdr:cNvPr id="84" name="直線コネクタ 83"/>
        <xdr:cNvCxnSpPr/>
      </xdr:nvCxnSpPr>
      <xdr:spPr>
        <a:xfrm>
          <a:off x="4051300" y="613325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85" name="楕円 84"/>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46778</xdr:rowOff>
    </xdr:to>
    <xdr:cxnSp macro="">
      <xdr:nvCxnSpPr>
        <xdr:cNvPr id="86" name="直線コネクタ 85"/>
        <xdr:cNvCxnSpPr/>
      </xdr:nvCxnSpPr>
      <xdr:spPr>
        <a:xfrm>
          <a:off x="3289300" y="609367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87" name="楕円 86"/>
        <xdr:cNvSpPr/>
      </xdr:nvSpPr>
      <xdr:spPr>
        <a:xfrm>
          <a:off x="2476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31</xdr:row>
      <xdr:rowOff>7197</xdr:rowOff>
    </xdr:to>
    <xdr:cxnSp macro="">
      <xdr:nvCxnSpPr>
        <xdr:cNvPr id="88" name="直線コネクタ 87"/>
        <xdr:cNvCxnSpPr/>
      </xdr:nvCxnSpPr>
      <xdr:spPr>
        <a:xfrm>
          <a:off x="2527300" y="605768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xdr:cNvSpPr/>
      </xdr:nvSpPr>
      <xdr:spPr>
        <a:xfrm>
          <a:off x="1714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142663</xdr:rowOff>
    </xdr:to>
    <xdr:cxnSp macro="">
      <xdr:nvCxnSpPr>
        <xdr:cNvPr id="90" name="直線コネクタ 89"/>
        <xdr:cNvCxnSpPr/>
      </xdr:nvCxnSpPr>
      <xdr:spPr>
        <a:xfrm>
          <a:off x="1765300" y="60109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4" name="n_4aveValue有形固定資産減価償却率"/>
        <xdr:cNvSpPr txBox="1"/>
      </xdr:nvSpPr>
      <xdr:spPr>
        <a:xfrm>
          <a:off x="1562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5" name="n_1main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74524</xdr:rowOff>
    </xdr:from>
    <xdr:ext cx="405111" cy="259045"/>
    <xdr:sp macro="" textlink="">
      <xdr:nvSpPr>
        <xdr:cNvPr id="96" name="n_2mainValue有形固定資産減価償却率"/>
        <xdr:cNvSpPr txBox="1"/>
      </xdr:nvSpPr>
      <xdr:spPr>
        <a:xfrm>
          <a:off x="3086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7" name="n_3mainValue有形固定資産減価償却率"/>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8" name="n_4mainValue有形固定資産減価償却率"/>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市債残高の減少等による将来負担額の減に伴い、前年度と比較し比率は下がったものの、類似団体、全国平均及び県平均を上回っている状態にある。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38" name="フローチャート: 判断 137"/>
        <xdr:cNvSpPr/>
      </xdr:nvSpPr>
      <xdr:spPr>
        <a:xfrm>
          <a:off x="12509500" y="614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17475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134375</xdr:rowOff>
    </xdr:from>
    <xdr:to>
      <xdr:col>76</xdr:col>
      <xdr:colOff>73025</xdr:colOff>
      <xdr:row>31</xdr:row>
      <xdr:rowOff>64525</xdr:rowOff>
    </xdr:to>
    <xdr:sp macro="" textlink="">
      <xdr:nvSpPr>
        <xdr:cNvPr id="145" name="楕円 144"/>
        <xdr:cNvSpPr/>
      </xdr:nvSpPr>
      <xdr:spPr>
        <a:xfrm>
          <a:off x="14744700" y="60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112802</xdr:rowOff>
    </xdr:from>
    <xdr:ext cx="469744" cy="259045"/>
    <xdr:sp macro="" textlink="">
      <xdr:nvSpPr>
        <xdr:cNvPr id="146" name="債務償還比率該当値テキスト"/>
        <xdr:cNvSpPr txBox="1"/>
      </xdr:nvSpPr>
      <xdr:spPr>
        <a:xfrm>
          <a:off x="14846300" y="60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136453</xdr:rowOff>
    </xdr:from>
    <xdr:to>
      <xdr:col>72</xdr:col>
      <xdr:colOff>123825</xdr:colOff>
      <xdr:row>33</xdr:row>
      <xdr:rowOff>66603</xdr:rowOff>
    </xdr:to>
    <xdr:sp macro="" textlink="">
      <xdr:nvSpPr>
        <xdr:cNvPr id="147" name="楕円 146"/>
        <xdr:cNvSpPr/>
      </xdr:nvSpPr>
      <xdr:spPr>
        <a:xfrm>
          <a:off x="14033500" y="6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13725</xdr:rowOff>
    </xdr:from>
    <xdr:to>
      <xdr:col>76</xdr:col>
      <xdr:colOff>22225</xdr:colOff>
      <xdr:row>33</xdr:row>
      <xdr:rowOff>15803</xdr:rowOff>
    </xdr:to>
    <xdr:cxnSp macro="">
      <xdr:nvCxnSpPr>
        <xdr:cNvPr id="148" name="直線コネクタ 147"/>
        <xdr:cNvCxnSpPr/>
      </xdr:nvCxnSpPr>
      <xdr:spPr>
        <a:xfrm flipV="1">
          <a:off x="14084300" y="6100200"/>
          <a:ext cx="711200" cy="3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13925</xdr:rowOff>
    </xdr:from>
    <xdr:to>
      <xdr:col>68</xdr:col>
      <xdr:colOff>123825</xdr:colOff>
      <xdr:row>34</xdr:row>
      <xdr:rowOff>115525</xdr:rowOff>
    </xdr:to>
    <xdr:sp macro="" textlink="">
      <xdr:nvSpPr>
        <xdr:cNvPr id="149" name="楕円 148"/>
        <xdr:cNvSpPr/>
      </xdr:nvSpPr>
      <xdr:spPr>
        <a:xfrm>
          <a:off x="13271500" y="66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15803</xdr:rowOff>
    </xdr:from>
    <xdr:to>
      <xdr:col>72</xdr:col>
      <xdr:colOff>73025</xdr:colOff>
      <xdr:row>34</xdr:row>
      <xdr:rowOff>64725</xdr:rowOff>
    </xdr:to>
    <xdr:cxnSp macro="">
      <xdr:nvCxnSpPr>
        <xdr:cNvPr id="150" name="直線コネクタ 149"/>
        <xdr:cNvCxnSpPr/>
      </xdr:nvCxnSpPr>
      <xdr:spPr>
        <a:xfrm flipV="1">
          <a:off x="13322300" y="6445178"/>
          <a:ext cx="762000" cy="2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42917</xdr:rowOff>
    </xdr:from>
    <xdr:to>
      <xdr:col>64</xdr:col>
      <xdr:colOff>123825</xdr:colOff>
      <xdr:row>34</xdr:row>
      <xdr:rowOff>144517</xdr:rowOff>
    </xdr:to>
    <xdr:sp macro="" textlink="">
      <xdr:nvSpPr>
        <xdr:cNvPr id="151" name="楕円 150"/>
        <xdr:cNvSpPr/>
      </xdr:nvSpPr>
      <xdr:spPr>
        <a:xfrm>
          <a:off x="12509500" y="66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64725</xdr:rowOff>
    </xdr:from>
    <xdr:to>
      <xdr:col>68</xdr:col>
      <xdr:colOff>73025</xdr:colOff>
      <xdr:row>34</xdr:row>
      <xdr:rowOff>93717</xdr:rowOff>
    </xdr:to>
    <xdr:cxnSp macro="">
      <xdr:nvCxnSpPr>
        <xdr:cNvPr id="152" name="直線コネクタ 151"/>
        <xdr:cNvCxnSpPr/>
      </xdr:nvCxnSpPr>
      <xdr:spPr>
        <a:xfrm flipV="1">
          <a:off x="12560300" y="6665550"/>
          <a:ext cx="7620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96892</xdr:rowOff>
    </xdr:from>
    <xdr:to>
      <xdr:col>60</xdr:col>
      <xdr:colOff>123825</xdr:colOff>
      <xdr:row>35</xdr:row>
      <xdr:rowOff>27042</xdr:rowOff>
    </xdr:to>
    <xdr:sp macro="" textlink="">
      <xdr:nvSpPr>
        <xdr:cNvPr id="153" name="楕円 152"/>
        <xdr:cNvSpPr/>
      </xdr:nvSpPr>
      <xdr:spPr>
        <a:xfrm>
          <a:off x="11747500" y="66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93717</xdr:rowOff>
    </xdr:from>
    <xdr:to>
      <xdr:col>64</xdr:col>
      <xdr:colOff>73025</xdr:colOff>
      <xdr:row>34</xdr:row>
      <xdr:rowOff>147692</xdr:rowOff>
    </xdr:to>
    <xdr:cxnSp macro="">
      <xdr:nvCxnSpPr>
        <xdr:cNvPr id="154" name="直線コネクタ 153"/>
        <xdr:cNvCxnSpPr/>
      </xdr:nvCxnSpPr>
      <xdr:spPr>
        <a:xfrm flipV="1">
          <a:off x="11798300" y="669454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6603</xdr:rowOff>
    </xdr:from>
    <xdr:ext cx="469744" cy="259045"/>
    <xdr:sp macro="" textlink="">
      <xdr:nvSpPr>
        <xdr:cNvPr id="157" name="n_3aveValue債務償還比率"/>
        <xdr:cNvSpPr txBox="1"/>
      </xdr:nvSpPr>
      <xdr:spPr>
        <a:xfrm>
          <a:off x="12325427" y="592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xdr:cNvSpPr txBox="1"/>
      </xdr:nvSpPr>
      <xdr:spPr>
        <a:xfrm>
          <a:off x="11563427"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57729</xdr:rowOff>
    </xdr:from>
    <xdr:ext cx="469744" cy="259045"/>
    <xdr:sp macro="" textlink="">
      <xdr:nvSpPr>
        <xdr:cNvPr id="159" name="n_1mainValue債務償還比率"/>
        <xdr:cNvSpPr txBox="1"/>
      </xdr:nvSpPr>
      <xdr:spPr>
        <a:xfrm>
          <a:off x="13836727" y="64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106652</xdr:rowOff>
    </xdr:from>
    <xdr:ext cx="469744" cy="259045"/>
    <xdr:sp macro="" textlink="">
      <xdr:nvSpPr>
        <xdr:cNvPr id="160" name="n_2mainValue債務償還比率"/>
        <xdr:cNvSpPr txBox="1"/>
      </xdr:nvSpPr>
      <xdr:spPr>
        <a:xfrm>
          <a:off x="13087427" y="670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135644</xdr:rowOff>
    </xdr:from>
    <xdr:ext cx="469744" cy="259045"/>
    <xdr:sp macro="" textlink="">
      <xdr:nvSpPr>
        <xdr:cNvPr id="161" name="n_3mainValue債務償還比率"/>
        <xdr:cNvSpPr txBox="1"/>
      </xdr:nvSpPr>
      <xdr:spPr>
        <a:xfrm>
          <a:off x="12325427" y="67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35</xdr:row>
      <xdr:rowOff>18169</xdr:rowOff>
    </xdr:from>
    <xdr:ext cx="469744" cy="259045"/>
    <xdr:sp macro="" textlink="">
      <xdr:nvSpPr>
        <xdr:cNvPr id="162" name="n_4mainValue債務償還比率"/>
        <xdr:cNvSpPr txBox="1"/>
      </xdr:nvSpPr>
      <xdr:spPr>
        <a:xfrm>
          <a:off x="11563427" y="679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xdr:cNvSpPr/>
      </xdr:nvSpPr>
      <xdr:spPr>
        <a:xfrm>
          <a:off x="196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52832</xdr:rowOff>
    </xdr:from>
    <xdr:to>
      <xdr:col>24</xdr:col>
      <xdr:colOff>114300</xdr:colOff>
      <xdr:row>37</xdr:row>
      <xdr:rowOff>154432</xdr:rowOff>
    </xdr:to>
    <xdr:sp macro="" textlink="">
      <xdr:nvSpPr>
        <xdr:cNvPr id="71" name="楕円 70"/>
        <xdr:cNvSpPr/>
      </xdr:nvSpPr>
      <xdr:spPr>
        <a:xfrm>
          <a:off x="4584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31259</xdr:rowOff>
    </xdr:from>
    <xdr:ext cx="405111" cy="259045"/>
    <xdr:sp macro="" textlink="">
      <xdr:nvSpPr>
        <xdr:cNvPr id="72" name="【道路】&#10;有形固定資産減価償却率該当値テキスト"/>
        <xdr:cNvSpPr txBox="1"/>
      </xdr:nvSpPr>
      <xdr:spPr>
        <a:xfrm>
          <a:off x="4673600"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xdr:rowOff>
    </xdr:from>
    <xdr:to>
      <xdr:col>20</xdr:col>
      <xdr:colOff>38100</xdr:colOff>
      <xdr:row>37</xdr:row>
      <xdr:rowOff>113284</xdr:rowOff>
    </xdr:to>
    <xdr:sp macro="" textlink="">
      <xdr:nvSpPr>
        <xdr:cNvPr id="73" name="楕円 72"/>
        <xdr:cNvSpPr/>
      </xdr:nvSpPr>
      <xdr:spPr>
        <a:xfrm>
          <a:off x="3746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62484</xdr:rowOff>
    </xdr:from>
    <xdr:to>
      <xdr:col>24</xdr:col>
      <xdr:colOff>63500</xdr:colOff>
      <xdr:row>37</xdr:row>
      <xdr:rowOff>103632</xdr:rowOff>
    </xdr:to>
    <xdr:cxnSp macro="">
      <xdr:nvCxnSpPr>
        <xdr:cNvPr id="74" name="直線コネクタ 73"/>
        <xdr:cNvCxnSpPr/>
      </xdr:nvCxnSpPr>
      <xdr:spPr>
        <a:xfrm>
          <a:off x="3797300" y="64061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xdr:rowOff>
    </xdr:from>
    <xdr:to>
      <xdr:col>15</xdr:col>
      <xdr:colOff>101600</xdr:colOff>
      <xdr:row>37</xdr:row>
      <xdr:rowOff>117856</xdr:rowOff>
    </xdr:to>
    <xdr:sp macro="" textlink="">
      <xdr:nvSpPr>
        <xdr:cNvPr id="75" name="楕円 74"/>
        <xdr:cNvSpPr/>
      </xdr:nvSpPr>
      <xdr:spPr>
        <a:xfrm>
          <a:off x="2857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62484</xdr:rowOff>
    </xdr:from>
    <xdr:to>
      <xdr:col>19</xdr:col>
      <xdr:colOff>177800</xdr:colOff>
      <xdr:row>37</xdr:row>
      <xdr:rowOff>67056</xdr:rowOff>
    </xdr:to>
    <xdr:cxnSp macro="">
      <xdr:nvCxnSpPr>
        <xdr:cNvPr id="76" name="直線コネクタ 75"/>
        <xdr:cNvCxnSpPr/>
      </xdr:nvCxnSpPr>
      <xdr:spPr>
        <a:xfrm flipV="1">
          <a:off x="2908300" y="64061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98552</xdr:rowOff>
    </xdr:from>
    <xdr:to>
      <xdr:col>10</xdr:col>
      <xdr:colOff>165100</xdr:colOff>
      <xdr:row>37</xdr:row>
      <xdr:rowOff>28702</xdr:rowOff>
    </xdr:to>
    <xdr:sp macro="" textlink="">
      <xdr:nvSpPr>
        <xdr:cNvPr id="77" name="楕円 76"/>
        <xdr:cNvSpPr/>
      </xdr:nvSpPr>
      <xdr:spPr>
        <a:xfrm>
          <a:off x="196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149352</xdr:rowOff>
    </xdr:from>
    <xdr:to>
      <xdr:col>15</xdr:col>
      <xdr:colOff>50800</xdr:colOff>
      <xdr:row>37</xdr:row>
      <xdr:rowOff>67056</xdr:rowOff>
    </xdr:to>
    <xdr:cxnSp macro="">
      <xdr:nvCxnSpPr>
        <xdr:cNvPr id="78" name="直線コネクタ 77"/>
        <xdr:cNvCxnSpPr/>
      </xdr:nvCxnSpPr>
      <xdr:spPr>
        <a:xfrm>
          <a:off x="2019300" y="632155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98552</xdr:rowOff>
    </xdr:from>
    <xdr:to>
      <xdr:col>6</xdr:col>
      <xdr:colOff>38100</xdr:colOff>
      <xdr:row>37</xdr:row>
      <xdr:rowOff>28702</xdr:rowOff>
    </xdr:to>
    <xdr:sp macro="" textlink="">
      <xdr:nvSpPr>
        <xdr:cNvPr id="79" name="楕円 78"/>
        <xdr:cNvSpPr/>
      </xdr:nvSpPr>
      <xdr:spPr>
        <a:xfrm>
          <a:off x="1079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149352</xdr:rowOff>
    </xdr:from>
    <xdr:to>
      <xdr:col>10</xdr:col>
      <xdr:colOff>114300</xdr:colOff>
      <xdr:row>36</xdr:row>
      <xdr:rowOff>149352</xdr:rowOff>
    </xdr:to>
    <xdr:cxnSp macro="">
      <xdr:nvCxnSpPr>
        <xdr:cNvPr id="80" name="直線コネクタ 79"/>
        <xdr:cNvCxnSpPr/>
      </xdr:nvCxnSpPr>
      <xdr:spPr>
        <a:xfrm>
          <a:off x="1130300" y="632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10939</xdr:rowOff>
    </xdr:from>
    <xdr:ext cx="405111" cy="259045"/>
    <xdr:sp macro="" textlink="">
      <xdr:nvSpPr>
        <xdr:cNvPr id="83" name="n_3aveValue【道路】&#10;有形固定資産減価償却率"/>
        <xdr:cNvSpPr txBox="1"/>
      </xdr:nvSpPr>
      <xdr:spPr>
        <a:xfrm>
          <a:off x="1816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104411</xdr:rowOff>
    </xdr:from>
    <xdr:ext cx="405111" cy="259045"/>
    <xdr:sp macro="" textlink="">
      <xdr:nvSpPr>
        <xdr:cNvPr id="85" name="n_1mainValue【道路】&#10;有形固定資産減価償却率"/>
        <xdr:cNvSpPr txBox="1"/>
      </xdr:nvSpPr>
      <xdr:spPr>
        <a:xfrm>
          <a:off x="3582044"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6" name="n_2mainValue【道路】&#10;有形固定資産減価償却率"/>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19829</xdr:rowOff>
    </xdr:from>
    <xdr:ext cx="405111" cy="259045"/>
    <xdr:sp macro="" textlink="">
      <xdr:nvSpPr>
        <xdr:cNvPr id="87" name="n_3mainValue【道路】&#10;有形固定資産減価償却率"/>
        <xdr:cNvSpPr txBox="1"/>
      </xdr:nvSpPr>
      <xdr:spPr>
        <a:xfrm>
          <a:off x="1816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19829</xdr:rowOff>
    </xdr:from>
    <xdr:ext cx="405111" cy="259045"/>
    <xdr:sp macro="" textlink="">
      <xdr:nvSpPr>
        <xdr:cNvPr id="88" name="n_4mainValue【道路】&#10;有形固定資産減価償却率"/>
        <xdr:cNvSpPr txBox="1"/>
      </xdr:nvSpPr>
      <xdr:spPr>
        <a:xfrm>
          <a:off x="927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xdr:cNvSpPr/>
      </xdr:nvSpPr>
      <xdr:spPr>
        <a:xfrm>
          <a:off x="7810500" y="7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xdr:cNvSpPr/>
      </xdr:nvSpPr>
      <xdr:spPr>
        <a:xfrm>
          <a:off x="6921500" y="710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95580</xdr:rowOff>
    </xdr:from>
    <xdr:to>
      <xdr:col>55</xdr:col>
      <xdr:colOff>50800</xdr:colOff>
      <xdr:row>42</xdr:row>
      <xdr:rowOff>25730</xdr:rowOff>
    </xdr:to>
    <xdr:sp macro="" textlink="">
      <xdr:nvSpPr>
        <xdr:cNvPr id="128" name="楕円 127"/>
        <xdr:cNvSpPr/>
      </xdr:nvSpPr>
      <xdr:spPr>
        <a:xfrm>
          <a:off x="10426700" y="71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45419</xdr:rowOff>
    </xdr:from>
    <xdr:ext cx="469744" cy="259045"/>
    <xdr:sp macro="" textlink="">
      <xdr:nvSpPr>
        <xdr:cNvPr id="129" name="【道路】&#10;一人当たり延長該当値テキスト"/>
        <xdr:cNvSpPr txBox="1"/>
      </xdr:nvSpPr>
      <xdr:spPr>
        <a:xfrm>
          <a:off x="10515600" y="7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85001</xdr:rowOff>
    </xdr:from>
    <xdr:to>
      <xdr:col>50</xdr:col>
      <xdr:colOff>165100</xdr:colOff>
      <xdr:row>42</xdr:row>
      <xdr:rowOff>15151</xdr:rowOff>
    </xdr:to>
    <xdr:sp macro="" textlink="">
      <xdr:nvSpPr>
        <xdr:cNvPr id="130" name="楕円 129"/>
        <xdr:cNvSpPr/>
      </xdr:nvSpPr>
      <xdr:spPr>
        <a:xfrm>
          <a:off x="9588500" y="71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135801</xdr:rowOff>
    </xdr:from>
    <xdr:to>
      <xdr:col>55</xdr:col>
      <xdr:colOff>0</xdr:colOff>
      <xdr:row>41</xdr:row>
      <xdr:rowOff>146380</xdr:rowOff>
    </xdr:to>
    <xdr:cxnSp macro="">
      <xdr:nvCxnSpPr>
        <xdr:cNvPr id="131" name="直線コネクタ 130"/>
        <xdr:cNvCxnSpPr/>
      </xdr:nvCxnSpPr>
      <xdr:spPr>
        <a:xfrm>
          <a:off x="9639300" y="7165251"/>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87249</xdr:rowOff>
    </xdr:from>
    <xdr:to>
      <xdr:col>46</xdr:col>
      <xdr:colOff>38100</xdr:colOff>
      <xdr:row>42</xdr:row>
      <xdr:rowOff>17399</xdr:rowOff>
    </xdr:to>
    <xdr:sp macro="" textlink="">
      <xdr:nvSpPr>
        <xdr:cNvPr id="132" name="楕円 131"/>
        <xdr:cNvSpPr/>
      </xdr:nvSpPr>
      <xdr:spPr>
        <a:xfrm>
          <a:off x="8699500" y="71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135801</xdr:rowOff>
    </xdr:from>
    <xdr:to>
      <xdr:col>50</xdr:col>
      <xdr:colOff>114300</xdr:colOff>
      <xdr:row>41</xdr:row>
      <xdr:rowOff>138049</xdr:rowOff>
    </xdr:to>
    <xdr:cxnSp macro="">
      <xdr:nvCxnSpPr>
        <xdr:cNvPr id="133" name="直線コネクタ 132"/>
        <xdr:cNvCxnSpPr/>
      </xdr:nvCxnSpPr>
      <xdr:spPr>
        <a:xfrm flipV="1">
          <a:off x="8750300" y="716525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90563</xdr:rowOff>
    </xdr:from>
    <xdr:to>
      <xdr:col>41</xdr:col>
      <xdr:colOff>101600</xdr:colOff>
      <xdr:row>42</xdr:row>
      <xdr:rowOff>20713</xdr:rowOff>
    </xdr:to>
    <xdr:sp macro="" textlink="">
      <xdr:nvSpPr>
        <xdr:cNvPr id="134" name="楕円 133"/>
        <xdr:cNvSpPr/>
      </xdr:nvSpPr>
      <xdr:spPr>
        <a:xfrm>
          <a:off x="7810500" y="71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138049</xdr:rowOff>
    </xdr:from>
    <xdr:to>
      <xdr:col>45</xdr:col>
      <xdr:colOff>177800</xdr:colOff>
      <xdr:row>41</xdr:row>
      <xdr:rowOff>141363</xdr:rowOff>
    </xdr:to>
    <xdr:cxnSp macro="">
      <xdr:nvCxnSpPr>
        <xdr:cNvPr id="135" name="直線コネクタ 134"/>
        <xdr:cNvCxnSpPr/>
      </xdr:nvCxnSpPr>
      <xdr:spPr>
        <a:xfrm flipV="1">
          <a:off x="7861300" y="716749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97917</xdr:rowOff>
    </xdr:from>
    <xdr:to>
      <xdr:col>36</xdr:col>
      <xdr:colOff>165100</xdr:colOff>
      <xdr:row>42</xdr:row>
      <xdr:rowOff>28067</xdr:rowOff>
    </xdr:to>
    <xdr:sp macro="" textlink="">
      <xdr:nvSpPr>
        <xdr:cNvPr id="136" name="楕円 135"/>
        <xdr:cNvSpPr/>
      </xdr:nvSpPr>
      <xdr:spPr>
        <a:xfrm>
          <a:off x="6921500" y="712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141363</xdr:rowOff>
    </xdr:from>
    <xdr:to>
      <xdr:col>41</xdr:col>
      <xdr:colOff>50800</xdr:colOff>
      <xdr:row>41</xdr:row>
      <xdr:rowOff>148717</xdr:rowOff>
    </xdr:to>
    <xdr:cxnSp macro="">
      <xdr:nvCxnSpPr>
        <xdr:cNvPr id="137" name="直線コネクタ 136"/>
        <xdr:cNvCxnSpPr/>
      </xdr:nvCxnSpPr>
      <xdr:spPr>
        <a:xfrm flipV="1">
          <a:off x="6972300" y="7170813"/>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xdr:cNvSpPr txBox="1"/>
      </xdr:nvSpPr>
      <xdr:spPr>
        <a:xfrm>
          <a:off x="7626427" y="688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xdr:cNvSpPr txBox="1"/>
      </xdr:nvSpPr>
      <xdr:spPr>
        <a:xfrm>
          <a:off x="6737427" y="688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6278</xdr:rowOff>
    </xdr:from>
    <xdr:ext cx="469744" cy="259045"/>
    <xdr:sp macro="" textlink="">
      <xdr:nvSpPr>
        <xdr:cNvPr id="142" name="n_1mainValue【道路】&#10;一人当たり延長"/>
        <xdr:cNvSpPr txBox="1"/>
      </xdr:nvSpPr>
      <xdr:spPr>
        <a:xfrm>
          <a:off x="9391727" y="72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8526</xdr:rowOff>
    </xdr:from>
    <xdr:ext cx="469744" cy="259045"/>
    <xdr:sp macro="" textlink="">
      <xdr:nvSpPr>
        <xdr:cNvPr id="143" name="n_2mainValue【道路】&#10;一人当たり延長"/>
        <xdr:cNvSpPr txBox="1"/>
      </xdr:nvSpPr>
      <xdr:spPr>
        <a:xfrm>
          <a:off x="8515427" y="72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11840</xdr:rowOff>
    </xdr:from>
    <xdr:ext cx="469744" cy="259045"/>
    <xdr:sp macro="" textlink="">
      <xdr:nvSpPr>
        <xdr:cNvPr id="144" name="n_3mainValue【道路】&#10;一人当たり延長"/>
        <xdr:cNvSpPr txBox="1"/>
      </xdr:nvSpPr>
      <xdr:spPr>
        <a:xfrm>
          <a:off x="7626427" y="721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19194</xdr:rowOff>
    </xdr:from>
    <xdr:ext cx="469744" cy="259045"/>
    <xdr:sp macro="" textlink="">
      <xdr:nvSpPr>
        <xdr:cNvPr id="145" name="n_4mainValue【道路】&#10;一人当たり延長"/>
        <xdr:cNvSpPr txBox="1"/>
      </xdr:nvSpPr>
      <xdr:spPr>
        <a:xfrm>
          <a:off x="6737427" y="722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xdr:cNvSpPr/>
      </xdr:nvSpPr>
      <xdr:spPr>
        <a:xfrm>
          <a:off x="1079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7" name="楕円 186"/>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88" name="【橋りょう・トンネル】&#10;有形固定資産減価償却率該当値テキスト"/>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89" name="楕円 188"/>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76744</xdr:rowOff>
    </xdr:to>
    <xdr:cxnSp macro="">
      <xdr:nvCxnSpPr>
        <xdr:cNvPr id="190" name="直線コネクタ 189"/>
        <xdr:cNvCxnSpPr/>
      </xdr:nvCxnSpPr>
      <xdr:spPr>
        <a:xfrm>
          <a:off x="3797300" y="105058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1" name="楕円 190"/>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47353</xdr:rowOff>
    </xdr:to>
    <xdr:cxnSp macro="">
      <xdr:nvCxnSpPr>
        <xdr:cNvPr id="192" name="直線コネクタ 191"/>
        <xdr:cNvCxnSpPr/>
      </xdr:nvCxnSpPr>
      <xdr:spPr>
        <a:xfrm>
          <a:off x="2908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89626</xdr:rowOff>
    </xdr:from>
    <xdr:to>
      <xdr:col>10</xdr:col>
      <xdr:colOff>165100</xdr:colOff>
      <xdr:row>61</xdr:row>
      <xdr:rowOff>19776</xdr:rowOff>
    </xdr:to>
    <xdr:sp macro="" textlink="">
      <xdr:nvSpPr>
        <xdr:cNvPr id="193" name="楕円 192"/>
        <xdr:cNvSpPr/>
      </xdr:nvSpPr>
      <xdr:spPr>
        <a:xfrm>
          <a:off x="1968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140426</xdr:rowOff>
    </xdr:from>
    <xdr:to>
      <xdr:col>15</xdr:col>
      <xdr:colOff>50800</xdr:colOff>
      <xdr:row>61</xdr:row>
      <xdr:rowOff>17962</xdr:rowOff>
    </xdr:to>
    <xdr:cxnSp macro="">
      <xdr:nvCxnSpPr>
        <xdr:cNvPr id="194" name="直線コネクタ 193"/>
        <xdr:cNvCxnSpPr/>
      </xdr:nvCxnSpPr>
      <xdr:spPr>
        <a:xfrm>
          <a:off x="2019300" y="1042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5" name="楕円 194"/>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140426</xdr:rowOff>
    </xdr:to>
    <xdr:cxnSp macro="">
      <xdr:nvCxnSpPr>
        <xdr:cNvPr id="196" name="直線コネクタ 195"/>
        <xdr:cNvCxnSpPr/>
      </xdr:nvCxnSpPr>
      <xdr:spPr>
        <a:xfrm>
          <a:off x="1130300" y="10427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99"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1" name="n_1mainValue【橋りょう・トンネル】&#10;有形固定資産減価償却率"/>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2" name="n_2mainValue【橋りょう・トンネ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10903</xdr:rowOff>
    </xdr:from>
    <xdr:ext cx="405111" cy="259045"/>
    <xdr:sp macro="" textlink="">
      <xdr:nvSpPr>
        <xdr:cNvPr id="203" name="n_3mainValue【橋りょう・トンネル】&#10;有形固定資産減価償却率"/>
        <xdr:cNvSpPr txBox="1"/>
      </xdr:nvSpPr>
      <xdr:spPr>
        <a:xfrm>
          <a:off x="1816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4" name="n_4mainValue【橋りょう・トンネル】&#10;有形固定資産減価償却率"/>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xdr:cNvSpPr/>
      </xdr:nvSpPr>
      <xdr:spPr>
        <a:xfrm>
          <a:off x="7810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xdr:cNvSpPr/>
      </xdr:nvSpPr>
      <xdr:spPr>
        <a:xfrm>
          <a:off x="6921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95287</xdr:rowOff>
    </xdr:from>
    <xdr:to>
      <xdr:col>55</xdr:col>
      <xdr:colOff>50800</xdr:colOff>
      <xdr:row>64</xdr:row>
      <xdr:rowOff>25437</xdr:rowOff>
    </xdr:to>
    <xdr:sp macro="" textlink="">
      <xdr:nvSpPr>
        <xdr:cNvPr id="244" name="楕円 243"/>
        <xdr:cNvSpPr/>
      </xdr:nvSpPr>
      <xdr:spPr>
        <a:xfrm>
          <a:off x="10426700" y="108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10214</xdr:rowOff>
    </xdr:from>
    <xdr:ext cx="534377" cy="259045"/>
    <xdr:sp macro="" textlink="">
      <xdr:nvSpPr>
        <xdr:cNvPr id="245" name="【橋りょう・トンネル】&#10;一人当たり有形固定資産（償却資産）額該当値テキスト"/>
        <xdr:cNvSpPr txBox="1"/>
      </xdr:nvSpPr>
      <xdr:spPr>
        <a:xfrm>
          <a:off x="10515600" y="108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95721</xdr:rowOff>
    </xdr:from>
    <xdr:to>
      <xdr:col>50</xdr:col>
      <xdr:colOff>165100</xdr:colOff>
      <xdr:row>64</xdr:row>
      <xdr:rowOff>25871</xdr:rowOff>
    </xdr:to>
    <xdr:sp macro="" textlink="">
      <xdr:nvSpPr>
        <xdr:cNvPr id="246" name="楕円 245"/>
        <xdr:cNvSpPr/>
      </xdr:nvSpPr>
      <xdr:spPr>
        <a:xfrm>
          <a:off x="9588500" y="108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146087</xdr:rowOff>
    </xdr:from>
    <xdr:to>
      <xdr:col>55</xdr:col>
      <xdr:colOff>0</xdr:colOff>
      <xdr:row>63</xdr:row>
      <xdr:rowOff>146521</xdr:rowOff>
    </xdr:to>
    <xdr:cxnSp macro="">
      <xdr:nvCxnSpPr>
        <xdr:cNvPr id="247" name="直線コネクタ 246"/>
        <xdr:cNvCxnSpPr/>
      </xdr:nvCxnSpPr>
      <xdr:spPr>
        <a:xfrm flipV="1">
          <a:off x="9639300" y="10947437"/>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96167</xdr:rowOff>
    </xdr:from>
    <xdr:to>
      <xdr:col>46</xdr:col>
      <xdr:colOff>38100</xdr:colOff>
      <xdr:row>64</xdr:row>
      <xdr:rowOff>26317</xdr:rowOff>
    </xdr:to>
    <xdr:sp macro="" textlink="">
      <xdr:nvSpPr>
        <xdr:cNvPr id="248" name="楕円 247"/>
        <xdr:cNvSpPr/>
      </xdr:nvSpPr>
      <xdr:spPr>
        <a:xfrm>
          <a:off x="8699500" y="108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146521</xdr:rowOff>
    </xdr:from>
    <xdr:to>
      <xdr:col>50</xdr:col>
      <xdr:colOff>114300</xdr:colOff>
      <xdr:row>63</xdr:row>
      <xdr:rowOff>146967</xdr:rowOff>
    </xdr:to>
    <xdr:cxnSp macro="">
      <xdr:nvCxnSpPr>
        <xdr:cNvPr id="249" name="直線コネクタ 248"/>
        <xdr:cNvCxnSpPr/>
      </xdr:nvCxnSpPr>
      <xdr:spPr>
        <a:xfrm flipV="1">
          <a:off x="8750300" y="10947871"/>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97500</xdr:rowOff>
    </xdr:from>
    <xdr:to>
      <xdr:col>41</xdr:col>
      <xdr:colOff>101600</xdr:colOff>
      <xdr:row>64</xdr:row>
      <xdr:rowOff>27650</xdr:rowOff>
    </xdr:to>
    <xdr:sp macro="" textlink="">
      <xdr:nvSpPr>
        <xdr:cNvPr id="250" name="楕円 249"/>
        <xdr:cNvSpPr/>
      </xdr:nvSpPr>
      <xdr:spPr>
        <a:xfrm>
          <a:off x="7810500" y="108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146967</xdr:rowOff>
    </xdr:from>
    <xdr:to>
      <xdr:col>45</xdr:col>
      <xdr:colOff>177800</xdr:colOff>
      <xdr:row>63</xdr:row>
      <xdr:rowOff>148300</xdr:rowOff>
    </xdr:to>
    <xdr:cxnSp macro="">
      <xdr:nvCxnSpPr>
        <xdr:cNvPr id="251" name="直線コネクタ 250"/>
        <xdr:cNvCxnSpPr/>
      </xdr:nvCxnSpPr>
      <xdr:spPr>
        <a:xfrm flipV="1">
          <a:off x="7861300" y="1094831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98206</xdr:rowOff>
    </xdr:from>
    <xdr:to>
      <xdr:col>36</xdr:col>
      <xdr:colOff>165100</xdr:colOff>
      <xdr:row>64</xdr:row>
      <xdr:rowOff>28356</xdr:rowOff>
    </xdr:to>
    <xdr:sp macro="" textlink="">
      <xdr:nvSpPr>
        <xdr:cNvPr id="252" name="楕円 251"/>
        <xdr:cNvSpPr/>
      </xdr:nvSpPr>
      <xdr:spPr>
        <a:xfrm>
          <a:off x="6921500" y="108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148300</xdr:rowOff>
    </xdr:from>
    <xdr:to>
      <xdr:col>41</xdr:col>
      <xdr:colOff>50800</xdr:colOff>
      <xdr:row>63</xdr:row>
      <xdr:rowOff>149006</xdr:rowOff>
    </xdr:to>
    <xdr:cxnSp macro="">
      <xdr:nvCxnSpPr>
        <xdr:cNvPr id="253" name="直線コネクタ 252"/>
        <xdr:cNvCxnSpPr/>
      </xdr:nvCxnSpPr>
      <xdr:spPr>
        <a:xfrm flipV="1">
          <a:off x="6972300" y="1094965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xdr:cNvSpPr txBox="1"/>
      </xdr:nvSpPr>
      <xdr:spPr>
        <a:xfrm>
          <a:off x="7594111" y="10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7" name="n_4aveValue【橋りょう・トンネル】&#10;一人当たり有形固定資産（償却資産）額"/>
        <xdr:cNvSpPr txBox="1"/>
      </xdr:nvSpPr>
      <xdr:spPr>
        <a:xfrm>
          <a:off x="6705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16998</xdr:rowOff>
    </xdr:from>
    <xdr:ext cx="534377" cy="259045"/>
    <xdr:sp macro="" textlink="">
      <xdr:nvSpPr>
        <xdr:cNvPr id="258" name="n_1mainValue【橋りょう・トンネル】&#10;一人当たり有形固定資産（償却資産）額"/>
        <xdr:cNvSpPr txBox="1"/>
      </xdr:nvSpPr>
      <xdr:spPr>
        <a:xfrm>
          <a:off x="9359411" y="10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17444</xdr:rowOff>
    </xdr:from>
    <xdr:ext cx="534377" cy="259045"/>
    <xdr:sp macro="" textlink="">
      <xdr:nvSpPr>
        <xdr:cNvPr id="259" name="n_2mainValue【橋りょう・トンネル】&#10;一人当たり有形固定資産（償却資産）額"/>
        <xdr:cNvSpPr txBox="1"/>
      </xdr:nvSpPr>
      <xdr:spPr>
        <a:xfrm>
          <a:off x="8483111" y="109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18777</xdr:rowOff>
    </xdr:from>
    <xdr:ext cx="534377" cy="259045"/>
    <xdr:sp macro="" textlink="">
      <xdr:nvSpPr>
        <xdr:cNvPr id="260" name="n_3mainValue【橋りょう・トンネル】&#10;一人当たり有形固定資産（償却資産）額"/>
        <xdr:cNvSpPr txBox="1"/>
      </xdr:nvSpPr>
      <xdr:spPr>
        <a:xfrm>
          <a:off x="7594111" y="109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19483</xdr:rowOff>
    </xdr:from>
    <xdr:ext cx="534377" cy="259045"/>
    <xdr:sp macro="" textlink="">
      <xdr:nvSpPr>
        <xdr:cNvPr id="261" name="n_4mainValue【橋りょう・トンネル】&#10;一人当たり有形固定資産（償却資産）額"/>
        <xdr:cNvSpPr txBox="1"/>
      </xdr:nvSpPr>
      <xdr:spPr>
        <a:xfrm>
          <a:off x="6705111" y="109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xdr:cNvSpPr/>
      </xdr:nvSpPr>
      <xdr:spPr>
        <a:xfrm>
          <a:off x="1968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xdr:cNvSpPr/>
      </xdr:nvSpPr>
      <xdr:spPr>
        <a:xfrm>
          <a:off x="1079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144055</xdr:rowOff>
    </xdr:from>
    <xdr:to>
      <xdr:col>24</xdr:col>
      <xdr:colOff>114300</xdr:colOff>
      <xdr:row>81</xdr:row>
      <xdr:rowOff>74205</xdr:rowOff>
    </xdr:to>
    <xdr:sp macro="" textlink="">
      <xdr:nvSpPr>
        <xdr:cNvPr id="304" name="楕円 303"/>
        <xdr:cNvSpPr/>
      </xdr:nvSpPr>
      <xdr:spPr>
        <a:xfrm>
          <a:off x="4584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166932</xdr:rowOff>
    </xdr:from>
    <xdr:ext cx="405111" cy="259045"/>
    <xdr:sp macro="" textlink="">
      <xdr:nvSpPr>
        <xdr:cNvPr id="305" name="【公営住宅】&#10;有形固定資産減価償却率該当値テキスト"/>
        <xdr:cNvSpPr txBox="1"/>
      </xdr:nvSpPr>
      <xdr:spPr>
        <a:xfrm>
          <a:off x="4673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306" name="楕円 30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23405</xdr:rowOff>
    </xdr:to>
    <xdr:cxnSp macro="">
      <xdr:nvCxnSpPr>
        <xdr:cNvPr id="307" name="直線コネクタ 306"/>
        <xdr:cNvCxnSpPr/>
      </xdr:nvCxnSpPr>
      <xdr:spPr>
        <a:xfrm>
          <a:off x="3797300" y="13845539"/>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13426</xdr:rowOff>
    </xdr:from>
    <xdr:to>
      <xdr:col>15</xdr:col>
      <xdr:colOff>101600</xdr:colOff>
      <xdr:row>80</xdr:row>
      <xdr:rowOff>115026</xdr:rowOff>
    </xdr:to>
    <xdr:sp macro="" textlink="">
      <xdr:nvSpPr>
        <xdr:cNvPr id="308" name="楕円 307"/>
        <xdr:cNvSpPr/>
      </xdr:nvSpPr>
      <xdr:spPr>
        <a:xfrm>
          <a:off x="2857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64226</xdr:rowOff>
    </xdr:from>
    <xdr:to>
      <xdr:col>19</xdr:col>
      <xdr:colOff>177800</xdr:colOff>
      <xdr:row>80</xdr:row>
      <xdr:rowOff>129539</xdr:rowOff>
    </xdr:to>
    <xdr:cxnSp macro="">
      <xdr:nvCxnSpPr>
        <xdr:cNvPr id="309" name="直線コネクタ 308"/>
        <xdr:cNvCxnSpPr/>
      </xdr:nvCxnSpPr>
      <xdr:spPr>
        <a:xfrm>
          <a:off x="2908300" y="137802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82006</xdr:rowOff>
    </xdr:from>
    <xdr:to>
      <xdr:col>10</xdr:col>
      <xdr:colOff>165100</xdr:colOff>
      <xdr:row>81</xdr:row>
      <xdr:rowOff>12156</xdr:rowOff>
    </xdr:to>
    <xdr:sp macro="" textlink="">
      <xdr:nvSpPr>
        <xdr:cNvPr id="310" name="楕円 309"/>
        <xdr:cNvSpPr/>
      </xdr:nvSpPr>
      <xdr:spPr>
        <a:xfrm>
          <a:off x="1968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64226</xdr:rowOff>
    </xdr:from>
    <xdr:to>
      <xdr:col>15</xdr:col>
      <xdr:colOff>50800</xdr:colOff>
      <xdr:row>80</xdr:row>
      <xdr:rowOff>132806</xdr:rowOff>
    </xdr:to>
    <xdr:cxnSp macro="">
      <xdr:nvCxnSpPr>
        <xdr:cNvPr id="311" name="直線コネクタ 310"/>
        <xdr:cNvCxnSpPr/>
      </xdr:nvCxnSpPr>
      <xdr:spPr>
        <a:xfrm flipV="1">
          <a:off x="2019300" y="137802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82006</xdr:rowOff>
    </xdr:from>
    <xdr:to>
      <xdr:col>6</xdr:col>
      <xdr:colOff>38100</xdr:colOff>
      <xdr:row>81</xdr:row>
      <xdr:rowOff>12156</xdr:rowOff>
    </xdr:to>
    <xdr:sp macro="" textlink="">
      <xdr:nvSpPr>
        <xdr:cNvPr id="312" name="楕円 311"/>
        <xdr:cNvSpPr/>
      </xdr:nvSpPr>
      <xdr:spPr>
        <a:xfrm>
          <a:off x="1079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132806</xdr:rowOff>
    </xdr:from>
    <xdr:to>
      <xdr:col>10</xdr:col>
      <xdr:colOff>114300</xdr:colOff>
      <xdr:row>80</xdr:row>
      <xdr:rowOff>132806</xdr:rowOff>
    </xdr:to>
    <xdr:cxnSp macro="">
      <xdr:nvCxnSpPr>
        <xdr:cNvPr id="313" name="直線コネクタ 312"/>
        <xdr:cNvCxnSpPr/>
      </xdr:nvCxnSpPr>
      <xdr:spPr>
        <a:xfrm>
          <a:off x="1130300" y="13848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140443</xdr:rowOff>
    </xdr:from>
    <xdr:ext cx="405111" cy="259045"/>
    <xdr:sp macro="" textlink="">
      <xdr:nvSpPr>
        <xdr:cNvPr id="316" name="n_3aveValue【公営住宅】&#10;有形固定資産減価償却率"/>
        <xdr:cNvSpPr txBox="1"/>
      </xdr:nvSpPr>
      <xdr:spPr>
        <a:xfrm>
          <a:off x="18167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7" name="n_4aveValue【公営住宅】&#10;有形固定資産減価償却率"/>
        <xdr:cNvSpPr txBox="1"/>
      </xdr:nvSpPr>
      <xdr:spPr>
        <a:xfrm>
          <a:off x="927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18"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319" name="n_2main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28683</xdr:rowOff>
    </xdr:from>
    <xdr:ext cx="405111" cy="259045"/>
    <xdr:sp macro="" textlink="">
      <xdr:nvSpPr>
        <xdr:cNvPr id="320" name="n_3mainValue【公営住宅】&#10;有形固定資産減価償却率"/>
        <xdr:cNvSpPr txBox="1"/>
      </xdr:nvSpPr>
      <xdr:spPr>
        <a:xfrm>
          <a:off x="1816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28683</xdr:rowOff>
    </xdr:from>
    <xdr:ext cx="405111" cy="259045"/>
    <xdr:sp macro="" textlink="">
      <xdr:nvSpPr>
        <xdr:cNvPr id="321" name="n_4mainValue【公営住宅】&#10;有形固定資産減価償却率"/>
        <xdr:cNvSpPr txBox="1"/>
      </xdr:nvSpPr>
      <xdr:spPr>
        <a:xfrm>
          <a:off x="927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xdr:cNvSpPr/>
      </xdr:nvSpPr>
      <xdr:spPr>
        <a:xfrm>
          <a:off x="7810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xdr:cNvSpPr/>
      </xdr:nvSpPr>
      <xdr:spPr>
        <a:xfrm>
          <a:off x="6921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138937</xdr:rowOff>
    </xdr:from>
    <xdr:to>
      <xdr:col>55</xdr:col>
      <xdr:colOff>50800</xdr:colOff>
      <xdr:row>83</xdr:row>
      <xdr:rowOff>69087</xdr:rowOff>
    </xdr:to>
    <xdr:sp macro="" textlink="">
      <xdr:nvSpPr>
        <xdr:cNvPr id="361" name="楕円 360"/>
        <xdr:cNvSpPr/>
      </xdr:nvSpPr>
      <xdr:spPr>
        <a:xfrm>
          <a:off x="10426700" y="1419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161814</xdr:rowOff>
    </xdr:from>
    <xdr:ext cx="469744" cy="259045"/>
    <xdr:sp macro="" textlink="">
      <xdr:nvSpPr>
        <xdr:cNvPr id="362" name="【公営住宅】&#10;一人当たり面積該当値テキスト"/>
        <xdr:cNvSpPr txBox="1"/>
      </xdr:nvSpPr>
      <xdr:spPr>
        <a:xfrm>
          <a:off x="10515600"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141987</xdr:rowOff>
    </xdr:from>
    <xdr:to>
      <xdr:col>50</xdr:col>
      <xdr:colOff>165100</xdr:colOff>
      <xdr:row>83</xdr:row>
      <xdr:rowOff>72137</xdr:rowOff>
    </xdr:to>
    <xdr:sp macro="" textlink="">
      <xdr:nvSpPr>
        <xdr:cNvPr id="363" name="楕円 362"/>
        <xdr:cNvSpPr/>
      </xdr:nvSpPr>
      <xdr:spPr>
        <a:xfrm>
          <a:off x="9588500" y="14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18287</xdr:rowOff>
    </xdr:from>
    <xdr:to>
      <xdr:col>55</xdr:col>
      <xdr:colOff>0</xdr:colOff>
      <xdr:row>83</xdr:row>
      <xdr:rowOff>21337</xdr:rowOff>
    </xdr:to>
    <xdr:cxnSp macro="">
      <xdr:nvCxnSpPr>
        <xdr:cNvPr id="364" name="直線コネクタ 363"/>
        <xdr:cNvCxnSpPr/>
      </xdr:nvCxnSpPr>
      <xdr:spPr>
        <a:xfrm flipV="1">
          <a:off x="9639300" y="14248637"/>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144272</xdr:rowOff>
    </xdr:from>
    <xdr:to>
      <xdr:col>46</xdr:col>
      <xdr:colOff>38100</xdr:colOff>
      <xdr:row>83</xdr:row>
      <xdr:rowOff>74422</xdr:rowOff>
    </xdr:to>
    <xdr:sp macro="" textlink="">
      <xdr:nvSpPr>
        <xdr:cNvPr id="365" name="楕円 364"/>
        <xdr:cNvSpPr/>
      </xdr:nvSpPr>
      <xdr:spPr>
        <a:xfrm>
          <a:off x="8699500" y="142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21337</xdr:rowOff>
    </xdr:from>
    <xdr:to>
      <xdr:col>50</xdr:col>
      <xdr:colOff>114300</xdr:colOff>
      <xdr:row>83</xdr:row>
      <xdr:rowOff>23622</xdr:rowOff>
    </xdr:to>
    <xdr:cxnSp macro="">
      <xdr:nvCxnSpPr>
        <xdr:cNvPr id="366" name="直線コネクタ 365"/>
        <xdr:cNvCxnSpPr/>
      </xdr:nvCxnSpPr>
      <xdr:spPr>
        <a:xfrm flipV="1">
          <a:off x="8750300" y="142516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165608</xdr:rowOff>
    </xdr:from>
    <xdr:to>
      <xdr:col>41</xdr:col>
      <xdr:colOff>101600</xdr:colOff>
      <xdr:row>83</xdr:row>
      <xdr:rowOff>95758</xdr:rowOff>
    </xdr:to>
    <xdr:sp macro="" textlink="">
      <xdr:nvSpPr>
        <xdr:cNvPr id="367" name="楕円 366"/>
        <xdr:cNvSpPr/>
      </xdr:nvSpPr>
      <xdr:spPr>
        <a:xfrm>
          <a:off x="781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23622</xdr:rowOff>
    </xdr:from>
    <xdr:to>
      <xdr:col>45</xdr:col>
      <xdr:colOff>177800</xdr:colOff>
      <xdr:row>83</xdr:row>
      <xdr:rowOff>44958</xdr:rowOff>
    </xdr:to>
    <xdr:cxnSp macro="">
      <xdr:nvCxnSpPr>
        <xdr:cNvPr id="368" name="直線コネクタ 367"/>
        <xdr:cNvCxnSpPr/>
      </xdr:nvCxnSpPr>
      <xdr:spPr>
        <a:xfrm flipV="1">
          <a:off x="7861300" y="1425397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169418</xdr:rowOff>
    </xdr:from>
    <xdr:to>
      <xdr:col>36</xdr:col>
      <xdr:colOff>165100</xdr:colOff>
      <xdr:row>83</xdr:row>
      <xdr:rowOff>99568</xdr:rowOff>
    </xdr:to>
    <xdr:sp macro="" textlink="">
      <xdr:nvSpPr>
        <xdr:cNvPr id="369" name="楕円 368"/>
        <xdr:cNvSpPr/>
      </xdr:nvSpPr>
      <xdr:spPr>
        <a:xfrm>
          <a:off x="6921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44958</xdr:rowOff>
    </xdr:from>
    <xdr:to>
      <xdr:col>41</xdr:col>
      <xdr:colOff>50800</xdr:colOff>
      <xdr:row>83</xdr:row>
      <xdr:rowOff>48768</xdr:rowOff>
    </xdr:to>
    <xdr:cxnSp macro="">
      <xdr:nvCxnSpPr>
        <xdr:cNvPr id="370" name="直線コネクタ 369"/>
        <xdr:cNvCxnSpPr/>
      </xdr:nvCxnSpPr>
      <xdr:spPr>
        <a:xfrm flipV="1">
          <a:off x="6972300" y="142753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xdr:cNvSpPr txBox="1"/>
      </xdr:nvSpPr>
      <xdr:spPr>
        <a:xfrm>
          <a:off x="7626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xdr:cNvSpPr txBox="1"/>
      </xdr:nvSpPr>
      <xdr:spPr>
        <a:xfrm>
          <a:off x="6737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88664</xdr:rowOff>
    </xdr:from>
    <xdr:ext cx="469744" cy="259045"/>
    <xdr:sp macro="" textlink="">
      <xdr:nvSpPr>
        <xdr:cNvPr id="375" name="n_1mainValue【公営住宅】&#10;一人当たり面積"/>
        <xdr:cNvSpPr txBox="1"/>
      </xdr:nvSpPr>
      <xdr:spPr>
        <a:xfrm>
          <a:off x="9391727" y="139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90949</xdr:rowOff>
    </xdr:from>
    <xdr:ext cx="469744" cy="259045"/>
    <xdr:sp macro="" textlink="">
      <xdr:nvSpPr>
        <xdr:cNvPr id="376" name="n_2mainValue【公営住宅】&#10;一人当たり面積"/>
        <xdr:cNvSpPr txBox="1"/>
      </xdr:nvSpPr>
      <xdr:spPr>
        <a:xfrm>
          <a:off x="8515427" y="139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112285</xdr:rowOff>
    </xdr:from>
    <xdr:ext cx="469744" cy="259045"/>
    <xdr:sp macro="" textlink="">
      <xdr:nvSpPr>
        <xdr:cNvPr id="377" name="n_3mainValue【公営住宅】&#10;一人当たり面積"/>
        <xdr:cNvSpPr txBox="1"/>
      </xdr:nvSpPr>
      <xdr:spPr>
        <a:xfrm>
          <a:off x="7626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116095</xdr:rowOff>
    </xdr:from>
    <xdr:ext cx="469744" cy="259045"/>
    <xdr:sp macro="" textlink="">
      <xdr:nvSpPr>
        <xdr:cNvPr id="378" name="n_4mainValue【公営住宅】&#10;一人当たり面積"/>
        <xdr:cNvSpPr txBox="1"/>
      </xdr:nvSpPr>
      <xdr:spPr>
        <a:xfrm>
          <a:off x="67374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146558</xdr:rowOff>
    </xdr:from>
    <xdr:to>
      <xdr:col>85</xdr:col>
      <xdr:colOff>177800</xdr:colOff>
      <xdr:row>38</xdr:row>
      <xdr:rowOff>76708</xdr:rowOff>
    </xdr:to>
    <xdr:sp macro="" textlink="">
      <xdr:nvSpPr>
        <xdr:cNvPr id="433" name="楕円 432"/>
        <xdr:cNvSpPr/>
      </xdr:nvSpPr>
      <xdr:spPr>
        <a:xfrm>
          <a:off x="16268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169435</xdr:rowOff>
    </xdr:from>
    <xdr:ext cx="405111" cy="259045"/>
    <xdr:sp macro="" textlink="">
      <xdr:nvSpPr>
        <xdr:cNvPr id="434" name="【認定こども園・幼稚園・保育所】&#10;有形固定資産減価償却率該当値テキスト"/>
        <xdr:cNvSpPr txBox="1"/>
      </xdr:nvSpPr>
      <xdr:spPr>
        <a:xfrm>
          <a:off x="16357600" y="634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98552</xdr:rowOff>
    </xdr:from>
    <xdr:to>
      <xdr:col>81</xdr:col>
      <xdr:colOff>101600</xdr:colOff>
      <xdr:row>38</xdr:row>
      <xdr:rowOff>28702</xdr:rowOff>
    </xdr:to>
    <xdr:sp macro="" textlink="">
      <xdr:nvSpPr>
        <xdr:cNvPr id="435" name="楕円 434"/>
        <xdr:cNvSpPr/>
      </xdr:nvSpPr>
      <xdr:spPr>
        <a:xfrm>
          <a:off x="15430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149352</xdr:rowOff>
    </xdr:from>
    <xdr:to>
      <xdr:col>85</xdr:col>
      <xdr:colOff>127000</xdr:colOff>
      <xdr:row>38</xdr:row>
      <xdr:rowOff>25908</xdr:rowOff>
    </xdr:to>
    <xdr:cxnSp macro="">
      <xdr:nvCxnSpPr>
        <xdr:cNvPr id="436" name="直線コネクタ 435"/>
        <xdr:cNvCxnSpPr/>
      </xdr:nvCxnSpPr>
      <xdr:spPr>
        <a:xfrm>
          <a:off x="15481300" y="649300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57404</xdr:rowOff>
    </xdr:from>
    <xdr:to>
      <xdr:col>76</xdr:col>
      <xdr:colOff>165100</xdr:colOff>
      <xdr:row>37</xdr:row>
      <xdr:rowOff>159004</xdr:rowOff>
    </xdr:to>
    <xdr:sp macro="" textlink="">
      <xdr:nvSpPr>
        <xdr:cNvPr id="437" name="楕円 436"/>
        <xdr:cNvSpPr/>
      </xdr:nvSpPr>
      <xdr:spPr>
        <a:xfrm>
          <a:off x="14541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108204</xdr:rowOff>
    </xdr:from>
    <xdr:to>
      <xdr:col>81</xdr:col>
      <xdr:colOff>50800</xdr:colOff>
      <xdr:row>37</xdr:row>
      <xdr:rowOff>149352</xdr:rowOff>
    </xdr:to>
    <xdr:cxnSp macro="">
      <xdr:nvCxnSpPr>
        <xdr:cNvPr id="438" name="直線コネクタ 437"/>
        <xdr:cNvCxnSpPr/>
      </xdr:nvCxnSpPr>
      <xdr:spPr>
        <a:xfrm>
          <a:off x="14592300" y="64518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39" name="楕円 438"/>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108204</xdr:rowOff>
    </xdr:to>
    <xdr:cxnSp macro="">
      <xdr:nvCxnSpPr>
        <xdr:cNvPr id="440" name="直線コネクタ 439"/>
        <xdr:cNvCxnSpPr/>
      </xdr:nvCxnSpPr>
      <xdr:spPr>
        <a:xfrm>
          <a:off x="13703300" y="636270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144272</xdr:rowOff>
    </xdr:from>
    <xdr:to>
      <xdr:col>67</xdr:col>
      <xdr:colOff>101600</xdr:colOff>
      <xdr:row>37</xdr:row>
      <xdr:rowOff>74422</xdr:rowOff>
    </xdr:to>
    <xdr:sp macro="" textlink="">
      <xdr:nvSpPr>
        <xdr:cNvPr id="441" name="楕円 440"/>
        <xdr:cNvSpPr/>
      </xdr:nvSpPr>
      <xdr:spPr>
        <a:xfrm>
          <a:off x="12763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23622</xdr:rowOff>
    </xdr:to>
    <xdr:cxnSp macro="">
      <xdr:nvCxnSpPr>
        <xdr:cNvPr id="442" name="直線コネクタ 441"/>
        <xdr:cNvCxnSpPr/>
      </xdr:nvCxnSpPr>
      <xdr:spPr>
        <a:xfrm flipV="1">
          <a:off x="12814300" y="636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5"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45229</xdr:rowOff>
    </xdr:from>
    <xdr:ext cx="405111" cy="259045"/>
    <xdr:sp macro="" textlink="">
      <xdr:nvSpPr>
        <xdr:cNvPr id="447" name="n_1mainValue【認定こども園・幼稚園・保育所】&#10;有形固定資産減価償却率"/>
        <xdr:cNvSpPr txBox="1"/>
      </xdr:nvSpPr>
      <xdr:spPr>
        <a:xfrm>
          <a:off x="15266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4081</xdr:rowOff>
    </xdr:from>
    <xdr:ext cx="405111" cy="259045"/>
    <xdr:sp macro="" textlink="">
      <xdr:nvSpPr>
        <xdr:cNvPr id="448" name="n_2mainValue【認定こども園・幼稚園・保育所】&#10;有形固定資産減価償却率"/>
        <xdr:cNvSpPr txBox="1"/>
      </xdr:nvSpPr>
      <xdr:spPr>
        <a:xfrm>
          <a:off x="14389744"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49" name="n_3mainValue【認定こども園・幼稚園・保育所】&#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90949</xdr:rowOff>
    </xdr:from>
    <xdr:ext cx="405111" cy="259045"/>
    <xdr:sp macro="" textlink="">
      <xdr:nvSpPr>
        <xdr:cNvPr id="450" name="n_4mainValue【認定こども園・幼稚園・保育所】&#10;有形固定資産減価償却率"/>
        <xdr:cNvSpPr txBox="1"/>
      </xdr:nvSpPr>
      <xdr:spPr>
        <a:xfrm>
          <a:off x="12611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xdr:cNvSpPr/>
      </xdr:nvSpPr>
      <xdr:spPr>
        <a:xfrm>
          <a:off x="18605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90" name="楕円 489"/>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491"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492" name="楕円 491"/>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106680</xdr:rowOff>
    </xdr:from>
    <xdr:to>
      <xdr:col>116</xdr:col>
      <xdr:colOff>63500</xdr:colOff>
      <xdr:row>40</xdr:row>
      <xdr:rowOff>106680</xdr:rowOff>
    </xdr:to>
    <xdr:cxnSp macro="">
      <xdr:nvCxnSpPr>
        <xdr:cNvPr id="493" name="直線コネクタ 492"/>
        <xdr:cNvCxnSpPr/>
      </xdr:nvCxnSpPr>
      <xdr:spPr>
        <a:xfrm>
          <a:off x="21323300" y="696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55880</xdr:rowOff>
    </xdr:from>
    <xdr:to>
      <xdr:col>107</xdr:col>
      <xdr:colOff>101600</xdr:colOff>
      <xdr:row>40</xdr:row>
      <xdr:rowOff>157480</xdr:rowOff>
    </xdr:to>
    <xdr:sp macro="" textlink="">
      <xdr:nvSpPr>
        <xdr:cNvPr id="494" name="楕円 493"/>
        <xdr:cNvSpPr/>
      </xdr:nvSpPr>
      <xdr:spPr>
        <a:xfrm>
          <a:off x="2038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106680</xdr:rowOff>
    </xdr:from>
    <xdr:to>
      <xdr:col>111</xdr:col>
      <xdr:colOff>177800</xdr:colOff>
      <xdr:row>40</xdr:row>
      <xdr:rowOff>106680</xdr:rowOff>
    </xdr:to>
    <xdr:cxnSp macro="">
      <xdr:nvCxnSpPr>
        <xdr:cNvPr id="495" name="直線コネクタ 494"/>
        <xdr:cNvCxnSpPr/>
      </xdr:nvCxnSpPr>
      <xdr:spPr>
        <a:xfrm>
          <a:off x="20434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496" name="楕円 495"/>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106680</xdr:rowOff>
    </xdr:to>
    <xdr:cxnSp macro="">
      <xdr:nvCxnSpPr>
        <xdr:cNvPr id="497" name="直線コネクタ 496"/>
        <xdr:cNvCxnSpPr/>
      </xdr:nvCxnSpPr>
      <xdr:spPr>
        <a:xfrm>
          <a:off x="19545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55880</xdr:rowOff>
    </xdr:from>
    <xdr:to>
      <xdr:col>98</xdr:col>
      <xdr:colOff>38100</xdr:colOff>
      <xdr:row>40</xdr:row>
      <xdr:rowOff>157480</xdr:rowOff>
    </xdr:to>
    <xdr:sp macro="" textlink="">
      <xdr:nvSpPr>
        <xdr:cNvPr id="498" name="楕円 497"/>
        <xdr:cNvSpPr/>
      </xdr:nvSpPr>
      <xdr:spPr>
        <a:xfrm>
          <a:off x="18605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106680</xdr:rowOff>
    </xdr:from>
    <xdr:to>
      <xdr:col>102</xdr:col>
      <xdr:colOff>114300</xdr:colOff>
      <xdr:row>40</xdr:row>
      <xdr:rowOff>106680</xdr:rowOff>
    </xdr:to>
    <xdr:cxnSp macro="">
      <xdr:nvCxnSpPr>
        <xdr:cNvPr id="499" name="直線コネクタ 498"/>
        <xdr:cNvCxnSpPr/>
      </xdr:nvCxnSpPr>
      <xdr:spPr>
        <a:xfrm>
          <a:off x="18656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2"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3" name="n_4ave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504"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148607</xdr:rowOff>
    </xdr:from>
    <xdr:ext cx="469744" cy="259045"/>
    <xdr:sp macro="" textlink="">
      <xdr:nvSpPr>
        <xdr:cNvPr id="505" name="n_2mainValue【認定こども園・幼稚園・保育所】&#10;一人当たり面積"/>
        <xdr:cNvSpPr txBox="1"/>
      </xdr:nvSpPr>
      <xdr:spPr>
        <a:xfrm>
          <a:off x="20199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506" name="n_3mainValue【認定こども園・幼稚園・保育所】&#10;一人当たり面積"/>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148607</xdr:rowOff>
    </xdr:from>
    <xdr:ext cx="469744" cy="259045"/>
    <xdr:sp macro="" textlink="">
      <xdr:nvSpPr>
        <xdr:cNvPr id="507" name="n_4mainValue【認定こども園・幼稚園・保育所】&#10;一人当たり面積"/>
        <xdr:cNvSpPr txBox="1"/>
      </xdr:nvSpPr>
      <xdr:spPr>
        <a:xfrm>
          <a:off x="18421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xdr:cNvSpPr/>
      </xdr:nvSpPr>
      <xdr:spPr>
        <a:xfrm>
          <a:off x="13652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xdr:cNvSpPr/>
      </xdr:nvSpPr>
      <xdr:spPr>
        <a:xfrm>
          <a:off x="12763500" y="103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43497</xdr:rowOff>
    </xdr:from>
    <xdr:to>
      <xdr:col>85</xdr:col>
      <xdr:colOff>177800</xdr:colOff>
      <xdr:row>60</xdr:row>
      <xdr:rowOff>145097</xdr:rowOff>
    </xdr:to>
    <xdr:sp macro="" textlink="">
      <xdr:nvSpPr>
        <xdr:cNvPr id="544" name="楕円 543"/>
        <xdr:cNvSpPr/>
      </xdr:nvSpPr>
      <xdr:spPr>
        <a:xfrm>
          <a:off x="16268700" y="10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66374</xdr:rowOff>
    </xdr:from>
    <xdr:ext cx="405111" cy="259045"/>
    <xdr:sp macro="" textlink="">
      <xdr:nvSpPr>
        <xdr:cNvPr id="545" name="【学校施設】&#10;有形固定資産減価償却率該当値テキスト"/>
        <xdr:cNvSpPr txBox="1"/>
      </xdr:nvSpPr>
      <xdr:spPr>
        <a:xfrm>
          <a:off x="16357600" y="1018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6" name="楕円 545"/>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94297</xdr:rowOff>
    </xdr:to>
    <xdr:cxnSp macro="">
      <xdr:nvCxnSpPr>
        <xdr:cNvPr id="547" name="直線コネクタ 546"/>
        <xdr:cNvCxnSpPr/>
      </xdr:nvCxnSpPr>
      <xdr:spPr>
        <a:xfrm>
          <a:off x="15481300" y="1036701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8" name="楕円 547"/>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62865</xdr:rowOff>
    </xdr:from>
    <xdr:to>
      <xdr:col>81</xdr:col>
      <xdr:colOff>50800</xdr:colOff>
      <xdr:row>60</xdr:row>
      <xdr:rowOff>80010</xdr:rowOff>
    </xdr:to>
    <xdr:cxnSp macro="">
      <xdr:nvCxnSpPr>
        <xdr:cNvPr id="549" name="直線コネクタ 548"/>
        <xdr:cNvCxnSpPr/>
      </xdr:nvCxnSpPr>
      <xdr:spPr>
        <a:xfrm>
          <a:off x="14592300" y="10349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54928</xdr:rowOff>
    </xdr:from>
    <xdr:to>
      <xdr:col>72</xdr:col>
      <xdr:colOff>38100</xdr:colOff>
      <xdr:row>59</xdr:row>
      <xdr:rowOff>156528</xdr:rowOff>
    </xdr:to>
    <xdr:sp macro="" textlink="">
      <xdr:nvSpPr>
        <xdr:cNvPr id="550" name="楕円 549"/>
        <xdr:cNvSpPr/>
      </xdr:nvSpPr>
      <xdr:spPr>
        <a:xfrm>
          <a:off x="13652500" y="101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105728</xdr:rowOff>
    </xdr:from>
    <xdr:to>
      <xdr:col>76</xdr:col>
      <xdr:colOff>114300</xdr:colOff>
      <xdr:row>60</xdr:row>
      <xdr:rowOff>62865</xdr:rowOff>
    </xdr:to>
    <xdr:cxnSp macro="">
      <xdr:nvCxnSpPr>
        <xdr:cNvPr id="551" name="直線コネクタ 550"/>
        <xdr:cNvCxnSpPr/>
      </xdr:nvCxnSpPr>
      <xdr:spPr>
        <a:xfrm>
          <a:off x="13703300" y="1022127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2" name="楕円 551"/>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105728</xdr:rowOff>
    </xdr:from>
    <xdr:to>
      <xdr:col>71</xdr:col>
      <xdr:colOff>177800</xdr:colOff>
      <xdr:row>59</xdr:row>
      <xdr:rowOff>120015</xdr:rowOff>
    </xdr:to>
    <xdr:cxnSp macro="">
      <xdr:nvCxnSpPr>
        <xdr:cNvPr id="553" name="直線コネクタ 552"/>
        <xdr:cNvCxnSpPr/>
      </xdr:nvCxnSpPr>
      <xdr:spPr>
        <a:xfrm flipV="1">
          <a:off x="12814300" y="1022127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556" name="n_3aveValue【学校施設】&#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557" name="n_4aveValue【学校施設】&#10;有形固定資産減価償却率"/>
        <xdr:cNvSpPr txBox="1"/>
      </xdr:nvSpPr>
      <xdr:spPr>
        <a:xfrm>
          <a:off x="12611744" y="10411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58" name="n_1mainValue【学校施設】&#10;有形固定資産減価償却率"/>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9" name="n_2main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1605</xdr:rowOff>
    </xdr:from>
    <xdr:ext cx="405111" cy="259045"/>
    <xdr:sp macro="" textlink="">
      <xdr:nvSpPr>
        <xdr:cNvPr id="560" name="n_3mainValue【学校施設】&#10;有形固定資産減価償却率"/>
        <xdr:cNvSpPr txBox="1"/>
      </xdr:nvSpPr>
      <xdr:spPr>
        <a:xfrm>
          <a:off x="13500744" y="994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15892</xdr:rowOff>
    </xdr:from>
    <xdr:ext cx="405111" cy="259045"/>
    <xdr:sp macro="" textlink="">
      <xdr:nvSpPr>
        <xdr:cNvPr id="561" name="n_4mainValue【学校施設】&#10;有形固定資産減価償却率"/>
        <xdr:cNvSpPr txBox="1"/>
      </xdr:nvSpPr>
      <xdr:spPr>
        <a:xfrm>
          <a:off x="12611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xdr:cNvSpPr/>
      </xdr:nvSpPr>
      <xdr:spPr>
        <a:xfrm>
          <a:off x="19494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xdr:cNvSpPr/>
      </xdr:nvSpPr>
      <xdr:spPr>
        <a:xfrm>
          <a:off x="18605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71665</xdr:rowOff>
    </xdr:from>
    <xdr:to>
      <xdr:col>116</xdr:col>
      <xdr:colOff>114300</xdr:colOff>
      <xdr:row>60</xdr:row>
      <xdr:rowOff>1815</xdr:rowOff>
    </xdr:to>
    <xdr:sp macro="" textlink="">
      <xdr:nvSpPr>
        <xdr:cNvPr id="604" name="楕円 603"/>
        <xdr:cNvSpPr/>
      </xdr:nvSpPr>
      <xdr:spPr>
        <a:xfrm>
          <a:off x="22110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94542</xdr:rowOff>
    </xdr:from>
    <xdr:ext cx="469744" cy="259045"/>
    <xdr:sp macro="" textlink="">
      <xdr:nvSpPr>
        <xdr:cNvPr id="605" name="【学校施設】&#10;一人当たり面積該当値テキスト"/>
        <xdr:cNvSpPr txBox="1"/>
      </xdr:nvSpPr>
      <xdr:spPr>
        <a:xfrm>
          <a:off x="22199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79828</xdr:rowOff>
    </xdr:from>
    <xdr:to>
      <xdr:col>112</xdr:col>
      <xdr:colOff>38100</xdr:colOff>
      <xdr:row>60</xdr:row>
      <xdr:rowOff>9978</xdr:rowOff>
    </xdr:to>
    <xdr:sp macro="" textlink="">
      <xdr:nvSpPr>
        <xdr:cNvPr id="606" name="楕円 605"/>
        <xdr:cNvSpPr/>
      </xdr:nvSpPr>
      <xdr:spPr>
        <a:xfrm>
          <a:off x="21272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122465</xdr:rowOff>
    </xdr:from>
    <xdr:to>
      <xdr:col>116</xdr:col>
      <xdr:colOff>63500</xdr:colOff>
      <xdr:row>59</xdr:row>
      <xdr:rowOff>130628</xdr:rowOff>
    </xdr:to>
    <xdr:cxnSp macro="">
      <xdr:nvCxnSpPr>
        <xdr:cNvPr id="607" name="直線コネクタ 606"/>
        <xdr:cNvCxnSpPr/>
      </xdr:nvCxnSpPr>
      <xdr:spPr>
        <a:xfrm flipV="1">
          <a:off x="21323300" y="1023801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89626</xdr:rowOff>
    </xdr:from>
    <xdr:to>
      <xdr:col>107</xdr:col>
      <xdr:colOff>101600</xdr:colOff>
      <xdr:row>60</xdr:row>
      <xdr:rowOff>19776</xdr:rowOff>
    </xdr:to>
    <xdr:sp macro="" textlink="">
      <xdr:nvSpPr>
        <xdr:cNvPr id="608" name="楕円 607"/>
        <xdr:cNvSpPr/>
      </xdr:nvSpPr>
      <xdr:spPr>
        <a:xfrm>
          <a:off x="20383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130628</xdr:rowOff>
    </xdr:from>
    <xdr:to>
      <xdr:col>111</xdr:col>
      <xdr:colOff>177800</xdr:colOff>
      <xdr:row>59</xdr:row>
      <xdr:rowOff>140426</xdr:rowOff>
    </xdr:to>
    <xdr:cxnSp macro="">
      <xdr:nvCxnSpPr>
        <xdr:cNvPr id="609" name="直線コネクタ 608"/>
        <xdr:cNvCxnSpPr/>
      </xdr:nvCxnSpPr>
      <xdr:spPr>
        <a:xfrm flipV="1">
          <a:off x="20434300" y="10246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610" name="楕円 609"/>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140426</xdr:rowOff>
    </xdr:from>
    <xdr:to>
      <xdr:col>107</xdr:col>
      <xdr:colOff>50800</xdr:colOff>
      <xdr:row>60</xdr:row>
      <xdr:rowOff>32657</xdr:rowOff>
    </xdr:to>
    <xdr:cxnSp macro="">
      <xdr:nvCxnSpPr>
        <xdr:cNvPr id="611" name="直線コネクタ 610"/>
        <xdr:cNvCxnSpPr/>
      </xdr:nvCxnSpPr>
      <xdr:spPr>
        <a:xfrm flipV="1">
          <a:off x="19545300" y="1025597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168003</xdr:rowOff>
    </xdr:from>
    <xdr:to>
      <xdr:col>98</xdr:col>
      <xdr:colOff>38100</xdr:colOff>
      <xdr:row>60</xdr:row>
      <xdr:rowOff>98153</xdr:rowOff>
    </xdr:to>
    <xdr:sp macro="" textlink="">
      <xdr:nvSpPr>
        <xdr:cNvPr id="612" name="楕円 611"/>
        <xdr:cNvSpPr/>
      </xdr:nvSpPr>
      <xdr:spPr>
        <a:xfrm>
          <a:off x="18605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47353</xdr:rowOff>
    </xdr:to>
    <xdr:cxnSp macro="">
      <xdr:nvCxnSpPr>
        <xdr:cNvPr id="613" name="直線コネクタ 612"/>
        <xdr:cNvCxnSpPr/>
      </xdr:nvCxnSpPr>
      <xdr:spPr>
        <a:xfrm flipV="1">
          <a:off x="18656300" y="103196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xdr:cNvSpPr txBox="1"/>
      </xdr:nvSpPr>
      <xdr:spPr>
        <a:xfrm>
          <a:off x="19310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xdr:cNvSpPr txBox="1"/>
      </xdr:nvSpPr>
      <xdr:spPr>
        <a:xfrm>
          <a:off x="18421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26505</xdr:rowOff>
    </xdr:from>
    <xdr:ext cx="469744" cy="259045"/>
    <xdr:sp macro="" textlink="">
      <xdr:nvSpPr>
        <xdr:cNvPr id="618" name="n_1mainValue【学校施設】&#10;一人当たり面積"/>
        <xdr:cNvSpPr txBox="1"/>
      </xdr:nvSpPr>
      <xdr:spPr>
        <a:xfrm>
          <a:off x="21075727" y="997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10903</xdr:rowOff>
    </xdr:from>
    <xdr:ext cx="469744" cy="259045"/>
    <xdr:sp macro="" textlink="">
      <xdr:nvSpPr>
        <xdr:cNvPr id="619" name="n_2mainValue【学校施設】&#10;一人当たり面積"/>
        <xdr:cNvSpPr txBox="1"/>
      </xdr:nvSpPr>
      <xdr:spPr>
        <a:xfrm>
          <a:off x="20199427" y="102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74584</xdr:rowOff>
    </xdr:from>
    <xdr:ext cx="469744" cy="259045"/>
    <xdr:sp macro="" textlink="">
      <xdr:nvSpPr>
        <xdr:cNvPr id="620" name="n_3mainValue【学校施設】&#10;一人当たり面積"/>
        <xdr:cNvSpPr txBox="1"/>
      </xdr:nvSpPr>
      <xdr:spPr>
        <a:xfrm>
          <a:off x="19310427" y="103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89280</xdr:rowOff>
    </xdr:from>
    <xdr:ext cx="469744" cy="259045"/>
    <xdr:sp macro="" textlink="">
      <xdr:nvSpPr>
        <xdr:cNvPr id="621" name="n_4mainValue【学校施設】&#10;一人当たり面積"/>
        <xdr:cNvSpPr txBox="1"/>
      </xdr:nvSpPr>
      <xdr:spPr>
        <a:xfrm>
          <a:off x="18421427" y="103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663" name="楕円 662"/>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150603</xdr:rowOff>
    </xdr:from>
    <xdr:ext cx="405111" cy="259045"/>
    <xdr:sp macro="" textlink="">
      <xdr:nvSpPr>
        <xdr:cNvPr id="664" name="【児童館】&#10;有形固定資産減価償却率該当値テキスト"/>
        <xdr:cNvSpPr txBox="1"/>
      </xdr:nvSpPr>
      <xdr:spPr>
        <a:xfrm>
          <a:off x="16357600" y="1403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665" name="楕円 664"/>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26670</xdr:rowOff>
    </xdr:to>
    <xdr:cxnSp macro="">
      <xdr:nvCxnSpPr>
        <xdr:cNvPr id="666" name="直線コネクタ 665"/>
        <xdr:cNvCxnSpPr/>
      </xdr:nvCxnSpPr>
      <xdr:spPr>
        <a:xfrm flipV="1">
          <a:off x="15481300" y="142374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667" name="楕円 666"/>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26670</xdr:rowOff>
    </xdr:to>
    <xdr:cxnSp macro="">
      <xdr:nvCxnSpPr>
        <xdr:cNvPr id="668" name="直線コネクタ 667"/>
        <xdr:cNvCxnSpPr/>
      </xdr:nvCxnSpPr>
      <xdr:spPr>
        <a:xfrm>
          <a:off x="14592300" y="142325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47716</xdr:rowOff>
    </xdr:from>
    <xdr:to>
      <xdr:col>72</xdr:col>
      <xdr:colOff>38100</xdr:colOff>
      <xdr:row>82</xdr:row>
      <xdr:rowOff>149316</xdr:rowOff>
    </xdr:to>
    <xdr:sp macro="" textlink="">
      <xdr:nvSpPr>
        <xdr:cNvPr id="669" name="楕円 668"/>
        <xdr:cNvSpPr/>
      </xdr:nvSpPr>
      <xdr:spPr>
        <a:xfrm>
          <a:off x="13652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98516</xdr:rowOff>
    </xdr:from>
    <xdr:to>
      <xdr:col>76</xdr:col>
      <xdr:colOff>114300</xdr:colOff>
      <xdr:row>83</xdr:row>
      <xdr:rowOff>2177</xdr:rowOff>
    </xdr:to>
    <xdr:cxnSp macro="">
      <xdr:nvCxnSpPr>
        <xdr:cNvPr id="670" name="直線コネクタ 669"/>
        <xdr:cNvCxnSpPr/>
      </xdr:nvCxnSpPr>
      <xdr:spPr>
        <a:xfrm>
          <a:off x="13703300" y="141574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49349</xdr:rowOff>
    </xdr:from>
    <xdr:to>
      <xdr:col>67</xdr:col>
      <xdr:colOff>101600</xdr:colOff>
      <xdr:row>82</xdr:row>
      <xdr:rowOff>150949</xdr:rowOff>
    </xdr:to>
    <xdr:sp macro="" textlink="">
      <xdr:nvSpPr>
        <xdr:cNvPr id="671" name="楕円 670"/>
        <xdr:cNvSpPr/>
      </xdr:nvSpPr>
      <xdr:spPr>
        <a:xfrm>
          <a:off x="12763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98516</xdr:rowOff>
    </xdr:from>
    <xdr:to>
      <xdr:col>71</xdr:col>
      <xdr:colOff>177800</xdr:colOff>
      <xdr:row>82</xdr:row>
      <xdr:rowOff>100149</xdr:rowOff>
    </xdr:to>
    <xdr:cxnSp macro="">
      <xdr:nvCxnSpPr>
        <xdr:cNvPr id="672" name="直線コネクタ 671"/>
        <xdr:cNvCxnSpPr/>
      </xdr:nvCxnSpPr>
      <xdr:spPr>
        <a:xfrm flipV="1">
          <a:off x="12814300" y="141574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675" name="n_3aveValue【児童館】&#10;有形固定資産減価償却率"/>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676" name="n_4aveValue【児童館】&#10;有形固定資産減価償却率"/>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93997</xdr:rowOff>
    </xdr:from>
    <xdr:ext cx="405111" cy="259045"/>
    <xdr:sp macro="" textlink="">
      <xdr:nvSpPr>
        <xdr:cNvPr id="677" name="n_1mainValue【児童館】&#10;有形固定資産減価償却率"/>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69504</xdr:rowOff>
    </xdr:from>
    <xdr:ext cx="405111" cy="259045"/>
    <xdr:sp macro="" textlink="">
      <xdr:nvSpPr>
        <xdr:cNvPr id="678" name="n_2mainValue【児童館】&#10;有形固定資産減価償却率"/>
        <xdr:cNvSpPr txBox="1"/>
      </xdr:nvSpPr>
      <xdr:spPr>
        <a:xfrm>
          <a:off x="14389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679" name="n_3mainValue【児童館】&#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167476</xdr:rowOff>
    </xdr:from>
    <xdr:ext cx="405111" cy="259045"/>
    <xdr:sp macro="" textlink="">
      <xdr:nvSpPr>
        <xdr:cNvPr id="680" name="n_4mainValue【児童館】&#10;有形固定資産減価償却率"/>
        <xdr:cNvSpPr txBox="1"/>
      </xdr:nvSpPr>
      <xdr:spPr>
        <a:xfrm>
          <a:off x="12611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xdr:cNvSpPr/>
      </xdr:nvSpPr>
      <xdr:spPr>
        <a:xfrm>
          <a:off x="19494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18" name="楕円 717"/>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19" name="【児童館】&#10;一人当たり面積該当値テキスト"/>
        <xdr:cNvSpPr txBox="1"/>
      </xdr:nvSpPr>
      <xdr:spPr>
        <a:xfrm>
          <a:off x="22199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20" name="楕円 719"/>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21" name="直線コネクタ 720"/>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22" name="楕円 721"/>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723" name="直線コネクタ 722"/>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4" name="楕円 723"/>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25" name="直線コネクタ 724"/>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6" name="楕円 725"/>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27" name="直線コネクタ 726"/>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30" name="n_3aveValue【児童館】&#10;一人当たり面積"/>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32"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33"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4"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5"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xdr:cNvSpPr/>
      </xdr:nvSpPr>
      <xdr:spPr>
        <a:xfrm>
          <a:off x="13652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xdr:cNvSpPr/>
      </xdr:nvSpPr>
      <xdr:spPr>
        <a:xfrm>
          <a:off x="12763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776" name="楕円 775"/>
        <xdr:cNvSpPr/>
      </xdr:nvSpPr>
      <xdr:spPr>
        <a:xfrm>
          <a:off x="16268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144797</xdr:rowOff>
    </xdr:from>
    <xdr:ext cx="405111" cy="259045"/>
    <xdr:sp macro="" textlink="">
      <xdr:nvSpPr>
        <xdr:cNvPr id="777" name="【公民館】&#10;有形固定資産減価償却率該当値テキスト"/>
        <xdr:cNvSpPr txBox="1"/>
      </xdr:nvSpPr>
      <xdr:spPr>
        <a:xfrm>
          <a:off x="16357600"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149225</xdr:rowOff>
    </xdr:from>
    <xdr:to>
      <xdr:col>81</xdr:col>
      <xdr:colOff>101600</xdr:colOff>
      <xdr:row>104</xdr:row>
      <xdr:rowOff>79375</xdr:rowOff>
    </xdr:to>
    <xdr:sp macro="" textlink="">
      <xdr:nvSpPr>
        <xdr:cNvPr id="778" name="楕円 777"/>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28575</xdr:rowOff>
    </xdr:from>
    <xdr:to>
      <xdr:col>85</xdr:col>
      <xdr:colOff>127000</xdr:colOff>
      <xdr:row>104</xdr:row>
      <xdr:rowOff>45720</xdr:rowOff>
    </xdr:to>
    <xdr:cxnSp macro="">
      <xdr:nvCxnSpPr>
        <xdr:cNvPr id="779" name="直線コネクタ 778"/>
        <xdr:cNvCxnSpPr/>
      </xdr:nvCxnSpPr>
      <xdr:spPr>
        <a:xfrm>
          <a:off x="15481300" y="17859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80" name="楕円 779"/>
        <xdr:cNvSpPr/>
      </xdr:nvSpPr>
      <xdr:spPr>
        <a:xfrm>
          <a:off x="14541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104</xdr:row>
      <xdr:rowOff>28575</xdr:rowOff>
    </xdr:to>
    <xdr:cxnSp macro="">
      <xdr:nvCxnSpPr>
        <xdr:cNvPr id="781" name="直線コネクタ 780"/>
        <xdr:cNvCxnSpPr/>
      </xdr:nvCxnSpPr>
      <xdr:spPr>
        <a:xfrm>
          <a:off x="14592300" y="1782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82" name="楕円 781"/>
        <xdr:cNvSpPr/>
      </xdr:nvSpPr>
      <xdr:spPr>
        <a:xfrm>
          <a:off x="1365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74295</xdr:rowOff>
    </xdr:from>
    <xdr:to>
      <xdr:col>76</xdr:col>
      <xdr:colOff>114300</xdr:colOff>
      <xdr:row>103</xdr:row>
      <xdr:rowOff>161925</xdr:rowOff>
    </xdr:to>
    <xdr:cxnSp macro="">
      <xdr:nvCxnSpPr>
        <xdr:cNvPr id="783" name="直線コネクタ 782"/>
        <xdr:cNvCxnSpPr/>
      </xdr:nvCxnSpPr>
      <xdr:spPr>
        <a:xfrm>
          <a:off x="13703300" y="1773364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29211</xdr:rowOff>
    </xdr:from>
    <xdr:to>
      <xdr:col>67</xdr:col>
      <xdr:colOff>101600</xdr:colOff>
      <xdr:row>103</xdr:row>
      <xdr:rowOff>130811</xdr:rowOff>
    </xdr:to>
    <xdr:sp macro="" textlink="">
      <xdr:nvSpPr>
        <xdr:cNvPr id="784" name="楕円 783"/>
        <xdr:cNvSpPr/>
      </xdr:nvSpPr>
      <xdr:spPr>
        <a:xfrm>
          <a:off x="12763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74295</xdr:rowOff>
    </xdr:from>
    <xdr:to>
      <xdr:col>71</xdr:col>
      <xdr:colOff>177800</xdr:colOff>
      <xdr:row>103</xdr:row>
      <xdr:rowOff>80011</xdr:rowOff>
    </xdr:to>
    <xdr:cxnSp macro="">
      <xdr:nvCxnSpPr>
        <xdr:cNvPr id="785" name="直線コネクタ 784"/>
        <xdr:cNvCxnSpPr/>
      </xdr:nvCxnSpPr>
      <xdr:spPr>
        <a:xfrm flipV="1">
          <a:off x="12814300" y="177336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88" name="n_3aveValue【公民館】&#10;有形固定資産減価償却率"/>
        <xdr:cNvSpPr txBox="1"/>
      </xdr:nvSpPr>
      <xdr:spPr>
        <a:xfrm>
          <a:off x="13500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9" name="n_4ave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70502</xdr:rowOff>
    </xdr:from>
    <xdr:ext cx="405111" cy="259045"/>
    <xdr:sp macro="" textlink="">
      <xdr:nvSpPr>
        <xdr:cNvPr id="790" name="n_1mainValue【公民館】&#10;有形固定資産減価償却率"/>
        <xdr:cNvSpPr txBox="1"/>
      </xdr:nvSpPr>
      <xdr:spPr>
        <a:xfrm>
          <a:off x="152660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91" name="n_2mainValue【公民館】&#10;有形固定資産減価償却率"/>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141622</xdr:rowOff>
    </xdr:from>
    <xdr:ext cx="405111" cy="259045"/>
    <xdr:sp macro="" textlink="">
      <xdr:nvSpPr>
        <xdr:cNvPr id="792" name="n_3mainValue【公民館】&#10;有形固定資産減価償却率"/>
        <xdr:cNvSpPr txBox="1"/>
      </xdr:nvSpPr>
      <xdr:spPr>
        <a:xfrm>
          <a:off x="13500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121938</xdr:rowOff>
    </xdr:from>
    <xdr:ext cx="405111" cy="259045"/>
    <xdr:sp macro="" textlink="">
      <xdr:nvSpPr>
        <xdr:cNvPr id="793" name="n_4mainValue【公民館】&#10;有形固定資産減価償却率"/>
        <xdr:cNvSpPr txBox="1"/>
      </xdr:nvSpPr>
      <xdr:spPr>
        <a:xfrm>
          <a:off x="12611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6" name="フローチャート: 判断 825"/>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833" name="楕円 832"/>
        <xdr:cNvSpPr/>
      </xdr:nvSpPr>
      <xdr:spPr>
        <a:xfrm>
          <a:off x="22110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76216</xdr:rowOff>
    </xdr:from>
    <xdr:ext cx="469744" cy="259045"/>
    <xdr:sp macro="" textlink="">
      <xdr:nvSpPr>
        <xdr:cNvPr id="834" name="【公民館】&#10;一人当たり面積該当値テキスト"/>
        <xdr:cNvSpPr txBox="1"/>
      </xdr:nvSpPr>
      <xdr:spPr>
        <a:xfrm>
          <a:off x="221996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97789</xdr:rowOff>
    </xdr:from>
    <xdr:to>
      <xdr:col>112</xdr:col>
      <xdr:colOff>38100</xdr:colOff>
      <xdr:row>106</xdr:row>
      <xdr:rowOff>27939</xdr:rowOff>
    </xdr:to>
    <xdr:sp macro="" textlink="">
      <xdr:nvSpPr>
        <xdr:cNvPr id="835" name="楕円 834"/>
        <xdr:cNvSpPr/>
      </xdr:nvSpPr>
      <xdr:spPr>
        <a:xfrm>
          <a:off x="21272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148589</xdr:rowOff>
    </xdr:from>
    <xdr:to>
      <xdr:col>116</xdr:col>
      <xdr:colOff>63500</xdr:colOff>
      <xdr:row>105</xdr:row>
      <xdr:rowOff>148589</xdr:rowOff>
    </xdr:to>
    <xdr:cxnSp macro="">
      <xdr:nvCxnSpPr>
        <xdr:cNvPr id="836" name="直線コネクタ 835"/>
        <xdr:cNvCxnSpPr/>
      </xdr:nvCxnSpPr>
      <xdr:spPr>
        <a:xfrm>
          <a:off x="21323300" y="18150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37" name="楕円 836"/>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105</xdr:row>
      <xdr:rowOff>156211</xdr:rowOff>
    </xdr:to>
    <xdr:cxnSp macro="">
      <xdr:nvCxnSpPr>
        <xdr:cNvPr id="838" name="直線コネクタ 837"/>
        <xdr:cNvCxnSpPr/>
      </xdr:nvCxnSpPr>
      <xdr:spPr>
        <a:xfrm flipV="1">
          <a:off x="20434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39" name="楕円 838"/>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156211</xdr:rowOff>
    </xdr:to>
    <xdr:cxnSp macro="">
      <xdr:nvCxnSpPr>
        <xdr:cNvPr id="840" name="直線コネクタ 839"/>
        <xdr:cNvCxnSpPr/>
      </xdr:nvCxnSpPr>
      <xdr:spPr>
        <a:xfrm>
          <a:off x="19545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41" name="楕円 840"/>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156211</xdr:rowOff>
    </xdr:from>
    <xdr:to>
      <xdr:col>102</xdr:col>
      <xdr:colOff>114300</xdr:colOff>
      <xdr:row>105</xdr:row>
      <xdr:rowOff>156211</xdr:rowOff>
    </xdr:to>
    <xdr:cxnSp macro="">
      <xdr:nvCxnSpPr>
        <xdr:cNvPr id="842" name="直線コネクタ 841"/>
        <xdr:cNvCxnSpPr/>
      </xdr:nvCxnSpPr>
      <xdr:spPr>
        <a:xfrm>
          <a:off x="18656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5" name="n_3ave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6"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19066</xdr:rowOff>
    </xdr:from>
    <xdr:ext cx="469744" cy="259045"/>
    <xdr:sp macro="" textlink="">
      <xdr:nvSpPr>
        <xdr:cNvPr id="847" name="n_1mainValue【公民館】&#10;一人当たり面積"/>
        <xdr:cNvSpPr txBox="1"/>
      </xdr:nvSpPr>
      <xdr:spPr>
        <a:xfrm>
          <a:off x="21075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48" name="n_2main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49" name="n_3main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850" name="n_4mainValue【公民館】&#10;一人当たり面積"/>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として、「認定こども園・幼稚園・保育所」については、平成２５年度に中央保育所を建替えしたことによるものであり、「公営住宅」については令和元年度に北新団地Ｃ棟を建替えしたことによる。</a:t>
          </a:r>
        </a:p>
        <a:p>
          <a:r>
            <a:rPr kumimoji="1" lang="ja-JP" altLang="en-US" sz="1300">
              <a:latin typeface="ＭＳ Ｐゴシック" panose="020B0600070205080204" pitchFamily="50" charset="-128"/>
              <a:ea typeface="ＭＳ Ｐゴシック" panose="020B0600070205080204" pitchFamily="50" charset="-128"/>
            </a:rPr>
            <a:t>　また、有形固定資産減価償却率が高くなっている施設としては「橋りょう・トンネル」が挙げられる。</a:t>
          </a:r>
        </a:p>
        <a:p>
          <a:r>
            <a:rPr kumimoji="1" lang="ja-JP" altLang="en-US" sz="1300">
              <a:latin typeface="ＭＳ Ｐゴシック" panose="020B0600070205080204" pitchFamily="50" charset="-128"/>
              <a:ea typeface="ＭＳ Ｐゴシック" panose="020B0600070205080204" pitchFamily="50" charset="-128"/>
            </a:rPr>
            <a:t>　人口一人当たりの面積では、「公営住宅」が高く、逆に「認定こども園・幼稚園・保育所」では低い数値を示している。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74312</xdr:rowOff>
    </xdr:from>
    <xdr:ext cx="405111" cy="259045"/>
    <xdr:sp macro="" textlink="">
      <xdr:nvSpPr>
        <xdr:cNvPr id="74" name="【図書館】&#10;有形固定資産減価償却率該当値テキスト"/>
        <xdr:cNvSpPr txBox="1"/>
      </xdr:nvSpPr>
      <xdr:spPr>
        <a:xfrm>
          <a:off x="4673600"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5" name="楕円 74"/>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36</xdr:row>
      <xdr:rowOff>146685</xdr:rowOff>
    </xdr:to>
    <xdr:cxnSp macro="">
      <xdr:nvCxnSpPr>
        <xdr:cNvPr id="76" name="直線コネクタ 75"/>
        <xdr:cNvCxnSpPr/>
      </xdr:nvCxnSpPr>
      <xdr:spPr>
        <a:xfrm>
          <a:off x="3797300" y="62807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17780</xdr:rowOff>
    </xdr:from>
    <xdr:to>
      <xdr:col>15</xdr:col>
      <xdr:colOff>101600</xdr:colOff>
      <xdr:row>36</xdr:row>
      <xdr:rowOff>119380</xdr:rowOff>
    </xdr:to>
    <xdr:sp macro="" textlink="">
      <xdr:nvSpPr>
        <xdr:cNvPr id="77" name="楕円 76"/>
        <xdr:cNvSpPr/>
      </xdr:nvSpPr>
      <xdr:spPr>
        <a:xfrm>
          <a:off x="2857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108585</xdr:rowOff>
    </xdr:to>
    <xdr:cxnSp macro="">
      <xdr:nvCxnSpPr>
        <xdr:cNvPr id="78" name="直線コネクタ 77"/>
        <xdr:cNvCxnSpPr/>
      </xdr:nvCxnSpPr>
      <xdr:spPr>
        <a:xfrm>
          <a:off x="2908300" y="624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118745</xdr:rowOff>
    </xdr:from>
    <xdr:to>
      <xdr:col>10</xdr:col>
      <xdr:colOff>165100</xdr:colOff>
      <xdr:row>36</xdr:row>
      <xdr:rowOff>48895</xdr:rowOff>
    </xdr:to>
    <xdr:sp macro="" textlink="">
      <xdr:nvSpPr>
        <xdr:cNvPr id="79" name="楕円 78"/>
        <xdr:cNvSpPr/>
      </xdr:nvSpPr>
      <xdr:spPr>
        <a:xfrm>
          <a:off x="1968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169545</xdr:rowOff>
    </xdr:from>
    <xdr:to>
      <xdr:col>15</xdr:col>
      <xdr:colOff>50800</xdr:colOff>
      <xdr:row>36</xdr:row>
      <xdr:rowOff>68580</xdr:rowOff>
    </xdr:to>
    <xdr:cxnSp macro="">
      <xdr:nvCxnSpPr>
        <xdr:cNvPr id="80" name="直線コネクタ 79"/>
        <xdr:cNvCxnSpPr/>
      </xdr:nvCxnSpPr>
      <xdr:spPr>
        <a:xfrm>
          <a:off x="2019300" y="61702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169545</xdr:rowOff>
    </xdr:from>
    <xdr:to>
      <xdr:col>10</xdr:col>
      <xdr:colOff>114300</xdr:colOff>
      <xdr:row>36</xdr:row>
      <xdr:rowOff>0</xdr:rowOff>
    </xdr:to>
    <xdr:cxnSp macro="">
      <xdr:nvCxnSpPr>
        <xdr:cNvPr id="82" name="直線コネクタ 81"/>
        <xdr:cNvCxnSpPr/>
      </xdr:nvCxnSpPr>
      <xdr:spPr>
        <a:xfrm flipV="1">
          <a:off x="1130300" y="6170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xdr:cNvSpPr txBox="1"/>
      </xdr:nvSpPr>
      <xdr:spPr>
        <a:xfrm>
          <a:off x="1816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86" name="n_4aveValue【図書館】&#10;有形固定資産減価償却率"/>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150512</xdr:rowOff>
    </xdr:from>
    <xdr:ext cx="405111" cy="259045"/>
    <xdr:sp macro="" textlink="">
      <xdr:nvSpPr>
        <xdr:cNvPr id="87" name="n_1mainValue【図書館】&#10;有形固定資産減価償却率"/>
        <xdr:cNvSpPr txBox="1"/>
      </xdr:nvSpPr>
      <xdr:spPr>
        <a:xfrm>
          <a:off x="3582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110507</xdr:rowOff>
    </xdr:from>
    <xdr:ext cx="405111" cy="259045"/>
    <xdr:sp macro="" textlink="">
      <xdr:nvSpPr>
        <xdr:cNvPr id="88" name="n_2mainValue【図書館】&#10;有形固定資産減価償却率"/>
        <xdr:cNvSpPr txBox="1"/>
      </xdr:nvSpPr>
      <xdr:spPr>
        <a:xfrm>
          <a:off x="27057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9" name="n_3mainValue【図書館】&#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41927</xdr:rowOff>
    </xdr:from>
    <xdr:ext cx="405111" cy="259045"/>
    <xdr:sp macro="" textlink="">
      <xdr:nvSpPr>
        <xdr:cNvPr id="90" name="n_4mainValue【図書館】&#10;有形固定資産減価償却率"/>
        <xdr:cNvSpPr txBox="1"/>
      </xdr:nvSpPr>
      <xdr:spPr>
        <a:xfrm>
          <a:off x="927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28" name="楕円 127"/>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29" name="【図書館】&#10;一人当たり面積該当値テキスト"/>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0" name="楕円 129"/>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30480</xdr:rowOff>
    </xdr:to>
    <xdr:cxnSp macro="">
      <xdr:nvCxnSpPr>
        <xdr:cNvPr id="131" name="直線コネクタ 130"/>
        <xdr:cNvCxnSpPr/>
      </xdr:nvCxnSpPr>
      <xdr:spPr>
        <a:xfrm flipV="1">
          <a:off x="9639300" y="6522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2" name="楕円 131"/>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3" name="直線コネクタ 132"/>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4" name="楕円 133"/>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30480</xdr:rowOff>
    </xdr:to>
    <xdr:cxnSp macro="">
      <xdr:nvCxnSpPr>
        <xdr:cNvPr id="135" name="直線コネクタ 134"/>
        <xdr:cNvCxnSpPr/>
      </xdr:nvCxnSpPr>
      <xdr:spPr>
        <a:xfrm>
          <a:off x="7861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6" name="楕円 135"/>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37" name="直線コネクタ 136"/>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0"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74947</xdr:rowOff>
    </xdr:from>
    <xdr:ext cx="469744" cy="259045"/>
    <xdr:sp macro="" textlink="">
      <xdr:nvSpPr>
        <xdr:cNvPr id="141"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2"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3"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4" name="n_3main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5" name="n_4main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120650</xdr:rowOff>
    </xdr:from>
    <xdr:to>
      <xdr:col>24</xdr:col>
      <xdr:colOff>114300</xdr:colOff>
      <xdr:row>64</xdr:row>
      <xdr:rowOff>50800</xdr:rowOff>
    </xdr:to>
    <xdr:sp macro="" textlink="">
      <xdr:nvSpPr>
        <xdr:cNvPr id="186" name="楕円 185"/>
        <xdr:cNvSpPr/>
      </xdr:nvSpPr>
      <xdr:spPr>
        <a:xfrm>
          <a:off x="4584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35577</xdr:rowOff>
    </xdr:from>
    <xdr:ext cx="405111" cy="259045"/>
    <xdr:sp macro="" textlink="">
      <xdr:nvSpPr>
        <xdr:cNvPr id="187" name="【体育館・プール】&#10;有形固定資産減価償却率該当値テキスト"/>
        <xdr:cNvSpPr txBox="1"/>
      </xdr:nvSpPr>
      <xdr:spPr>
        <a:xfrm>
          <a:off x="4673600" y="1083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63500</xdr:rowOff>
    </xdr:from>
    <xdr:to>
      <xdr:col>20</xdr:col>
      <xdr:colOff>38100</xdr:colOff>
      <xdr:row>63</xdr:row>
      <xdr:rowOff>165100</xdr:rowOff>
    </xdr:to>
    <xdr:sp macro="" textlink="">
      <xdr:nvSpPr>
        <xdr:cNvPr id="188" name="楕円 187"/>
        <xdr:cNvSpPr/>
      </xdr:nvSpPr>
      <xdr:spPr>
        <a:xfrm>
          <a:off x="3746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114300</xdr:rowOff>
    </xdr:from>
    <xdr:to>
      <xdr:col>24</xdr:col>
      <xdr:colOff>63500</xdr:colOff>
      <xdr:row>64</xdr:row>
      <xdr:rowOff>0</xdr:rowOff>
    </xdr:to>
    <xdr:cxnSp macro="">
      <xdr:nvCxnSpPr>
        <xdr:cNvPr id="189" name="直線コネクタ 188"/>
        <xdr:cNvCxnSpPr/>
      </xdr:nvCxnSpPr>
      <xdr:spPr>
        <a:xfrm>
          <a:off x="3797300" y="10915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90" name="楕円 189"/>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114300</xdr:rowOff>
    </xdr:to>
    <xdr:cxnSp macro="">
      <xdr:nvCxnSpPr>
        <xdr:cNvPr id="191" name="直線コネクタ 190"/>
        <xdr:cNvCxnSpPr/>
      </xdr:nvCxnSpPr>
      <xdr:spPr>
        <a:xfrm>
          <a:off x="2908300" y="10858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92" name="楕円 191"/>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63</xdr:row>
      <xdr:rowOff>57150</xdr:rowOff>
    </xdr:to>
    <xdr:cxnSp macro="">
      <xdr:nvCxnSpPr>
        <xdr:cNvPr id="193" name="直線コネクタ 192"/>
        <xdr:cNvCxnSpPr/>
      </xdr:nvCxnSpPr>
      <xdr:spPr>
        <a:xfrm>
          <a:off x="2019300" y="1074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4" name="楕円 193"/>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114300</xdr:rowOff>
    </xdr:to>
    <xdr:cxnSp macro="">
      <xdr:nvCxnSpPr>
        <xdr:cNvPr id="195" name="直線コネクタ 194"/>
        <xdr:cNvCxnSpPr/>
      </xdr:nvCxnSpPr>
      <xdr:spPr>
        <a:xfrm>
          <a:off x="1130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8"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156227</xdr:rowOff>
    </xdr:from>
    <xdr:ext cx="405111" cy="259045"/>
    <xdr:sp macro="" textlink="">
      <xdr:nvSpPr>
        <xdr:cNvPr id="200" name="n_1mainValue【体育館・プール】&#10;有形固定資産減価償却率"/>
        <xdr:cNvSpPr txBox="1"/>
      </xdr:nvSpPr>
      <xdr:spPr>
        <a:xfrm>
          <a:off x="35820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201" name="n_2mainValue【体育館・プー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202" name="n_3mainValue【体育館・プール】&#10;有形固定資産減価償却率"/>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3" name="n_4mainValue【体育館・プール】&#10;有形固定資産減価償却率"/>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xdr:cNvSpPr/>
      </xdr:nvSpPr>
      <xdr:spPr>
        <a:xfrm>
          <a:off x="7810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921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106934</xdr:rowOff>
    </xdr:from>
    <xdr:to>
      <xdr:col>55</xdr:col>
      <xdr:colOff>50800</xdr:colOff>
      <xdr:row>64</xdr:row>
      <xdr:rowOff>37084</xdr:rowOff>
    </xdr:to>
    <xdr:sp macro="" textlink="">
      <xdr:nvSpPr>
        <xdr:cNvPr id="241" name="楕円 240"/>
        <xdr:cNvSpPr/>
      </xdr:nvSpPr>
      <xdr:spPr>
        <a:xfrm>
          <a:off x="104267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21861</xdr:rowOff>
    </xdr:from>
    <xdr:ext cx="469744" cy="259045"/>
    <xdr:sp macro="" textlink="">
      <xdr:nvSpPr>
        <xdr:cNvPr id="242" name="【体育館・プール】&#10;一人当たり面積該当値テキスト"/>
        <xdr:cNvSpPr txBox="1"/>
      </xdr:nvSpPr>
      <xdr:spPr>
        <a:xfrm>
          <a:off x="10515600" y="108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106934</xdr:rowOff>
    </xdr:from>
    <xdr:to>
      <xdr:col>50</xdr:col>
      <xdr:colOff>165100</xdr:colOff>
      <xdr:row>64</xdr:row>
      <xdr:rowOff>37084</xdr:rowOff>
    </xdr:to>
    <xdr:sp macro="" textlink="">
      <xdr:nvSpPr>
        <xdr:cNvPr id="243" name="楕円 242"/>
        <xdr:cNvSpPr/>
      </xdr:nvSpPr>
      <xdr:spPr>
        <a:xfrm>
          <a:off x="9588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157734</xdr:rowOff>
    </xdr:from>
    <xdr:to>
      <xdr:col>55</xdr:col>
      <xdr:colOff>0</xdr:colOff>
      <xdr:row>63</xdr:row>
      <xdr:rowOff>157734</xdr:rowOff>
    </xdr:to>
    <xdr:cxnSp macro="">
      <xdr:nvCxnSpPr>
        <xdr:cNvPr id="244" name="直線コネクタ 243"/>
        <xdr:cNvCxnSpPr/>
      </xdr:nvCxnSpPr>
      <xdr:spPr>
        <a:xfrm>
          <a:off x="9639300" y="10959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245" name="楕円 244"/>
        <xdr:cNvSpPr/>
      </xdr:nvSpPr>
      <xdr:spPr>
        <a:xfrm>
          <a:off x="8699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157734</xdr:rowOff>
    </xdr:from>
    <xdr:to>
      <xdr:col>50</xdr:col>
      <xdr:colOff>114300</xdr:colOff>
      <xdr:row>63</xdr:row>
      <xdr:rowOff>157734</xdr:rowOff>
    </xdr:to>
    <xdr:cxnSp macro="">
      <xdr:nvCxnSpPr>
        <xdr:cNvPr id="246" name="直線コネクタ 245"/>
        <xdr:cNvCxnSpPr/>
      </xdr:nvCxnSpPr>
      <xdr:spPr>
        <a:xfrm>
          <a:off x="8750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106934</xdr:rowOff>
    </xdr:from>
    <xdr:to>
      <xdr:col>41</xdr:col>
      <xdr:colOff>101600</xdr:colOff>
      <xdr:row>64</xdr:row>
      <xdr:rowOff>37084</xdr:rowOff>
    </xdr:to>
    <xdr:sp macro="" textlink="">
      <xdr:nvSpPr>
        <xdr:cNvPr id="247" name="楕円 246"/>
        <xdr:cNvSpPr/>
      </xdr:nvSpPr>
      <xdr:spPr>
        <a:xfrm>
          <a:off x="7810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157734</xdr:rowOff>
    </xdr:from>
    <xdr:to>
      <xdr:col>45</xdr:col>
      <xdr:colOff>177800</xdr:colOff>
      <xdr:row>63</xdr:row>
      <xdr:rowOff>157734</xdr:rowOff>
    </xdr:to>
    <xdr:cxnSp macro="">
      <xdr:nvCxnSpPr>
        <xdr:cNvPr id="248" name="直線コネクタ 247"/>
        <xdr:cNvCxnSpPr/>
      </xdr:nvCxnSpPr>
      <xdr:spPr>
        <a:xfrm>
          <a:off x="7861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106934</xdr:rowOff>
    </xdr:from>
    <xdr:to>
      <xdr:col>36</xdr:col>
      <xdr:colOff>165100</xdr:colOff>
      <xdr:row>64</xdr:row>
      <xdr:rowOff>37084</xdr:rowOff>
    </xdr:to>
    <xdr:sp macro="" textlink="">
      <xdr:nvSpPr>
        <xdr:cNvPr id="249" name="楕円 248"/>
        <xdr:cNvSpPr/>
      </xdr:nvSpPr>
      <xdr:spPr>
        <a:xfrm>
          <a:off x="6921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157734</xdr:rowOff>
    </xdr:from>
    <xdr:to>
      <xdr:col>41</xdr:col>
      <xdr:colOff>50800</xdr:colOff>
      <xdr:row>63</xdr:row>
      <xdr:rowOff>157734</xdr:rowOff>
    </xdr:to>
    <xdr:cxnSp macro="">
      <xdr:nvCxnSpPr>
        <xdr:cNvPr id="250" name="直線コネクタ 249"/>
        <xdr:cNvCxnSpPr/>
      </xdr:nvCxnSpPr>
      <xdr:spPr>
        <a:xfrm>
          <a:off x="6972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xdr:cNvSpPr txBox="1"/>
      </xdr:nvSpPr>
      <xdr:spPr>
        <a:xfrm>
          <a:off x="6737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28211</xdr:rowOff>
    </xdr:from>
    <xdr:ext cx="469744" cy="259045"/>
    <xdr:sp macro="" textlink="">
      <xdr:nvSpPr>
        <xdr:cNvPr id="255" name="n_1mainValue【体育館・プール】&#10;一人当たり面積"/>
        <xdr:cNvSpPr txBox="1"/>
      </xdr:nvSpPr>
      <xdr:spPr>
        <a:xfrm>
          <a:off x="9391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28211</xdr:rowOff>
    </xdr:from>
    <xdr:ext cx="469744" cy="259045"/>
    <xdr:sp macro="" textlink="">
      <xdr:nvSpPr>
        <xdr:cNvPr id="256" name="n_2mainValue【体育館・プール】&#10;一人当たり面積"/>
        <xdr:cNvSpPr txBox="1"/>
      </xdr:nvSpPr>
      <xdr:spPr>
        <a:xfrm>
          <a:off x="8515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28211</xdr:rowOff>
    </xdr:from>
    <xdr:ext cx="469744" cy="259045"/>
    <xdr:sp macro="" textlink="">
      <xdr:nvSpPr>
        <xdr:cNvPr id="257" name="n_3mainValue【体育館・プール】&#10;一人当たり面積"/>
        <xdr:cNvSpPr txBox="1"/>
      </xdr:nvSpPr>
      <xdr:spPr>
        <a:xfrm>
          <a:off x="7626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28211</xdr:rowOff>
    </xdr:from>
    <xdr:ext cx="469744" cy="259045"/>
    <xdr:sp macro="" textlink="">
      <xdr:nvSpPr>
        <xdr:cNvPr id="258" name="n_4mainValue【体育館・プール】&#10;一人当たり面積"/>
        <xdr:cNvSpPr txBox="1"/>
      </xdr:nvSpPr>
      <xdr:spPr>
        <a:xfrm>
          <a:off x="6737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xdr:cNvSpPr/>
      </xdr:nvSpPr>
      <xdr:spPr>
        <a:xfrm>
          <a:off x="1968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1079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99313</xdr:rowOff>
    </xdr:from>
    <xdr:to>
      <xdr:col>24</xdr:col>
      <xdr:colOff>114300</xdr:colOff>
      <xdr:row>81</xdr:row>
      <xdr:rowOff>29463</xdr:rowOff>
    </xdr:to>
    <xdr:sp macro="" textlink="">
      <xdr:nvSpPr>
        <xdr:cNvPr id="297" name="楕円 296"/>
        <xdr:cNvSpPr/>
      </xdr:nvSpPr>
      <xdr:spPr>
        <a:xfrm>
          <a:off x="4584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77740</xdr:rowOff>
    </xdr:from>
    <xdr:ext cx="405111" cy="259045"/>
    <xdr:sp macro="" textlink="">
      <xdr:nvSpPr>
        <xdr:cNvPr id="298" name="【福祉施設】&#10;有形固定資産減価償却率該当値テキスト"/>
        <xdr:cNvSpPr txBox="1"/>
      </xdr:nvSpPr>
      <xdr:spPr>
        <a:xfrm>
          <a:off x="4673600"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299" name="楕円 298"/>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80</xdr:row>
      <xdr:rowOff>150113</xdr:rowOff>
    </xdr:to>
    <xdr:cxnSp macro="">
      <xdr:nvCxnSpPr>
        <xdr:cNvPr id="300" name="直線コネクタ 299"/>
        <xdr:cNvCxnSpPr/>
      </xdr:nvCxnSpPr>
      <xdr:spPr>
        <a:xfrm>
          <a:off x="3797300" y="138135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1" name="楕円 300"/>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97537</xdr:rowOff>
    </xdr:to>
    <xdr:cxnSp macro="">
      <xdr:nvCxnSpPr>
        <xdr:cNvPr id="302" name="直線コネクタ 301"/>
        <xdr:cNvCxnSpPr/>
      </xdr:nvCxnSpPr>
      <xdr:spPr>
        <a:xfrm>
          <a:off x="2908300" y="137655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303" name="楕円 302"/>
        <xdr:cNvSpPr/>
      </xdr:nvSpPr>
      <xdr:spPr>
        <a:xfrm>
          <a:off x="196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80</xdr:row>
      <xdr:rowOff>49530</xdr:rowOff>
    </xdr:to>
    <xdr:cxnSp macro="">
      <xdr:nvCxnSpPr>
        <xdr:cNvPr id="304" name="直線コネクタ 303"/>
        <xdr:cNvCxnSpPr/>
      </xdr:nvCxnSpPr>
      <xdr:spPr>
        <a:xfrm>
          <a:off x="2019300" y="136626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81026</xdr:rowOff>
    </xdr:from>
    <xdr:to>
      <xdr:col>6</xdr:col>
      <xdr:colOff>38100</xdr:colOff>
      <xdr:row>80</xdr:row>
      <xdr:rowOff>11176</xdr:rowOff>
    </xdr:to>
    <xdr:sp macro="" textlink="">
      <xdr:nvSpPr>
        <xdr:cNvPr id="305" name="楕円 304"/>
        <xdr:cNvSpPr/>
      </xdr:nvSpPr>
      <xdr:spPr>
        <a:xfrm>
          <a:off x="1079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79</xdr:row>
      <xdr:rowOff>131826</xdr:rowOff>
    </xdr:to>
    <xdr:cxnSp macro="">
      <xdr:nvCxnSpPr>
        <xdr:cNvPr id="306" name="直線コネクタ 305"/>
        <xdr:cNvCxnSpPr/>
      </xdr:nvCxnSpPr>
      <xdr:spPr>
        <a:xfrm flipV="1">
          <a:off x="1130300" y="13662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xdr:cNvSpPr txBox="1"/>
      </xdr:nvSpPr>
      <xdr:spPr>
        <a:xfrm>
          <a:off x="1816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xdr:cNvSpPr txBox="1"/>
      </xdr:nvSpPr>
      <xdr:spPr>
        <a:xfrm>
          <a:off x="927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139464</xdr:rowOff>
    </xdr:from>
    <xdr:ext cx="405111" cy="259045"/>
    <xdr:sp macro="" textlink="">
      <xdr:nvSpPr>
        <xdr:cNvPr id="311" name="n_1mainValue【福祉施設】&#10;有形固定資産減価償却率"/>
        <xdr:cNvSpPr txBox="1"/>
      </xdr:nvSpPr>
      <xdr:spPr>
        <a:xfrm>
          <a:off x="35820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2" name="n_2mainValue【福祉施設】&#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160038</xdr:rowOff>
    </xdr:from>
    <xdr:ext cx="405111" cy="259045"/>
    <xdr:sp macro="" textlink="">
      <xdr:nvSpPr>
        <xdr:cNvPr id="313" name="n_3mainValue【福祉施設】&#10;有形固定資産減価償却率"/>
        <xdr:cNvSpPr txBox="1"/>
      </xdr:nvSpPr>
      <xdr:spPr>
        <a:xfrm>
          <a:off x="18167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2303</xdr:rowOff>
    </xdr:from>
    <xdr:ext cx="405111" cy="259045"/>
    <xdr:sp macro="" textlink="">
      <xdr:nvSpPr>
        <xdr:cNvPr id="314" name="n_4mainValue【福祉施設】&#10;有形固定資産減価償却率"/>
        <xdr:cNvSpPr txBox="1"/>
      </xdr:nvSpPr>
      <xdr:spPr>
        <a:xfrm>
          <a:off x="927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17236</xdr:rowOff>
    </xdr:from>
    <xdr:to>
      <xdr:col>55</xdr:col>
      <xdr:colOff>50800</xdr:colOff>
      <xdr:row>85</xdr:row>
      <xdr:rowOff>118836</xdr:rowOff>
    </xdr:to>
    <xdr:sp macro="" textlink="">
      <xdr:nvSpPr>
        <xdr:cNvPr id="356" name="楕円 355"/>
        <xdr:cNvSpPr/>
      </xdr:nvSpPr>
      <xdr:spPr>
        <a:xfrm>
          <a:off x="104267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167113</xdr:rowOff>
    </xdr:from>
    <xdr:ext cx="469744" cy="259045"/>
    <xdr:sp macro="" textlink="">
      <xdr:nvSpPr>
        <xdr:cNvPr id="357" name="【福祉施設】&#10;一人当たり面積該当値テキスト"/>
        <xdr:cNvSpPr txBox="1"/>
      </xdr:nvSpPr>
      <xdr:spPr>
        <a:xfrm>
          <a:off x="10515600" y="145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17236</xdr:rowOff>
    </xdr:from>
    <xdr:to>
      <xdr:col>50</xdr:col>
      <xdr:colOff>165100</xdr:colOff>
      <xdr:row>85</xdr:row>
      <xdr:rowOff>118836</xdr:rowOff>
    </xdr:to>
    <xdr:sp macro="" textlink="">
      <xdr:nvSpPr>
        <xdr:cNvPr id="358" name="楕円 357"/>
        <xdr:cNvSpPr/>
      </xdr:nvSpPr>
      <xdr:spPr>
        <a:xfrm>
          <a:off x="9588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68036</xdr:rowOff>
    </xdr:from>
    <xdr:to>
      <xdr:col>55</xdr:col>
      <xdr:colOff>0</xdr:colOff>
      <xdr:row>85</xdr:row>
      <xdr:rowOff>68036</xdr:rowOff>
    </xdr:to>
    <xdr:cxnSp macro="">
      <xdr:nvCxnSpPr>
        <xdr:cNvPr id="359" name="直線コネクタ 358"/>
        <xdr:cNvCxnSpPr/>
      </xdr:nvCxnSpPr>
      <xdr:spPr>
        <a:xfrm>
          <a:off x="9639300" y="14641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60" name="楕円 359"/>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68036</xdr:rowOff>
    </xdr:from>
    <xdr:to>
      <xdr:col>50</xdr:col>
      <xdr:colOff>114300</xdr:colOff>
      <xdr:row>85</xdr:row>
      <xdr:rowOff>78921</xdr:rowOff>
    </xdr:to>
    <xdr:cxnSp macro="">
      <xdr:nvCxnSpPr>
        <xdr:cNvPr id="361" name="直線コネクタ 360"/>
        <xdr:cNvCxnSpPr/>
      </xdr:nvCxnSpPr>
      <xdr:spPr>
        <a:xfrm flipV="1">
          <a:off x="8750300" y="146412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62" name="楕円 361"/>
        <xdr:cNvSpPr/>
      </xdr:nvSpPr>
      <xdr:spPr>
        <a:xfrm>
          <a:off x="781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63" name="直線コネクタ 362"/>
        <xdr:cNvCxnSpPr/>
      </xdr:nvCxnSpPr>
      <xdr:spPr>
        <a:xfrm>
          <a:off x="7861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64" name="楕円 363"/>
        <xdr:cNvSpPr/>
      </xdr:nvSpPr>
      <xdr:spPr>
        <a:xfrm>
          <a:off x="6921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78921</xdr:rowOff>
    </xdr:from>
    <xdr:to>
      <xdr:col>41</xdr:col>
      <xdr:colOff>50800</xdr:colOff>
      <xdr:row>85</xdr:row>
      <xdr:rowOff>78921</xdr:rowOff>
    </xdr:to>
    <xdr:cxnSp macro="">
      <xdr:nvCxnSpPr>
        <xdr:cNvPr id="365" name="直線コネクタ 364"/>
        <xdr:cNvCxnSpPr/>
      </xdr:nvCxnSpPr>
      <xdr:spPr>
        <a:xfrm>
          <a:off x="6972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109963</xdr:rowOff>
    </xdr:from>
    <xdr:ext cx="469744" cy="259045"/>
    <xdr:sp macro="" textlink="">
      <xdr:nvSpPr>
        <xdr:cNvPr id="370" name="n_1mainValue【福祉施設】&#10;一人当たり面積"/>
        <xdr:cNvSpPr txBox="1"/>
      </xdr:nvSpPr>
      <xdr:spPr>
        <a:xfrm>
          <a:off x="93917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71" name="n_2mainValue【福祉施設】&#10;一人当たり面積"/>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72" name="n_3main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3" name="n_4main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xdr:cNvSpPr/>
      </xdr:nvSpPr>
      <xdr:spPr>
        <a:xfrm>
          <a:off x="1968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84455</xdr:rowOff>
    </xdr:from>
    <xdr:to>
      <xdr:col>24</xdr:col>
      <xdr:colOff>114300</xdr:colOff>
      <xdr:row>104</xdr:row>
      <xdr:rowOff>14605</xdr:rowOff>
    </xdr:to>
    <xdr:sp macro="" textlink="">
      <xdr:nvSpPr>
        <xdr:cNvPr id="414" name="楕円 413"/>
        <xdr:cNvSpPr/>
      </xdr:nvSpPr>
      <xdr:spPr>
        <a:xfrm>
          <a:off x="4584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62882</xdr:rowOff>
    </xdr:from>
    <xdr:ext cx="405111" cy="259045"/>
    <xdr:sp macro="" textlink="">
      <xdr:nvSpPr>
        <xdr:cNvPr id="415" name="【市民会館】&#10;有形固定資産減価償却率該当値テキスト"/>
        <xdr:cNvSpPr txBox="1"/>
      </xdr:nvSpPr>
      <xdr:spPr>
        <a:xfrm>
          <a:off x="4673600" y="177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46355</xdr:rowOff>
    </xdr:from>
    <xdr:to>
      <xdr:col>20</xdr:col>
      <xdr:colOff>38100</xdr:colOff>
      <xdr:row>103</xdr:row>
      <xdr:rowOff>147955</xdr:rowOff>
    </xdr:to>
    <xdr:sp macro="" textlink="">
      <xdr:nvSpPr>
        <xdr:cNvPr id="416" name="楕円 415"/>
        <xdr:cNvSpPr/>
      </xdr:nvSpPr>
      <xdr:spPr>
        <a:xfrm>
          <a:off x="3746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97155</xdr:rowOff>
    </xdr:from>
    <xdr:to>
      <xdr:col>24</xdr:col>
      <xdr:colOff>63500</xdr:colOff>
      <xdr:row>103</xdr:row>
      <xdr:rowOff>135255</xdr:rowOff>
    </xdr:to>
    <xdr:cxnSp macro="">
      <xdr:nvCxnSpPr>
        <xdr:cNvPr id="417" name="直線コネクタ 416"/>
        <xdr:cNvCxnSpPr/>
      </xdr:nvCxnSpPr>
      <xdr:spPr>
        <a:xfrm>
          <a:off x="3797300" y="177565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6350</xdr:rowOff>
    </xdr:from>
    <xdr:to>
      <xdr:col>15</xdr:col>
      <xdr:colOff>101600</xdr:colOff>
      <xdr:row>103</xdr:row>
      <xdr:rowOff>107950</xdr:rowOff>
    </xdr:to>
    <xdr:sp macro="" textlink="">
      <xdr:nvSpPr>
        <xdr:cNvPr id="418" name="楕円 417"/>
        <xdr:cNvSpPr/>
      </xdr:nvSpPr>
      <xdr:spPr>
        <a:xfrm>
          <a:off x="2857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103</xdr:row>
      <xdr:rowOff>97155</xdr:rowOff>
    </xdr:to>
    <xdr:cxnSp macro="">
      <xdr:nvCxnSpPr>
        <xdr:cNvPr id="419" name="直線コネクタ 418"/>
        <xdr:cNvCxnSpPr/>
      </xdr:nvCxnSpPr>
      <xdr:spPr>
        <a:xfrm>
          <a:off x="2908300" y="1771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95886</xdr:rowOff>
    </xdr:from>
    <xdr:to>
      <xdr:col>10</xdr:col>
      <xdr:colOff>165100</xdr:colOff>
      <xdr:row>103</xdr:row>
      <xdr:rowOff>26036</xdr:rowOff>
    </xdr:to>
    <xdr:sp macro="" textlink="">
      <xdr:nvSpPr>
        <xdr:cNvPr id="420" name="楕円 419"/>
        <xdr:cNvSpPr/>
      </xdr:nvSpPr>
      <xdr:spPr>
        <a:xfrm>
          <a:off x="1968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146686</xdr:rowOff>
    </xdr:from>
    <xdr:to>
      <xdr:col>15</xdr:col>
      <xdr:colOff>50800</xdr:colOff>
      <xdr:row>103</xdr:row>
      <xdr:rowOff>57150</xdr:rowOff>
    </xdr:to>
    <xdr:cxnSp macro="">
      <xdr:nvCxnSpPr>
        <xdr:cNvPr id="421" name="直線コネクタ 420"/>
        <xdr:cNvCxnSpPr/>
      </xdr:nvCxnSpPr>
      <xdr:spPr>
        <a:xfrm>
          <a:off x="2019300" y="1763458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120650</xdr:rowOff>
    </xdr:from>
    <xdr:to>
      <xdr:col>6</xdr:col>
      <xdr:colOff>38100</xdr:colOff>
      <xdr:row>103</xdr:row>
      <xdr:rowOff>50800</xdr:rowOff>
    </xdr:to>
    <xdr:sp macro="" textlink="">
      <xdr:nvSpPr>
        <xdr:cNvPr id="422" name="楕円 421"/>
        <xdr:cNvSpPr/>
      </xdr:nvSpPr>
      <xdr:spPr>
        <a:xfrm>
          <a:off x="1079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146686</xdr:rowOff>
    </xdr:from>
    <xdr:to>
      <xdr:col>10</xdr:col>
      <xdr:colOff>114300</xdr:colOff>
      <xdr:row>103</xdr:row>
      <xdr:rowOff>0</xdr:rowOff>
    </xdr:to>
    <xdr:cxnSp macro="">
      <xdr:nvCxnSpPr>
        <xdr:cNvPr id="423" name="直線コネクタ 422"/>
        <xdr:cNvCxnSpPr/>
      </xdr:nvCxnSpPr>
      <xdr:spPr>
        <a:xfrm flipV="1">
          <a:off x="1130300" y="176345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139082</xdr:rowOff>
    </xdr:from>
    <xdr:ext cx="405111" cy="259045"/>
    <xdr:sp macro="" textlink="">
      <xdr:nvSpPr>
        <xdr:cNvPr id="428" name="n_1mainValue【市民会館】&#10;有形固定資産減価償却率"/>
        <xdr:cNvSpPr txBox="1"/>
      </xdr:nvSpPr>
      <xdr:spPr>
        <a:xfrm>
          <a:off x="35820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99077</xdr:rowOff>
    </xdr:from>
    <xdr:ext cx="405111" cy="259045"/>
    <xdr:sp macro="" textlink="">
      <xdr:nvSpPr>
        <xdr:cNvPr id="429" name="n_2mainValue【市民会館】&#10;有形固定資産減価償却率"/>
        <xdr:cNvSpPr txBox="1"/>
      </xdr:nvSpPr>
      <xdr:spPr>
        <a:xfrm>
          <a:off x="2705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42563</xdr:rowOff>
    </xdr:from>
    <xdr:ext cx="405111" cy="259045"/>
    <xdr:sp macro="" textlink="">
      <xdr:nvSpPr>
        <xdr:cNvPr id="430" name="n_3mainValue【市民会館】&#10;有形固定資産減価償却率"/>
        <xdr:cNvSpPr txBox="1"/>
      </xdr:nvSpPr>
      <xdr:spPr>
        <a:xfrm>
          <a:off x="1816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67327</xdr:rowOff>
    </xdr:from>
    <xdr:ext cx="405111" cy="259045"/>
    <xdr:sp macro="" textlink="">
      <xdr:nvSpPr>
        <xdr:cNvPr id="431" name="n_4mainValue【市民会館】&#10;有形固定資産減価償却率"/>
        <xdr:cNvSpPr txBox="1"/>
      </xdr:nvSpPr>
      <xdr:spPr>
        <a:xfrm>
          <a:off x="927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xdr:cNvSpPr/>
      </xdr:nvSpPr>
      <xdr:spPr>
        <a:xfrm>
          <a:off x="7810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67" name="楕円 466"/>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68" name="【市民会館】&#10;一人当たり面積該当値テキスト"/>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69" name="楕円 468"/>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121920</xdr:rowOff>
    </xdr:to>
    <xdr:cxnSp macro="">
      <xdr:nvCxnSpPr>
        <xdr:cNvPr id="470" name="直線コネクタ 469"/>
        <xdr:cNvCxnSpPr/>
      </xdr:nvCxnSpPr>
      <xdr:spPr>
        <a:xfrm>
          <a:off x="9639300" y="1795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76836</xdr:rowOff>
    </xdr:from>
    <xdr:to>
      <xdr:col>46</xdr:col>
      <xdr:colOff>38100</xdr:colOff>
      <xdr:row>105</xdr:row>
      <xdr:rowOff>6986</xdr:rowOff>
    </xdr:to>
    <xdr:sp macro="" textlink="">
      <xdr:nvSpPr>
        <xdr:cNvPr id="471" name="楕円 470"/>
        <xdr:cNvSpPr/>
      </xdr:nvSpPr>
      <xdr:spPr>
        <a:xfrm>
          <a:off x="8699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127636</xdr:rowOff>
    </xdr:to>
    <xdr:cxnSp macro="">
      <xdr:nvCxnSpPr>
        <xdr:cNvPr id="472" name="直線コネクタ 471"/>
        <xdr:cNvCxnSpPr/>
      </xdr:nvCxnSpPr>
      <xdr:spPr>
        <a:xfrm flipV="1">
          <a:off x="8750300" y="179527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76836</xdr:rowOff>
    </xdr:from>
    <xdr:to>
      <xdr:col>41</xdr:col>
      <xdr:colOff>101600</xdr:colOff>
      <xdr:row>105</xdr:row>
      <xdr:rowOff>6986</xdr:rowOff>
    </xdr:to>
    <xdr:sp macro="" textlink="">
      <xdr:nvSpPr>
        <xdr:cNvPr id="473" name="楕円 472"/>
        <xdr:cNvSpPr/>
      </xdr:nvSpPr>
      <xdr:spPr>
        <a:xfrm>
          <a:off x="7810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127636</xdr:rowOff>
    </xdr:from>
    <xdr:to>
      <xdr:col>45</xdr:col>
      <xdr:colOff>177800</xdr:colOff>
      <xdr:row>104</xdr:row>
      <xdr:rowOff>127636</xdr:rowOff>
    </xdr:to>
    <xdr:cxnSp macro="">
      <xdr:nvCxnSpPr>
        <xdr:cNvPr id="474" name="直線コネクタ 473"/>
        <xdr:cNvCxnSpPr/>
      </xdr:nvCxnSpPr>
      <xdr:spPr>
        <a:xfrm>
          <a:off x="7861300" y="17958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75" name="楕円 474"/>
        <xdr:cNvSpPr/>
      </xdr:nvSpPr>
      <xdr:spPr>
        <a:xfrm>
          <a:off x="692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127636</xdr:rowOff>
    </xdr:from>
    <xdr:to>
      <xdr:col>41</xdr:col>
      <xdr:colOff>50800</xdr:colOff>
      <xdr:row>104</xdr:row>
      <xdr:rowOff>133350</xdr:rowOff>
    </xdr:to>
    <xdr:cxnSp macro="">
      <xdr:nvCxnSpPr>
        <xdr:cNvPr id="476" name="直線コネクタ 475"/>
        <xdr:cNvCxnSpPr/>
      </xdr:nvCxnSpPr>
      <xdr:spPr>
        <a:xfrm flipV="1">
          <a:off x="6972300" y="179584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78122</xdr:rowOff>
    </xdr:from>
    <xdr:ext cx="469744" cy="259045"/>
    <xdr:sp macro="" textlink="">
      <xdr:nvSpPr>
        <xdr:cNvPr id="479" name="n_3aveValue【市民会館】&#10;一人当たり面積"/>
        <xdr:cNvSpPr txBox="1"/>
      </xdr:nvSpPr>
      <xdr:spPr>
        <a:xfrm>
          <a:off x="7626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80"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81"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23513</xdr:rowOff>
    </xdr:from>
    <xdr:ext cx="469744" cy="259045"/>
    <xdr:sp macro="" textlink="">
      <xdr:nvSpPr>
        <xdr:cNvPr id="482" name="n_2mainValue【市民会館】&#10;一人当たり面積"/>
        <xdr:cNvSpPr txBox="1"/>
      </xdr:nvSpPr>
      <xdr:spPr>
        <a:xfrm>
          <a:off x="8515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23513</xdr:rowOff>
    </xdr:from>
    <xdr:ext cx="469744" cy="259045"/>
    <xdr:sp macro="" textlink="">
      <xdr:nvSpPr>
        <xdr:cNvPr id="483" name="n_3mainValue【市民会館】&#10;一人当たり面積"/>
        <xdr:cNvSpPr txBox="1"/>
      </xdr:nvSpPr>
      <xdr:spPr>
        <a:xfrm>
          <a:off x="7626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84" name="n_4mainValue【市民会館】&#10;一人当たり面積"/>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xdr:rowOff>
    </xdr:from>
    <xdr:to>
      <xdr:col>85</xdr:col>
      <xdr:colOff>177800</xdr:colOff>
      <xdr:row>40</xdr:row>
      <xdr:rowOff>106045</xdr:rowOff>
    </xdr:to>
    <xdr:sp macro="" textlink="">
      <xdr:nvSpPr>
        <xdr:cNvPr id="525" name="楕円 524"/>
        <xdr:cNvSpPr/>
      </xdr:nvSpPr>
      <xdr:spPr>
        <a:xfrm>
          <a:off x="162687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154322</xdr:rowOff>
    </xdr:from>
    <xdr:ext cx="405111" cy="259045"/>
    <xdr:sp macro="" textlink="">
      <xdr:nvSpPr>
        <xdr:cNvPr id="526" name="【一般廃棄物処理施設】&#10;有形固定資産減価償却率該当値テキスト"/>
        <xdr:cNvSpPr txBox="1"/>
      </xdr:nvSpPr>
      <xdr:spPr>
        <a:xfrm>
          <a:off x="163576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527" name="楕円 526"/>
        <xdr:cNvSpPr/>
      </xdr:nvSpPr>
      <xdr:spPr>
        <a:xfrm>
          <a:off x="1543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55245</xdr:rowOff>
    </xdr:to>
    <xdr:cxnSp macro="">
      <xdr:nvCxnSpPr>
        <xdr:cNvPr id="528" name="直線コネクタ 527"/>
        <xdr:cNvCxnSpPr/>
      </xdr:nvCxnSpPr>
      <xdr:spPr>
        <a:xfrm>
          <a:off x="15481300" y="68865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120650</xdr:rowOff>
    </xdr:from>
    <xdr:to>
      <xdr:col>76</xdr:col>
      <xdr:colOff>165100</xdr:colOff>
      <xdr:row>40</xdr:row>
      <xdr:rowOff>50800</xdr:rowOff>
    </xdr:to>
    <xdr:sp macro="" textlink="">
      <xdr:nvSpPr>
        <xdr:cNvPr id="529" name="楕円 528"/>
        <xdr:cNvSpPr/>
      </xdr:nvSpPr>
      <xdr:spPr>
        <a:xfrm>
          <a:off x="1454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0</xdr:rowOff>
    </xdr:from>
    <xdr:to>
      <xdr:col>81</xdr:col>
      <xdr:colOff>50800</xdr:colOff>
      <xdr:row>40</xdr:row>
      <xdr:rowOff>28575</xdr:rowOff>
    </xdr:to>
    <xdr:cxnSp macro="">
      <xdr:nvCxnSpPr>
        <xdr:cNvPr id="530" name="直線コネクタ 529"/>
        <xdr:cNvCxnSpPr/>
      </xdr:nvCxnSpPr>
      <xdr:spPr>
        <a:xfrm>
          <a:off x="14592300" y="6858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531" name="楕円 530"/>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40</xdr:row>
      <xdr:rowOff>0</xdr:rowOff>
    </xdr:to>
    <xdr:cxnSp macro="">
      <xdr:nvCxnSpPr>
        <xdr:cNvPr id="532" name="直線コネクタ 531"/>
        <xdr:cNvCxnSpPr/>
      </xdr:nvCxnSpPr>
      <xdr:spPr>
        <a:xfrm>
          <a:off x="13703300" y="6804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67310</xdr:rowOff>
    </xdr:from>
    <xdr:to>
      <xdr:col>67</xdr:col>
      <xdr:colOff>101600</xdr:colOff>
      <xdr:row>39</xdr:row>
      <xdr:rowOff>168910</xdr:rowOff>
    </xdr:to>
    <xdr:sp macro="" textlink="">
      <xdr:nvSpPr>
        <xdr:cNvPr id="533" name="楕円 532"/>
        <xdr:cNvSpPr/>
      </xdr:nvSpPr>
      <xdr:spPr>
        <a:xfrm>
          <a:off x="1276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118110</xdr:rowOff>
    </xdr:from>
    <xdr:to>
      <xdr:col>71</xdr:col>
      <xdr:colOff>177800</xdr:colOff>
      <xdr:row>39</xdr:row>
      <xdr:rowOff>118110</xdr:rowOff>
    </xdr:to>
    <xdr:cxnSp macro="">
      <xdr:nvCxnSpPr>
        <xdr:cNvPr id="534" name="直線コネクタ 533"/>
        <xdr:cNvCxnSpPr/>
      </xdr:nvCxnSpPr>
      <xdr:spPr>
        <a:xfrm>
          <a:off x="12814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3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539" name="n_1mainValue【一般廃棄物処理施設】&#10;有形固定資産減価償却率"/>
        <xdr:cNvSpPr txBox="1"/>
      </xdr:nvSpPr>
      <xdr:spPr>
        <a:xfrm>
          <a:off x="15266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41927</xdr:rowOff>
    </xdr:from>
    <xdr:ext cx="405111" cy="259045"/>
    <xdr:sp macro="" textlink="">
      <xdr:nvSpPr>
        <xdr:cNvPr id="540" name="n_2mainValue【一般廃棄物処理施設】&#10;有形固定資産減価償却率"/>
        <xdr:cNvSpPr txBox="1"/>
      </xdr:nvSpPr>
      <xdr:spPr>
        <a:xfrm>
          <a:off x="14389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541" name="n_3mainValue【一般廃棄物処理施設】&#10;有形固定資産減価償却率"/>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160037</xdr:rowOff>
    </xdr:from>
    <xdr:ext cx="405111" cy="259045"/>
    <xdr:sp macro="" textlink="">
      <xdr:nvSpPr>
        <xdr:cNvPr id="542" name="n_4mainValue【一般廃棄物処理施設】&#10;有形固定資産減価償却率"/>
        <xdr:cNvSpPr txBox="1"/>
      </xdr:nvSpPr>
      <xdr:spPr>
        <a:xfrm>
          <a:off x="12611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xdr:cNvSpPr/>
      </xdr:nvSpPr>
      <xdr:spPr>
        <a:xfrm>
          <a:off x="19494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8605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158278</xdr:rowOff>
    </xdr:from>
    <xdr:to>
      <xdr:col>116</xdr:col>
      <xdr:colOff>114300</xdr:colOff>
      <xdr:row>40</xdr:row>
      <xdr:rowOff>88428</xdr:rowOff>
    </xdr:to>
    <xdr:sp macro="" textlink="">
      <xdr:nvSpPr>
        <xdr:cNvPr id="582" name="楕円 581"/>
        <xdr:cNvSpPr/>
      </xdr:nvSpPr>
      <xdr:spPr>
        <a:xfrm>
          <a:off x="22110700" y="684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136705</xdr:rowOff>
    </xdr:from>
    <xdr:ext cx="534377" cy="259045"/>
    <xdr:sp macro="" textlink="">
      <xdr:nvSpPr>
        <xdr:cNvPr id="583" name="【一般廃棄物処理施設】&#10;一人当たり有形固定資産（償却資産）額該当値テキスト"/>
        <xdr:cNvSpPr txBox="1"/>
      </xdr:nvSpPr>
      <xdr:spPr>
        <a:xfrm>
          <a:off x="22199600" y="68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159748</xdr:rowOff>
    </xdr:from>
    <xdr:to>
      <xdr:col>112</xdr:col>
      <xdr:colOff>38100</xdr:colOff>
      <xdr:row>40</xdr:row>
      <xdr:rowOff>89898</xdr:rowOff>
    </xdr:to>
    <xdr:sp macro="" textlink="">
      <xdr:nvSpPr>
        <xdr:cNvPr id="584" name="楕円 583"/>
        <xdr:cNvSpPr/>
      </xdr:nvSpPr>
      <xdr:spPr>
        <a:xfrm>
          <a:off x="21272500" y="68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37628</xdr:rowOff>
    </xdr:from>
    <xdr:to>
      <xdr:col>116</xdr:col>
      <xdr:colOff>63500</xdr:colOff>
      <xdr:row>40</xdr:row>
      <xdr:rowOff>39098</xdr:rowOff>
    </xdr:to>
    <xdr:cxnSp macro="">
      <xdr:nvCxnSpPr>
        <xdr:cNvPr id="585" name="直線コネクタ 584"/>
        <xdr:cNvCxnSpPr/>
      </xdr:nvCxnSpPr>
      <xdr:spPr>
        <a:xfrm flipV="1">
          <a:off x="21323300" y="6895628"/>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161265</xdr:rowOff>
    </xdr:from>
    <xdr:to>
      <xdr:col>107</xdr:col>
      <xdr:colOff>101600</xdr:colOff>
      <xdr:row>40</xdr:row>
      <xdr:rowOff>91415</xdr:rowOff>
    </xdr:to>
    <xdr:sp macro="" textlink="">
      <xdr:nvSpPr>
        <xdr:cNvPr id="586" name="楕円 585"/>
        <xdr:cNvSpPr/>
      </xdr:nvSpPr>
      <xdr:spPr>
        <a:xfrm>
          <a:off x="20383500" y="68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39098</xdr:rowOff>
    </xdr:from>
    <xdr:to>
      <xdr:col>111</xdr:col>
      <xdr:colOff>177800</xdr:colOff>
      <xdr:row>40</xdr:row>
      <xdr:rowOff>40615</xdr:rowOff>
    </xdr:to>
    <xdr:cxnSp macro="">
      <xdr:nvCxnSpPr>
        <xdr:cNvPr id="587" name="直線コネクタ 586"/>
        <xdr:cNvCxnSpPr/>
      </xdr:nvCxnSpPr>
      <xdr:spPr>
        <a:xfrm flipV="1">
          <a:off x="20434300" y="6897098"/>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163109</xdr:rowOff>
    </xdr:from>
    <xdr:to>
      <xdr:col>102</xdr:col>
      <xdr:colOff>165100</xdr:colOff>
      <xdr:row>40</xdr:row>
      <xdr:rowOff>93259</xdr:rowOff>
    </xdr:to>
    <xdr:sp macro="" textlink="">
      <xdr:nvSpPr>
        <xdr:cNvPr id="588" name="楕円 587"/>
        <xdr:cNvSpPr/>
      </xdr:nvSpPr>
      <xdr:spPr>
        <a:xfrm>
          <a:off x="19494500" y="68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40615</xdr:rowOff>
    </xdr:from>
    <xdr:to>
      <xdr:col>107</xdr:col>
      <xdr:colOff>50800</xdr:colOff>
      <xdr:row>40</xdr:row>
      <xdr:rowOff>42459</xdr:rowOff>
    </xdr:to>
    <xdr:cxnSp macro="">
      <xdr:nvCxnSpPr>
        <xdr:cNvPr id="589" name="直線コネクタ 588"/>
        <xdr:cNvCxnSpPr/>
      </xdr:nvCxnSpPr>
      <xdr:spPr>
        <a:xfrm flipV="1">
          <a:off x="19545300" y="6898615"/>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165532</xdr:rowOff>
    </xdr:from>
    <xdr:to>
      <xdr:col>98</xdr:col>
      <xdr:colOff>38100</xdr:colOff>
      <xdr:row>40</xdr:row>
      <xdr:rowOff>95682</xdr:rowOff>
    </xdr:to>
    <xdr:sp macro="" textlink="">
      <xdr:nvSpPr>
        <xdr:cNvPr id="590" name="楕円 589"/>
        <xdr:cNvSpPr/>
      </xdr:nvSpPr>
      <xdr:spPr>
        <a:xfrm>
          <a:off x="18605500" y="6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42459</xdr:rowOff>
    </xdr:from>
    <xdr:to>
      <xdr:col>102</xdr:col>
      <xdr:colOff>114300</xdr:colOff>
      <xdr:row>40</xdr:row>
      <xdr:rowOff>44882</xdr:rowOff>
    </xdr:to>
    <xdr:cxnSp macro="">
      <xdr:nvCxnSpPr>
        <xdr:cNvPr id="591" name="直線コネクタ 590"/>
        <xdr:cNvCxnSpPr/>
      </xdr:nvCxnSpPr>
      <xdr:spPr>
        <a:xfrm flipV="1">
          <a:off x="18656300" y="6900459"/>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xdr:cNvSpPr txBox="1"/>
      </xdr:nvSpPr>
      <xdr:spPr>
        <a:xfrm>
          <a:off x="19278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xdr:cNvSpPr txBox="1"/>
      </xdr:nvSpPr>
      <xdr:spPr>
        <a:xfrm>
          <a:off x="18389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81025</xdr:rowOff>
    </xdr:from>
    <xdr:ext cx="534377" cy="259045"/>
    <xdr:sp macro="" textlink="">
      <xdr:nvSpPr>
        <xdr:cNvPr id="596" name="n_1mainValue【一般廃棄物処理施設】&#10;一人当たり有形固定資産（償却資産）額"/>
        <xdr:cNvSpPr txBox="1"/>
      </xdr:nvSpPr>
      <xdr:spPr>
        <a:xfrm>
          <a:off x="21043411" y="69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82542</xdr:rowOff>
    </xdr:from>
    <xdr:ext cx="534377" cy="259045"/>
    <xdr:sp macro="" textlink="">
      <xdr:nvSpPr>
        <xdr:cNvPr id="597" name="n_2mainValue【一般廃棄物処理施設】&#10;一人当たり有形固定資産（償却資産）額"/>
        <xdr:cNvSpPr txBox="1"/>
      </xdr:nvSpPr>
      <xdr:spPr>
        <a:xfrm>
          <a:off x="20167111" y="69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84386</xdr:rowOff>
    </xdr:from>
    <xdr:ext cx="534377" cy="259045"/>
    <xdr:sp macro="" textlink="">
      <xdr:nvSpPr>
        <xdr:cNvPr id="598" name="n_3mainValue【一般廃棄物処理施設】&#10;一人当たり有形固定資産（償却資産）額"/>
        <xdr:cNvSpPr txBox="1"/>
      </xdr:nvSpPr>
      <xdr:spPr>
        <a:xfrm>
          <a:off x="19278111" y="69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86809</xdr:rowOff>
    </xdr:from>
    <xdr:ext cx="534377" cy="259045"/>
    <xdr:sp macro="" textlink="">
      <xdr:nvSpPr>
        <xdr:cNvPr id="599" name="n_4mainValue【一般廃棄物処理施設】&#10;一人当たり有形固定資産（償却資産）額"/>
        <xdr:cNvSpPr txBox="1"/>
      </xdr:nvSpPr>
      <xdr:spPr>
        <a:xfrm>
          <a:off x="18389111" y="6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xdr:cNvSpPr/>
      </xdr:nvSpPr>
      <xdr:spPr>
        <a:xfrm>
          <a:off x="13652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2763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639" name="楕円 638"/>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640" name="【保健センター・保健所】&#10;有形固定資産減価償却率該当値テキスト"/>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641" name="楕円 64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15240</xdr:rowOff>
    </xdr:to>
    <xdr:cxnSp macro="">
      <xdr:nvCxnSpPr>
        <xdr:cNvPr id="642" name="直線コネクタ 641"/>
        <xdr:cNvCxnSpPr/>
      </xdr:nvCxnSpPr>
      <xdr:spPr>
        <a:xfrm>
          <a:off x="15481300" y="104241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53975</xdr:rowOff>
    </xdr:from>
    <xdr:to>
      <xdr:col>76</xdr:col>
      <xdr:colOff>165100</xdr:colOff>
      <xdr:row>60</xdr:row>
      <xdr:rowOff>155575</xdr:rowOff>
    </xdr:to>
    <xdr:sp macro="" textlink="">
      <xdr:nvSpPr>
        <xdr:cNvPr id="643" name="楕円 642"/>
        <xdr:cNvSpPr/>
      </xdr:nvSpPr>
      <xdr:spPr>
        <a:xfrm>
          <a:off x="14541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137160</xdr:rowOff>
    </xdr:to>
    <xdr:cxnSp macro="">
      <xdr:nvCxnSpPr>
        <xdr:cNvPr id="644" name="直線コネクタ 643"/>
        <xdr:cNvCxnSpPr/>
      </xdr:nvCxnSpPr>
      <xdr:spPr>
        <a:xfrm>
          <a:off x="14592300" y="1039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5" name="楕円 644"/>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104775</xdr:rowOff>
    </xdr:to>
    <xdr:cxnSp macro="">
      <xdr:nvCxnSpPr>
        <xdr:cNvPr id="646" name="直線コネクタ 645"/>
        <xdr:cNvCxnSpPr/>
      </xdr:nvCxnSpPr>
      <xdr:spPr>
        <a:xfrm>
          <a:off x="13703300" y="1029843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647" name="楕円 646"/>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11430</xdr:rowOff>
    </xdr:to>
    <xdr:cxnSp macro="">
      <xdr:nvCxnSpPr>
        <xdr:cNvPr id="648" name="直線コネクタ 647"/>
        <xdr:cNvCxnSpPr/>
      </xdr:nvCxnSpPr>
      <xdr:spPr>
        <a:xfrm>
          <a:off x="12814300" y="102698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xdr:cNvSpPr txBox="1"/>
      </xdr:nvSpPr>
      <xdr:spPr>
        <a:xfrm>
          <a:off x="13500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xdr:cNvSpPr txBox="1"/>
      </xdr:nvSpPr>
      <xdr:spPr>
        <a:xfrm>
          <a:off x="12611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653" name="n_1mainValue【保健センター・保健所】&#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146702</xdr:rowOff>
    </xdr:from>
    <xdr:ext cx="405111" cy="259045"/>
    <xdr:sp macro="" textlink="">
      <xdr:nvSpPr>
        <xdr:cNvPr id="654" name="n_2mainValue【保健センター・保健所】&#10;有形固定資産減価償却率"/>
        <xdr:cNvSpPr txBox="1"/>
      </xdr:nvSpPr>
      <xdr:spPr>
        <a:xfrm>
          <a:off x="14389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5" name="n_3mainValue【保健センター・保健所】&#10;有形固定資産減価償却率"/>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656" name="n_4mainValue【保健センター・保健所】&#10;有形固定資産減価償却率"/>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8605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94" name="楕円 693"/>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95" name="【保健センター・保健所】&#10;一人当たり面積該当値テキスト"/>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96" name="楕円 695"/>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697" name="直線コネクタ 696"/>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98" name="楕円 697"/>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99" name="直線コネクタ 698"/>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700" name="楕円 699"/>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701" name="直線コネクタ 700"/>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702" name="楕円 701"/>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703" name="直線コネクタ 702"/>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06" name="n_3aveValue【保健センター・保健所】&#10;一人当たり面積"/>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08"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09"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710"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711"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2763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752" name="楕円 751"/>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12716</xdr:rowOff>
    </xdr:from>
    <xdr:ext cx="405111" cy="259045"/>
    <xdr:sp macro="" textlink="">
      <xdr:nvSpPr>
        <xdr:cNvPr id="753" name="【消防施設】&#10;有形固定資産減価償却率該当値テキスト"/>
        <xdr:cNvSpPr txBox="1"/>
      </xdr:nvSpPr>
      <xdr:spPr>
        <a:xfrm>
          <a:off x="16357600"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73025</xdr:rowOff>
    </xdr:from>
    <xdr:to>
      <xdr:col>81</xdr:col>
      <xdr:colOff>101600</xdr:colOff>
      <xdr:row>85</xdr:row>
      <xdr:rowOff>3175</xdr:rowOff>
    </xdr:to>
    <xdr:sp macro="" textlink="">
      <xdr:nvSpPr>
        <xdr:cNvPr id="754" name="楕円 753"/>
        <xdr:cNvSpPr/>
      </xdr:nvSpPr>
      <xdr:spPr>
        <a:xfrm>
          <a:off x="15430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123825</xdr:rowOff>
    </xdr:from>
    <xdr:to>
      <xdr:col>85</xdr:col>
      <xdr:colOff>127000</xdr:colOff>
      <xdr:row>84</xdr:row>
      <xdr:rowOff>148589</xdr:rowOff>
    </xdr:to>
    <xdr:cxnSp macro="">
      <xdr:nvCxnSpPr>
        <xdr:cNvPr id="755" name="直線コネクタ 754"/>
        <xdr:cNvCxnSpPr/>
      </xdr:nvCxnSpPr>
      <xdr:spPr>
        <a:xfrm>
          <a:off x="15481300" y="145256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46355</xdr:rowOff>
    </xdr:from>
    <xdr:to>
      <xdr:col>76</xdr:col>
      <xdr:colOff>165100</xdr:colOff>
      <xdr:row>84</xdr:row>
      <xdr:rowOff>147955</xdr:rowOff>
    </xdr:to>
    <xdr:sp macro="" textlink="">
      <xdr:nvSpPr>
        <xdr:cNvPr id="756" name="楕円 755"/>
        <xdr:cNvSpPr/>
      </xdr:nvSpPr>
      <xdr:spPr>
        <a:xfrm>
          <a:off x="14541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97155</xdr:rowOff>
    </xdr:from>
    <xdr:to>
      <xdr:col>81</xdr:col>
      <xdr:colOff>50800</xdr:colOff>
      <xdr:row>84</xdr:row>
      <xdr:rowOff>123825</xdr:rowOff>
    </xdr:to>
    <xdr:cxnSp macro="">
      <xdr:nvCxnSpPr>
        <xdr:cNvPr id="757" name="直線コネクタ 756"/>
        <xdr:cNvCxnSpPr/>
      </xdr:nvCxnSpPr>
      <xdr:spPr>
        <a:xfrm>
          <a:off x="14592300" y="14498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170180</xdr:rowOff>
    </xdr:from>
    <xdr:to>
      <xdr:col>72</xdr:col>
      <xdr:colOff>38100</xdr:colOff>
      <xdr:row>84</xdr:row>
      <xdr:rowOff>100330</xdr:rowOff>
    </xdr:to>
    <xdr:sp macro="" textlink="">
      <xdr:nvSpPr>
        <xdr:cNvPr id="758" name="楕円 757"/>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49530</xdr:rowOff>
    </xdr:from>
    <xdr:to>
      <xdr:col>76</xdr:col>
      <xdr:colOff>114300</xdr:colOff>
      <xdr:row>84</xdr:row>
      <xdr:rowOff>97155</xdr:rowOff>
    </xdr:to>
    <xdr:cxnSp macro="">
      <xdr:nvCxnSpPr>
        <xdr:cNvPr id="759" name="直線コネクタ 758"/>
        <xdr:cNvCxnSpPr/>
      </xdr:nvCxnSpPr>
      <xdr:spPr>
        <a:xfrm>
          <a:off x="13703300" y="144513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160655</xdr:rowOff>
    </xdr:from>
    <xdr:to>
      <xdr:col>67</xdr:col>
      <xdr:colOff>101600</xdr:colOff>
      <xdr:row>84</xdr:row>
      <xdr:rowOff>90805</xdr:rowOff>
    </xdr:to>
    <xdr:sp macro="" textlink="">
      <xdr:nvSpPr>
        <xdr:cNvPr id="760" name="楕円 759"/>
        <xdr:cNvSpPr/>
      </xdr:nvSpPr>
      <xdr:spPr>
        <a:xfrm>
          <a:off x="12763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40005</xdr:rowOff>
    </xdr:from>
    <xdr:to>
      <xdr:col>71</xdr:col>
      <xdr:colOff>177800</xdr:colOff>
      <xdr:row>84</xdr:row>
      <xdr:rowOff>49530</xdr:rowOff>
    </xdr:to>
    <xdr:cxnSp macro="">
      <xdr:nvCxnSpPr>
        <xdr:cNvPr id="761" name="直線コネクタ 760"/>
        <xdr:cNvCxnSpPr/>
      </xdr:nvCxnSpPr>
      <xdr:spPr>
        <a:xfrm>
          <a:off x="12814300" y="144418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764" name="n_3aveValue【消防施設】&#10;有形固定資産減価償却率"/>
        <xdr:cNvSpPr txBox="1"/>
      </xdr:nvSpPr>
      <xdr:spPr>
        <a:xfrm>
          <a:off x="13500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xdr:cNvSpPr txBox="1"/>
      </xdr:nvSpPr>
      <xdr:spPr>
        <a:xfrm>
          <a:off x="12611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165752</xdr:rowOff>
    </xdr:from>
    <xdr:ext cx="405111" cy="259045"/>
    <xdr:sp macro="" textlink="">
      <xdr:nvSpPr>
        <xdr:cNvPr id="766" name="n_1mainValue【消防施設】&#10;有形固定資産減価償却率"/>
        <xdr:cNvSpPr txBox="1"/>
      </xdr:nvSpPr>
      <xdr:spPr>
        <a:xfrm>
          <a:off x="152660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139082</xdr:rowOff>
    </xdr:from>
    <xdr:ext cx="405111" cy="259045"/>
    <xdr:sp macro="" textlink="">
      <xdr:nvSpPr>
        <xdr:cNvPr id="767" name="n_2mainValue【消防施設】&#10;有形固定資産減価償却率"/>
        <xdr:cNvSpPr txBox="1"/>
      </xdr:nvSpPr>
      <xdr:spPr>
        <a:xfrm>
          <a:off x="14389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91457</xdr:rowOff>
    </xdr:from>
    <xdr:ext cx="405111" cy="259045"/>
    <xdr:sp macro="" textlink="">
      <xdr:nvSpPr>
        <xdr:cNvPr id="768" name="n_3mainValue【消防施設】&#10;有形固定資産減価償却率"/>
        <xdr:cNvSpPr txBox="1"/>
      </xdr:nvSpPr>
      <xdr:spPr>
        <a:xfrm>
          <a:off x="13500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81932</xdr:rowOff>
    </xdr:from>
    <xdr:ext cx="405111" cy="259045"/>
    <xdr:sp macro="" textlink="">
      <xdr:nvSpPr>
        <xdr:cNvPr id="769" name="n_4mainValue【消防施設】&#10;有形固定資産減価償却率"/>
        <xdr:cNvSpPr txBox="1"/>
      </xdr:nvSpPr>
      <xdr:spPr>
        <a:xfrm>
          <a:off x="12611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xdr:cNvSpPr/>
      </xdr:nvSpPr>
      <xdr:spPr>
        <a:xfrm>
          <a:off x="19494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8605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09" name="楕円 808"/>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810"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1" name="楕円 810"/>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2" name="直線コネクタ 811"/>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13" name="楕円 812"/>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814" name="直線コネクタ 813"/>
        <xdr:cNvCxnSpPr/>
      </xdr:nvCxnSpPr>
      <xdr:spPr>
        <a:xfrm>
          <a:off x="20434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5" name="楕円 814"/>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816" name="直線コネクタ 815"/>
        <xdr:cNvCxnSpPr/>
      </xdr:nvCxnSpPr>
      <xdr:spPr>
        <a:xfrm>
          <a:off x="19545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17" name="楕円 816"/>
        <xdr:cNvSpPr/>
      </xdr:nvSpPr>
      <xdr:spPr>
        <a:xfrm>
          <a:off x="18605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82550</xdr:rowOff>
    </xdr:to>
    <xdr:cxnSp macro="">
      <xdr:nvCxnSpPr>
        <xdr:cNvPr id="818" name="直線コネクタ 817"/>
        <xdr:cNvCxnSpPr/>
      </xdr:nvCxnSpPr>
      <xdr:spPr>
        <a:xfrm>
          <a:off x="18656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xdr:cNvSpPr txBox="1"/>
      </xdr:nvSpPr>
      <xdr:spPr>
        <a:xfrm>
          <a:off x="19310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23"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24" name="n_2main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25" name="n_3mainValue【消防施設】&#10;一人当たり面積"/>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26" name="n_4mainValue【消防施設】&#10;一人当たり面積"/>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99695</xdr:rowOff>
    </xdr:from>
    <xdr:to>
      <xdr:col>85</xdr:col>
      <xdr:colOff>177800</xdr:colOff>
      <xdr:row>101</xdr:row>
      <xdr:rowOff>29845</xdr:rowOff>
    </xdr:to>
    <xdr:sp macro="" textlink="">
      <xdr:nvSpPr>
        <xdr:cNvPr id="867" name="楕円 866"/>
        <xdr:cNvSpPr/>
      </xdr:nvSpPr>
      <xdr:spPr>
        <a:xfrm>
          <a:off x="162687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122572</xdr:rowOff>
    </xdr:from>
    <xdr:ext cx="405111" cy="259045"/>
    <xdr:sp macro="" textlink="">
      <xdr:nvSpPr>
        <xdr:cNvPr id="868" name="【庁舎】&#10;有形固定資産減価償却率該当値テキスト"/>
        <xdr:cNvSpPr txBox="1"/>
      </xdr:nvSpPr>
      <xdr:spPr>
        <a:xfrm>
          <a:off x="16357600"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869" name="楕円 868"/>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150495</xdr:rowOff>
    </xdr:to>
    <xdr:cxnSp macro="">
      <xdr:nvCxnSpPr>
        <xdr:cNvPr id="870" name="直線コネクタ 869"/>
        <xdr:cNvCxnSpPr/>
      </xdr:nvCxnSpPr>
      <xdr:spPr>
        <a:xfrm>
          <a:off x="15481300" y="17259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871" name="楕円 870"/>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114300</xdr:rowOff>
    </xdr:to>
    <xdr:cxnSp macro="">
      <xdr:nvCxnSpPr>
        <xdr:cNvPr id="872" name="直線コネクタ 871"/>
        <xdr:cNvCxnSpPr/>
      </xdr:nvCxnSpPr>
      <xdr:spPr>
        <a:xfrm>
          <a:off x="14592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118745</xdr:rowOff>
    </xdr:from>
    <xdr:to>
      <xdr:col>72</xdr:col>
      <xdr:colOff>38100</xdr:colOff>
      <xdr:row>100</xdr:row>
      <xdr:rowOff>48895</xdr:rowOff>
    </xdr:to>
    <xdr:sp macro="" textlink="">
      <xdr:nvSpPr>
        <xdr:cNvPr id="873" name="楕円 872"/>
        <xdr:cNvSpPr/>
      </xdr:nvSpPr>
      <xdr:spPr>
        <a:xfrm>
          <a:off x="13652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169545</xdr:rowOff>
    </xdr:from>
    <xdr:to>
      <xdr:col>76</xdr:col>
      <xdr:colOff>114300</xdr:colOff>
      <xdr:row>100</xdr:row>
      <xdr:rowOff>76200</xdr:rowOff>
    </xdr:to>
    <xdr:cxnSp macro="">
      <xdr:nvCxnSpPr>
        <xdr:cNvPr id="874" name="直線コネクタ 873"/>
        <xdr:cNvCxnSpPr/>
      </xdr:nvCxnSpPr>
      <xdr:spPr>
        <a:xfrm>
          <a:off x="13703300" y="171430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118745</xdr:rowOff>
    </xdr:from>
    <xdr:to>
      <xdr:col>67</xdr:col>
      <xdr:colOff>101600</xdr:colOff>
      <xdr:row>100</xdr:row>
      <xdr:rowOff>48895</xdr:rowOff>
    </xdr:to>
    <xdr:sp macro="" textlink="">
      <xdr:nvSpPr>
        <xdr:cNvPr id="875" name="楕円 874"/>
        <xdr:cNvSpPr/>
      </xdr:nvSpPr>
      <xdr:spPr>
        <a:xfrm>
          <a:off x="12763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169545</xdr:rowOff>
    </xdr:from>
    <xdr:to>
      <xdr:col>71</xdr:col>
      <xdr:colOff>177800</xdr:colOff>
      <xdr:row>99</xdr:row>
      <xdr:rowOff>169545</xdr:rowOff>
    </xdr:to>
    <xdr:cxnSp macro="">
      <xdr:nvCxnSpPr>
        <xdr:cNvPr id="876" name="直線コネクタ 875"/>
        <xdr:cNvCxnSpPr/>
      </xdr:nvCxnSpPr>
      <xdr:spPr>
        <a:xfrm>
          <a:off x="12814300" y="17143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79" name="n_3aveValue【庁舎】&#10;有形固定資産減価償却率"/>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10177</xdr:rowOff>
    </xdr:from>
    <xdr:ext cx="405111" cy="259045"/>
    <xdr:sp macro="" textlink="">
      <xdr:nvSpPr>
        <xdr:cNvPr id="881" name="n_1mainValue【庁舎】&#10;有形固定資産減価償却率"/>
        <xdr:cNvSpPr txBox="1"/>
      </xdr:nvSpPr>
      <xdr:spPr>
        <a:xfrm>
          <a:off x="152660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143527</xdr:rowOff>
    </xdr:from>
    <xdr:ext cx="405111" cy="259045"/>
    <xdr:sp macro="" textlink="">
      <xdr:nvSpPr>
        <xdr:cNvPr id="882" name="n_2mainValue【庁舎】&#10;有形固定資産減価償却率"/>
        <xdr:cNvSpPr txBox="1"/>
      </xdr:nvSpPr>
      <xdr:spPr>
        <a:xfrm>
          <a:off x="14389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65422</xdr:rowOff>
    </xdr:from>
    <xdr:ext cx="405111" cy="259045"/>
    <xdr:sp macro="" textlink="">
      <xdr:nvSpPr>
        <xdr:cNvPr id="883" name="n_3mainValue【庁舎】&#10;有形固定資産減価償却率"/>
        <xdr:cNvSpPr txBox="1"/>
      </xdr:nvSpPr>
      <xdr:spPr>
        <a:xfrm>
          <a:off x="13500744"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65422</xdr:rowOff>
    </xdr:from>
    <xdr:ext cx="405111" cy="259045"/>
    <xdr:sp macro="" textlink="">
      <xdr:nvSpPr>
        <xdr:cNvPr id="884" name="n_4mainValue【庁舎】&#10;有形固定資産減価償却率"/>
        <xdr:cNvSpPr txBox="1"/>
      </xdr:nvSpPr>
      <xdr:spPr>
        <a:xfrm>
          <a:off x="12611744"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170180</xdr:rowOff>
    </xdr:from>
    <xdr:to>
      <xdr:col>116</xdr:col>
      <xdr:colOff>114300</xdr:colOff>
      <xdr:row>104</xdr:row>
      <xdr:rowOff>100330</xdr:rowOff>
    </xdr:to>
    <xdr:sp macro="" textlink="">
      <xdr:nvSpPr>
        <xdr:cNvPr id="924" name="楕円 923"/>
        <xdr:cNvSpPr/>
      </xdr:nvSpPr>
      <xdr:spPr>
        <a:xfrm>
          <a:off x="22110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21607</xdr:rowOff>
    </xdr:from>
    <xdr:ext cx="469744" cy="259045"/>
    <xdr:sp macro="" textlink="">
      <xdr:nvSpPr>
        <xdr:cNvPr id="925" name="【庁舎】&#10;一人当たり面積該当値テキスト"/>
        <xdr:cNvSpPr txBox="1"/>
      </xdr:nvSpPr>
      <xdr:spPr>
        <a:xfrm>
          <a:off x="22199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170180</xdr:rowOff>
    </xdr:from>
    <xdr:to>
      <xdr:col>112</xdr:col>
      <xdr:colOff>38100</xdr:colOff>
      <xdr:row>104</xdr:row>
      <xdr:rowOff>100330</xdr:rowOff>
    </xdr:to>
    <xdr:sp macro="" textlink="">
      <xdr:nvSpPr>
        <xdr:cNvPr id="926" name="楕円 925"/>
        <xdr:cNvSpPr/>
      </xdr:nvSpPr>
      <xdr:spPr>
        <a:xfrm>
          <a:off x="21272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49530</xdr:rowOff>
    </xdr:from>
    <xdr:to>
      <xdr:col>116</xdr:col>
      <xdr:colOff>63500</xdr:colOff>
      <xdr:row>104</xdr:row>
      <xdr:rowOff>49530</xdr:rowOff>
    </xdr:to>
    <xdr:cxnSp macro="">
      <xdr:nvCxnSpPr>
        <xdr:cNvPr id="927" name="直線コネクタ 926"/>
        <xdr:cNvCxnSpPr/>
      </xdr:nvCxnSpPr>
      <xdr:spPr>
        <a:xfrm>
          <a:off x="21323300" y="17880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28" name="楕円 927"/>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49530</xdr:rowOff>
    </xdr:from>
    <xdr:to>
      <xdr:col>111</xdr:col>
      <xdr:colOff>177800</xdr:colOff>
      <xdr:row>104</xdr:row>
      <xdr:rowOff>53339</xdr:rowOff>
    </xdr:to>
    <xdr:cxnSp macro="">
      <xdr:nvCxnSpPr>
        <xdr:cNvPr id="929" name="直線コネクタ 928"/>
        <xdr:cNvCxnSpPr/>
      </xdr:nvCxnSpPr>
      <xdr:spPr>
        <a:xfrm flipV="1">
          <a:off x="20434300" y="17880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xdr:rowOff>
    </xdr:from>
    <xdr:to>
      <xdr:col>102</xdr:col>
      <xdr:colOff>165100</xdr:colOff>
      <xdr:row>104</xdr:row>
      <xdr:rowOff>107950</xdr:rowOff>
    </xdr:to>
    <xdr:sp macro="" textlink="">
      <xdr:nvSpPr>
        <xdr:cNvPr id="930" name="楕円 929"/>
        <xdr:cNvSpPr/>
      </xdr:nvSpPr>
      <xdr:spPr>
        <a:xfrm>
          <a:off x="19494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104</xdr:row>
      <xdr:rowOff>57150</xdr:rowOff>
    </xdr:to>
    <xdr:cxnSp macro="">
      <xdr:nvCxnSpPr>
        <xdr:cNvPr id="931" name="直線コネクタ 930"/>
        <xdr:cNvCxnSpPr/>
      </xdr:nvCxnSpPr>
      <xdr:spPr>
        <a:xfrm flipV="1">
          <a:off x="19545300" y="17884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xdr:rowOff>
    </xdr:from>
    <xdr:to>
      <xdr:col>98</xdr:col>
      <xdr:colOff>38100</xdr:colOff>
      <xdr:row>104</xdr:row>
      <xdr:rowOff>115570</xdr:rowOff>
    </xdr:to>
    <xdr:sp macro="" textlink="">
      <xdr:nvSpPr>
        <xdr:cNvPr id="932" name="楕円 931"/>
        <xdr:cNvSpPr/>
      </xdr:nvSpPr>
      <xdr:spPr>
        <a:xfrm>
          <a:off x="18605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57150</xdr:rowOff>
    </xdr:from>
    <xdr:to>
      <xdr:col>102</xdr:col>
      <xdr:colOff>114300</xdr:colOff>
      <xdr:row>104</xdr:row>
      <xdr:rowOff>64770</xdr:rowOff>
    </xdr:to>
    <xdr:cxnSp macro="">
      <xdr:nvCxnSpPr>
        <xdr:cNvPr id="933" name="直線コネクタ 932"/>
        <xdr:cNvCxnSpPr/>
      </xdr:nvCxnSpPr>
      <xdr:spPr>
        <a:xfrm flipV="1">
          <a:off x="18656300" y="17887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936"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7" name="n_4aveValue【庁舎】&#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116857</xdr:rowOff>
    </xdr:from>
    <xdr:ext cx="469744" cy="259045"/>
    <xdr:sp macro="" textlink="">
      <xdr:nvSpPr>
        <xdr:cNvPr id="938" name="n_1mainValue【庁舎】&#10;一人当たり面積"/>
        <xdr:cNvSpPr txBox="1"/>
      </xdr:nvSpPr>
      <xdr:spPr>
        <a:xfrm>
          <a:off x="21075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39"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124477</xdr:rowOff>
    </xdr:from>
    <xdr:ext cx="469744" cy="259045"/>
    <xdr:sp macro="" textlink="">
      <xdr:nvSpPr>
        <xdr:cNvPr id="940" name="n_3mainValue【庁舎】&#10;一人当たり面積"/>
        <xdr:cNvSpPr txBox="1"/>
      </xdr:nvSpPr>
      <xdr:spPr>
        <a:xfrm>
          <a:off x="19310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132097</xdr:rowOff>
    </xdr:from>
    <xdr:ext cx="469744" cy="259045"/>
    <xdr:sp macro="" textlink="">
      <xdr:nvSpPr>
        <xdr:cNvPr id="941" name="n_4mainValue【庁舎】&#10;一人当たり面積"/>
        <xdr:cNvSpPr txBox="1"/>
      </xdr:nvSpPr>
      <xdr:spPr>
        <a:xfrm>
          <a:off x="18421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類似団体と比較して有形固定資産減価償却率が特に高くなっている施設は、「体育館・プール」、「一般廃棄物処理施設」及び「消防施設」であり、特に低くなっている施設は、「庁舎」である。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「体育館・プール」については、平成元年に取得した体育館が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施設あり、有形固定資産減価償却率が高くなっている。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「一般廃棄物処理施設」については、平成２９年度より一部事務組合のごみ処理施設が稼動となり、旧ごみ処理施設を解体することから、今後は低下することが想定される。</a:t>
          </a:r>
        </a:p>
        <a:p>
          <a:r>
            <a:rPr kumimoji="1" lang="ja-JP" altLang="en-US" sz="1300">
              <a:latin typeface="ＭＳ Ｐゴシック" panose="020B0600070205080204" pitchFamily="50" charset="-128"/>
              <a:ea typeface="ＭＳ Ｐゴシック" panose="020B0600070205080204" pitchFamily="50" charset="-128"/>
            </a:rPr>
            <a:t>　「消防施設」については、平成元年に取得した消防団施設があり、有形固定資産減価償却率が高くなる要因となっている。</a:t>
          </a:r>
        </a:p>
        <a:p>
          <a:r>
            <a:rPr kumimoji="1" lang="ja-JP" altLang="en-US" sz="1300">
              <a:latin typeface="ＭＳ Ｐゴシック" panose="020B0600070205080204" pitchFamily="50" charset="-128"/>
              <a:ea typeface="ＭＳ Ｐゴシック" panose="020B0600070205080204" pitchFamily="50" charset="-128"/>
            </a:rPr>
            <a:t>　「庁舎」については、老朽化していた本庁舎を平成２５年度に建て直したため、有形固定資産減価償却率が低くなっている。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コロナ禍の影響による個人・法人関係税の減収などから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ったことに加えて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、基準財政需要額の増加により、前年度と比較すると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今後、市税収納率の向上、ふるさと納税の確保、広告収入の確保などの歳入確保に努める。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42</xdr:row>
      <xdr:rowOff>8165</xdr:rowOff>
    </xdr:to>
    <xdr:cxnSp macro="">
      <xdr:nvCxnSpPr>
        <xdr:cNvPr id="77" name="直線コネクタ 76"/>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8165</xdr:rowOff>
    </xdr:to>
    <xdr:cxnSp macro="">
      <xdr:nvCxnSpPr>
        <xdr:cNvPr id="80" name="直線コネクタ 79"/>
        <xdr:cNvCxnSpPr/>
      </xdr:nvCxnSpPr>
      <xdr:spPr>
        <a:xfrm flipV="1">
          <a:off x="1447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歳入面においては地方交付税の増による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経常一般財源額の増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、歳出面においてはふるさと納税の増加によって事業への充当分が増額になったことに伴う経常経費充当一般財源の増など</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今後、歳入面においては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ふるさと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納税やクラウドファンディングなどにより財源確保に努め、歳出面においては市債の計画的な発行により公債費の抑制に努めることで</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経常一般財源の安定的確保に努め、比率の改善を図っていく。</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65</xdr:row>
      <xdr:rowOff>117263</xdr:rowOff>
    </xdr:to>
    <xdr:cxnSp macro="">
      <xdr:nvCxnSpPr>
        <xdr:cNvPr id="134" name="直線コネクタ 133"/>
        <xdr:cNvCxnSpPr/>
      </xdr:nvCxnSpPr>
      <xdr:spPr>
        <a:xfrm flipV="1">
          <a:off x="4114800" y="10698480"/>
          <a:ext cx="838200" cy="56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66</xdr:row>
      <xdr:rowOff>98637</xdr:rowOff>
    </xdr:to>
    <xdr:cxnSp macro="">
      <xdr:nvCxnSpPr>
        <xdr:cNvPr id="137" name="直線コネクタ 136"/>
        <xdr:cNvCxnSpPr/>
      </xdr:nvCxnSpPr>
      <xdr:spPr>
        <a:xfrm flipV="1">
          <a:off x="3225800" y="112615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98637</xdr:rowOff>
    </xdr:to>
    <xdr:cxnSp macro="">
      <xdr:nvCxnSpPr>
        <xdr:cNvPr id="140" name="直線コネクタ 139"/>
        <xdr:cNvCxnSpPr/>
      </xdr:nvCxnSpPr>
      <xdr:spPr>
        <a:xfrm>
          <a:off x="2336800" y="112856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26246</xdr:rowOff>
    </xdr:to>
    <xdr:cxnSp macro="">
      <xdr:nvCxnSpPr>
        <xdr:cNvPr id="143" name="直線コネクタ 142"/>
        <xdr:cNvCxnSpPr/>
      </xdr:nvCxnSpPr>
      <xdr:spPr>
        <a:xfrm flipV="1">
          <a:off x="1447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5" name="テキスト ボックス 144"/>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7" name="テキスト ボックス 146"/>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3" name="楕円 152"/>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4"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6" name="テキスト ボックス 155"/>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7" name="楕円 156"/>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8" name="テキスト ボックス 157"/>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9" name="楕円 158"/>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60" name="テキスト ボックス 159"/>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1" name="楕円 160"/>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2" name="テキスト ボックス 161"/>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会計年度任用職員の報酬増等により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、人件費が前年度を上回ったことや、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スクール構想の推進に係る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台端末の購入に伴う教材・情報環境整備事業の増等により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物件費が前年度を上回ったことから、全体として、前年度より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11,354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円高い数値になった。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なお、類似団体内平均値と比較すると、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18,127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円低い数値になって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、今後においても内部経費の見直しによる経費削減を行っていく。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164387</xdr:rowOff>
    </xdr:from>
    <xdr:to>
      <xdr:col>23</xdr:col>
      <xdr:colOff>133350</xdr:colOff>
      <xdr:row>83</xdr:row>
      <xdr:rowOff>17182</xdr:rowOff>
    </xdr:to>
    <xdr:cxnSp macro="">
      <xdr:nvCxnSpPr>
        <xdr:cNvPr id="199" name="直線コネクタ 198"/>
        <xdr:cNvCxnSpPr/>
      </xdr:nvCxnSpPr>
      <xdr:spPr>
        <a:xfrm>
          <a:off x="4114800" y="14051837"/>
          <a:ext cx="838200" cy="19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49476</xdr:rowOff>
    </xdr:from>
    <xdr:to>
      <xdr:col>19</xdr:col>
      <xdr:colOff>133350</xdr:colOff>
      <xdr:row>81</xdr:row>
      <xdr:rowOff>164387</xdr:rowOff>
    </xdr:to>
    <xdr:cxnSp macro="">
      <xdr:nvCxnSpPr>
        <xdr:cNvPr id="202" name="直線コネクタ 201"/>
        <xdr:cNvCxnSpPr/>
      </xdr:nvCxnSpPr>
      <xdr:spPr>
        <a:xfrm>
          <a:off x="3225800" y="13936926"/>
          <a:ext cx="889000" cy="1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140911</xdr:rowOff>
    </xdr:from>
    <xdr:to>
      <xdr:col>19</xdr:col>
      <xdr:colOff>184150</xdr:colOff>
      <xdr:row>84</xdr:row>
      <xdr:rowOff>71061</xdr:rowOff>
    </xdr:to>
    <xdr:sp macro="" textlink="">
      <xdr:nvSpPr>
        <xdr:cNvPr id="203" name="フローチャート: 判断 202"/>
        <xdr:cNvSpPr/>
      </xdr:nvSpPr>
      <xdr:spPr>
        <a:xfrm>
          <a:off x="4064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55838</xdr:rowOff>
    </xdr:from>
    <xdr:ext cx="736600" cy="259045"/>
    <xdr:sp macro="" textlink="">
      <xdr:nvSpPr>
        <xdr:cNvPr id="204" name="テキスト ボックス 203"/>
        <xdr:cNvSpPr txBox="1"/>
      </xdr:nvSpPr>
      <xdr:spPr>
        <a:xfrm>
          <a:off x="3733800" y="1445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5595</xdr:rowOff>
    </xdr:from>
    <xdr:to>
      <xdr:col>15</xdr:col>
      <xdr:colOff>82550</xdr:colOff>
      <xdr:row>81</xdr:row>
      <xdr:rowOff>49476</xdr:rowOff>
    </xdr:to>
    <xdr:cxnSp macro="">
      <xdr:nvCxnSpPr>
        <xdr:cNvPr id="205" name="直線コネクタ 204"/>
        <xdr:cNvCxnSpPr/>
      </xdr:nvCxnSpPr>
      <xdr:spPr>
        <a:xfrm>
          <a:off x="2336800" y="13893045"/>
          <a:ext cx="889000" cy="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698</xdr:rowOff>
    </xdr:from>
    <xdr:to>
      <xdr:col>15</xdr:col>
      <xdr:colOff>133350</xdr:colOff>
      <xdr:row>83</xdr:row>
      <xdr:rowOff>102298</xdr:rowOff>
    </xdr:to>
    <xdr:sp macro="" textlink="">
      <xdr:nvSpPr>
        <xdr:cNvPr id="206" name="フローチャート: 判断 205"/>
        <xdr:cNvSpPr/>
      </xdr:nvSpPr>
      <xdr:spPr>
        <a:xfrm>
          <a:off x="3175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87075</xdr:rowOff>
    </xdr:from>
    <xdr:ext cx="762000" cy="259045"/>
    <xdr:sp macro="" textlink="">
      <xdr:nvSpPr>
        <xdr:cNvPr id="207" name="テキスト ボックス 206"/>
        <xdr:cNvSpPr txBox="1"/>
      </xdr:nvSpPr>
      <xdr:spPr>
        <a:xfrm>
          <a:off x="2844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163083</xdr:rowOff>
    </xdr:from>
    <xdr:to>
      <xdr:col>11</xdr:col>
      <xdr:colOff>31750</xdr:colOff>
      <xdr:row>81</xdr:row>
      <xdr:rowOff>5595</xdr:rowOff>
    </xdr:to>
    <xdr:cxnSp macro="">
      <xdr:nvCxnSpPr>
        <xdr:cNvPr id="208" name="直線コネクタ 207"/>
        <xdr:cNvCxnSpPr/>
      </xdr:nvCxnSpPr>
      <xdr:spPr>
        <a:xfrm>
          <a:off x="1447800" y="13879083"/>
          <a:ext cx="8890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108530</xdr:rowOff>
    </xdr:from>
    <xdr:to>
      <xdr:col>11</xdr:col>
      <xdr:colOff>82550</xdr:colOff>
      <xdr:row>83</xdr:row>
      <xdr:rowOff>38680</xdr:rowOff>
    </xdr:to>
    <xdr:sp macro="" textlink="">
      <xdr:nvSpPr>
        <xdr:cNvPr id="209" name="フローチャート: 判断 208"/>
        <xdr:cNvSpPr/>
      </xdr:nvSpPr>
      <xdr:spPr>
        <a:xfrm>
          <a:off x="2286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23457</xdr:rowOff>
    </xdr:from>
    <xdr:ext cx="762000" cy="259045"/>
    <xdr:sp macro="" textlink="">
      <xdr:nvSpPr>
        <xdr:cNvPr id="210" name="テキスト ボックス 209"/>
        <xdr:cNvSpPr txBox="1"/>
      </xdr:nvSpPr>
      <xdr:spPr>
        <a:xfrm>
          <a:off x="1955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91932</xdr:rowOff>
    </xdr:from>
    <xdr:to>
      <xdr:col>7</xdr:col>
      <xdr:colOff>31750</xdr:colOff>
      <xdr:row>83</xdr:row>
      <xdr:rowOff>22082</xdr:rowOff>
    </xdr:to>
    <xdr:sp macro="" textlink="">
      <xdr:nvSpPr>
        <xdr:cNvPr id="211" name="フローチャート: 判断 210"/>
        <xdr:cNvSpPr/>
      </xdr:nvSpPr>
      <xdr:spPr>
        <a:xfrm>
          <a:off x="1397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6859</xdr:rowOff>
    </xdr:from>
    <xdr:ext cx="762000" cy="259045"/>
    <xdr:sp macro="" textlink="">
      <xdr:nvSpPr>
        <xdr:cNvPr id="212" name="テキスト ボックス 211"/>
        <xdr:cNvSpPr txBox="1"/>
      </xdr:nvSpPr>
      <xdr:spPr>
        <a:xfrm>
          <a:off x="1066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137832</xdr:rowOff>
    </xdr:from>
    <xdr:to>
      <xdr:col>23</xdr:col>
      <xdr:colOff>184150</xdr:colOff>
      <xdr:row>83</xdr:row>
      <xdr:rowOff>67982</xdr:rowOff>
    </xdr:to>
    <xdr:sp macro="" textlink="">
      <xdr:nvSpPr>
        <xdr:cNvPr id="218" name="楕円 217"/>
        <xdr:cNvSpPr/>
      </xdr:nvSpPr>
      <xdr:spPr>
        <a:xfrm>
          <a:off x="4902200" y="14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154359</xdr:rowOff>
    </xdr:from>
    <xdr:ext cx="762000" cy="259045"/>
    <xdr:sp macro="" textlink="">
      <xdr:nvSpPr>
        <xdr:cNvPr id="219" name="人件費・物件費等の状況該当値テキスト"/>
        <xdr:cNvSpPr txBox="1"/>
      </xdr:nvSpPr>
      <xdr:spPr>
        <a:xfrm>
          <a:off x="5041900" y="1404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113587</xdr:rowOff>
    </xdr:from>
    <xdr:to>
      <xdr:col>19</xdr:col>
      <xdr:colOff>184150</xdr:colOff>
      <xdr:row>82</xdr:row>
      <xdr:rowOff>43737</xdr:rowOff>
    </xdr:to>
    <xdr:sp macro="" textlink="">
      <xdr:nvSpPr>
        <xdr:cNvPr id="220" name="楕円 219"/>
        <xdr:cNvSpPr/>
      </xdr:nvSpPr>
      <xdr:spPr>
        <a:xfrm>
          <a:off x="4064000" y="140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53914</xdr:rowOff>
    </xdr:from>
    <xdr:ext cx="736600" cy="259045"/>
    <xdr:sp macro="" textlink="">
      <xdr:nvSpPr>
        <xdr:cNvPr id="221" name="テキスト ボックス 220"/>
        <xdr:cNvSpPr txBox="1"/>
      </xdr:nvSpPr>
      <xdr:spPr>
        <a:xfrm>
          <a:off x="3733800" y="1376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170126</xdr:rowOff>
    </xdr:from>
    <xdr:to>
      <xdr:col>15</xdr:col>
      <xdr:colOff>133350</xdr:colOff>
      <xdr:row>81</xdr:row>
      <xdr:rowOff>100276</xdr:rowOff>
    </xdr:to>
    <xdr:sp macro="" textlink="">
      <xdr:nvSpPr>
        <xdr:cNvPr id="222" name="楕円 221"/>
        <xdr:cNvSpPr/>
      </xdr:nvSpPr>
      <xdr:spPr>
        <a:xfrm>
          <a:off x="3175000" y="1388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110453</xdr:rowOff>
    </xdr:from>
    <xdr:ext cx="762000" cy="259045"/>
    <xdr:sp macro="" textlink="">
      <xdr:nvSpPr>
        <xdr:cNvPr id="223" name="テキスト ボックス 222"/>
        <xdr:cNvSpPr txBox="1"/>
      </xdr:nvSpPr>
      <xdr:spPr>
        <a:xfrm>
          <a:off x="2844800" y="136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126245</xdr:rowOff>
    </xdr:from>
    <xdr:to>
      <xdr:col>11</xdr:col>
      <xdr:colOff>82550</xdr:colOff>
      <xdr:row>81</xdr:row>
      <xdr:rowOff>56395</xdr:rowOff>
    </xdr:to>
    <xdr:sp macro="" textlink="">
      <xdr:nvSpPr>
        <xdr:cNvPr id="224" name="楕円 223"/>
        <xdr:cNvSpPr/>
      </xdr:nvSpPr>
      <xdr:spPr>
        <a:xfrm>
          <a:off x="2286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66572</xdr:rowOff>
    </xdr:from>
    <xdr:ext cx="762000" cy="259045"/>
    <xdr:sp macro="" textlink="">
      <xdr:nvSpPr>
        <xdr:cNvPr id="225" name="テキスト ボックス 224"/>
        <xdr:cNvSpPr txBox="1"/>
      </xdr:nvSpPr>
      <xdr:spPr>
        <a:xfrm>
          <a:off x="1955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112283</xdr:rowOff>
    </xdr:from>
    <xdr:to>
      <xdr:col>7</xdr:col>
      <xdr:colOff>31750</xdr:colOff>
      <xdr:row>81</xdr:row>
      <xdr:rowOff>42433</xdr:rowOff>
    </xdr:to>
    <xdr:sp macro="" textlink="">
      <xdr:nvSpPr>
        <xdr:cNvPr id="226" name="楕円 225"/>
        <xdr:cNvSpPr/>
      </xdr:nvSpPr>
      <xdr:spPr>
        <a:xfrm>
          <a:off x="1397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52610</xdr:rowOff>
    </xdr:from>
    <xdr:ext cx="762000" cy="259045"/>
    <xdr:sp macro="" textlink="">
      <xdr:nvSpPr>
        <xdr:cNvPr id="227" name="テキスト ボックス 226"/>
        <xdr:cNvSpPr txBox="1"/>
      </xdr:nvSpPr>
      <xdr:spPr>
        <a:xfrm>
          <a:off x="1066800" y="135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今後も他市の動向を踏まえながら、地方自治体として適正な給与水準の維持に努める。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63" name="直線コネクタ 262"/>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4"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6" name="直線コネクタ 265"/>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8" name="テキスト ボックス 267"/>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48986</xdr:rowOff>
    </xdr:to>
    <xdr:cxnSp macro="">
      <xdr:nvCxnSpPr>
        <xdr:cNvPr id="269" name="直線コネクタ 268"/>
        <xdr:cNvCxnSpPr/>
      </xdr:nvCxnSpPr>
      <xdr:spPr>
        <a:xfrm>
          <a:off x="14401800" y="145532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1" name="テキスト ボックス 270"/>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151493</xdr:rowOff>
    </xdr:to>
    <xdr:cxnSp macro="">
      <xdr:nvCxnSpPr>
        <xdr:cNvPr id="272" name="直線コネクタ 271"/>
        <xdr:cNvCxnSpPr/>
      </xdr:nvCxnSpPr>
      <xdr:spPr>
        <a:xfrm>
          <a:off x="13512800" y="145015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4" name="テキスト ボックス 273"/>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6" name="テキスト ボックス 275"/>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82" name="楕円 281"/>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83"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84" name="楕円 283"/>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85" name="テキスト ボックス 284"/>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6" name="楕円 285"/>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87" name="テキスト ボックス 286"/>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8" name="楕円 287"/>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9" name="テキスト ボックス 288"/>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90" name="楕円 289"/>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91" name="テキスト ボックス 290"/>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数次にわたる行政改革を計画的に実施する中で、全国平均値を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人、類似団体内平均値を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今後も、定員適正化計画の着実な推進を図っていく。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13335</xdr:rowOff>
    </xdr:to>
    <xdr:cxnSp macro="">
      <xdr:nvCxnSpPr>
        <xdr:cNvPr id="326" name="直線コネクタ 325"/>
        <xdr:cNvCxnSpPr/>
      </xdr:nvCxnSpPr>
      <xdr:spPr>
        <a:xfrm>
          <a:off x="16179800" y="102882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60</xdr:row>
      <xdr:rowOff>1270</xdr:rowOff>
    </xdr:to>
    <xdr:cxnSp macro="">
      <xdr:nvCxnSpPr>
        <xdr:cNvPr id="329" name="直線コネクタ 328"/>
        <xdr:cNvCxnSpPr/>
      </xdr:nvCxnSpPr>
      <xdr:spPr>
        <a:xfrm>
          <a:off x="15290800" y="1027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30" name="フローチャート: 判断 329"/>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31" name="テキスト ボックス 330"/>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156633</xdr:rowOff>
    </xdr:to>
    <xdr:cxnSp macro="">
      <xdr:nvCxnSpPr>
        <xdr:cNvPr id="332" name="直線コネクタ 331"/>
        <xdr:cNvCxnSpPr/>
      </xdr:nvCxnSpPr>
      <xdr:spPr>
        <a:xfrm>
          <a:off x="14401800" y="102239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3" name="フローチャート: 判断 332"/>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4" name="テキスト ボックス 333"/>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31962</xdr:rowOff>
    </xdr:from>
    <xdr:to>
      <xdr:col>68</xdr:col>
      <xdr:colOff>152400</xdr:colOff>
      <xdr:row>59</xdr:row>
      <xdr:rowOff>108373</xdr:rowOff>
    </xdr:to>
    <xdr:cxnSp macro="">
      <xdr:nvCxnSpPr>
        <xdr:cNvPr id="335" name="直線コネクタ 334"/>
        <xdr:cNvCxnSpPr/>
      </xdr:nvCxnSpPr>
      <xdr:spPr>
        <a:xfrm>
          <a:off x="13512800" y="1014751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6" name="フローチャート: 判断 335"/>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7" name="テキスト ボックス 336"/>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8" name="フローチャート: 判断 337"/>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9" name="テキスト ボックス 338"/>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5" name="楕円 344"/>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6"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7" name="楕円 346"/>
        <xdr:cNvSpPr/>
      </xdr:nvSpPr>
      <xdr:spPr>
        <a:xfrm>
          <a:off x="16129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8" name="テキスト ボックス 347"/>
        <xdr:cNvSpPr txBox="1"/>
      </xdr:nvSpPr>
      <xdr:spPr>
        <a:xfrm>
          <a:off x="15798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9" name="楕円 348"/>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50" name="テキスト ボックス 349"/>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51" name="楕円 350"/>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52" name="テキスト ボックス 351"/>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152612</xdr:rowOff>
    </xdr:from>
    <xdr:to>
      <xdr:col>64</xdr:col>
      <xdr:colOff>152400</xdr:colOff>
      <xdr:row>59</xdr:row>
      <xdr:rowOff>82762</xdr:rowOff>
    </xdr:to>
    <xdr:sp macro="" textlink="">
      <xdr:nvSpPr>
        <xdr:cNvPr id="353" name="楕円 352"/>
        <xdr:cNvSpPr/>
      </xdr:nvSpPr>
      <xdr:spPr>
        <a:xfrm>
          <a:off x="13462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92939</xdr:rowOff>
    </xdr:from>
    <xdr:ext cx="762000" cy="259045"/>
    <xdr:sp macro="" textlink="">
      <xdr:nvSpPr>
        <xdr:cNvPr id="354" name="テキスト ボックス 353"/>
        <xdr:cNvSpPr txBox="1"/>
      </xdr:nvSpPr>
      <xdr:spPr>
        <a:xfrm>
          <a:off x="13131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福祉センターの建設などの大型事業において、市債借入れ後の据置期間終了に伴う元金償還の開始により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ポイント高い状況にあることから、計画的な市債発行により公債費の抑制に努める。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116417</xdr:rowOff>
    </xdr:to>
    <xdr:cxnSp macro="">
      <xdr:nvCxnSpPr>
        <xdr:cNvPr id="391" name="直線コネクタ 390"/>
        <xdr:cNvCxnSpPr/>
      </xdr:nvCxnSpPr>
      <xdr:spPr>
        <a:xfrm>
          <a:off x="16179800" y="708554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2"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56092</xdr:rowOff>
    </xdr:to>
    <xdr:cxnSp macro="">
      <xdr:nvCxnSpPr>
        <xdr:cNvPr id="394" name="直線コネクタ 393"/>
        <xdr:cNvCxnSpPr/>
      </xdr:nvCxnSpPr>
      <xdr:spPr>
        <a:xfrm>
          <a:off x="15290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5" name="フローチャート: 判断 394"/>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6" name="テキスト ボックス 395"/>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35983</xdr:rowOff>
    </xdr:to>
    <xdr:cxnSp macro="">
      <xdr:nvCxnSpPr>
        <xdr:cNvPr id="397" name="直線コネクタ 396"/>
        <xdr:cNvCxnSpPr/>
      </xdr:nvCxnSpPr>
      <xdr:spPr>
        <a:xfrm>
          <a:off x="14401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8" name="フローチャート: 判断 397"/>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9" name="テキスト ボックス 398"/>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66146</xdr:rowOff>
    </xdr:to>
    <xdr:cxnSp macro="">
      <xdr:nvCxnSpPr>
        <xdr:cNvPr id="400" name="直線コネクタ 399"/>
        <xdr:cNvCxnSpPr/>
      </xdr:nvCxnSpPr>
      <xdr:spPr>
        <a:xfrm flipV="1">
          <a:off x="13512800" y="704532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1" name="フローチャート: 判断 400"/>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02" name="テキスト ボックス 401"/>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3" name="フローチャート: 判断 402"/>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4" name="テキスト ボックス 403"/>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10" name="楕円 409"/>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11"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5292</xdr:rowOff>
    </xdr:from>
    <xdr:to>
      <xdr:col>77</xdr:col>
      <xdr:colOff>95250</xdr:colOff>
      <xdr:row>41</xdr:row>
      <xdr:rowOff>106892</xdr:rowOff>
    </xdr:to>
    <xdr:sp macro="" textlink="">
      <xdr:nvSpPr>
        <xdr:cNvPr id="412" name="楕円 411"/>
        <xdr:cNvSpPr/>
      </xdr:nvSpPr>
      <xdr:spPr>
        <a:xfrm>
          <a:off x="16129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91669</xdr:rowOff>
    </xdr:from>
    <xdr:ext cx="736600" cy="259045"/>
    <xdr:sp macro="" textlink="">
      <xdr:nvSpPr>
        <xdr:cNvPr id="413" name="テキスト ボックス 412"/>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4" name="楕円 41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5" name="テキスト ボックス 414"/>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6" name="楕円 415"/>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17" name="テキスト ボックス 416"/>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15346</xdr:rowOff>
    </xdr:from>
    <xdr:to>
      <xdr:col>64</xdr:col>
      <xdr:colOff>152400</xdr:colOff>
      <xdr:row>41</xdr:row>
      <xdr:rowOff>116946</xdr:rowOff>
    </xdr:to>
    <xdr:sp macro="" textlink="">
      <xdr:nvSpPr>
        <xdr:cNvPr id="418" name="楕円 417"/>
        <xdr:cNvSpPr/>
      </xdr:nvSpPr>
      <xdr:spPr>
        <a:xfrm>
          <a:off x="13462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101723</xdr:rowOff>
    </xdr:from>
    <xdr:ext cx="762000" cy="259045"/>
    <xdr:sp macro="" textlink="">
      <xdr:nvSpPr>
        <xdr:cNvPr id="419" name="テキスト ボックス 418"/>
        <xdr:cNvSpPr txBox="1"/>
      </xdr:nvSpPr>
      <xdr:spPr>
        <a:xfrm>
          <a:off x="131318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en-US" sz="1300">
              <a:solidFill>
                <a:schemeClr val="tx1"/>
              </a:solidFill>
              <a:effectLst/>
              <a:latin typeface="+mn-lt"/>
              <a:ea typeface="+mn-ea"/>
              <a:cs typeface="+mn-cs"/>
            </a:rPr>
            <a:t>公債費の増に伴う市債残高の減少やふるさと納税の増に伴い、充当基金残高が増加したことなどから</a:t>
          </a:r>
          <a:r>
            <a:rPr kumimoji="1" lang="ja-JP" altLang="ja-JP" sz="1300">
              <a:solidFill>
                <a:schemeClr val="tx1"/>
              </a:solidFill>
              <a:effectLst/>
              <a:latin typeface="+mn-lt"/>
              <a:ea typeface="+mn-ea"/>
              <a:cs typeface="+mn-cs"/>
            </a:rPr>
            <a:t>前年度より</a:t>
          </a:r>
          <a:r>
            <a:rPr kumimoji="1" lang="en-US" altLang="ja-JP" sz="1300">
              <a:solidFill>
                <a:schemeClr val="tx1"/>
              </a:solidFill>
              <a:effectLst/>
              <a:latin typeface="+mn-lt"/>
              <a:ea typeface="+mn-ea"/>
              <a:cs typeface="+mn-cs"/>
            </a:rPr>
            <a:t>16.6</a:t>
          </a:r>
          <a:r>
            <a:rPr kumimoji="1" lang="ja-JP" altLang="ja-JP" sz="1300">
              <a:solidFill>
                <a:schemeClr val="tx1"/>
              </a:solidFill>
              <a:effectLst/>
              <a:latin typeface="+mn-lt"/>
              <a:ea typeface="+mn-ea"/>
              <a:cs typeface="+mn-cs"/>
            </a:rPr>
            <a:t>ポイント改善した。</a:t>
          </a:r>
          <a:endParaRPr lang="ja-JP" altLang="ja-JP" sz="1300">
            <a:solidFill>
              <a:schemeClr val="tx1"/>
            </a:solidFill>
            <a:effectLst/>
          </a:endParaRPr>
        </a:p>
        <a:p>
          <a:r>
            <a:rPr kumimoji="1" lang="ja-JP" altLang="ja-JP"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今後においても、計画的な市債発行により市債残高の抑制に努めることで、数値の改善を図っていく。</a:t>
          </a:r>
          <a:endParaRPr lang="ja-JP" altLang="ja-JP" sz="13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133519</xdr:rowOff>
    </xdr:from>
    <xdr:to>
      <xdr:col>81</xdr:col>
      <xdr:colOff>44450</xdr:colOff>
      <xdr:row>16</xdr:row>
      <xdr:rowOff>95589</xdr:rowOff>
    </xdr:to>
    <xdr:cxnSp macro="">
      <xdr:nvCxnSpPr>
        <xdr:cNvPr id="453" name="直線コネクタ 452"/>
        <xdr:cNvCxnSpPr/>
      </xdr:nvCxnSpPr>
      <xdr:spPr>
        <a:xfrm flipV="1">
          <a:off x="16179800" y="2705269"/>
          <a:ext cx="838200" cy="1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4"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95589</xdr:rowOff>
    </xdr:from>
    <xdr:to>
      <xdr:col>77</xdr:col>
      <xdr:colOff>44450</xdr:colOff>
      <xdr:row>17</xdr:row>
      <xdr:rowOff>38354</xdr:rowOff>
    </xdr:to>
    <xdr:cxnSp macro="">
      <xdr:nvCxnSpPr>
        <xdr:cNvPr id="456" name="直線コネクタ 455"/>
        <xdr:cNvCxnSpPr/>
      </xdr:nvCxnSpPr>
      <xdr:spPr>
        <a:xfrm flipV="1">
          <a:off x="15290800" y="2838789"/>
          <a:ext cx="8890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7" name="フローチャート: 判断 456"/>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8" name="テキスト ボックス 457"/>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38354</xdr:rowOff>
    </xdr:from>
    <xdr:to>
      <xdr:col>72</xdr:col>
      <xdr:colOff>203200</xdr:colOff>
      <xdr:row>17</xdr:row>
      <xdr:rowOff>99483</xdr:rowOff>
    </xdr:to>
    <xdr:cxnSp macro="">
      <xdr:nvCxnSpPr>
        <xdr:cNvPr id="459" name="直線コネクタ 458"/>
        <xdr:cNvCxnSpPr/>
      </xdr:nvCxnSpPr>
      <xdr:spPr>
        <a:xfrm flipV="1">
          <a:off x="14401800" y="2953004"/>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60" name="フローチャート: 判断 459"/>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1" name="テキスト ボックス 460"/>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90636</xdr:rowOff>
    </xdr:from>
    <xdr:to>
      <xdr:col>68</xdr:col>
      <xdr:colOff>152400</xdr:colOff>
      <xdr:row>17</xdr:row>
      <xdr:rowOff>99483</xdr:rowOff>
    </xdr:to>
    <xdr:cxnSp macro="">
      <xdr:nvCxnSpPr>
        <xdr:cNvPr id="462" name="直線コネクタ 461"/>
        <xdr:cNvCxnSpPr/>
      </xdr:nvCxnSpPr>
      <xdr:spPr>
        <a:xfrm>
          <a:off x="13512800" y="300528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3" name="フローチャート: 判断 462"/>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4" name="テキスト ボックス 463"/>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5" name="フローチャート: 判断 464"/>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6" name="テキスト ボックス 465"/>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82719</xdr:rowOff>
    </xdr:from>
    <xdr:to>
      <xdr:col>81</xdr:col>
      <xdr:colOff>95250</xdr:colOff>
      <xdr:row>16</xdr:row>
      <xdr:rowOff>12869</xdr:rowOff>
    </xdr:to>
    <xdr:sp macro="" textlink="">
      <xdr:nvSpPr>
        <xdr:cNvPr id="472" name="楕円 471"/>
        <xdr:cNvSpPr/>
      </xdr:nvSpPr>
      <xdr:spPr>
        <a:xfrm>
          <a:off x="16967200" y="26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54796</xdr:rowOff>
    </xdr:from>
    <xdr:ext cx="762000" cy="259045"/>
    <xdr:sp macro="" textlink="">
      <xdr:nvSpPr>
        <xdr:cNvPr id="473" name="将来負担の状況該当値テキスト"/>
        <xdr:cNvSpPr txBox="1"/>
      </xdr:nvSpPr>
      <xdr:spPr>
        <a:xfrm>
          <a:off x="17106900" y="262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44789</xdr:rowOff>
    </xdr:from>
    <xdr:to>
      <xdr:col>77</xdr:col>
      <xdr:colOff>95250</xdr:colOff>
      <xdr:row>16</xdr:row>
      <xdr:rowOff>146389</xdr:rowOff>
    </xdr:to>
    <xdr:sp macro="" textlink="">
      <xdr:nvSpPr>
        <xdr:cNvPr id="474" name="楕円 473"/>
        <xdr:cNvSpPr/>
      </xdr:nvSpPr>
      <xdr:spPr>
        <a:xfrm>
          <a:off x="16129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131166</xdr:rowOff>
    </xdr:from>
    <xdr:ext cx="736600" cy="259045"/>
    <xdr:sp macro="" textlink="">
      <xdr:nvSpPr>
        <xdr:cNvPr id="475" name="テキスト ボックス 474"/>
        <xdr:cNvSpPr txBox="1"/>
      </xdr:nvSpPr>
      <xdr:spPr>
        <a:xfrm>
          <a:off x="15798800" y="287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159004</xdr:rowOff>
    </xdr:from>
    <xdr:to>
      <xdr:col>73</xdr:col>
      <xdr:colOff>44450</xdr:colOff>
      <xdr:row>17</xdr:row>
      <xdr:rowOff>89154</xdr:rowOff>
    </xdr:to>
    <xdr:sp macro="" textlink="">
      <xdr:nvSpPr>
        <xdr:cNvPr id="476" name="楕円 475"/>
        <xdr:cNvSpPr/>
      </xdr:nvSpPr>
      <xdr:spPr>
        <a:xfrm>
          <a:off x="15240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73931</xdr:rowOff>
    </xdr:from>
    <xdr:ext cx="762000" cy="259045"/>
    <xdr:sp macro="" textlink="">
      <xdr:nvSpPr>
        <xdr:cNvPr id="477" name="テキスト ボックス 476"/>
        <xdr:cNvSpPr txBox="1"/>
      </xdr:nvSpPr>
      <xdr:spPr>
        <a:xfrm>
          <a:off x="14909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78" name="楕円 477"/>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135060</xdr:rowOff>
    </xdr:from>
    <xdr:ext cx="762000" cy="259045"/>
    <xdr:sp macro="" textlink="">
      <xdr:nvSpPr>
        <xdr:cNvPr id="479" name="テキスト ボックス 478"/>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39836</xdr:rowOff>
    </xdr:from>
    <xdr:to>
      <xdr:col>64</xdr:col>
      <xdr:colOff>152400</xdr:colOff>
      <xdr:row>17</xdr:row>
      <xdr:rowOff>141436</xdr:rowOff>
    </xdr:to>
    <xdr:sp macro="" textlink="">
      <xdr:nvSpPr>
        <xdr:cNvPr id="480" name="楕円 479"/>
        <xdr:cNvSpPr/>
      </xdr:nvSpPr>
      <xdr:spPr>
        <a:xfrm>
          <a:off x="13462000" y="2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126213</xdr:rowOff>
    </xdr:from>
    <xdr:ext cx="762000" cy="259045"/>
    <xdr:sp macro="" textlink="">
      <xdr:nvSpPr>
        <xdr:cNvPr id="481" name="テキスト ボックス 480"/>
        <xdr:cNvSpPr txBox="1"/>
      </xdr:nvSpPr>
      <xdr:spPr>
        <a:xfrm>
          <a:off x="13131800" y="3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定年退職者の減少によって退職手当が減額になったこと伴う経常経費充当一般財源の減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なお、本市の給与制度は、国の人事院勧告及び山梨県の人事委員会勧告に準拠している。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81280</xdr:rowOff>
    </xdr:to>
    <xdr:cxnSp macro="">
      <xdr:nvCxnSpPr>
        <xdr:cNvPr id="66" name="直線コネクタ 65"/>
        <xdr:cNvCxnSpPr/>
      </xdr:nvCxnSpPr>
      <xdr:spPr>
        <a:xfrm flipV="1">
          <a:off x="3987800" y="6085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104140</xdr:rowOff>
    </xdr:to>
    <xdr:cxnSp macro="">
      <xdr:nvCxnSpPr>
        <xdr:cNvPr id="69" name="直線コネクタ 68"/>
        <xdr:cNvCxnSpPr/>
      </xdr:nvCxnSpPr>
      <xdr:spPr>
        <a:xfrm flipV="1">
          <a:off x="3098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2" name="直線コネクタ 71"/>
        <xdr:cNvCxnSpPr/>
      </xdr:nvCxnSpPr>
      <xdr:spPr>
        <a:xfrm flipV="1">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157480</xdr:rowOff>
    </xdr:to>
    <xdr:cxnSp macro="">
      <xdr:nvCxnSpPr>
        <xdr:cNvPr id="75" name="直線コネクタ 74"/>
        <xdr:cNvCxnSpPr/>
      </xdr:nvCxnSpPr>
      <xdr:spPr>
        <a:xfrm flipV="1">
          <a:off x="1320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物件費に係る経常収支比率については、ふるさと納税の増加によって事業への充当分が増額になったことに伴う経常経費充当一般財源の減により、前年度から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88900</xdr:rowOff>
    </xdr:from>
    <xdr:to>
      <xdr:col>82</xdr:col>
      <xdr:colOff>107950</xdr:colOff>
      <xdr:row>13</xdr:row>
      <xdr:rowOff>26307</xdr:rowOff>
    </xdr:to>
    <xdr:cxnSp macro="">
      <xdr:nvCxnSpPr>
        <xdr:cNvPr id="129" name="直線コネクタ 128"/>
        <xdr:cNvCxnSpPr/>
      </xdr:nvCxnSpPr>
      <xdr:spPr>
        <a:xfrm flipV="1">
          <a:off x="15671800" y="214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26307</xdr:rowOff>
    </xdr:from>
    <xdr:to>
      <xdr:col>78</xdr:col>
      <xdr:colOff>69850</xdr:colOff>
      <xdr:row>13</xdr:row>
      <xdr:rowOff>124279</xdr:rowOff>
    </xdr:to>
    <xdr:cxnSp macro="">
      <xdr:nvCxnSpPr>
        <xdr:cNvPr id="132" name="直線コネクタ 131"/>
        <xdr:cNvCxnSpPr/>
      </xdr:nvCxnSpPr>
      <xdr:spPr>
        <a:xfrm flipV="1">
          <a:off x="14782800" y="2255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124279</xdr:rowOff>
    </xdr:to>
    <xdr:cxnSp macro="">
      <xdr:nvCxnSpPr>
        <xdr:cNvPr id="135" name="直線コネクタ 134"/>
        <xdr:cNvCxnSpPr/>
      </xdr:nvCxnSpPr>
      <xdr:spPr>
        <a:xfrm>
          <a:off x="13893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102507</xdr:rowOff>
    </xdr:to>
    <xdr:cxnSp macro="">
      <xdr:nvCxnSpPr>
        <xdr:cNvPr id="138" name="直線コネクタ 137"/>
        <xdr:cNvCxnSpPr/>
      </xdr:nvCxnSpPr>
      <xdr:spPr>
        <a:xfrm flipV="1">
          <a:off x="13004800" y="230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0" name="テキスト ボックス 139"/>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38100</xdr:rowOff>
    </xdr:from>
    <xdr:to>
      <xdr:col>82</xdr:col>
      <xdr:colOff>158750</xdr:colOff>
      <xdr:row>12</xdr:row>
      <xdr:rowOff>139700</xdr:rowOff>
    </xdr:to>
    <xdr:sp macro="" textlink="">
      <xdr:nvSpPr>
        <xdr:cNvPr id="148" name="楕円 147"/>
        <xdr:cNvSpPr/>
      </xdr:nvSpPr>
      <xdr:spPr>
        <a:xfrm>
          <a:off x="164592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118127</xdr:rowOff>
    </xdr:from>
    <xdr:ext cx="762000" cy="259045"/>
    <xdr:sp macro="" textlink="">
      <xdr:nvSpPr>
        <xdr:cNvPr id="149" name="物件費該当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146957</xdr:rowOff>
    </xdr:from>
    <xdr:to>
      <xdr:col>78</xdr:col>
      <xdr:colOff>120650</xdr:colOff>
      <xdr:row>13</xdr:row>
      <xdr:rowOff>77107</xdr:rowOff>
    </xdr:to>
    <xdr:sp macro="" textlink="">
      <xdr:nvSpPr>
        <xdr:cNvPr id="150" name="楕円 149"/>
        <xdr:cNvSpPr/>
      </xdr:nvSpPr>
      <xdr:spPr>
        <a:xfrm>
          <a:off x="15621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87284</xdr:rowOff>
    </xdr:from>
    <xdr:ext cx="736600" cy="259045"/>
    <xdr:sp macro="" textlink="">
      <xdr:nvSpPr>
        <xdr:cNvPr id="151" name="テキスト ボックス 150"/>
        <xdr:cNvSpPr txBox="1"/>
      </xdr:nvSpPr>
      <xdr:spPr>
        <a:xfrm>
          <a:off x="15290800" y="197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73479</xdr:rowOff>
    </xdr:from>
    <xdr:to>
      <xdr:col>74</xdr:col>
      <xdr:colOff>31750</xdr:colOff>
      <xdr:row>14</xdr:row>
      <xdr:rowOff>3629</xdr:rowOff>
    </xdr:to>
    <xdr:sp macro="" textlink="">
      <xdr:nvSpPr>
        <xdr:cNvPr id="152" name="楕円 151"/>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13806</xdr:rowOff>
    </xdr:from>
    <xdr:ext cx="762000" cy="259045"/>
    <xdr:sp macro="" textlink="">
      <xdr:nvSpPr>
        <xdr:cNvPr id="153" name="テキスト ボックス 152"/>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29936</xdr:rowOff>
    </xdr:from>
    <xdr:to>
      <xdr:col>69</xdr:col>
      <xdr:colOff>142875</xdr:colOff>
      <xdr:row>13</xdr:row>
      <xdr:rowOff>131536</xdr:rowOff>
    </xdr:to>
    <xdr:sp macro="" textlink="">
      <xdr:nvSpPr>
        <xdr:cNvPr id="154" name="楕円 153"/>
        <xdr:cNvSpPr/>
      </xdr:nvSpPr>
      <xdr:spPr>
        <a:xfrm>
          <a:off x="13843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141713</xdr:rowOff>
    </xdr:from>
    <xdr:ext cx="762000" cy="259045"/>
    <xdr:sp macro="" textlink="">
      <xdr:nvSpPr>
        <xdr:cNvPr id="155" name="テキスト ボックス 154"/>
        <xdr:cNvSpPr txBox="1"/>
      </xdr:nvSpPr>
      <xdr:spPr>
        <a:xfrm>
          <a:off x="13512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施設型給付への移行に伴う教育・保育施設等運営給付費の増などによって扶助費が増額となり、経常経費充当一般財源が増となったものの、地方交付税等の増額に伴い経常一般財源も増となったことにより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90" name="直線コネクタ 189"/>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120650</xdr:rowOff>
    </xdr:to>
    <xdr:cxnSp macro="">
      <xdr:nvCxnSpPr>
        <xdr:cNvPr id="193" name="直線コネクタ 192"/>
        <xdr:cNvCxnSpPr/>
      </xdr:nvCxnSpPr>
      <xdr:spPr>
        <a:xfrm flipV="1">
          <a:off x="3098800" y="972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120650</xdr:rowOff>
    </xdr:to>
    <xdr:cxnSp macro="">
      <xdr:nvCxnSpPr>
        <xdr:cNvPr id="196" name="直線コネクタ 195"/>
        <xdr:cNvCxnSpPr/>
      </xdr:nvCxnSpPr>
      <xdr:spPr>
        <a:xfrm>
          <a:off x="2209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69850</xdr:rowOff>
    </xdr:to>
    <xdr:cxnSp macro="">
      <xdr:nvCxnSpPr>
        <xdr:cNvPr id="199" name="直線コネクタ 198"/>
        <xdr:cNvCxnSpPr/>
      </xdr:nvCxnSpPr>
      <xdr:spPr>
        <a:xfrm>
          <a:off x="1320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3" name="楕円 212"/>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4" name="テキスト ボックス 213"/>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7" name="楕円 216"/>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18" name="テキスト ボックス 217"/>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小学校移転事業の完了に伴う普通建設事業費が減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となったことなどに伴い、前年度から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56</xdr:row>
      <xdr:rowOff>12700</xdr:rowOff>
    </xdr:to>
    <xdr:cxnSp macro="">
      <xdr:nvCxnSpPr>
        <xdr:cNvPr id="251" name="直線コネクタ 250"/>
        <xdr:cNvCxnSpPr/>
      </xdr:nvCxnSpPr>
      <xdr:spPr>
        <a:xfrm flipV="1">
          <a:off x="15671800" y="951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63500</xdr:rowOff>
    </xdr:to>
    <xdr:cxnSp macro="">
      <xdr:nvCxnSpPr>
        <xdr:cNvPr id="254" name="直線コネクタ 253"/>
        <xdr:cNvCxnSpPr/>
      </xdr:nvCxnSpPr>
      <xdr:spPr>
        <a:xfrm flipV="1">
          <a:off x="14782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63500</xdr:rowOff>
    </xdr:to>
    <xdr:cxnSp macro="">
      <xdr:nvCxnSpPr>
        <xdr:cNvPr id="257" name="直線コネクタ 256"/>
        <xdr:cNvCxnSpPr/>
      </xdr:nvCxnSpPr>
      <xdr:spPr>
        <a:xfrm>
          <a:off x="13893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38100</xdr:rowOff>
    </xdr:to>
    <xdr:cxnSp macro="">
      <xdr:nvCxnSpPr>
        <xdr:cNvPr id="260" name="直線コネクタ 259"/>
        <xdr:cNvCxnSpPr/>
      </xdr:nvCxnSpPr>
      <xdr:spPr>
        <a:xfrm>
          <a:off x="13004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70" name="楕円 269"/>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71"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4" name="楕円 273"/>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5" name="テキスト ボックス 27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6" name="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7" name="テキスト ボックス 276"/>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8" name="楕円 277"/>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9" name="テキスト ボックス 278"/>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補助費等に係る経常収支比率については、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病院事業会計繰出金における高度・特殊な医療で不採算な業務に要する経費（経常経費）が減額になったことに伴う、経常経費充当一般財源の減により、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39</xdr:row>
      <xdr:rowOff>130810</xdr:rowOff>
    </xdr:to>
    <xdr:cxnSp macro="">
      <xdr:nvCxnSpPr>
        <xdr:cNvPr id="307" name="直線コネクタ 306"/>
        <xdr:cNvCxnSpPr/>
      </xdr:nvCxnSpPr>
      <xdr:spPr>
        <a:xfrm flipV="1">
          <a:off x="16510000" y="55448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102887</xdr:rowOff>
    </xdr:from>
    <xdr:ext cx="762000" cy="259045"/>
    <xdr:sp macro="" textlink="">
      <xdr:nvSpPr>
        <xdr:cNvPr id="308" name="補助費等最小値テキスト"/>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130810</xdr:rowOff>
    </xdr:from>
    <xdr:to>
      <xdr:col>82</xdr:col>
      <xdr:colOff>196850</xdr:colOff>
      <xdr:row>39</xdr:row>
      <xdr:rowOff>130810</xdr:rowOff>
    </xdr:to>
    <xdr:cxnSp macro="">
      <xdr:nvCxnSpPr>
        <xdr:cNvPr id="309" name="直線コネクタ 308"/>
        <xdr:cNvCxnSpPr/>
      </xdr:nvCxnSpPr>
      <xdr:spPr>
        <a:xfrm>
          <a:off x="16421100" y="681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130810</xdr:rowOff>
    </xdr:from>
    <xdr:to>
      <xdr:col>82</xdr:col>
      <xdr:colOff>107950</xdr:colOff>
      <xdr:row>40</xdr:row>
      <xdr:rowOff>104140</xdr:rowOff>
    </xdr:to>
    <xdr:cxnSp macro="">
      <xdr:nvCxnSpPr>
        <xdr:cNvPr id="312" name="直線コネクタ 311"/>
        <xdr:cNvCxnSpPr/>
      </xdr:nvCxnSpPr>
      <xdr:spPr>
        <a:xfrm flipV="1">
          <a:off x="15671800" y="68173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39387</xdr:rowOff>
    </xdr:from>
    <xdr:ext cx="762000" cy="259045"/>
    <xdr:sp macro="" textlink="">
      <xdr:nvSpPr>
        <xdr:cNvPr id="313" name="補助費等平均値テキスト"/>
        <xdr:cNvSpPr txBox="1"/>
      </xdr:nvSpPr>
      <xdr:spPr>
        <a:xfrm>
          <a:off x="16598900" y="5697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14" name="フローチャート: 判断 313"/>
        <xdr:cNvSpPr/>
      </xdr:nvSpPr>
      <xdr:spPr>
        <a:xfrm>
          <a:off x="164592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66040</xdr:rowOff>
    </xdr:from>
    <xdr:to>
      <xdr:col>78</xdr:col>
      <xdr:colOff>69850</xdr:colOff>
      <xdr:row>40</xdr:row>
      <xdr:rowOff>104140</xdr:rowOff>
    </xdr:to>
    <xdr:cxnSp macro="">
      <xdr:nvCxnSpPr>
        <xdr:cNvPr id="315" name="直線コネクタ 314"/>
        <xdr:cNvCxnSpPr/>
      </xdr:nvCxnSpPr>
      <xdr:spPr>
        <a:xfrm>
          <a:off x="14782800" y="692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5080</xdr:rowOff>
    </xdr:from>
    <xdr:to>
      <xdr:col>73</xdr:col>
      <xdr:colOff>180975</xdr:colOff>
      <xdr:row>40</xdr:row>
      <xdr:rowOff>66040</xdr:rowOff>
    </xdr:to>
    <xdr:cxnSp macro="">
      <xdr:nvCxnSpPr>
        <xdr:cNvPr id="318" name="直線コネクタ 317"/>
        <xdr:cNvCxnSpPr/>
      </xdr:nvCxnSpPr>
      <xdr:spPr>
        <a:xfrm>
          <a:off x="13893800" y="6863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20" name="テキスト ボックス 31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xdr:rowOff>
    </xdr:from>
    <xdr:to>
      <xdr:col>69</xdr:col>
      <xdr:colOff>92075</xdr:colOff>
      <xdr:row>40</xdr:row>
      <xdr:rowOff>12700</xdr:rowOff>
    </xdr:to>
    <xdr:cxnSp macro="">
      <xdr:nvCxnSpPr>
        <xdr:cNvPr id="321" name="直線コネクタ 320"/>
        <xdr:cNvCxnSpPr/>
      </xdr:nvCxnSpPr>
      <xdr:spPr>
        <a:xfrm flipV="1">
          <a:off x="13004800" y="686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2" name="フローチャート: 判断 321"/>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23" name="テキスト ボックス 322"/>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4" name="フローチャート: 判断 323"/>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25" name="テキスト ボックス 324"/>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80010</xdr:rowOff>
    </xdr:from>
    <xdr:to>
      <xdr:col>82</xdr:col>
      <xdr:colOff>158750</xdr:colOff>
      <xdr:row>40</xdr:row>
      <xdr:rowOff>10160</xdr:rowOff>
    </xdr:to>
    <xdr:sp macro="" textlink="">
      <xdr:nvSpPr>
        <xdr:cNvPr id="331" name="楕円 330"/>
        <xdr:cNvSpPr/>
      </xdr:nvSpPr>
      <xdr:spPr>
        <a:xfrm>
          <a:off x="16459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160037</xdr:rowOff>
    </xdr:from>
    <xdr:ext cx="762000" cy="259045"/>
    <xdr:sp macro="" textlink="">
      <xdr:nvSpPr>
        <xdr:cNvPr id="332" name="補助費等該当値テキスト"/>
        <xdr:cNvSpPr txBox="1"/>
      </xdr:nvSpPr>
      <xdr:spPr>
        <a:xfrm>
          <a:off x="165989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3" name="楕円 332"/>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4" name="テキスト ボックス 333"/>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xdr:rowOff>
    </xdr:from>
    <xdr:to>
      <xdr:col>74</xdr:col>
      <xdr:colOff>31750</xdr:colOff>
      <xdr:row>40</xdr:row>
      <xdr:rowOff>116840</xdr:rowOff>
    </xdr:to>
    <xdr:sp macro="" textlink="">
      <xdr:nvSpPr>
        <xdr:cNvPr id="335" name="楕円 334"/>
        <xdr:cNvSpPr/>
      </xdr:nvSpPr>
      <xdr:spPr>
        <a:xfrm>
          <a:off x="14732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101617</xdr:rowOff>
    </xdr:from>
    <xdr:ext cx="762000" cy="259045"/>
    <xdr:sp macro="" textlink="">
      <xdr:nvSpPr>
        <xdr:cNvPr id="336" name="テキスト ボックス 335"/>
        <xdr:cNvSpPr txBox="1"/>
      </xdr:nvSpPr>
      <xdr:spPr>
        <a:xfrm>
          <a:off x="14401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125730</xdr:rowOff>
    </xdr:from>
    <xdr:to>
      <xdr:col>69</xdr:col>
      <xdr:colOff>142875</xdr:colOff>
      <xdr:row>40</xdr:row>
      <xdr:rowOff>55880</xdr:rowOff>
    </xdr:to>
    <xdr:sp macro="" textlink="">
      <xdr:nvSpPr>
        <xdr:cNvPr id="337" name="楕円 336"/>
        <xdr:cNvSpPr/>
      </xdr:nvSpPr>
      <xdr:spPr>
        <a:xfrm>
          <a:off x="13843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40657</xdr:rowOff>
    </xdr:from>
    <xdr:ext cx="762000" cy="259045"/>
    <xdr:sp macro="" textlink="">
      <xdr:nvSpPr>
        <xdr:cNvPr id="338" name="テキスト ボックス 337"/>
        <xdr:cNvSpPr txBox="1"/>
      </xdr:nvSpPr>
      <xdr:spPr>
        <a:xfrm>
          <a:off x="13512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133350</xdr:rowOff>
    </xdr:from>
    <xdr:to>
      <xdr:col>65</xdr:col>
      <xdr:colOff>53975</xdr:colOff>
      <xdr:row>40</xdr:row>
      <xdr:rowOff>63500</xdr:rowOff>
    </xdr:to>
    <xdr:sp macro="" textlink="">
      <xdr:nvSpPr>
        <xdr:cNvPr id="339" name="楕円 338"/>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48277</xdr:rowOff>
    </xdr:from>
    <xdr:ext cx="762000" cy="259045"/>
    <xdr:sp macro="" textlink="">
      <xdr:nvSpPr>
        <xdr:cNvPr id="340" name="テキスト ボックス 339"/>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臨時財政対策債のほか、福祉センター建設などの大型事業のために借り入れた市債の元金償還が開始になり、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8" name="直線コネクタ 367"/>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9"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70" name="直線コネクタ 369"/>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20320</xdr:rowOff>
    </xdr:to>
    <xdr:cxnSp macro="">
      <xdr:nvCxnSpPr>
        <xdr:cNvPr id="373" name="直線コネクタ 372"/>
        <xdr:cNvCxnSpPr/>
      </xdr:nvCxnSpPr>
      <xdr:spPr>
        <a:xfrm flipV="1">
          <a:off x="3987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4"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5" name="フローチャート: 判断 374"/>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76" name="直線コネクタ 375"/>
        <xdr:cNvCxnSpPr/>
      </xdr:nvCxnSpPr>
      <xdr:spPr>
        <a:xfrm>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153670</xdr:rowOff>
    </xdr:to>
    <xdr:cxnSp macro="">
      <xdr:nvCxnSpPr>
        <xdr:cNvPr id="379" name="直線コネクタ 378"/>
        <xdr:cNvCxnSpPr/>
      </xdr:nvCxnSpPr>
      <xdr:spPr>
        <a:xfrm>
          <a:off x="2209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0" name="フローチャート: 判断 37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81" name="テキスト ボックス 380"/>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77</xdr:row>
      <xdr:rowOff>153670</xdr:rowOff>
    </xdr:to>
    <xdr:cxnSp macro="">
      <xdr:nvCxnSpPr>
        <xdr:cNvPr id="382" name="直線コネクタ 381"/>
        <xdr:cNvCxnSpPr/>
      </xdr:nvCxnSpPr>
      <xdr:spPr>
        <a:xfrm flipV="1">
          <a:off x="1320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3" name="フローチャート: 判断 38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5" name="フローチャート: 判断 384"/>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6" name="テキスト ボックス 38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2" name="楕円 391"/>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3"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94" name="楕円 39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95" name="テキスト ボックス 39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6" name="楕円 395"/>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7" name="テキスト ボックス 396"/>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8" name="楕円 397"/>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9" name="テキスト ボックス 398"/>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0" name="楕円 399"/>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1" name="テキスト ボックス 400"/>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公債費以外の経常収支比率については、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施設型給付への移行に伴う教育・保育施設等運営給付費の増などによって、経常経費充当一般財源が増となったものの、地方交付税等の増額に伴い経常一般財源も増となったことにより、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7" name="直線コネクタ 426"/>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8"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9" name="直線コネクタ 428"/>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30"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31" name="直線コネクタ 430"/>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78</xdr:row>
      <xdr:rowOff>90424</xdr:rowOff>
    </xdr:to>
    <xdr:cxnSp macro="">
      <xdr:nvCxnSpPr>
        <xdr:cNvPr id="432" name="直線コネクタ 431"/>
        <xdr:cNvCxnSpPr/>
      </xdr:nvCxnSpPr>
      <xdr:spPr>
        <a:xfrm flipV="1">
          <a:off x="15671800" y="13166344"/>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28702</xdr:rowOff>
    </xdr:to>
    <xdr:cxnSp macro="">
      <xdr:nvCxnSpPr>
        <xdr:cNvPr id="435" name="直線コネクタ 434"/>
        <xdr:cNvCxnSpPr/>
      </xdr:nvCxnSpPr>
      <xdr:spPr>
        <a:xfrm flipV="1">
          <a:off x="14782800" y="134635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28702</xdr:rowOff>
    </xdr:to>
    <xdr:cxnSp macro="">
      <xdr:nvCxnSpPr>
        <xdr:cNvPr id="438" name="直線コネクタ 437"/>
        <xdr:cNvCxnSpPr/>
      </xdr:nvCxnSpPr>
      <xdr:spPr>
        <a:xfrm>
          <a:off x="13893800" y="135183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78</xdr:row>
      <xdr:rowOff>159004</xdr:rowOff>
    </xdr:to>
    <xdr:cxnSp macro="">
      <xdr:nvCxnSpPr>
        <xdr:cNvPr id="441" name="直線コネクタ 440"/>
        <xdr:cNvCxnSpPr/>
      </xdr:nvCxnSpPr>
      <xdr:spPr>
        <a:xfrm flipV="1">
          <a:off x="13004800" y="13518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2" name="フローチャート: 判断 441"/>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3" name="テキスト ボックス 442"/>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4" name="フローチャート: 判断 443"/>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5" name="テキスト ボックス 444"/>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1" name="楕円 450"/>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2"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3" name="楕円 452"/>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4" name="テキスト ボックス 453"/>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5" name="楕円 454"/>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6" name="テキスト ボックス 455"/>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7" name="楕円 456"/>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8" name="テキスト ボックス 457"/>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9" name="楕円 458"/>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60" name="テキスト ボックス 459"/>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146507</xdr:rowOff>
    </xdr:from>
    <xdr:to>
      <xdr:col>29</xdr:col>
      <xdr:colOff>127000</xdr:colOff>
      <xdr:row>14</xdr:row>
      <xdr:rowOff>1392</xdr:rowOff>
    </xdr:to>
    <xdr:cxnSp macro="">
      <xdr:nvCxnSpPr>
        <xdr:cNvPr id="48" name="直線コネクタ 47"/>
        <xdr:cNvCxnSpPr/>
      </xdr:nvCxnSpPr>
      <xdr:spPr bwMode="auto">
        <a:xfrm flipV="1">
          <a:off x="5003800" y="2422982"/>
          <a:ext cx="6477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1392</xdr:rowOff>
    </xdr:from>
    <xdr:to>
      <xdr:col>26</xdr:col>
      <xdr:colOff>50800</xdr:colOff>
      <xdr:row>14</xdr:row>
      <xdr:rowOff>2306</xdr:rowOff>
    </xdr:to>
    <xdr:cxnSp macro="">
      <xdr:nvCxnSpPr>
        <xdr:cNvPr id="51" name="直線コネクタ 50"/>
        <xdr:cNvCxnSpPr/>
      </xdr:nvCxnSpPr>
      <xdr:spPr bwMode="auto">
        <a:xfrm flipV="1">
          <a:off x="4305300" y="2449317"/>
          <a:ext cx="698500" cy="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2306</xdr:rowOff>
    </xdr:from>
    <xdr:to>
      <xdr:col>22</xdr:col>
      <xdr:colOff>114300</xdr:colOff>
      <xdr:row>14</xdr:row>
      <xdr:rowOff>32299</xdr:rowOff>
    </xdr:to>
    <xdr:cxnSp macro="">
      <xdr:nvCxnSpPr>
        <xdr:cNvPr id="54" name="直線コネクタ 53"/>
        <xdr:cNvCxnSpPr/>
      </xdr:nvCxnSpPr>
      <xdr:spPr bwMode="auto">
        <a:xfrm flipV="1">
          <a:off x="3606800" y="2450231"/>
          <a:ext cx="698500" cy="2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32299</xdr:rowOff>
    </xdr:from>
    <xdr:to>
      <xdr:col>18</xdr:col>
      <xdr:colOff>177800</xdr:colOff>
      <xdr:row>14</xdr:row>
      <xdr:rowOff>65811</xdr:rowOff>
    </xdr:to>
    <xdr:cxnSp macro="">
      <xdr:nvCxnSpPr>
        <xdr:cNvPr id="57" name="直線コネクタ 56"/>
        <xdr:cNvCxnSpPr/>
      </xdr:nvCxnSpPr>
      <xdr:spPr bwMode="auto">
        <a:xfrm flipV="1">
          <a:off x="2908300" y="2480224"/>
          <a:ext cx="698500" cy="3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116339</xdr:rowOff>
    </xdr:from>
    <xdr:ext cx="762000" cy="259045"/>
    <xdr:sp macro="" textlink="">
      <xdr:nvSpPr>
        <xdr:cNvPr id="59" name="テキスト ボックス 58"/>
        <xdr:cNvSpPr txBox="1"/>
      </xdr:nvSpPr>
      <xdr:spPr>
        <a:xfrm>
          <a:off x="32258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95707</xdr:rowOff>
    </xdr:from>
    <xdr:to>
      <xdr:col>29</xdr:col>
      <xdr:colOff>177800</xdr:colOff>
      <xdr:row>14</xdr:row>
      <xdr:rowOff>25857</xdr:rowOff>
    </xdr:to>
    <xdr:sp macro="" textlink="">
      <xdr:nvSpPr>
        <xdr:cNvPr id="67" name="楕円 66"/>
        <xdr:cNvSpPr/>
      </xdr:nvSpPr>
      <xdr:spPr bwMode="auto">
        <a:xfrm>
          <a:off x="5600700" y="237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112234</xdr:rowOff>
    </xdr:from>
    <xdr:ext cx="762000" cy="259045"/>
    <xdr:sp macro="" textlink="">
      <xdr:nvSpPr>
        <xdr:cNvPr id="68" name="人口1人当たり決算額の推移該当値テキスト130"/>
        <xdr:cNvSpPr txBox="1"/>
      </xdr:nvSpPr>
      <xdr:spPr>
        <a:xfrm>
          <a:off x="5740400" y="22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122042</xdr:rowOff>
    </xdr:from>
    <xdr:to>
      <xdr:col>26</xdr:col>
      <xdr:colOff>101600</xdr:colOff>
      <xdr:row>14</xdr:row>
      <xdr:rowOff>52192</xdr:rowOff>
    </xdr:to>
    <xdr:sp macro="" textlink="">
      <xdr:nvSpPr>
        <xdr:cNvPr id="69" name="楕円 68"/>
        <xdr:cNvSpPr/>
      </xdr:nvSpPr>
      <xdr:spPr bwMode="auto">
        <a:xfrm>
          <a:off x="4953000" y="239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62369</xdr:rowOff>
    </xdr:from>
    <xdr:ext cx="736600" cy="259045"/>
    <xdr:sp macro="" textlink="">
      <xdr:nvSpPr>
        <xdr:cNvPr id="70" name="テキスト ボックス 69"/>
        <xdr:cNvSpPr txBox="1"/>
      </xdr:nvSpPr>
      <xdr:spPr>
        <a:xfrm>
          <a:off x="4622800" y="216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122956</xdr:rowOff>
    </xdr:from>
    <xdr:to>
      <xdr:col>22</xdr:col>
      <xdr:colOff>165100</xdr:colOff>
      <xdr:row>14</xdr:row>
      <xdr:rowOff>53106</xdr:rowOff>
    </xdr:to>
    <xdr:sp macro="" textlink="">
      <xdr:nvSpPr>
        <xdr:cNvPr id="71" name="楕円 70"/>
        <xdr:cNvSpPr/>
      </xdr:nvSpPr>
      <xdr:spPr bwMode="auto">
        <a:xfrm>
          <a:off x="4254500" y="239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63283</xdr:rowOff>
    </xdr:from>
    <xdr:ext cx="762000" cy="259045"/>
    <xdr:sp macro="" textlink="">
      <xdr:nvSpPr>
        <xdr:cNvPr id="72" name="テキスト ボックス 71"/>
        <xdr:cNvSpPr txBox="1"/>
      </xdr:nvSpPr>
      <xdr:spPr>
        <a:xfrm>
          <a:off x="3924300" y="21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152949</xdr:rowOff>
    </xdr:from>
    <xdr:to>
      <xdr:col>19</xdr:col>
      <xdr:colOff>38100</xdr:colOff>
      <xdr:row>14</xdr:row>
      <xdr:rowOff>83099</xdr:rowOff>
    </xdr:to>
    <xdr:sp macro="" textlink="">
      <xdr:nvSpPr>
        <xdr:cNvPr id="73" name="楕円 72"/>
        <xdr:cNvSpPr/>
      </xdr:nvSpPr>
      <xdr:spPr bwMode="auto">
        <a:xfrm>
          <a:off x="3556000" y="242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93276</xdr:rowOff>
    </xdr:from>
    <xdr:ext cx="762000" cy="259045"/>
    <xdr:sp macro="" textlink="">
      <xdr:nvSpPr>
        <xdr:cNvPr id="74" name="テキスト ボックス 73"/>
        <xdr:cNvSpPr txBox="1"/>
      </xdr:nvSpPr>
      <xdr:spPr>
        <a:xfrm>
          <a:off x="3225800" y="219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15011</xdr:rowOff>
    </xdr:from>
    <xdr:to>
      <xdr:col>15</xdr:col>
      <xdr:colOff>101600</xdr:colOff>
      <xdr:row>14</xdr:row>
      <xdr:rowOff>116611</xdr:rowOff>
    </xdr:to>
    <xdr:sp macro="" textlink="">
      <xdr:nvSpPr>
        <xdr:cNvPr id="75" name="楕円 74"/>
        <xdr:cNvSpPr/>
      </xdr:nvSpPr>
      <xdr:spPr bwMode="auto">
        <a:xfrm>
          <a:off x="2857500" y="246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126788</xdr:rowOff>
    </xdr:from>
    <xdr:ext cx="762000" cy="259045"/>
    <xdr:sp macro="" textlink="">
      <xdr:nvSpPr>
        <xdr:cNvPr id="76" name="テキスト ボックス 75"/>
        <xdr:cNvSpPr txBox="1"/>
      </xdr:nvSpPr>
      <xdr:spPr>
        <a:xfrm>
          <a:off x="2527300" y="223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276771</xdr:rowOff>
    </xdr:from>
    <xdr:to>
      <xdr:col>29</xdr:col>
      <xdr:colOff>127000</xdr:colOff>
      <xdr:row>35</xdr:row>
      <xdr:rowOff>22034</xdr:rowOff>
    </xdr:to>
    <xdr:cxnSp macro="">
      <xdr:nvCxnSpPr>
        <xdr:cNvPr id="109" name="直線コネクタ 108"/>
        <xdr:cNvCxnSpPr/>
      </xdr:nvCxnSpPr>
      <xdr:spPr bwMode="auto">
        <a:xfrm flipV="1">
          <a:off x="5003800" y="6544221"/>
          <a:ext cx="647700" cy="8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12776</xdr:rowOff>
    </xdr:from>
    <xdr:to>
      <xdr:col>26</xdr:col>
      <xdr:colOff>50800</xdr:colOff>
      <xdr:row>35</xdr:row>
      <xdr:rowOff>22034</xdr:rowOff>
    </xdr:to>
    <xdr:cxnSp macro="">
      <xdr:nvCxnSpPr>
        <xdr:cNvPr id="112" name="直線コネクタ 111"/>
        <xdr:cNvCxnSpPr/>
      </xdr:nvCxnSpPr>
      <xdr:spPr bwMode="auto">
        <a:xfrm>
          <a:off x="4305300" y="6623126"/>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12776</xdr:rowOff>
    </xdr:from>
    <xdr:to>
      <xdr:col>22</xdr:col>
      <xdr:colOff>114300</xdr:colOff>
      <xdr:row>35</xdr:row>
      <xdr:rowOff>116713</xdr:rowOff>
    </xdr:to>
    <xdr:cxnSp macro="">
      <xdr:nvCxnSpPr>
        <xdr:cNvPr id="115" name="直線コネクタ 114"/>
        <xdr:cNvCxnSpPr/>
      </xdr:nvCxnSpPr>
      <xdr:spPr bwMode="auto">
        <a:xfrm flipV="1">
          <a:off x="3606800" y="6623126"/>
          <a:ext cx="698500" cy="10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109321</xdr:rowOff>
    </xdr:from>
    <xdr:to>
      <xdr:col>18</xdr:col>
      <xdr:colOff>177800</xdr:colOff>
      <xdr:row>35</xdr:row>
      <xdr:rowOff>116713</xdr:rowOff>
    </xdr:to>
    <xdr:cxnSp macro="">
      <xdr:nvCxnSpPr>
        <xdr:cNvPr id="118" name="直線コネクタ 117"/>
        <xdr:cNvCxnSpPr/>
      </xdr:nvCxnSpPr>
      <xdr:spPr bwMode="auto">
        <a:xfrm>
          <a:off x="2908300" y="671967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0" name="テキスト ボックス 119"/>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225971</xdr:rowOff>
    </xdr:from>
    <xdr:to>
      <xdr:col>29</xdr:col>
      <xdr:colOff>177800</xdr:colOff>
      <xdr:row>34</xdr:row>
      <xdr:rowOff>327571</xdr:rowOff>
    </xdr:to>
    <xdr:sp macro="" textlink="">
      <xdr:nvSpPr>
        <xdr:cNvPr id="128" name="楕円 127"/>
        <xdr:cNvSpPr/>
      </xdr:nvSpPr>
      <xdr:spPr bwMode="auto">
        <a:xfrm>
          <a:off x="5600700" y="649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71048</xdr:rowOff>
    </xdr:from>
    <xdr:ext cx="762000" cy="259045"/>
    <xdr:sp macro="" textlink="">
      <xdr:nvSpPr>
        <xdr:cNvPr id="129" name="人口1人当たり決算額の推移該当値テキスト445"/>
        <xdr:cNvSpPr txBox="1"/>
      </xdr:nvSpPr>
      <xdr:spPr>
        <a:xfrm>
          <a:off x="5740400" y="633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314134</xdr:rowOff>
    </xdr:from>
    <xdr:to>
      <xdr:col>26</xdr:col>
      <xdr:colOff>101600</xdr:colOff>
      <xdr:row>35</xdr:row>
      <xdr:rowOff>72834</xdr:rowOff>
    </xdr:to>
    <xdr:sp macro="" textlink="">
      <xdr:nvSpPr>
        <xdr:cNvPr id="130" name="楕円 129"/>
        <xdr:cNvSpPr/>
      </xdr:nvSpPr>
      <xdr:spPr bwMode="auto">
        <a:xfrm>
          <a:off x="4953000" y="658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83011</xdr:rowOff>
    </xdr:from>
    <xdr:ext cx="736600" cy="259045"/>
    <xdr:sp macro="" textlink="">
      <xdr:nvSpPr>
        <xdr:cNvPr id="131" name="テキスト ボックス 130"/>
        <xdr:cNvSpPr txBox="1"/>
      </xdr:nvSpPr>
      <xdr:spPr>
        <a:xfrm>
          <a:off x="4622800" y="635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304876</xdr:rowOff>
    </xdr:from>
    <xdr:to>
      <xdr:col>22</xdr:col>
      <xdr:colOff>165100</xdr:colOff>
      <xdr:row>35</xdr:row>
      <xdr:rowOff>63576</xdr:rowOff>
    </xdr:to>
    <xdr:sp macro="" textlink="">
      <xdr:nvSpPr>
        <xdr:cNvPr id="132" name="楕円 131"/>
        <xdr:cNvSpPr/>
      </xdr:nvSpPr>
      <xdr:spPr bwMode="auto">
        <a:xfrm>
          <a:off x="4254500" y="657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73753</xdr:rowOff>
    </xdr:from>
    <xdr:ext cx="762000" cy="259045"/>
    <xdr:sp macro="" textlink="">
      <xdr:nvSpPr>
        <xdr:cNvPr id="133" name="テキスト ボックス 132"/>
        <xdr:cNvSpPr txBox="1"/>
      </xdr:nvSpPr>
      <xdr:spPr>
        <a:xfrm>
          <a:off x="3924300" y="634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65913</xdr:rowOff>
    </xdr:from>
    <xdr:to>
      <xdr:col>19</xdr:col>
      <xdr:colOff>38100</xdr:colOff>
      <xdr:row>35</xdr:row>
      <xdr:rowOff>167513</xdr:rowOff>
    </xdr:to>
    <xdr:sp macro="" textlink="">
      <xdr:nvSpPr>
        <xdr:cNvPr id="134" name="楕円 133"/>
        <xdr:cNvSpPr/>
      </xdr:nvSpPr>
      <xdr:spPr bwMode="auto">
        <a:xfrm>
          <a:off x="35560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177690</xdr:rowOff>
    </xdr:from>
    <xdr:ext cx="762000" cy="259045"/>
    <xdr:sp macro="" textlink="">
      <xdr:nvSpPr>
        <xdr:cNvPr id="135" name="テキスト ボックス 134"/>
        <xdr:cNvSpPr txBox="1"/>
      </xdr:nvSpPr>
      <xdr:spPr>
        <a:xfrm>
          <a:off x="3225800" y="64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58521</xdr:rowOff>
    </xdr:from>
    <xdr:to>
      <xdr:col>15</xdr:col>
      <xdr:colOff>101600</xdr:colOff>
      <xdr:row>35</xdr:row>
      <xdr:rowOff>160121</xdr:rowOff>
    </xdr:to>
    <xdr:sp macro="" textlink="">
      <xdr:nvSpPr>
        <xdr:cNvPr id="136" name="楕円 135"/>
        <xdr:cNvSpPr/>
      </xdr:nvSpPr>
      <xdr:spPr bwMode="auto">
        <a:xfrm>
          <a:off x="28575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170298</xdr:rowOff>
    </xdr:from>
    <xdr:ext cx="762000" cy="259045"/>
    <xdr:sp macro="" textlink="">
      <xdr:nvSpPr>
        <xdr:cNvPr id="137" name="テキスト ボックス 136"/>
        <xdr:cNvSpPr txBox="1"/>
      </xdr:nvSpPr>
      <xdr:spPr>
        <a:xfrm>
          <a:off x="2527300" y="64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38430</xdr:rowOff>
    </xdr:from>
    <xdr:to>
      <xdr:col>24</xdr:col>
      <xdr:colOff>63500</xdr:colOff>
      <xdr:row>35</xdr:row>
      <xdr:rowOff>76672</xdr:rowOff>
    </xdr:to>
    <xdr:cxnSp macro="">
      <xdr:nvCxnSpPr>
        <xdr:cNvPr id="63" name="直線コネクタ 62"/>
        <xdr:cNvCxnSpPr/>
      </xdr:nvCxnSpPr>
      <xdr:spPr>
        <a:xfrm flipV="1">
          <a:off x="3797300" y="6039180"/>
          <a:ext cx="838200" cy="3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76672</xdr:rowOff>
    </xdr:from>
    <xdr:to>
      <xdr:col>19</xdr:col>
      <xdr:colOff>177800</xdr:colOff>
      <xdr:row>35</xdr:row>
      <xdr:rowOff>110603</xdr:rowOff>
    </xdr:to>
    <xdr:cxnSp macro="">
      <xdr:nvCxnSpPr>
        <xdr:cNvPr id="66" name="直線コネクタ 65"/>
        <xdr:cNvCxnSpPr/>
      </xdr:nvCxnSpPr>
      <xdr:spPr>
        <a:xfrm flipV="1">
          <a:off x="2908300" y="6077422"/>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86991</xdr:rowOff>
    </xdr:from>
    <xdr:to>
      <xdr:col>15</xdr:col>
      <xdr:colOff>50800</xdr:colOff>
      <xdr:row>35</xdr:row>
      <xdr:rowOff>110603</xdr:rowOff>
    </xdr:to>
    <xdr:cxnSp macro="">
      <xdr:nvCxnSpPr>
        <xdr:cNvPr id="69" name="直線コネクタ 68"/>
        <xdr:cNvCxnSpPr/>
      </xdr:nvCxnSpPr>
      <xdr:spPr>
        <a:xfrm>
          <a:off x="2019300" y="6087741"/>
          <a:ext cx="889000" cy="2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86991</xdr:rowOff>
    </xdr:from>
    <xdr:to>
      <xdr:col>10</xdr:col>
      <xdr:colOff>114300</xdr:colOff>
      <xdr:row>35</xdr:row>
      <xdr:rowOff>119452</xdr:rowOff>
    </xdr:to>
    <xdr:cxnSp macro="">
      <xdr:nvCxnSpPr>
        <xdr:cNvPr id="72" name="直線コネクタ 71"/>
        <xdr:cNvCxnSpPr/>
      </xdr:nvCxnSpPr>
      <xdr:spPr>
        <a:xfrm flipV="1">
          <a:off x="1130300" y="608774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159080</xdr:rowOff>
    </xdr:from>
    <xdr:to>
      <xdr:col>24</xdr:col>
      <xdr:colOff>114300</xdr:colOff>
      <xdr:row>35</xdr:row>
      <xdr:rowOff>89230</xdr:rowOff>
    </xdr:to>
    <xdr:sp macro="" textlink="">
      <xdr:nvSpPr>
        <xdr:cNvPr id="82" name="楕円 81"/>
        <xdr:cNvSpPr/>
      </xdr:nvSpPr>
      <xdr:spPr>
        <a:xfrm>
          <a:off x="45847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137507</xdr:rowOff>
    </xdr:from>
    <xdr:ext cx="534377" cy="259045"/>
    <xdr:sp macro="" textlink="">
      <xdr:nvSpPr>
        <xdr:cNvPr id="83" name="人件費該当値テキスト"/>
        <xdr:cNvSpPr txBox="1"/>
      </xdr:nvSpPr>
      <xdr:spPr>
        <a:xfrm>
          <a:off x="4686300" y="59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25872</xdr:rowOff>
    </xdr:from>
    <xdr:to>
      <xdr:col>20</xdr:col>
      <xdr:colOff>38100</xdr:colOff>
      <xdr:row>35</xdr:row>
      <xdr:rowOff>127472</xdr:rowOff>
    </xdr:to>
    <xdr:sp macro="" textlink="">
      <xdr:nvSpPr>
        <xdr:cNvPr id="84" name="楕円 83"/>
        <xdr:cNvSpPr/>
      </xdr:nvSpPr>
      <xdr:spPr>
        <a:xfrm>
          <a:off x="3746500" y="60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118599</xdr:rowOff>
    </xdr:from>
    <xdr:ext cx="534377" cy="259045"/>
    <xdr:sp macro="" textlink="">
      <xdr:nvSpPr>
        <xdr:cNvPr id="85" name="テキスト ボックス 84"/>
        <xdr:cNvSpPr txBox="1"/>
      </xdr:nvSpPr>
      <xdr:spPr>
        <a:xfrm>
          <a:off x="3530111" y="6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59803</xdr:rowOff>
    </xdr:from>
    <xdr:to>
      <xdr:col>15</xdr:col>
      <xdr:colOff>101600</xdr:colOff>
      <xdr:row>35</xdr:row>
      <xdr:rowOff>161403</xdr:rowOff>
    </xdr:to>
    <xdr:sp macro="" textlink="">
      <xdr:nvSpPr>
        <xdr:cNvPr id="86" name="楕円 85"/>
        <xdr:cNvSpPr/>
      </xdr:nvSpPr>
      <xdr:spPr>
        <a:xfrm>
          <a:off x="2857500" y="6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6480</xdr:rowOff>
    </xdr:from>
    <xdr:ext cx="534377" cy="259045"/>
    <xdr:sp macro="" textlink="">
      <xdr:nvSpPr>
        <xdr:cNvPr id="87" name="テキスト ボックス 86"/>
        <xdr:cNvSpPr txBox="1"/>
      </xdr:nvSpPr>
      <xdr:spPr>
        <a:xfrm>
          <a:off x="2641111" y="58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36191</xdr:rowOff>
    </xdr:from>
    <xdr:to>
      <xdr:col>10</xdr:col>
      <xdr:colOff>165100</xdr:colOff>
      <xdr:row>35</xdr:row>
      <xdr:rowOff>137791</xdr:rowOff>
    </xdr:to>
    <xdr:sp macro="" textlink="">
      <xdr:nvSpPr>
        <xdr:cNvPr id="88" name="楕円 87"/>
        <xdr:cNvSpPr/>
      </xdr:nvSpPr>
      <xdr:spPr>
        <a:xfrm>
          <a:off x="1968500" y="60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154318</xdr:rowOff>
    </xdr:from>
    <xdr:ext cx="534377" cy="259045"/>
    <xdr:sp macro="" textlink="">
      <xdr:nvSpPr>
        <xdr:cNvPr id="89" name="テキスト ボックス 88"/>
        <xdr:cNvSpPr txBox="1"/>
      </xdr:nvSpPr>
      <xdr:spPr>
        <a:xfrm>
          <a:off x="1752111" y="58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68652</xdr:rowOff>
    </xdr:from>
    <xdr:to>
      <xdr:col>6</xdr:col>
      <xdr:colOff>38100</xdr:colOff>
      <xdr:row>35</xdr:row>
      <xdr:rowOff>170252</xdr:rowOff>
    </xdr:to>
    <xdr:sp macro="" textlink="">
      <xdr:nvSpPr>
        <xdr:cNvPr id="90" name="楕円 89"/>
        <xdr:cNvSpPr/>
      </xdr:nvSpPr>
      <xdr:spPr>
        <a:xfrm>
          <a:off x="10795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15329</xdr:rowOff>
    </xdr:from>
    <xdr:ext cx="534377" cy="259045"/>
    <xdr:sp macro="" textlink="">
      <xdr:nvSpPr>
        <xdr:cNvPr id="91" name="テキスト ボックス 90"/>
        <xdr:cNvSpPr txBox="1"/>
      </xdr:nvSpPr>
      <xdr:spPr>
        <a:xfrm>
          <a:off x="863111" y="584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44412</xdr:rowOff>
    </xdr:from>
    <xdr:to>
      <xdr:col>24</xdr:col>
      <xdr:colOff>62865</xdr:colOff>
      <xdr:row>56</xdr:row>
      <xdr:rowOff>68644</xdr:rowOff>
    </xdr:to>
    <xdr:cxnSp macro="">
      <xdr:nvCxnSpPr>
        <xdr:cNvPr id="116" name="直線コネクタ 115"/>
        <xdr:cNvCxnSpPr/>
      </xdr:nvCxnSpPr>
      <xdr:spPr>
        <a:xfrm flipV="1">
          <a:off x="4633595" y="8788362"/>
          <a:ext cx="1270" cy="88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72471</xdr:rowOff>
    </xdr:from>
    <xdr:ext cx="534377" cy="259045"/>
    <xdr:sp macro="" textlink="">
      <xdr:nvSpPr>
        <xdr:cNvPr id="117" name="物件費最小値テキスト"/>
        <xdr:cNvSpPr txBox="1"/>
      </xdr:nvSpPr>
      <xdr:spPr>
        <a:xfrm>
          <a:off x="4686300" y="967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68644</xdr:rowOff>
    </xdr:from>
    <xdr:to>
      <xdr:col>24</xdr:col>
      <xdr:colOff>152400</xdr:colOff>
      <xdr:row>56</xdr:row>
      <xdr:rowOff>68644</xdr:rowOff>
    </xdr:to>
    <xdr:cxnSp macro="">
      <xdr:nvCxnSpPr>
        <xdr:cNvPr id="118" name="直線コネクタ 117"/>
        <xdr:cNvCxnSpPr/>
      </xdr:nvCxnSpPr>
      <xdr:spPr>
        <a:xfrm>
          <a:off x="4546600" y="96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162539</xdr:rowOff>
    </xdr:from>
    <xdr:ext cx="534377" cy="259045"/>
    <xdr:sp macro="" textlink="">
      <xdr:nvSpPr>
        <xdr:cNvPr id="119" name="物件費最大値テキスト"/>
        <xdr:cNvSpPr txBox="1"/>
      </xdr:nvSpPr>
      <xdr:spPr>
        <a:xfrm>
          <a:off x="4686300" y="85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44412</xdr:rowOff>
    </xdr:from>
    <xdr:to>
      <xdr:col>24</xdr:col>
      <xdr:colOff>152400</xdr:colOff>
      <xdr:row>51</xdr:row>
      <xdr:rowOff>44412</xdr:rowOff>
    </xdr:to>
    <xdr:cxnSp macro="">
      <xdr:nvCxnSpPr>
        <xdr:cNvPr id="120" name="直線コネクタ 119"/>
        <xdr:cNvCxnSpPr/>
      </xdr:nvCxnSpPr>
      <xdr:spPr>
        <a:xfrm>
          <a:off x="4546600" y="87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5417</xdr:rowOff>
    </xdr:from>
    <xdr:to>
      <xdr:col>24</xdr:col>
      <xdr:colOff>63500</xdr:colOff>
      <xdr:row>57</xdr:row>
      <xdr:rowOff>33058</xdr:rowOff>
    </xdr:to>
    <xdr:cxnSp macro="">
      <xdr:nvCxnSpPr>
        <xdr:cNvPr id="121" name="直線コネクタ 120"/>
        <xdr:cNvCxnSpPr/>
      </xdr:nvCxnSpPr>
      <xdr:spPr>
        <a:xfrm flipV="1">
          <a:off x="3797300" y="9606617"/>
          <a:ext cx="838200" cy="19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76192</xdr:rowOff>
    </xdr:from>
    <xdr:ext cx="534377" cy="259045"/>
    <xdr:sp macro="" textlink="">
      <xdr:nvSpPr>
        <xdr:cNvPr id="122" name="物件費平均値テキスト"/>
        <xdr:cNvSpPr txBox="1"/>
      </xdr:nvSpPr>
      <xdr:spPr>
        <a:xfrm>
          <a:off x="4686300" y="916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53315</xdr:rowOff>
    </xdr:from>
    <xdr:to>
      <xdr:col>24</xdr:col>
      <xdr:colOff>114300</xdr:colOff>
      <xdr:row>54</xdr:row>
      <xdr:rowOff>154915</xdr:rowOff>
    </xdr:to>
    <xdr:sp macro="" textlink="">
      <xdr:nvSpPr>
        <xdr:cNvPr id="123" name="フローチャート: 判断 122"/>
        <xdr:cNvSpPr/>
      </xdr:nvSpPr>
      <xdr:spPr>
        <a:xfrm>
          <a:off x="4584700" y="93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33058</xdr:rowOff>
    </xdr:from>
    <xdr:to>
      <xdr:col>19</xdr:col>
      <xdr:colOff>177800</xdr:colOff>
      <xdr:row>57</xdr:row>
      <xdr:rowOff>150902</xdr:rowOff>
    </xdr:to>
    <xdr:cxnSp macro="">
      <xdr:nvCxnSpPr>
        <xdr:cNvPr id="124" name="直線コネクタ 123"/>
        <xdr:cNvCxnSpPr/>
      </xdr:nvCxnSpPr>
      <xdr:spPr>
        <a:xfrm flipV="1">
          <a:off x="2908300" y="9805708"/>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17844</xdr:rowOff>
    </xdr:from>
    <xdr:to>
      <xdr:col>20</xdr:col>
      <xdr:colOff>38100</xdr:colOff>
      <xdr:row>55</xdr:row>
      <xdr:rowOff>119444</xdr:rowOff>
    </xdr:to>
    <xdr:sp macro="" textlink="">
      <xdr:nvSpPr>
        <xdr:cNvPr id="125" name="フローチャート: 判断 124"/>
        <xdr:cNvSpPr/>
      </xdr:nvSpPr>
      <xdr:spPr>
        <a:xfrm>
          <a:off x="37465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135971</xdr:rowOff>
    </xdr:from>
    <xdr:ext cx="534377" cy="259045"/>
    <xdr:sp macro="" textlink="">
      <xdr:nvSpPr>
        <xdr:cNvPr id="126" name="テキスト ボックス 125"/>
        <xdr:cNvSpPr txBox="1"/>
      </xdr:nvSpPr>
      <xdr:spPr>
        <a:xfrm>
          <a:off x="3530111" y="922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150902</xdr:rowOff>
    </xdr:from>
    <xdr:to>
      <xdr:col>15</xdr:col>
      <xdr:colOff>50800</xdr:colOff>
      <xdr:row>58</xdr:row>
      <xdr:rowOff>15227</xdr:rowOff>
    </xdr:to>
    <xdr:cxnSp macro="">
      <xdr:nvCxnSpPr>
        <xdr:cNvPr id="127" name="直線コネクタ 126"/>
        <xdr:cNvCxnSpPr/>
      </xdr:nvCxnSpPr>
      <xdr:spPr>
        <a:xfrm flipV="1">
          <a:off x="2019300" y="9923552"/>
          <a:ext cx="8890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77203</xdr:rowOff>
    </xdr:from>
    <xdr:to>
      <xdr:col>15</xdr:col>
      <xdr:colOff>101600</xdr:colOff>
      <xdr:row>56</xdr:row>
      <xdr:rowOff>7353</xdr:rowOff>
    </xdr:to>
    <xdr:sp macro="" textlink="">
      <xdr:nvSpPr>
        <xdr:cNvPr id="128" name="フローチャート: 判断 127"/>
        <xdr:cNvSpPr/>
      </xdr:nvSpPr>
      <xdr:spPr>
        <a:xfrm>
          <a:off x="2857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23880</xdr:rowOff>
    </xdr:from>
    <xdr:ext cx="534377" cy="259045"/>
    <xdr:sp macro="" textlink="">
      <xdr:nvSpPr>
        <xdr:cNvPr id="129" name="テキスト ボックス 128"/>
        <xdr:cNvSpPr txBox="1"/>
      </xdr:nvSpPr>
      <xdr:spPr>
        <a:xfrm>
          <a:off x="2641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15227</xdr:rowOff>
    </xdr:from>
    <xdr:to>
      <xdr:col>10</xdr:col>
      <xdr:colOff>114300</xdr:colOff>
      <xdr:row>58</xdr:row>
      <xdr:rowOff>16942</xdr:rowOff>
    </xdr:to>
    <xdr:cxnSp macro="">
      <xdr:nvCxnSpPr>
        <xdr:cNvPr id="130" name="直線コネクタ 129"/>
        <xdr:cNvCxnSpPr/>
      </xdr:nvCxnSpPr>
      <xdr:spPr>
        <a:xfrm flipV="1">
          <a:off x="1130300" y="995932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121285</xdr:rowOff>
    </xdr:from>
    <xdr:to>
      <xdr:col>10</xdr:col>
      <xdr:colOff>165100</xdr:colOff>
      <xdr:row>56</xdr:row>
      <xdr:rowOff>51435</xdr:rowOff>
    </xdr:to>
    <xdr:sp macro="" textlink="">
      <xdr:nvSpPr>
        <xdr:cNvPr id="131" name="フローチャート: 判断 130"/>
        <xdr:cNvSpPr/>
      </xdr:nvSpPr>
      <xdr:spPr>
        <a:xfrm>
          <a:off x="1968500" y="955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67962</xdr:rowOff>
    </xdr:from>
    <xdr:ext cx="534377" cy="259045"/>
    <xdr:sp macro="" textlink="">
      <xdr:nvSpPr>
        <xdr:cNvPr id="132" name="テキスト ボックス 131"/>
        <xdr:cNvSpPr txBox="1"/>
      </xdr:nvSpPr>
      <xdr:spPr>
        <a:xfrm>
          <a:off x="1752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144640</xdr:rowOff>
    </xdr:from>
    <xdr:to>
      <xdr:col>6</xdr:col>
      <xdr:colOff>38100</xdr:colOff>
      <xdr:row>56</xdr:row>
      <xdr:rowOff>74790</xdr:rowOff>
    </xdr:to>
    <xdr:sp macro="" textlink="">
      <xdr:nvSpPr>
        <xdr:cNvPr id="133" name="フローチャート: 判断 132"/>
        <xdr:cNvSpPr/>
      </xdr:nvSpPr>
      <xdr:spPr>
        <a:xfrm>
          <a:off x="1079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91317</xdr:rowOff>
    </xdr:from>
    <xdr:ext cx="534377" cy="259045"/>
    <xdr:sp macro="" textlink="">
      <xdr:nvSpPr>
        <xdr:cNvPr id="134" name="テキスト ボックス 133"/>
        <xdr:cNvSpPr txBox="1"/>
      </xdr:nvSpPr>
      <xdr:spPr>
        <a:xfrm>
          <a:off x="863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126067</xdr:rowOff>
    </xdr:from>
    <xdr:to>
      <xdr:col>24</xdr:col>
      <xdr:colOff>114300</xdr:colOff>
      <xdr:row>56</xdr:row>
      <xdr:rowOff>56217</xdr:rowOff>
    </xdr:to>
    <xdr:sp macro="" textlink="">
      <xdr:nvSpPr>
        <xdr:cNvPr id="140" name="楕円 139"/>
        <xdr:cNvSpPr/>
      </xdr:nvSpPr>
      <xdr:spPr>
        <a:xfrm>
          <a:off x="45847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40994</xdr:rowOff>
    </xdr:from>
    <xdr:ext cx="534377" cy="259045"/>
    <xdr:sp macro="" textlink="">
      <xdr:nvSpPr>
        <xdr:cNvPr id="141" name="物件費該当値テキスト"/>
        <xdr:cNvSpPr txBox="1"/>
      </xdr:nvSpPr>
      <xdr:spPr>
        <a:xfrm>
          <a:off x="4686300" y="94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153708</xdr:rowOff>
    </xdr:from>
    <xdr:to>
      <xdr:col>20</xdr:col>
      <xdr:colOff>38100</xdr:colOff>
      <xdr:row>57</xdr:row>
      <xdr:rowOff>83858</xdr:rowOff>
    </xdr:to>
    <xdr:sp macro="" textlink="">
      <xdr:nvSpPr>
        <xdr:cNvPr id="142" name="楕円 141"/>
        <xdr:cNvSpPr/>
      </xdr:nvSpPr>
      <xdr:spPr>
        <a:xfrm>
          <a:off x="3746500" y="97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74985</xdr:rowOff>
    </xdr:from>
    <xdr:ext cx="534377" cy="259045"/>
    <xdr:sp macro="" textlink="">
      <xdr:nvSpPr>
        <xdr:cNvPr id="143" name="テキスト ボックス 142"/>
        <xdr:cNvSpPr txBox="1"/>
      </xdr:nvSpPr>
      <xdr:spPr>
        <a:xfrm>
          <a:off x="3530111" y="98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100102</xdr:rowOff>
    </xdr:from>
    <xdr:to>
      <xdr:col>15</xdr:col>
      <xdr:colOff>101600</xdr:colOff>
      <xdr:row>58</xdr:row>
      <xdr:rowOff>30252</xdr:rowOff>
    </xdr:to>
    <xdr:sp macro="" textlink="">
      <xdr:nvSpPr>
        <xdr:cNvPr id="144" name="楕円 143"/>
        <xdr:cNvSpPr/>
      </xdr:nvSpPr>
      <xdr:spPr>
        <a:xfrm>
          <a:off x="2857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21379</xdr:rowOff>
    </xdr:from>
    <xdr:ext cx="534377" cy="259045"/>
    <xdr:sp macro="" textlink="">
      <xdr:nvSpPr>
        <xdr:cNvPr id="145" name="テキスト ボックス 144"/>
        <xdr:cNvSpPr txBox="1"/>
      </xdr:nvSpPr>
      <xdr:spPr>
        <a:xfrm>
          <a:off x="2641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135877</xdr:rowOff>
    </xdr:from>
    <xdr:to>
      <xdr:col>10</xdr:col>
      <xdr:colOff>165100</xdr:colOff>
      <xdr:row>58</xdr:row>
      <xdr:rowOff>66027</xdr:rowOff>
    </xdr:to>
    <xdr:sp macro="" textlink="">
      <xdr:nvSpPr>
        <xdr:cNvPr id="146" name="楕円 145"/>
        <xdr:cNvSpPr/>
      </xdr:nvSpPr>
      <xdr:spPr>
        <a:xfrm>
          <a:off x="1968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57154</xdr:rowOff>
    </xdr:from>
    <xdr:ext cx="534377" cy="259045"/>
    <xdr:sp macro="" textlink="">
      <xdr:nvSpPr>
        <xdr:cNvPr id="147" name="テキスト ボックス 146"/>
        <xdr:cNvSpPr txBox="1"/>
      </xdr:nvSpPr>
      <xdr:spPr>
        <a:xfrm>
          <a:off x="1752111" y="100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137592</xdr:rowOff>
    </xdr:from>
    <xdr:to>
      <xdr:col>6</xdr:col>
      <xdr:colOff>38100</xdr:colOff>
      <xdr:row>58</xdr:row>
      <xdr:rowOff>67742</xdr:rowOff>
    </xdr:to>
    <xdr:sp macro="" textlink="">
      <xdr:nvSpPr>
        <xdr:cNvPr id="148" name="楕円 147"/>
        <xdr:cNvSpPr/>
      </xdr:nvSpPr>
      <xdr:spPr>
        <a:xfrm>
          <a:off x="10795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58869</xdr:rowOff>
    </xdr:from>
    <xdr:ext cx="534377" cy="259045"/>
    <xdr:sp macro="" textlink="">
      <xdr:nvSpPr>
        <xdr:cNvPr id="149" name="テキスト ボックス 148"/>
        <xdr:cNvSpPr txBox="1"/>
      </xdr:nvSpPr>
      <xdr:spPr>
        <a:xfrm>
          <a:off x="863111" y="100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1" name="直線コネクタ 170"/>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2"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3" name="直線コネクタ 172"/>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4"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5" name="直線コネクタ 174"/>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35733</xdr:rowOff>
    </xdr:from>
    <xdr:to>
      <xdr:col>24</xdr:col>
      <xdr:colOff>63500</xdr:colOff>
      <xdr:row>78</xdr:row>
      <xdr:rowOff>52694</xdr:rowOff>
    </xdr:to>
    <xdr:cxnSp macro="">
      <xdr:nvCxnSpPr>
        <xdr:cNvPr id="176" name="直線コネクタ 175"/>
        <xdr:cNvCxnSpPr/>
      </xdr:nvCxnSpPr>
      <xdr:spPr>
        <a:xfrm>
          <a:off x="3797300" y="13408833"/>
          <a:ext cx="8382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7"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8" name="フローチャート: 判断 177"/>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35733</xdr:rowOff>
    </xdr:from>
    <xdr:to>
      <xdr:col>19</xdr:col>
      <xdr:colOff>177800</xdr:colOff>
      <xdr:row>78</xdr:row>
      <xdr:rowOff>45974</xdr:rowOff>
    </xdr:to>
    <xdr:cxnSp macro="">
      <xdr:nvCxnSpPr>
        <xdr:cNvPr id="179" name="直線コネクタ 178"/>
        <xdr:cNvCxnSpPr/>
      </xdr:nvCxnSpPr>
      <xdr:spPr>
        <a:xfrm flipV="1">
          <a:off x="2908300" y="134088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0" name="フローチャート: 判断 179"/>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1" name="テキスト ボックス 180"/>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36830</xdr:rowOff>
    </xdr:from>
    <xdr:to>
      <xdr:col>15</xdr:col>
      <xdr:colOff>50800</xdr:colOff>
      <xdr:row>78</xdr:row>
      <xdr:rowOff>45974</xdr:rowOff>
    </xdr:to>
    <xdr:cxnSp macro="">
      <xdr:nvCxnSpPr>
        <xdr:cNvPr id="182" name="直線コネクタ 181"/>
        <xdr:cNvCxnSpPr/>
      </xdr:nvCxnSpPr>
      <xdr:spPr>
        <a:xfrm>
          <a:off x="2019300" y="134099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3" name="フローチャート: 判断 182"/>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4" name="テキスト ボックス 183"/>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31663</xdr:rowOff>
    </xdr:from>
    <xdr:to>
      <xdr:col>10</xdr:col>
      <xdr:colOff>114300</xdr:colOff>
      <xdr:row>78</xdr:row>
      <xdr:rowOff>36830</xdr:rowOff>
    </xdr:to>
    <xdr:cxnSp macro="">
      <xdr:nvCxnSpPr>
        <xdr:cNvPr id="185" name="直線コネクタ 184"/>
        <xdr:cNvCxnSpPr/>
      </xdr:nvCxnSpPr>
      <xdr:spPr>
        <a:xfrm>
          <a:off x="1130300" y="1340476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1894</xdr:rowOff>
    </xdr:from>
    <xdr:to>
      <xdr:col>24</xdr:col>
      <xdr:colOff>114300</xdr:colOff>
      <xdr:row>78</xdr:row>
      <xdr:rowOff>103494</xdr:rowOff>
    </xdr:to>
    <xdr:sp macro="" textlink="">
      <xdr:nvSpPr>
        <xdr:cNvPr id="195" name="楕円 194"/>
        <xdr:cNvSpPr/>
      </xdr:nvSpPr>
      <xdr:spPr>
        <a:xfrm>
          <a:off x="45847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88271</xdr:rowOff>
    </xdr:from>
    <xdr:ext cx="469744" cy="259045"/>
    <xdr:sp macro="" textlink="">
      <xdr:nvSpPr>
        <xdr:cNvPr id="196" name="維持補修費該当値テキスト"/>
        <xdr:cNvSpPr txBox="1"/>
      </xdr:nvSpPr>
      <xdr:spPr>
        <a:xfrm>
          <a:off x="4686300" y="132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156383</xdr:rowOff>
    </xdr:from>
    <xdr:to>
      <xdr:col>20</xdr:col>
      <xdr:colOff>38100</xdr:colOff>
      <xdr:row>78</xdr:row>
      <xdr:rowOff>86533</xdr:rowOff>
    </xdr:to>
    <xdr:sp macro="" textlink="">
      <xdr:nvSpPr>
        <xdr:cNvPr id="197" name="楕円 196"/>
        <xdr:cNvSpPr/>
      </xdr:nvSpPr>
      <xdr:spPr>
        <a:xfrm>
          <a:off x="3746500" y="133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77660</xdr:rowOff>
    </xdr:from>
    <xdr:ext cx="469744" cy="259045"/>
    <xdr:sp macro="" textlink="">
      <xdr:nvSpPr>
        <xdr:cNvPr id="198" name="テキスト ボックス 197"/>
        <xdr:cNvSpPr txBox="1"/>
      </xdr:nvSpPr>
      <xdr:spPr>
        <a:xfrm>
          <a:off x="3562428" y="1345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166624</xdr:rowOff>
    </xdr:from>
    <xdr:to>
      <xdr:col>15</xdr:col>
      <xdr:colOff>101600</xdr:colOff>
      <xdr:row>78</xdr:row>
      <xdr:rowOff>96774</xdr:rowOff>
    </xdr:to>
    <xdr:sp macro="" textlink="">
      <xdr:nvSpPr>
        <xdr:cNvPr id="199" name="楕円 198"/>
        <xdr:cNvSpPr/>
      </xdr:nvSpPr>
      <xdr:spPr>
        <a:xfrm>
          <a:off x="2857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87901</xdr:rowOff>
    </xdr:from>
    <xdr:ext cx="469744" cy="259045"/>
    <xdr:sp macro="" textlink="">
      <xdr:nvSpPr>
        <xdr:cNvPr id="200" name="テキスト ボックス 199"/>
        <xdr:cNvSpPr txBox="1"/>
      </xdr:nvSpPr>
      <xdr:spPr>
        <a:xfrm>
          <a:off x="2673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157480</xdr:rowOff>
    </xdr:from>
    <xdr:to>
      <xdr:col>10</xdr:col>
      <xdr:colOff>165100</xdr:colOff>
      <xdr:row>78</xdr:row>
      <xdr:rowOff>87630</xdr:rowOff>
    </xdr:to>
    <xdr:sp macro="" textlink="">
      <xdr:nvSpPr>
        <xdr:cNvPr id="201" name="楕円 200"/>
        <xdr:cNvSpPr/>
      </xdr:nvSpPr>
      <xdr:spPr>
        <a:xfrm>
          <a:off x="1968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78757</xdr:rowOff>
    </xdr:from>
    <xdr:ext cx="469744" cy="259045"/>
    <xdr:sp macro="" textlink="">
      <xdr:nvSpPr>
        <xdr:cNvPr id="202" name="テキスト ボックス 201"/>
        <xdr:cNvSpPr txBox="1"/>
      </xdr:nvSpPr>
      <xdr:spPr>
        <a:xfrm>
          <a:off x="1784428" y="1345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152313</xdr:rowOff>
    </xdr:from>
    <xdr:to>
      <xdr:col>6</xdr:col>
      <xdr:colOff>38100</xdr:colOff>
      <xdr:row>78</xdr:row>
      <xdr:rowOff>82463</xdr:rowOff>
    </xdr:to>
    <xdr:sp macro="" textlink="">
      <xdr:nvSpPr>
        <xdr:cNvPr id="203" name="楕円 202"/>
        <xdr:cNvSpPr/>
      </xdr:nvSpPr>
      <xdr:spPr>
        <a:xfrm>
          <a:off x="1079500" y="133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73590</xdr:rowOff>
    </xdr:from>
    <xdr:ext cx="469744" cy="259045"/>
    <xdr:sp macro="" textlink="">
      <xdr:nvSpPr>
        <xdr:cNvPr id="204" name="テキスト ボックス 203"/>
        <xdr:cNvSpPr txBox="1"/>
      </xdr:nvSpPr>
      <xdr:spPr>
        <a:xfrm>
          <a:off x="895428" y="134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9" name="直線コネクタ 228"/>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0"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1" name="直線コネクタ 230"/>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2"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3" name="直線コネクタ 232"/>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23622</xdr:rowOff>
    </xdr:from>
    <xdr:to>
      <xdr:col>24</xdr:col>
      <xdr:colOff>63500</xdr:colOff>
      <xdr:row>97</xdr:row>
      <xdr:rowOff>45199</xdr:rowOff>
    </xdr:to>
    <xdr:cxnSp macro="">
      <xdr:nvCxnSpPr>
        <xdr:cNvPr id="234" name="直線コネクタ 233"/>
        <xdr:cNvCxnSpPr/>
      </xdr:nvCxnSpPr>
      <xdr:spPr>
        <a:xfrm flipV="1">
          <a:off x="3797300" y="16311372"/>
          <a:ext cx="838200" cy="3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5"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6" name="フローチャート: 判断 235"/>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45199</xdr:rowOff>
    </xdr:from>
    <xdr:to>
      <xdr:col>19</xdr:col>
      <xdr:colOff>177800</xdr:colOff>
      <xdr:row>97</xdr:row>
      <xdr:rowOff>90094</xdr:rowOff>
    </xdr:to>
    <xdr:cxnSp macro="">
      <xdr:nvCxnSpPr>
        <xdr:cNvPr id="237" name="直線コネクタ 236"/>
        <xdr:cNvCxnSpPr/>
      </xdr:nvCxnSpPr>
      <xdr:spPr>
        <a:xfrm flipV="1">
          <a:off x="2908300" y="16675849"/>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8" name="フローチャート: 判断 237"/>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39" name="テキスト ボックス 238"/>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90094</xdr:rowOff>
    </xdr:from>
    <xdr:to>
      <xdr:col>15</xdr:col>
      <xdr:colOff>50800</xdr:colOff>
      <xdr:row>97</xdr:row>
      <xdr:rowOff>159944</xdr:rowOff>
    </xdr:to>
    <xdr:cxnSp macro="">
      <xdr:nvCxnSpPr>
        <xdr:cNvPr id="240" name="直線コネクタ 239"/>
        <xdr:cNvCxnSpPr/>
      </xdr:nvCxnSpPr>
      <xdr:spPr>
        <a:xfrm flipV="1">
          <a:off x="2019300" y="16720744"/>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1" name="フローチャート: 判断 240"/>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2" name="テキスト ボックス 241"/>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159944</xdr:rowOff>
    </xdr:from>
    <xdr:to>
      <xdr:col>10</xdr:col>
      <xdr:colOff>114300</xdr:colOff>
      <xdr:row>97</xdr:row>
      <xdr:rowOff>166954</xdr:rowOff>
    </xdr:to>
    <xdr:cxnSp macro="">
      <xdr:nvCxnSpPr>
        <xdr:cNvPr id="243" name="直線コネクタ 242"/>
        <xdr:cNvCxnSpPr/>
      </xdr:nvCxnSpPr>
      <xdr:spPr>
        <a:xfrm flipV="1">
          <a:off x="1130300" y="1679059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164300</xdr:rowOff>
    </xdr:from>
    <xdr:to>
      <xdr:col>10</xdr:col>
      <xdr:colOff>165100</xdr:colOff>
      <xdr:row>99</xdr:row>
      <xdr:rowOff>94450</xdr:rowOff>
    </xdr:to>
    <xdr:sp macro="" textlink="">
      <xdr:nvSpPr>
        <xdr:cNvPr id="244" name="フローチャート: 判断 243"/>
        <xdr:cNvSpPr/>
      </xdr:nvSpPr>
      <xdr:spPr>
        <a:xfrm>
          <a:off x="1968500" y="169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85577</xdr:rowOff>
    </xdr:from>
    <xdr:ext cx="534377" cy="259045"/>
    <xdr:sp macro="" textlink="">
      <xdr:nvSpPr>
        <xdr:cNvPr id="245" name="テキスト ボックス 244"/>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6" name="フローチャート: 判断 245"/>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7" name="テキスト ボックス 246"/>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144272</xdr:rowOff>
    </xdr:from>
    <xdr:to>
      <xdr:col>24</xdr:col>
      <xdr:colOff>114300</xdr:colOff>
      <xdr:row>95</xdr:row>
      <xdr:rowOff>74422</xdr:rowOff>
    </xdr:to>
    <xdr:sp macro="" textlink="">
      <xdr:nvSpPr>
        <xdr:cNvPr id="253" name="楕円 252"/>
        <xdr:cNvSpPr/>
      </xdr:nvSpPr>
      <xdr:spPr>
        <a:xfrm>
          <a:off x="4584700" y="162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167149</xdr:rowOff>
    </xdr:from>
    <xdr:ext cx="599010" cy="259045"/>
    <xdr:sp macro="" textlink="">
      <xdr:nvSpPr>
        <xdr:cNvPr id="254" name="扶助費該当値テキスト"/>
        <xdr:cNvSpPr txBox="1"/>
      </xdr:nvSpPr>
      <xdr:spPr>
        <a:xfrm>
          <a:off x="4686300" y="1611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165849</xdr:rowOff>
    </xdr:from>
    <xdr:to>
      <xdr:col>20</xdr:col>
      <xdr:colOff>38100</xdr:colOff>
      <xdr:row>97</xdr:row>
      <xdr:rowOff>95999</xdr:rowOff>
    </xdr:to>
    <xdr:sp macro="" textlink="">
      <xdr:nvSpPr>
        <xdr:cNvPr id="255" name="楕円 254"/>
        <xdr:cNvSpPr/>
      </xdr:nvSpPr>
      <xdr:spPr>
        <a:xfrm>
          <a:off x="3746500" y="1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87126</xdr:rowOff>
    </xdr:from>
    <xdr:ext cx="599010" cy="259045"/>
    <xdr:sp macro="" textlink="">
      <xdr:nvSpPr>
        <xdr:cNvPr id="256" name="テキスト ボックス 255"/>
        <xdr:cNvSpPr txBox="1"/>
      </xdr:nvSpPr>
      <xdr:spPr>
        <a:xfrm>
          <a:off x="3497795" y="167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39294</xdr:rowOff>
    </xdr:from>
    <xdr:to>
      <xdr:col>15</xdr:col>
      <xdr:colOff>101600</xdr:colOff>
      <xdr:row>97</xdr:row>
      <xdr:rowOff>140894</xdr:rowOff>
    </xdr:to>
    <xdr:sp macro="" textlink="">
      <xdr:nvSpPr>
        <xdr:cNvPr id="257" name="楕円 256"/>
        <xdr:cNvSpPr/>
      </xdr:nvSpPr>
      <xdr:spPr>
        <a:xfrm>
          <a:off x="2857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132021</xdr:rowOff>
    </xdr:from>
    <xdr:ext cx="599010" cy="259045"/>
    <xdr:sp macro="" textlink="">
      <xdr:nvSpPr>
        <xdr:cNvPr id="258" name="テキスト ボックス 257"/>
        <xdr:cNvSpPr txBox="1"/>
      </xdr:nvSpPr>
      <xdr:spPr>
        <a:xfrm>
          <a:off x="2608795" y="1676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109144</xdr:rowOff>
    </xdr:from>
    <xdr:to>
      <xdr:col>10</xdr:col>
      <xdr:colOff>165100</xdr:colOff>
      <xdr:row>98</xdr:row>
      <xdr:rowOff>39294</xdr:rowOff>
    </xdr:to>
    <xdr:sp macro="" textlink="">
      <xdr:nvSpPr>
        <xdr:cNvPr id="259" name="楕円 258"/>
        <xdr:cNvSpPr/>
      </xdr:nvSpPr>
      <xdr:spPr>
        <a:xfrm>
          <a:off x="1968500" y="167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55821</xdr:rowOff>
    </xdr:from>
    <xdr:ext cx="599010" cy="259045"/>
    <xdr:sp macro="" textlink="">
      <xdr:nvSpPr>
        <xdr:cNvPr id="260" name="テキスト ボックス 259"/>
        <xdr:cNvSpPr txBox="1"/>
      </xdr:nvSpPr>
      <xdr:spPr>
        <a:xfrm>
          <a:off x="1719795" y="1651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116154</xdr:rowOff>
    </xdr:from>
    <xdr:to>
      <xdr:col>6</xdr:col>
      <xdr:colOff>38100</xdr:colOff>
      <xdr:row>98</xdr:row>
      <xdr:rowOff>46304</xdr:rowOff>
    </xdr:to>
    <xdr:sp macro="" textlink="">
      <xdr:nvSpPr>
        <xdr:cNvPr id="261" name="楕円 260"/>
        <xdr:cNvSpPr/>
      </xdr:nvSpPr>
      <xdr:spPr>
        <a:xfrm>
          <a:off x="1079500" y="167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62831</xdr:rowOff>
    </xdr:from>
    <xdr:ext cx="599010" cy="259045"/>
    <xdr:sp macro="" textlink="">
      <xdr:nvSpPr>
        <xdr:cNvPr id="262" name="テキスト ボックス 261"/>
        <xdr:cNvSpPr txBox="1"/>
      </xdr:nvSpPr>
      <xdr:spPr>
        <a:xfrm>
          <a:off x="830795" y="1652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42735</xdr:rowOff>
    </xdr:from>
    <xdr:to>
      <xdr:col>54</xdr:col>
      <xdr:colOff>189865</xdr:colOff>
      <xdr:row>38</xdr:row>
      <xdr:rowOff>75426</xdr:rowOff>
    </xdr:to>
    <xdr:cxnSp macro="">
      <xdr:nvCxnSpPr>
        <xdr:cNvPr id="286" name="直線コネクタ 285"/>
        <xdr:cNvCxnSpPr/>
      </xdr:nvCxnSpPr>
      <xdr:spPr>
        <a:xfrm flipV="1">
          <a:off x="10475595" y="5872035"/>
          <a:ext cx="1270" cy="718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79253</xdr:rowOff>
    </xdr:from>
    <xdr:ext cx="534377" cy="259045"/>
    <xdr:sp macro="" textlink="">
      <xdr:nvSpPr>
        <xdr:cNvPr id="287" name="補助費等最小値テキスト"/>
        <xdr:cNvSpPr txBox="1"/>
      </xdr:nvSpPr>
      <xdr:spPr>
        <a:xfrm>
          <a:off x="10528300"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75426</xdr:rowOff>
    </xdr:from>
    <xdr:to>
      <xdr:col>55</xdr:col>
      <xdr:colOff>88900</xdr:colOff>
      <xdr:row>38</xdr:row>
      <xdr:rowOff>75426</xdr:rowOff>
    </xdr:to>
    <xdr:cxnSp macro="">
      <xdr:nvCxnSpPr>
        <xdr:cNvPr id="288" name="直線コネクタ 287"/>
        <xdr:cNvCxnSpPr/>
      </xdr:nvCxnSpPr>
      <xdr:spPr>
        <a:xfrm>
          <a:off x="10388600" y="659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160862</xdr:rowOff>
    </xdr:from>
    <xdr:ext cx="599010" cy="259045"/>
    <xdr:sp macro="" textlink="">
      <xdr:nvSpPr>
        <xdr:cNvPr id="289" name="補助費等最大値テキスト"/>
        <xdr:cNvSpPr txBox="1"/>
      </xdr:nvSpPr>
      <xdr:spPr>
        <a:xfrm>
          <a:off x="10528300" y="56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42735</xdr:rowOff>
    </xdr:from>
    <xdr:to>
      <xdr:col>55</xdr:col>
      <xdr:colOff>88900</xdr:colOff>
      <xdr:row>34</xdr:row>
      <xdr:rowOff>42735</xdr:rowOff>
    </xdr:to>
    <xdr:cxnSp macro="">
      <xdr:nvCxnSpPr>
        <xdr:cNvPr id="290" name="直線コネクタ 289"/>
        <xdr:cNvCxnSpPr/>
      </xdr:nvCxnSpPr>
      <xdr:spPr>
        <a:xfrm>
          <a:off x="10388600" y="5872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102286</xdr:rowOff>
    </xdr:from>
    <xdr:to>
      <xdr:col>55</xdr:col>
      <xdr:colOff>0</xdr:colOff>
      <xdr:row>35</xdr:row>
      <xdr:rowOff>136911</xdr:rowOff>
    </xdr:to>
    <xdr:cxnSp macro="">
      <xdr:nvCxnSpPr>
        <xdr:cNvPr id="291" name="直線コネクタ 290"/>
        <xdr:cNvCxnSpPr/>
      </xdr:nvCxnSpPr>
      <xdr:spPr>
        <a:xfrm>
          <a:off x="9639300" y="5417236"/>
          <a:ext cx="838200" cy="7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17774</xdr:rowOff>
    </xdr:from>
    <xdr:ext cx="534377" cy="259045"/>
    <xdr:sp macro="" textlink="">
      <xdr:nvSpPr>
        <xdr:cNvPr id="292" name="補助費等平均値テキスト"/>
        <xdr:cNvSpPr txBox="1"/>
      </xdr:nvSpPr>
      <xdr:spPr>
        <a:xfrm>
          <a:off x="10528300" y="636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39347</xdr:rowOff>
    </xdr:from>
    <xdr:to>
      <xdr:col>55</xdr:col>
      <xdr:colOff>50800</xdr:colOff>
      <xdr:row>37</xdr:row>
      <xdr:rowOff>140947</xdr:rowOff>
    </xdr:to>
    <xdr:sp macro="" textlink="">
      <xdr:nvSpPr>
        <xdr:cNvPr id="293" name="フローチャート: 判断 292"/>
        <xdr:cNvSpPr/>
      </xdr:nvSpPr>
      <xdr:spPr>
        <a:xfrm>
          <a:off x="104267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102286</xdr:rowOff>
    </xdr:from>
    <xdr:to>
      <xdr:col>50</xdr:col>
      <xdr:colOff>114300</xdr:colOff>
      <xdr:row>36</xdr:row>
      <xdr:rowOff>49175</xdr:rowOff>
    </xdr:to>
    <xdr:cxnSp macro="">
      <xdr:nvCxnSpPr>
        <xdr:cNvPr id="294" name="直線コネクタ 293"/>
        <xdr:cNvCxnSpPr/>
      </xdr:nvCxnSpPr>
      <xdr:spPr>
        <a:xfrm flipV="1">
          <a:off x="8750300" y="5417236"/>
          <a:ext cx="889000" cy="8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136754</xdr:rowOff>
    </xdr:from>
    <xdr:to>
      <xdr:col>50</xdr:col>
      <xdr:colOff>165100</xdr:colOff>
      <xdr:row>33</xdr:row>
      <xdr:rowOff>66904</xdr:rowOff>
    </xdr:to>
    <xdr:sp macro="" textlink="">
      <xdr:nvSpPr>
        <xdr:cNvPr id="295" name="フローチャート: 判断 294"/>
        <xdr:cNvSpPr/>
      </xdr:nvSpPr>
      <xdr:spPr>
        <a:xfrm>
          <a:off x="9588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58031</xdr:rowOff>
    </xdr:from>
    <xdr:ext cx="599010" cy="259045"/>
    <xdr:sp macro="" textlink="">
      <xdr:nvSpPr>
        <xdr:cNvPr id="296" name="テキスト ボックス 295"/>
        <xdr:cNvSpPr txBox="1"/>
      </xdr:nvSpPr>
      <xdr:spPr>
        <a:xfrm>
          <a:off x="9339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49175</xdr:rowOff>
    </xdr:from>
    <xdr:to>
      <xdr:col>45</xdr:col>
      <xdr:colOff>177800</xdr:colOff>
      <xdr:row>36</xdr:row>
      <xdr:rowOff>69024</xdr:rowOff>
    </xdr:to>
    <xdr:cxnSp macro="">
      <xdr:nvCxnSpPr>
        <xdr:cNvPr id="297" name="直線コネクタ 296"/>
        <xdr:cNvCxnSpPr/>
      </xdr:nvCxnSpPr>
      <xdr:spPr>
        <a:xfrm flipV="1">
          <a:off x="7861300" y="6221375"/>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96429</xdr:rowOff>
    </xdr:from>
    <xdr:to>
      <xdr:col>46</xdr:col>
      <xdr:colOff>38100</xdr:colOff>
      <xdr:row>38</xdr:row>
      <xdr:rowOff>26578</xdr:rowOff>
    </xdr:to>
    <xdr:sp macro="" textlink="">
      <xdr:nvSpPr>
        <xdr:cNvPr id="298" name="フローチャート: 判断 297"/>
        <xdr:cNvSpPr/>
      </xdr:nvSpPr>
      <xdr:spPr>
        <a:xfrm>
          <a:off x="8699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17705</xdr:rowOff>
    </xdr:from>
    <xdr:ext cx="534377" cy="259045"/>
    <xdr:sp macro="" textlink="">
      <xdr:nvSpPr>
        <xdr:cNvPr id="299" name="テキスト ボックス 298"/>
        <xdr:cNvSpPr txBox="1"/>
      </xdr:nvSpPr>
      <xdr:spPr>
        <a:xfrm>
          <a:off x="8483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69024</xdr:rowOff>
    </xdr:from>
    <xdr:to>
      <xdr:col>41</xdr:col>
      <xdr:colOff>50800</xdr:colOff>
      <xdr:row>36</xdr:row>
      <xdr:rowOff>80538</xdr:rowOff>
    </xdr:to>
    <xdr:cxnSp macro="">
      <xdr:nvCxnSpPr>
        <xdr:cNvPr id="300" name="直線コネクタ 299"/>
        <xdr:cNvCxnSpPr/>
      </xdr:nvCxnSpPr>
      <xdr:spPr>
        <a:xfrm flipV="1">
          <a:off x="6972300" y="6241224"/>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91841</xdr:rowOff>
    </xdr:from>
    <xdr:to>
      <xdr:col>41</xdr:col>
      <xdr:colOff>101600</xdr:colOff>
      <xdr:row>38</xdr:row>
      <xdr:rowOff>21991</xdr:rowOff>
    </xdr:to>
    <xdr:sp macro="" textlink="">
      <xdr:nvSpPr>
        <xdr:cNvPr id="301" name="フローチャート: 判断 300"/>
        <xdr:cNvSpPr/>
      </xdr:nvSpPr>
      <xdr:spPr>
        <a:xfrm>
          <a:off x="7810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13119</xdr:rowOff>
    </xdr:from>
    <xdr:ext cx="534377" cy="259045"/>
    <xdr:sp macro="" textlink="">
      <xdr:nvSpPr>
        <xdr:cNvPr id="302" name="テキスト ボックス 301"/>
        <xdr:cNvSpPr txBox="1"/>
      </xdr:nvSpPr>
      <xdr:spPr>
        <a:xfrm>
          <a:off x="7594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96368</xdr:rowOff>
    </xdr:from>
    <xdr:to>
      <xdr:col>36</xdr:col>
      <xdr:colOff>165100</xdr:colOff>
      <xdr:row>38</xdr:row>
      <xdr:rowOff>26518</xdr:rowOff>
    </xdr:to>
    <xdr:sp macro="" textlink="">
      <xdr:nvSpPr>
        <xdr:cNvPr id="303" name="フローチャート: 判断 302"/>
        <xdr:cNvSpPr/>
      </xdr:nvSpPr>
      <xdr:spPr>
        <a:xfrm>
          <a:off x="6921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17645</xdr:rowOff>
    </xdr:from>
    <xdr:ext cx="534377" cy="259045"/>
    <xdr:sp macro="" textlink="">
      <xdr:nvSpPr>
        <xdr:cNvPr id="304" name="テキスト ボックス 303"/>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86111</xdr:rowOff>
    </xdr:from>
    <xdr:to>
      <xdr:col>55</xdr:col>
      <xdr:colOff>50800</xdr:colOff>
      <xdr:row>36</xdr:row>
      <xdr:rowOff>16261</xdr:rowOff>
    </xdr:to>
    <xdr:sp macro="" textlink="">
      <xdr:nvSpPr>
        <xdr:cNvPr id="310" name="楕円 309"/>
        <xdr:cNvSpPr/>
      </xdr:nvSpPr>
      <xdr:spPr>
        <a:xfrm>
          <a:off x="10426700" y="60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108988</xdr:rowOff>
    </xdr:from>
    <xdr:ext cx="534377" cy="259045"/>
    <xdr:sp macro="" textlink="">
      <xdr:nvSpPr>
        <xdr:cNvPr id="311" name="補助費等該当値テキスト"/>
        <xdr:cNvSpPr txBox="1"/>
      </xdr:nvSpPr>
      <xdr:spPr>
        <a:xfrm>
          <a:off x="10528300" y="593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51486</xdr:rowOff>
    </xdr:from>
    <xdr:to>
      <xdr:col>50</xdr:col>
      <xdr:colOff>165100</xdr:colOff>
      <xdr:row>31</xdr:row>
      <xdr:rowOff>153086</xdr:rowOff>
    </xdr:to>
    <xdr:sp macro="" textlink="">
      <xdr:nvSpPr>
        <xdr:cNvPr id="312" name="楕円 311"/>
        <xdr:cNvSpPr/>
      </xdr:nvSpPr>
      <xdr:spPr>
        <a:xfrm>
          <a:off x="9588500" y="53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169613</xdr:rowOff>
    </xdr:from>
    <xdr:ext cx="599010" cy="259045"/>
    <xdr:sp macro="" textlink="">
      <xdr:nvSpPr>
        <xdr:cNvPr id="313" name="テキスト ボックス 312"/>
        <xdr:cNvSpPr txBox="1"/>
      </xdr:nvSpPr>
      <xdr:spPr>
        <a:xfrm>
          <a:off x="9339795" y="514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169825</xdr:rowOff>
    </xdr:from>
    <xdr:to>
      <xdr:col>46</xdr:col>
      <xdr:colOff>38100</xdr:colOff>
      <xdr:row>36</xdr:row>
      <xdr:rowOff>99975</xdr:rowOff>
    </xdr:to>
    <xdr:sp macro="" textlink="">
      <xdr:nvSpPr>
        <xdr:cNvPr id="314" name="楕円 313"/>
        <xdr:cNvSpPr/>
      </xdr:nvSpPr>
      <xdr:spPr>
        <a:xfrm>
          <a:off x="8699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116502</xdr:rowOff>
    </xdr:from>
    <xdr:ext cx="534377" cy="259045"/>
    <xdr:sp macro="" textlink="">
      <xdr:nvSpPr>
        <xdr:cNvPr id="315" name="テキスト ボックス 314"/>
        <xdr:cNvSpPr txBox="1"/>
      </xdr:nvSpPr>
      <xdr:spPr>
        <a:xfrm>
          <a:off x="8483111" y="59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18224</xdr:rowOff>
    </xdr:from>
    <xdr:to>
      <xdr:col>41</xdr:col>
      <xdr:colOff>101600</xdr:colOff>
      <xdr:row>36</xdr:row>
      <xdr:rowOff>119824</xdr:rowOff>
    </xdr:to>
    <xdr:sp macro="" textlink="">
      <xdr:nvSpPr>
        <xdr:cNvPr id="316" name="楕円 315"/>
        <xdr:cNvSpPr/>
      </xdr:nvSpPr>
      <xdr:spPr>
        <a:xfrm>
          <a:off x="7810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136351</xdr:rowOff>
    </xdr:from>
    <xdr:ext cx="534377" cy="259045"/>
    <xdr:sp macro="" textlink="">
      <xdr:nvSpPr>
        <xdr:cNvPr id="317" name="テキスト ボックス 316"/>
        <xdr:cNvSpPr txBox="1"/>
      </xdr:nvSpPr>
      <xdr:spPr>
        <a:xfrm>
          <a:off x="7594111" y="5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29738</xdr:rowOff>
    </xdr:from>
    <xdr:to>
      <xdr:col>36</xdr:col>
      <xdr:colOff>165100</xdr:colOff>
      <xdr:row>36</xdr:row>
      <xdr:rowOff>131338</xdr:rowOff>
    </xdr:to>
    <xdr:sp macro="" textlink="">
      <xdr:nvSpPr>
        <xdr:cNvPr id="318" name="楕円 317"/>
        <xdr:cNvSpPr/>
      </xdr:nvSpPr>
      <xdr:spPr>
        <a:xfrm>
          <a:off x="6921500" y="6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147865</xdr:rowOff>
    </xdr:from>
    <xdr:ext cx="534377" cy="259045"/>
    <xdr:sp macro="" textlink="">
      <xdr:nvSpPr>
        <xdr:cNvPr id="319" name="テキスト ボックス 318"/>
        <xdr:cNvSpPr txBox="1"/>
      </xdr:nvSpPr>
      <xdr:spPr>
        <a:xfrm>
          <a:off x="6705111" y="59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150596</xdr:rowOff>
    </xdr:from>
    <xdr:to>
      <xdr:col>55</xdr:col>
      <xdr:colOff>0</xdr:colOff>
      <xdr:row>58</xdr:row>
      <xdr:rowOff>151930</xdr:rowOff>
    </xdr:to>
    <xdr:cxnSp macro="">
      <xdr:nvCxnSpPr>
        <xdr:cNvPr id="349" name="直線コネクタ 348"/>
        <xdr:cNvCxnSpPr/>
      </xdr:nvCxnSpPr>
      <xdr:spPr>
        <a:xfrm>
          <a:off x="9639300" y="9751796"/>
          <a:ext cx="838200" cy="3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30924</xdr:rowOff>
    </xdr:from>
    <xdr:to>
      <xdr:col>50</xdr:col>
      <xdr:colOff>114300</xdr:colOff>
      <xdr:row>56</xdr:row>
      <xdr:rowOff>150596</xdr:rowOff>
    </xdr:to>
    <xdr:cxnSp macro="">
      <xdr:nvCxnSpPr>
        <xdr:cNvPr id="352" name="直線コネクタ 351"/>
        <xdr:cNvCxnSpPr/>
      </xdr:nvCxnSpPr>
      <xdr:spPr>
        <a:xfrm>
          <a:off x="8750300" y="9632124"/>
          <a:ext cx="889000" cy="1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18218</xdr:rowOff>
    </xdr:from>
    <xdr:to>
      <xdr:col>45</xdr:col>
      <xdr:colOff>177800</xdr:colOff>
      <xdr:row>56</xdr:row>
      <xdr:rowOff>30924</xdr:rowOff>
    </xdr:to>
    <xdr:cxnSp macro="">
      <xdr:nvCxnSpPr>
        <xdr:cNvPr id="355" name="直線コネクタ 354"/>
        <xdr:cNvCxnSpPr/>
      </xdr:nvCxnSpPr>
      <xdr:spPr>
        <a:xfrm>
          <a:off x="7861300" y="9619418"/>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72377</xdr:rowOff>
    </xdr:from>
    <xdr:to>
      <xdr:col>41</xdr:col>
      <xdr:colOff>50800</xdr:colOff>
      <xdr:row>56</xdr:row>
      <xdr:rowOff>18218</xdr:rowOff>
    </xdr:to>
    <xdr:cxnSp macro="">
      <xdr:nvCxnSpPr>
        <xdr:cNvPr id="358" name="直線コネクタ 357"/>
        <xdr:cNvCxnSpPr/>
      </xdr:nvCxnSpPr>
      <xdr:spPr>
        <a:xfrm>
          <a:off x="6972300" y="9502127"/>
          <a:ext cx="889000" cy="11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59" name="フローチャート: 判断 358"/>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124058</xdr:rowOff>
    </xdr:from>
    <xdr:ext cx="534377" cy="259045"/>
    <xdr:sp macro="" textlink="">
      <xdr:nvSpPr>
        <xdr:cNvPr id="360" name="テキスト ボックス 359"/>
        <xdr:cNvSpPr txBox="1"/>
      </xdr:nvSpPr>
      <xdr:spPr>
        <a:xfrm>
          <a:off x="7594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1" name="フローチャート: 判断 360"/>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2" name="テキスト ボックス 361"/>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101130</xdr:rowOff>
    </xdr:from>
    <xdr:to>
      <xdr:col>55</xdr:col>
      <xdr:colOff>50800</xdr:colOff>
      <xdr:row>59</xdr:row>
      <xdr:rowOff>31280</xdr:rowOff>
    </xdr:to>
    <xdr:sp macro="" textlink="">
      <xdr:nvSpPr>
        <xdr:cNvPr id="368" name="楕円 367"/>
        <xdr:cNvSpPr/>
      </xdr:nvSpPr>
      <xdr:spPr>
        <a:xfrm>
          <a:off x="10426700" y="100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16057</xdr:rowOff>
    </xdr:from>
    <xdr:ext cx="534377" cy="259045"/>
    <xdr:sp macro="" textlink="">
      <xdr:nvSpPr>
        <xdr:cNvPr id="369" name="普通建設事業費該当値テキスト"/>
        <xdr:cNvSpPr txBox="1"/>
      </xdr:nvSpPr>
      <xdr:spPr>
        <a:xfrm>
          <a:off x="10528300" y="99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99796</xdr:rowOff>
    </xdr:from>
    <xdr:to>
      <xdr:col>50</xdr:col>
      <xdr:colOff>165100</xdr:colOff>
      <xdr:row>57</xdr:row>
      <xdr:rowOff>29946</xdr:rowOff>
    </xdr:to>
    <xdr:sp macro="" textlink="">
      <xdr:nvSpPr>
        <xdr:cNvPr id="370" name="楕円 369"/>
        <xdr:cNvSpPr/>
      </xdr:nvSpPr>
      <xdr:spPr>
        <a:xfrm>
          <a:off x="9588500" y="97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21073</xdr:rowOff>
    </xdr:from>
    <xdr:ext cx="534377" cy="259045"/>
    <xdr:sp macro="" textlink="">
      <xdr:nvSpPr>
        <xdr:cNvPr id="371" name="テキスト ボックス 370"/>
        <xdr:cNvSpPr txBox="1"/>
      </xdr:nvSpPr>
      <xdr:spPr>
        <a:xfrm>
          <a:off x="9372111" y="97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151574</xdr:rowOff>
    </xdr:from>
    <xdr:to>
      <xdr:col>46</xdr:col>
      <xdr:colOff>38100</xdr:colOff>
      <xdr:row>56</xdr:row>
      <xdr:rowOff>81724</xdr:rowOff>
    </xdr:to>
    <xdr:sp macro="" textlink="">
      <xdr:nvSpPr>
        <xdr:cNvPr id="372" name="楕円 371"/>
        <xdr:cNvSpPr/>
      </xdr:nvSpPr>
      <xdr:spPr>
        <a:xfrm>
          <a:off x="8699500" y="95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72851</xdr:rowOff>
    </xdr:from>
    <xdr:ext cx="534377" cy="259045"/>
    <xdr:sp macro="" textlink="">
      <xdr:nvSpPr>
        <xdr:cNvPr id="373" name="テキスト ボックス 372"/>
        <xdr:cNvSpPr txBox="1"/>
      </xdr:nvSpPr>
      <xdr:spPr>
        <a:xfrm>
          <a:off x="8483111" y="96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138868</xdr:rowOff>
    </xdr:from>
    <xdr:to>
      <xdr:col>41</xdr:col>
      <xdr:colOff>101600</xdr:colOff>
      <xdr:row>56</xdr:row>
      <xdr:rowOff>69018</xdr:rowOff>
    </xdr:to>
    <xdr:sp macro="" textlink="">
      <xdr:nvSpPr>
        <xdr:cNvPr id="374" name="楕円 373"/>
        <xdr:cNvSpPr/>
      </xdr:nvSpPr>
      <xdr:spPr>
        <a:xfrm>
          <a:off x="7810500" y="95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85545</xdr:rowOff>
    </xdr:from>
    <xdr:ext cx="534377" cy="259045"/>
    <xdr:sp macro="" textlink="">
      <xdr:nvSpPr>
        <xdr:cNvPr id="375" name="テキスト ボックス 374"/>
        <xdr:cNvSpPr txBox="1"/>
      </xdr:nvSpPr>
      <xdr:spPr>
        <a:xfrm>
          <a:off x="7594111" y="934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21577</xdr:rowOff>
    </xdr:from>
    <xdr:to>
      <xdr:col>36</xdr:col>
      <xdr:colOff>165100</xdr:colOff>
      <xdr:row>55</xdr:row>
      <xdr:rowOff>123177</xdr:rowOff>
    </xdr:to>
    <xdr:sp macro="" textlink="">
      <xdr:nvSpPr>
        <xdr:cNvPr id="376" name="楕円 375"/>
        <xdr:cNvSpPr/>
      </xdr:nvSpPr>
      <xdr:spPr>
        <a:xfrm>
          <a:off x="6921500" y="94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139704</xdr:rowOff>
    </xdr:from>
    <xdr:ext cx="534377" cy="259045"/>
    <xdr:sp macro="" textlink="">
      <xdr:nvSpPr>
        <xdr:cNvPr id="377" name="テキスト ボックス 376"/>
        <xdr:cNvSpPr txBox="1"/>
      </xdr:nvSpPr>
      <xdr:spPr>
        <a:xfrm>
          <a:off x="6705111" y="92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112922</xdr:rowOff>
    </xdr:from>
    <xdr:to>
      <xdr:col>55</xdr:col>
      <xdr:colOff>0</xdr:colOff>
      <xdr:row>79</xdr:row>
      <xdr:rowOff>33891</xdr:rowOff>
    </xdr:to>
    <xdr:cxnSp macro="">
      <xdr:nvCxnSpPr>
        <xdr:cNvPr id="408" name="直線コネクタ 407"/>
        <xdr:cNvCxnSpPr/>
      </xdr:nvCxnSpPr>
      <xdr:spPr>
        <a:xfrm>
          <a:off x="9639300" y="13486022"/>
          <a:ext cx="8382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112922</xdr:rowOff>
    </xdr:from>
    <xdr:to>
      <xdr:col>50</xdr:col>
      <xdr:colOff>114300</xdr:colOff>
      <xdr:row>78</xdr:row>
      <xdr:rowOff>143619</xdr:rowOff>
    </xdr:to>
    <xdr:cxnSp macro="">
      <xdr:nvCxnSpPr>
        <xdr:cNvPr id="411" name="直線コネクタ 410"/>
        <xdr:cNvCxnSpPr/>
      </xdr:nvCxnSpPr>
      <xdr:spPr>
        <a:xfrm flipV="1">
          <a:off x="8750300" y="13486022"/>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34218</xdr:rowOff>
    </xdr:from>
    <xdr:to>
      <xdr:col>45</xdr:col>
      <xdr:colOff>177800</xdr:colOff>
      <xdr:row>78</xdr:row>
      <xdr:rowOff>143619</xdr:rowOff>
    </xdr:to>
    <xdr:cxnSp macro="">
      <xdr:nvCxnSpPr>
        <xdr:cNvPr id="414" name="直線コネクタ 413"/>
        <xdr:cNvCxnSpPr/>
      </xdr:nvCxnSpPr>
      <xdr:spPr>
        <a:xfrm>
          <a:off x="7861300" y="1340731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34218</xdr:rowOff>
    </xdr:from>
    <xdr:to>
      <xdr:col>41</xdr:col>
      <xdr:colOff>50800</xdr:colOff>
      <xdr:row>78</xdr:row>
      <xdr:rowOff>106324</xdr:rowOff>
    </xdr:to>
    <xdr:cxnSp macro="">
      <xdr:nvCxnSpPr>
        <xdr:cNvPr id="417" name="直線コネクタ 416"/>
        <xdr:cNvCxnSpPr/>
      </xdr:nvCxnSpPr>
      <xdr:spPr>
        <a:xfrm flipV="1">
          <a:off x="6972300" y="13407318"/>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18" name="フローチャート: 判断 417"/>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19" name="テキスト ボックス 418"/>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0" name="フローチャート: 判断 419"/>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1" name="テキスト ボックス 420"/>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154541</xdr:rowOff>
    </xdr:from>
    <xdr:to>
      <xdr:col>55</xdr:col>
      <xdr:colOff>50800</xdr:colOff>
      <xdr:row>79</xdr:row>
      <xdr:rowOff>84691</xdr:rowOff>
    </xdr:to>
    <xdr:sp macro="" textlink="">
      <xdr:nvSpPr>
        <xdr:cNvPr id="427" name="楕円 426"/>
        <xdr:cNvSpPr/>
      </xdr:nvSpPr>
      <xdr:spPr>
        <a:xfrm>
          <a:off x="104267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69468</xdr:rowOff>
    </xdr:from>
    <xdr:ext cx="469744" cy="259045"/>
    <xdr:sp macro="" textlink="">
      <xdr:nvSpPr>
        <xdr:cNvPr id="428" name="普通建設事業費 （ うち新規整備　）該当値テキスト"/>
        <xdr:cNvSpPr txBox="1"/>
      </xdr:nvSpPr>
      <xdr:spPr>
        <a:xfrm>
          <a:off x="10528300" y="134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62122</xdr:rowOff>
    </xdr:from>
    <xdr:to>
      <xdr:col>50</xdr:col>
      <xdr:colOff>165100</xdr:colOff>
      <xdr:row>78</xdr:row>
      <xdr:rowOff>163722</xdr:rowOff>
    </xdr:to>
    <xdr:sp macro="" textlink="">
      <xdr:nvSpPr>
        <xdr:cNvPr id="429" name="楕円 428"/>
        <xdr:cNvSpPr/>
      </xdr:nvSpPr>
      <xdr:spPr>
        <a:xfrm>
          <a:off x="9588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154849</xdr:rowOff>
    </xdr:from>
    <xdr:ext cx="469744" cy="259045"/>
    <xdr:sp macro="" textlink="">
      <xdr:nvSpPr>
        <xdr:cNvPr id="430" name="テキスト ボックス 429"/>
        <xdr:cNvSpPr txBox="1"/>
      </xdr:nvSpPr>
      <xdr:spPr>
        <a:xfrm>
          <a:off x="9404428" y="135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92819</xdr:rowOff>
    </xdr:from>
    <xdr:to>
      <xdr:col>46</xdr:col>
      <xdr:colOff>38100</xdr:colOff>
      <xdr:row>79</xdr:row>
      <xdr:rowOff>22969</xdr:rowOff>
    </xdr:to>
    <xdr:sp macro="" textlink="">
      <xdr:nvSpPr>
        <xdr:cNvPr id="431" name="楕円 430"/>
        <xdr:cNvSpPr/>
      </xdr:nvSpPr>
      <xdr:spPr>
        <a:xfrm>
          <a:off x="8699500" y="13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14096</xdr:rowOff>
    </xdr:from>
    <xdr:ext cx="469744" cy="259045"/>
    <xdr:sp macro="" textlink="">
      <xdr:nvSpPr>
        <xdr:cNvPr id="432" name="テキスト ボックス 431"/>
        <xdr:cNvSpPr txBox="1"/>
      </xdr:nvSpPr>
      <xdr:spPr>
        <a:xfrm>
          <a:off x="8515428" y="135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154868</xdr:rowOff>
    </xdr:from>
    <xdr:to>
      <xdr:col>41</xdr:col>
      <xdr:colOff>101600</xdr:colOff>
      <xdr:row>78</xdr:row>
      <xdr:rowOff>85018</xdr:rowOff>
    </xdr:to>
    <xdr:sp macro="" textlink="">
      <xdr:nvSpPr>
        <xdr:cNvPr id="433" name="楕円 432"/>
        <xdr:cNvSpPr/>
      </xdr:nvSpPr>
      <xdr:spPr>
        <a:xfrm>
          <a:off x="7810500" y="133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76145</xdr:rowOff>
    </xdr:from>
    <xdr:ext cx="469744" cy="259045"/>
    <xdr:sp macro="" textlink="">
      <xdr:nvSpPr>
        <xdr:cNvPr id="434" name="テキスト ボックス 433"/>
        <xdr:cNvSpPr txBox="1"/>
      </xdr:nvSpPr>
      <xdr:spPr>
        <a:xfrm>
          <a:off x="7626428" y="134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55524</xdr:rowOff>
    </xdr:from>
    <xdr:to>
      <xdr:col>36</xdr:col>
      <xdr:colOff>165100</xdr:colOff>
      <xdr:row>78</xdr:row>
      <xdr:rowOff>157124</xdr:rowOff>
    </xdr:to>
    <xdr:sp macro="" textlink="">
      <xdr:nvSpPr>
        <xdr:cNvPr id="435" name="楕円 434"/>
        <xdr:cNvSpPr/>
      </xdr:nvSpPr>
      <xdr:spPr>
        <a:xfrm>
          <a:off x="6921500" y="134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148251</xdr:rowOff>
    </xdr:from>
    <xdr:ext cx="469744" cy="259045"/>
    <xdr:sp macro="" textlink="">
      <xdr:nvSpPr>
        <xdr:cNvPr id="436" name="テキスト ボックス 435"/>
        <xdr:cNvSpPr txBox="1"/>
      </xdr:nvSpPr>
      <xdr:spPr>
        <a:xfrm>
          <a:off x="6737428" y="135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148825</xdr:rowOff>
    </xdr:from>
    <xdr:to>
      <xdr:col>55</xdr:col>
      <xdr:colOff>0</xdr:colOff>
      <xdr:row>97</xdr:row>
      <xdr:rowOff>22276</xdr:rowOff>
    </xdr:to>
    <xdr:cxnSp macro="">
      <xdr:nvCxnSpPr>
        <xdr:cNvPr id="465" name="直線コネクタ 464"/>
        <xdr:cNvCxnSpPr/>
      </xdr:nvCxnSpPr>
      <xdr:spPr>
        <a:xfrm>
          <a:off x="9639300" y="16436575"/>
          <a:ext cx="838200" cy="2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122746</xdr:rowOff>
    </xdr:from>
    <xdr:to>
      <xdr:col>50</xdr:col>
      <xdr:colOff>114300</xdr:colOff>
      <xdr:row>95</xdr:row>
      <xdr:rowOff>148825</xdr:rowOff>
    </xdr:to>
    <xdr:cxnSp macro="">
      <xdr:nvCxnSpPr>
        <xdr:cNvPr id="468" name="直線コネクタ 467"/>
        <xdr:cNvCxnSpPr/>
      </xdr:nvCxnSpPr>
      <xdr:spPr>
        <a:xfrm>
          <a:off x="8750300" y="16239046"/>
          <a:ext cx="889000" cy="19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122746</xdr:rowOff>
    </xdr:from>
    <xdr:to>
      <xdr:col>45</xdr:col>
      <xdr:colOff>177800</xdr:colOff>
      <xdr:row>95</xdr:row>
      <xdr:rowOff>92627</xdr:rowOff>
    </xdr:to>
    <xdr:cxnSp macro="">
      <xdr:nvCxnSpPr>
        <xdr:cNvPr id="471" name="直線コネクタ 470"/>
        <xdr:cNvCxnSpPr/>
      </xdr:nvCxnSpPr>
      <xdr:spPr>
        <a:xfrm flipV="1">
          <a:off x="7861300" y="16239046"/>
          <a:ext cx="889000" cy="1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3" name="テキスト ボックス 472"/>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102285</xdr:rowOff>
    </xdr:from>
    <xdr:to>
      <xdr:col>41</xdr:col>
      <xdr:colOff>50800</xdr:colOff>
      <xdr:row>95</xdr:row>
      <xdr:rowOff>92627</xdr:rowOff>
    </xdr:to>
    <xdr:cxnSp macro="">
      <xdr:nvCxnSpPr>
        <xdr:cNvPr id="474" name="直線コネクタ 473"/>
        <xdr:cNvCxnSpPr/>
      </xdr:nvCxnSpPr>
      <xdr:spPr>
        <a:xfrm>
          <a:off x="6972300" y="16218585"/>
          <a:ext cx="8890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5" name="フローチャート: 判断 474"/>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76" name="テキスト ボックス 475"/>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7" name="フローチャート: 判断 476"/>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78" name="テキスト ボックス 477"/>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142926</xdr:rowOff>
    </xdr:from>
    <xdr:to>
      <xdr:col>55</xdr:col>
      <xdr:colOff>50800</xdr:colOff>
      <xdr:row>97</xdr:row>
      <xdr:rowOff>73076</xdr:rowOff>
    </xdr:to>
    <xdr:sp macro="" textlink="">
      <xdr:nvSpPr>
        <xdr:cNvPr id="484" name="楕円 483"/>
        <xdr:cNvSpPr/>
      </xdr:nvSpPr>
      <xdr:spPr>
        <a:xfrm>
          <a:off x="10426700" y="1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121353</xdr:rowOff>
    </xdr:from>
    <xdr:ext cx="534377" cy="259045"/>
    <xdr:sp macro="" textlink="">
      <xdr:nvSpPr>
        <xdr:cNvPr id="485" name="普通建設事業費 （ うち更新整備　）該当値テキスト"/>
        <xdr:cNvSpPr txBox="1"/>
      </xdr:nvSpPr>
      <xdr:spPr>
        <a:xfrm>
          <a:off x="10528300" y="165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98025</xdr:rowOff>
    </xdr:from>
    <xdr:to>
      <xdr:col>50</xdr:col>
      <xdr:colOff>165100</xdr:colOff>
      <xdr:row>96</xdr:row>
      <xdr:rowOff>28175</xdr:rowOff>
    </xdr:to>
    <xdr:sp macro="" textlink="">
      <xdr:nvSpPr>
        <xdr:cNvPr id="486" name="楕円 485"/>
        <xdr:cNvSpPr/>
      </xdr:nvSpPr>
      <xdr:spPr>
        <a:xfrm>
          <a:off x="9588500" y="163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44702</xdr:rowOff>
    </xdr:from>
    <xdr:ext cx="534377" cy="259045"/>
    <xdr:sp macro="" textlink="">
      <xdr:nvSpPr>
        <xdr:cNvPr id="487" name="テキスト ボックス 486"/>
        <xdr:cNvSpPr txBox="1"/>
      </xdr:nvSpPr>
      <xdr:spPr>
        <a:xfrm>
          <a:off x="9372111" y="161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71946</xdr:rowOff>
    </xdr:from>
    <xdr:to>
      <xdr:col>46</xdr:col>
      <xdr:colOff>38100</xdr:colOff>
      <xdr:row>95</xdr:row>
      <xdr:rowOff>2096</xdr:rowOff>
    </xdr:to>
    <xdr:sp macro="" textlink="">
      <xdr:nvSpPr>
        <xdr:cNvPr id="488" name="楕円 487"/>
        <xdr:cNvSpPr/>
      </xdr:nvSpPr>
      <xdr:spPr>
        <a:xfrm>
          <a:off x="8699500" y="161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18623</xdr:rowOff>
    </xdr:from>
    <xdr:ext cx="534377" cy="259045"/>
    <xdr:sp macro="" textlink="">
      <xdr:nvSpPr>
        <xdr:cNvPr id="489" name="テキスト ボックス 488"/>
        <xdr:cNvSpPr txBox="1"/>
      </xdr:nvSpPr>
      <xdr:spPr>
        <a:xfrm>
          <a:off x="8483111" y="159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41827</xdr:rowOff>
    </xdr:from>
    <xdr:to>
      <xdr:col>41</xdr:col>
      <xdr:colOff>101600</xdr:colOff>
      <xdr:row>95</xdr:row>
      <xdr:rowOff>143427</xdr:rowOff>
    </xdr:to>
    <xdr:sp macro="" textlink="">
      <xdr:nvSpPr>
        <xdr:cNvPr id="490" name="楕円 489"/>
        <xdr:cNvSpPr/>
      </xdr:nvSpPr>
      <xdr:spPr>
        <a:xfrm>
          <a:off x="78105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159954</xdr:rowOff>
    </xdr:from>
    <xdr:ext cx="534377" cy="259045"/>
    <xdr:sp macro="" textlink="">
      <xdr:nvSpPr>
        <xdr:cNvPr id="491" name="テキスト ボックス 490"/>
        <xdr:cNvSpPr txBox="1"/>
      </xdr:nvSpPr>
      <xdr:spPr>
        <a:xfrm>
          <a:off x="7594111" y="161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51485</xdr:rowOff>
    </xdr:from>
    <xdr:to>
      <xdr:col>36</xdr:col>
      <xdr:colOff>165100</xdr:colOff>
      <xdr:row>94</xdr:row>
      <xdr:rowOff>153085</xdr:rowOff>
    </xdr:to>
    <xdr:sp macro="" textlink="">
      <xdr:nvSpPr>
        <xdr:cNvPr id="492" name="楕円 491"/>
        <xdr:cNvSpPr/>
      </xdr:nvSpPr>
      <xdr:spPr>
        <a:xfrm>
          <a:off x="6921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169612</xdr:rowOff>
    </xdr:from>
    <xdr:ext cx="534377" cy="259045"/>
    <xdr:sp macro="" textlink="">
      <xdr:nvSpPr>
        <xdr:cNvPr id="493" name="テキスト ボックス 492"/>
        <xdr:cNvSpPr txBox="1"/>
      </xdr:nvSpPr>
      <xdr:spPr>
        <a:xfrm>
          <a:off x="6705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136225</xdr:rowOff>
    </xdr:from>
    <xdr:to>
      <xdr:col>85</xdr:col>
      <xdr:colOff>127000</xdr:colOff>
      <xdr:row>38</xdr:row>
      <xdr:rowOff>139700</xdr:rowOff>
    </xdr:to>
    <xdr:cxnSp macro="">
      <xdr:nvCxnSpPr>
        <xdr:cNvPr id="520" name="直線コネクタ 519"/>
        <xdr:cNvCxnSpPr/>
      </xdr:nvCxnSpPr>
      <xdr:spPr>
        <a:xfrm>
          <a:off x="15481300" y="6651325"/>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136225</xdr:rowOff>
    </xdr:from>
    <xdr:to>
      <xdr:col>81</xdr:col>
      <xdr:colOff>50800</xdr:colOff>
      <xdr:row>38</xdr:row>
      <xdr:rowOff>138419</xdr:rowOff>
    </xdr:to>
    <xdr:cxnSp macro="">
      <xdr:nvCxnSpPr>
        <xdr:cNvPr id="523" name="直線コネクタ 522"/>
        <xdr:cNvCxnSpPr/>
      </xdr:nvCxnSpPr>
      <xdr:spPr>
        <a:xfrm flipV="1">
          <a:off x="14592300" y="665132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138419</xdr:rowOff>
    </xdr:from>
    <xdr:to>
      <xdr:col>76</xdr:col>
      <xdr:colOff>114300</xdr:colOff>
      <xdr:row>38</xdr:row>
      <xdr:rowOff>139700</xdr:rowOff>
    </xdr:to>
    <xdr:cxnSp macro="">
      <xdr:nvCxnSpPr>
        <xdr:cNvPr id="526" name="直線コネクタ 525"/>
        <xdr:cNvCxnSpPr/>
      </xdr:nvCxnSpPr>
      <xdr:spPr>
        <a:xfrm flipV="1">
          <a:off x="13703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0" name="フローチャート: 判断 529"/>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1" name="テキスト ボックス 530"/>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2" name="フローチャート: 判断 531"/>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3" name="テキスト ボックス 532"/>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85425</xdr:rowOff>
    </xdr:from>
    <xdr:to>
      <xdr:col>81</xdr:col>
      <xdr:colOff>101600</xdr:colOff>
      <xdr:row>39</xdr:row>
      <xdr:rowOff>15575</xdr:rowOff>
    </xdr:to>
    <xdr:sp macro="" textlink="">
      <xdr:nvSpPr>
        <xdr:cNvPr id="541" name="楕円 540"/>
        <xdr:cNvSpPr/>
      </xdr:nvSpPr>
      <xdr:spPr>
        <a:xfrm>
          <a:off x="15430500" y="66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6702</xdr:rowOff>
    </xdr:from>
    <xdr:ext cx="313932" cy="259045"/>
    <xdr:sp macro="" textlink="">
      <xdr:nvSpPr>
        <xdr:cNvPr id="542" name="テキスト ボックス 541"/>
        <xdr:cNvSpPr txBox="1"/>
      </xdr:nvSpPr>
      <xdr:spPr>
        <a:xfrm>
          <a:off x="15324333" y="6693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87619</xdr:rowOff>
    </xdr:from>
    <xdr:to>
      <xdr:col>76</xdr:col>
      <xdr:colOff>165100</xdr:colOff>
      <xdr:row>39</xdr:row>
      <xdr:rowOff>17769</xdr:rowOff>
    </xdr:to>
    <xdr:sp macro="" textlink="">
      <xdr:nvSpPr>
        <xdr:cNvPr id="543" name="楕円 542"/>
        <xdr:cNvSpPr/>
      </xdr:nvSpPr>
      <xdr:spPr>
        <a:xfrm>
          <a:off x="14541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8896</xdr:rowOff>
    </xdr:from>
    <xdr:ext cx="313932" cy="259045"/>
    <xdr:sp macro="" textlink="">
      <xdr:nvSpPr>
        <xdr:cNvPr id="544" name="テキスト ボックス 543"/>
        <xdr:cNvSpPr txBox="1"/>
      </xdr:nvSpPr>
      <xdr:spPr>
        <a:xfrm>
          <a:off x="14435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56918</xdr:rowOff>
    </xdr:from>
    <xdr:to>
      <xdr:col>85</xdr:col>
      <xdr:colOff>127000</xdr:colOff>
      <xdr:row>74</xdr:row>
      <xdr:rowOff>130184</xdr:rowOff>
    </xdr:to>
    <xdr:cxnSp macro="">
      <xdr:nvCxnSpPr>
        <xdr:cNvPr id="631" name="直線コネクタ 630"/>
        <xdr:cNvCxnSpPr/>
      </xdr:nvCxnSpPr>
      <xdr:spPr>
        <a:xfrm flipV="1">
          <a:off x="15481300" y="12744218"/>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130184</xdr:rowOff>
    </xdr:from>
    <xdr:to>
      <xdr:col>81</xdr:col>
      <xdr:colOff>50800</xdr:colOff>
      <xdr:row>75</xdr:row>
      <xdr:rowOff>21399</xdr:rowOff>
    </xdr:to>
    <xdr:cxnSp macro="">
      <xdr:nvCxnSpPr>
        <xdr:cNvPr id="634" name="直線コネクタ 633"/>
        <xdr:cNvCxnSpPr/>
      </xdr:nvCxnSpPr>
      <xdr:spPr>
        <a:xfrm flipV="1">
          <a:off x="14592300" y="12817484"/>
          <a:ext cx="889000" cy="6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21399</xdr:rowOff>
    </xdr:from>
    <xdr:to>
      <xdr:col>76</xdr:col>
      <xdr:colOff>114300</xdr:colOff>
      <xdr:row>75</xdr:row>
      <xdr:rowOff>59804</xdr:rowOff>
    </xdr:to>
    <xdr:cxnSp macro="">
      <xdr:nvCxnSpPr>
        <xdr:cNvPr id="637" name="直線コネクタ 636"/>
        <xdr:cNvCxnSpPr/>
      </xdr:nvCxnSpPr>
      <xdr:spPr>
        <a:xfrm flipV="1">
          <a:off x="13703300" y="1288014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51403</xdr:rowOff>
    </xdr:from>
    <xdr:to>
      <xdr:col>71</xdr:col>
      <xdr:colOff>177800</xdr:colOff>
      <xdr:row>75</xdr:row>
      <xdr:rowOff>59804</xdr:rowOff>
    </xdr:to>
    <xdr:cxnSp macro="">
      <xdr:nvCxnSpPr>
        <xdr:cNvPr id="640" name="直線コネクタ 639"/>
        <xdr:cNvCxnSpPr/>
      </xdr:nvCxnSpPr>
      <xdr:spPr>
        <a:xfrm>
          <a:off x="12814300" y="12910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1" name="フローチャート: 判断 640"/>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134193</xdr:rowOff>
    </xdr:from>
    <xdr:ext cx="534377" cy="259045"/>
    <xdr:sp macro="" textlink="">
      <xdr:nvSpPr>
        <xdr:cNvPr id="642" name="テキスト ボックス 641"/>
        <xdr:cNvSpPr txBox="1"/>
      </xdr:nvSpPr>
      <xdr:spPr>
        <a:xfrm>
          <a:off x="13436111" y="13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3" name="フローチャート: 判断 642"/>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4" name="テキスト ボックス 643"/>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6118</xdr:rowOff>
    </xdr:from>
    <xdr:to>
      <xdr:col>85</xdr:col>
      <xdr:colOff>177800</xdr:colOff>
      <xdr:row>74</xdr:row>
      <xdr:rowOff>107718</xdr:rowOff>
    </xdr:to>
    <xdr:sp macro="" textlink="">
      <xdr:nvSpPr>
        <xdr:cNvPr id="650" name="楕円 649"/>
        <xdr:cNvSpPr/>
      </xdr:nvSpPr>
      <xdr:spPr>
        <a:xfrm>
          <a:off x="16268700" y="126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28995</xdr:rowOff>
    </xdr:from>
    <xdr:ext cx="534377" cy="259045"/>
    <xdr:sp macro="" textlink="">
      <xdr:nvSpPr>
        <xdr:cNvPr id="651" name="公債費該当値テキスト"/>
        <xdr:cNvSpPr txBox="1"/>
      </xdr:nvSpPr>
      <xdr:spPr>
        <a:xfrm>
          <a:off x="16370300" y="12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79384</xdr:rowOff>
    </xdr:from>
    <xdr:to>
      <xdr:col>81</xdr:col>
      <xdr:colOff>101600</xdr:colOff>
      <xdr:row>75</xdr:row>
      <xdr:rowOff>9534</xdr:rowOff>
    </xdr:to>
    <xdr:sp macro="" textlink="">
      <xdr:nvSpPr>
        <xdr:cNvPr id="652" name="楕円 651"/>
        <xdr:cNvSpPr/>
      </xdr:nvSpPr>
      <xdr:spPr>
        <a:xfrm>
          <a:off x="15430500" y="127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26061</xdr:rowOff>
    </xdr:from>
    <xdr:ext cx="534377" cy="259045"/>
    <xdr:sp macro="" textlink="">
      <xdr:nvSpPr>
        <xdr:cNvPr id="653" name="テキスト ボックス 652"/>
        <xdr:cNvSpPr txBox="1"/>
      </xdr:nvSpPr>
      <xdr:spPr>
        <a:xfrm>
          <a:off x="15214111" y="1254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142049</xdr:rowOff>
    </xdr:from>
    <xdr:to>
      <xdr:col>76</xdr:col>
      <xdr:colOff>165100</xdr:colOff>
      <xdr:row>75</xdr:row>
      <xdr:rowOff>72199</xdr:rowOff>
    </xdr:to>
    <xdr:sp macro="" textlink="">
      <xdr:nvSpPr>
        <xdr:cNvPr id="654" name="楕円 653"/>
        <xdr:cNvSpPr/>
      </xdr:nvSpPr>
      <xdr:spPr>
        <a:xfrm>
          <a:off x="145415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88726</xdr:rowOff>
    </xdr:from>
    <xdr:ext cx="534377" cy="259045"/>
    <xdr:sp macro="" textlink="">
      <xdr:nvSpPr>
        <xdr:cNvPr id="655" name="テキスト ボックス 654"/>
        <xdr:cNvSpPr txBox="1"/>
      </xdr:nvSpPr>
      <xdr:spPr>
        <a:xfrm>
          <a:off x="14325111" y="126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9004</xdr:rowOff>
    </xdr:from>
    <xdr:to>
      <xdr:col>72</xdr:col>
      <xdr:colOff>38100</xdr:colOff>
      <xdr:row>75</xdr:row>
      <xdr:rowOff>110604</xdr:rowOff>
    </xdr:to>
    <xdr:sp macro="" textlink="">
      <xdr:nvSpPr>
        <xdr:cNvPr id="656" name="楕円 655"/>
        <xdr:cNvSpPr/>
      </xdr:nvSpPr>
      <xdr:spPr>
        <a:xfrm>
          <a:off x="13652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127131</xdr:rowOff>
    </xdr:from>
    <xdr:ext cx="534377" cy="259045"/>
    <xdr:sp macro="" textlink="">
      <xdr:nvSpPr>
        <xdr:cNvPr id="657" name="テキスト ボックス 656"/>
        <xdr:cNvSpPr txBox="1"/>
      </xdr:nvSpPr>
      <xdr:spPr>
        <a:xfrm>
          <a:off x="13436111" y="126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603</xdr:rowOff>
    </xdr:from>
    <xdr:to>
      <xdr:col>67</xdr:col>
      <xdr:colOff>101600</xdr:colOff>
      <xdr:row>75</xdr:row>
      <xdr:rowOff>102203</xdr:rowOff>
    </xdr:to>
    <xdr:sp macro="" textlink="">
      <xdr:nvSpPr>
        <xdr:cNvPr id="658" name="楕円 657"/>
        <xdr:cNvSpPr/>
      </xdr:nvSpPr>
      <xdr:spPr>
        <a:xfrm>
          <a:off x="12763500" y="128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118730</xdr:rowOff>
    </xdr:from>
    <xdr:ext cx="534377" cy="259045"/>
    <xdr:sp macro="" textlink="">
      <xdr:nvSpPr>
        <xdr:cNvPr id="659" name="テキスト ボックス 658"/>
        <xdr:cNvSpPr txBox="1"/>
      </xdr:nvSpPr>
      <xdr:spPr>
        <a:xfrm>
          <a:off x="12547111" y="126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xdr:rowOff>
    </xdr:from>
    <xdr:to>
      <xdr:col>85</xdr:col>
      <xdr:colOff>127000</xdr:colOff>
      <xdr:row>97</xdr:row>
      <xdr:rowOff>118174</xdr:rowOff>
    </xdr:to>
    <xdr:cxnSp macro="">
      <xdr:nvCxnSpPr>
        <xdr:cNvPr id="688" name="直線コネクタ 687"/>
        <xdr:cNvCxnSpPr/>
      </xdr:nvCxnSpPr>
      <xdr:spPr>
        <a:xfrm flipV="1">
          <a:off x="15481300" y="16459340"/>
          <a:ext cx="838200" cy="2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114325</xdr:rowOff>
    </xdr:from>
    <xdr:to>
      <xdr:col>81</xdr:col>
      <xdr:colOff>50800</xdr:colOff>
      <xdr:row>97</xdr:row>
      <xdr:rowOff>118174</xdr:rowOff>
    </xdr:to>
    <xdr:cxnSp macro="">
      <xdr:nvCxnSpPr>
        <xdr:cNvPr id="691" name="直線コネクタ 690"/>
        <xdr:cNvCxnSpPr/>
      </xdr:nvCxnSpPr>
      <xdr:spPr>
        <a:xfrm>
          <a:off x="14592300" y="1674497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114325</xdr:rowOff>
    </xdr:from>
    <xdr:to>
      <xdr:col>76</xdr:col>
      <xdr:colOff>114300</xdr:colOff>
      <xdr:row>99</xdr:row>
      <xdr:rowOff>9246</xdr:rowOff>
    </xdr:to>
    <xdr:cxnSp macro="">
      <xdr:nvCxnSpPr>
        <xdr:cNvPr id="694" name="直線コネクタ 693"/>
        <xdr:cNvCxnSpPr/>
      </xdr:nvCxnSpPr>
      <xdr:spPr>
        <a:xfrm flipV="1">
          <a:off x="13703300" y="16744975"/>
          <a:ext cx="889000" cy="2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9246</xdr:rowOff>
    </xdr:from>
    <xdr:to>
      <xdr:col>71</xdr:col>
      <xdr:colOff>177800</xdr:colOff>
      <xdr:row>99</xdr:row>
      <xdr:rowOff>21171</xdr:rowOff>
    </xdr:to>
    <xdr:cxnSp macro="">
      <xdr:nvCxnSpPr>
        <xdr:cNvPr id="697" name="直線コネクタ 696"/>
        <xdr:cNvCxnSpPr/>
      </xdr:nvCxnSpPr>
      <xdr:spPr>
        <a:xfrm flipV="1">
          <a:off x="12814300" y="169827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698" name="フローチャート: 判断 697"/>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699" name="テキスト ボックス 698"/>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0" name="フローチャート: 判断 699"/>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1" name="テキスト ボックス 700"/>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120790</xdr:rowOff>
    </xdr:from>
    <xdr:to>
      <xdr:col>85</xdr:col>
      <xdr:colOff>177800</xdr:colOff>
      <xdr:row>96</xdr:row>
      <xdr:rowOff>50940</xdr:rowOff>
    </xdr:to>
    <xdr:sp macro="" textlink="">
      <xdr:nvSpPr>
        <xdr:cNvPr id="707" name="楕円 706"/>
        <xdr:cNvSpPr/>
      </xdr:nvSpPr>
      <xdr:spPr>
        <a:xfrm>
          <a:off x="16268700" y="164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143667</xdr:rowOff>
    </xdr:from>
    <xdr:ext cx="534377" cy="259045"/>
    <xdr:sp macro="" textlink="">
      <xdr:nvSpPr>
        <xdr:cNvPr id="708" name="積立金該当値テキスト"/>
        <xdr:cNvSpPr txBox="1"/>
      </xdr:nvSpPr>
      <xdr:spPr>
        <a:xfrm>
          <a:off x="16370300" y="162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67374</xdr:rowOff>
    </xdr:from>
    <xdr:to>
      <xdr:col>81</xdr:col>
      <xdr:colOff>101600</xdr:colOff>
      <xdr:row>97</xdr:row>
      <xdr:rowOff>168974</xdr:rowOff>
    </xdr:to>
    <xdr:sp macro="" textlink="">
      <xdr:nvSpPr>
        <xdr:cNvPr id="709" name="楕円 708"/>
        <xdr:cNvSpPr/>
      </xdr:nvSpPr>
      <xdr:spPr>
        <a:xfrm>
          <a:off x="15430500" y="166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160101</xdr:rowOff>
    </xdr:from>
    <xdr:ext cx="469744" cy="259045"/>
    <xdr:sp macro="" textlink="">
      <xdr:nvSpPr>
        <xdr:cNvPr id="710" name="テキスト ボックス 709"/>
        <xdr:cNvSpPr txBox="1"/>
      </xdr:nvSpPr>
      <xdr:spPr>
        <a:xfrm>
          <a:off x="15246428" y="167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63525</xdr:rowOff>
    </xdr:from>
    <xdr:to>
      <xdr:col>76</xdr:col>
      <xdr:colOff>165100</xdr:colOff>
      <xdr:row>97</xdr:row>
      <xdr:rowOff>165125</xdr:rowOff>
    </xdr:to>
    <xdr:sp macro="" textlink="">
      <xdr:nvSpPr>
        <xdr:cNvPr id="711" name="楕円 710"/>
        <xdr:cNvSpPr/>
      </xdr:nvSpPr>
      <xdr:spPr>
        <a:xfrm>
          <a:off x="14541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10202</xdr:rowOff>
    </xdr:from>
    <xdr:ext cx="469744" cy="259045"/>
    <xdr:sp macro="" textlink="">
      <xdr:nvSpPr>
        <xdr:cNvPr id="712" name="テキスト ボックス 711"/>
        <xdr:cNvSpPr txBox="1"/>
      </xdr:nvSpPr>
      <xdr:spPr>
        <a:xfrm>
          <a:off x="14357428" y="1646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129896</xdr:rowOff>
    </xdr:from>
    <xdr:to>
      <xdr:col>72</xdr:col>
      <xdr:colOff>38100</xdr:colOff>
      <xdr:row>99</xdr:row>
      <xdr:rowOff>60046</xdr:rowOff>
    </xdr:to>
    <xdr:sp macro="" textlink="">
      <xdr:nvSpPr>
        <xdr:cNvPr id="713" name="楕円 712"/>
        <xdr:cNvSpPr/>
      </xdr:nvSpPr>
      <xdr:spPr>
        <a:xfrm>
          <a:off x="136525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51173</xdr:rowOff>
    </xdr:from>
    <xdr:ext cx="378565" cy="259045"/>
    <xdr:sp macro="" textlink="">
      <xdr:nvSpPr>
        <xdr:cNvPr id="714" name="テキスト ボックス 713"/>
        <xdr:cNvSpPr txBox="1"/>
      </xdr:nvSpPr>
      <xdr:spPr>
        <a:xfrm>
          <a:off x="13514017" y="1702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141821</xdr:rowOff>
    </xdr:from>
    <xdr:to>
      <xdr:col>67</xdr:col>
      <xdr:colOff>101600</xdr:colOff>
      <xdr:row>99</xdr:row>
      <xdr:rowOff>71971</xdr:rowOff>
    </xdr:to>
    <xdr:sp macro="" textlink="">
      <xdr:nvSpPr>
        <xdr:cNvPr id="715" name="楕円 714"/>
        <xdr:cNvSpPr/>
      </xdr:nvSpPr>
      <xdr:spPr>
        <a:xfrm>
          <a:off x="12763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63098</xdr:rowOff>
    </xdr:from>
    <xdr:ext cx="378565" cy="259045"/>
    <xdr:sp macro="" textlink="">
      <xdr:nvSpPr>
        <xdr:cNvPr id="716" name="テキスト ボックス 715"/>
        <xdr:cNvSpPr txBox="1"/>
      </xdr:nvSpPr>
      <xdr:spPr>
        <a:xfrm>
          <a:off x="12625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77325</xdr:rowOff>
    </xdr:from>
    <xdr:to>
      <xdr:col>116</xdr:col>
      <xdr:colOff>63500</xdr:colOff>
      <xdr:row>39</xdr:row>
      <xdr:rowOff>85979</xdr:rowOff>
    </xdr:to>
    <xdr:cxnSp macro="">
      <xdr:nvCxnSpPr>
        <xdr:cNvPr id="747" name="直線コネクタ 746"/>
        <xdr:cNvCxnSpPr/>
      </xdr:nvCxnSpPr>
      <xdr:spPr>
        <a:xfrm flipV="1">
          <a:off x="21323300" y="6763875"/>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85979</xdr:rowOff>
    </xdr:from>
    <xdr:to>
      <xdr:col>111</xdr:col>
      <xdr:colOff>177800</xdr:colOff>
      <xdr:row>39</xdr:row>
      <xdr:rowOff>89081</xdr:rowOff>
    </xdr:to>
    <xdr:cxnSp macro="">
      <xdr:nvCxnSpPr>
        <xdr:cNvPr id="750" name="直線コネクタ 749"/>
        <xdr:cNvCxnSpPr/>
      </xdr:nvCxnSpPr>
      <xdr:spPr>
        <a:xfrm flipV="1">
          <a:off x="20434300" y="677252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87449</xdr:rowOff>
    </xdr:from>
    <xdr:to>
      <xdr:col>107</xdr:col>
      <xdr:colOff>50800</xdr:colOff>
      <xdr:row>39</xdr:row>
      <xdr:rowOff>89081</xdr:rowOff>
    </xdr:to>
    <xdr:cxnSp macro="">
      <xdr:nvCxnSpPr>
        <xdr:cNvPr id="753" name="直線コネクタ 752"/>
        <xdr:cNvCxnSpPr/>
      </xdr:nvCxnSpPr>
      <xdr:spPr>
        <a:xfrm>
          <a:off x="19545300" y="67739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87449</xdr:rowOff>
    </xdr:from>
    <xdr:to>
      <xdr:col>102</xdr:col>
      <xdr:colOff>114300</xdr:colOff>
      <xdr:row>39</xdr:row>
      <xdr:rowOff>93980</xdr:rowOff>
    </xdr:to>
    <xdr:cxnSp macro="">
      <xdr:nvCxnSpPr>
        <xdr:cNvPr id="756" name="直線コネクタ 755"/>
        <xdr:cNvCxnSpPr/>
      </xdr:nvCxnSpPr>
      <xdr:spPr>
        <a:xfrm flipV="1">
          <a:off x="18656300" y="67739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7" name="フローチャート: 判断 756"/>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58" name="テキスト ボックス 757"/>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59" name="フローチャート: 判断 758"/>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0" name="テキスト ボックス 759"/>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26525</xdr:rowOff>
    </xdr:from>
    <xdr:to>
      <xdr:col>116</xdr:col>
      <xdr:colOff>114300</xdr:colOff>
      <xdr:row>39</xdr:row>
      <xdr:rowOff>128125</xdr:rowOff>
    </xdr:to>
    <xdr:sp macro="" textlink="">
      <xdr:nvSpPr>
        <xdr:cNvPr id="766" name="楕円 765"/>
        <xdr:cNvSpPr/>
      </xdr:nvSpPr>
      <xdr:spPr>
        <a:xfrm>
          <a:off x="22110700" y="67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112902</xdr:rowOff>
    </xdr:from>
    <xdr:ext cx="378565" cy="259045"/>
    <xdr:sp macro="" textlink="">
      <xdr:nvSpPr>
        <xdr:cNvPr id="767" name="投資及び出資金該当値テキスト"/>
        <xdr:cNvSpPr txBox="1"/>
      </xdr:nvSpPr>
      <xdr:spPr>
        <a:xfrm>
          <a:off x="22212300" y="662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35179</xdr:rowOff>
    </xdr:from>
    <xdr:to>
      <xdr:col>112</xdr:col>
      <xdr:colOff>38100</xdr:colOff>
      <xdr:row>39</xdr:row>
      <xdr:rowOff>136779</xdr:rowOff>
    </xdr:to>
    <xdr:sp macro="" textlink="">
      <xdr:nvSpPr>
        <xdr:cNvPr id="768" name="楕円 767"/>
        <xdr:cNvSpPr/>
      </xdr:nvSpPr>
      <xdr:spPr>
        <a:xfrm>
          <a:off x="212725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127906</xdr:rowOff>
    </xdr:from>
    <xdr:ext cx="313932" cy="259045"/>
    <xdr:sp macro="" textlink="">
      <xdr:nvSpPr>
        <xdr:cNvPr id="769" name="テキスト ボックス 768"/>
        <xdr:cNvSpPr txBox="1"/>
      </xdr:nvSpPr>
      <xdr:spPr>
        <a:xfrm>
          <a:off x="21166333" y="68144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38281</xdr:rowOff>
    </xdr:from>
    <xdr:to>
      <xdr:col>107</xdr:col>
      <xdr:colOff>101600</xdr:colOff>
      <xdr:row>39</xdr:row>
      <xdr:rowOff>139881</xdr:rowOff>
    </xdr:to>
    <xdr:sp macro="" textlink="">
      <xdr:nvSpPr>
        <xdr:cNvPr id="770" name="楕円 769"/>
        <xdr:cNvSpPr/>
      </xdr:nvSpPr>
      <xdr:spPr>
        <a:xfrm>
          <a:off x="20383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131008</xdr:rowOff>
    </xdr:from>
    <xdr:ext cx="313932" cy="259045"/>
    <xdr:sp macro="" textlink="">
      <xdr:nvSpPr>
        <xdr:cNvPr id="771" name="テキスト ボックス 770"/>
        <xdr:cNvSpPr txBox="1"/>
      </xdr:nvSpPr>
      <xdr:spPr>
        <a:xfrm>
          <a:off x="20277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36649</xdr:rowOff>
    </xdr:from>
    <xdr:to>
      <xdr:col>102</xdr:col>
      <xdr:colOff>165100</xdr:colOff>
      <xdr:row>39</xdr:row>
      <xdr:rowOff>138249</xdr:rowOff>
    </xdr:to>
    <xdr:sp macro="" textlink="">
      <xdr:nvSpPr>
        <xdr:cNvPr id="772" name="楕円 771"/>
        <xdr:cNvSpPr/>
      </xdr:nvSpPr>
      <xdr:spPr>
        <a:xfrm>
          <a:off x="19494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129376</xdr:rowOff>
    </xdr:from>
    <xdr:ext cx="313932" cy="259045"/>
    <xdr:sp macro="" textlink="">
      <xdr:nvSpPr>
        <xdr:cNvPr id="773" name="テキスト ボックス 772"/>
        <xdr:cNvSpPr txBox="1"/>
      </xdr:nvSpPr>
      <xdr:spPr>
        <a:xfrm>
          <a:off x="19388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74" name="楕円 773"/>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75" name="テキスト ボックス 774"/>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8827</xdr:rowOff>
    </xdr:from>
    <xdr:to>
      <xdr:col>116</xdr:col>
      <xdr:colOff>63500</xdr:colOff>
      <xdr:row>59</xdr:row>
      <xdr:rowOff>16618</xdr:rowOff>
    </xdr:to>
    <xdr:cxnSp macro="">
      <xdr:nvCxnSpPr>
        <xdr:cNvPr id="804" name="直線コネクタ 803"/>
        <xdr:cNvCxnSpPr/>
      </xdr:nvCxnSpPr>
      <xdr:spPr>
        <a:xfrm>
          <a:off x="21323300" y="10124377"/>
          <a:ext cx="8382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2502</xdr:rowOff>
    </xdr:from>
    <xdr:to>
      <xdr:col>111</xdr:col>
      <xdr:colOff>177800</xdr:colOff>
      <xdr:row>59</xdr:row>
      <xdr:rowOff>8827</xdr:rowOff>
    </xdr:to>
    <xdr:cxnSp macro="">
      <xdr:nvCxnSpPr>
        <xdr:cNvPr id="807" name="直線コネクタ 806"/>
        <xdr:cNvCxnSpPr/>
      </xdr:nvCxnSpPr>
      <xdr:spPr>
        <a:xfrm>
          <a:off x="20434300" y="10118052"/>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164884</xdr:rowOff>
    </xdr:from>
    <xdr:to>
      <xdr:col>107</xdr:col>
      <xdr:colOff>50800</xdr:colOff>
      <xdr:row>59</xdr:row>
      <xdr:rowOff>2502</xdr:rowOff>
    </xdr:to>
    <xdr:cxnSp macro="">
      <xdr:nvCxnSpPr>
        <xdr:cNvPr id="810" name="直線コネクタ 809"/>
        <xdr:cNvCxnSpPr/>
      </xdr:nvCxnSpPr>
      <xdr:spPr>
        <a:xfrm>
          <a:off x="19545300" y="1010898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153283</xdr:rowOff>
    </xdr:from>
    <xdr:to>
      <xdr:col>102</xdr:col>
      <xdr:colOff>114300</xdr:colOff>
      <xdr:row>58</xdr:row>
      <xdr:rowOff>164884</xdr:rowOff>
    </xdr:to>
    <xdr:cxnSp macro="">
      <xdr:nvCxnSpPr>
        <xdr:cNvPr id="813" name="直線コネクタ 812"/>
        <xdr:cNvCxnSpPr/>
      </xdr:nvCxnSpPr>
      <xdr:spPr>
        <a:xfrm>
          <a:off x="18656300" y="10097383"/>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4" name="フローチャート: 判断 813"/>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5" name="テキスト ボックス 814"/>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6" name="フローチャート: 判断 815"/>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7" name="テキスト ボックス 816"/>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137268</xdr:rowOff>
    </xdr:from>
    <xdr:to>
      <xdr:col>116</xdr:col>
      <xdr:colOff>114300</xdr:colOff>
      <xdr:row>59</xdr:row>
      <xdr:rowOff>67418</xdr:rowOff>
    </xdr:to>
    <xdr:sp macro="" textlink="">
      <xdr:nvSpPr>
        <xdr:cNvPr id="823" name="楕円 822"/>
        <xdr:cNvSpPr/>
      </xdr:nvSpPr>
      <xdr:spPr>
        <a:xfrm>
          <a:off x="22110700" y="100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52195</xdr:rowOff>
    </xdr:from>
    <xdr:ext cx="469744" cy="259045"/>
    <xdr:sp macro="" textlink="">
      <xdr:nvSpPr>
        <xdr:cNvPr id="824" name="貸付金該当値テキスト"/>
        <xdr:cNvSpPr txBox="1"/>
      </xdr:nvSpPr>
      <xdr:spPr>
        <a:xfrm>
          <a:off x="22212300" y="99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129477</xdr:rowOff>
    </xdr:from>
    <xdr:to>
      <xdr:col>112</xdr:col>
      <xdr:colOff>38100</xdr:colOff>
      <xdr:row>59</xdr:row>
      <xdr:rowOff>59627</xdr:rowOff>
    </xdr:to>
    <xdr:sp macro="" textlink="">
      <xdr:nvSpPr>
        <xdr:cNvPr id="825" name="楕円 824"/>
        <xdr:cNvSpPr/>
      </xdr:nvSpPr>
      <xdr:spPr>
        <a:xfrm>
          <a:off x="21272500" y="1007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50754</xdr:rowOff>
    </xdr:from>
    <xdr:ext cx="469744" cy="259045"/>
    <xdr:sp macro="" textlink="">
      <xdr:nvSpPr>
        <xdr:cNvPr id="826" name="テキスト ボックス 825"/>
        <xdr:cNvSpPr txBox="1"/>
      </xdr:nvSpPr>
      <xdr:spPr>
        <a:xfrm>
          <a:off x="21088428" y="101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123152</xdr:rowOff>
    </xdr:from>
    <xdr:to>
      <xdr:col>107</xdr:col>
      <xdr:colOff>101600</xdr:colOff>
      <xdr:row>59</xdr:row>
      <xdr:rowOff>53302</xdr:rowOff>
    </xdr:to>
    <xdr:sp macro="" textlink="">
      <xdr:nvSpPr>
        <xdr:cNvPr id="827" name="楕円 826"/>
        <xdr:cNvSpPr/>
      </xdr:nvSpPr>
      <xdr:spPr>
        <a:xfrm>
          <a:off x="203835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44429</xdr:rowOff>
    </xdr:from>
    <xdr:ext cx="469744" cy="259045"/>
    <xdr:sp macro="" textlink="">
      <xdr:nvSpPr>
        <xdr:cNvPr id="828" name="テキスト ボックス 827"/>
        <xdr:cNvSpPr txBox="1"/>
      </xdr:nvSpPr>
      <xdr:spPr>
        <a:xfrm>
          <a:off x="20199428" y="1015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114084</xdr:rowOff>
    </xdr:from>
    <xdr:to>
      <xdr:col>102</xdr:col>
      <xdr:colOff>165100</xdr:colOff>
      <xdr:row>59</xdr:row>
      <xdr:rowOff>44234</xdr:rowOff>
    </xdr:to>
    <xdr:sp macro="" textlink="">
      <xdr:nvSpPr>
        <xdr:cNvPr id="829" name="楕円 828"/>
        <xdr:cNvSpPr/>
      </xdr:nvSpPr>
      <xdr:spPr>
        <a:xfrm>
          <a:off x="19494500" y="1005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35361</xdr:rowOff>
    </xdr:from>
    <xdr:ext cx="469744" cy="259045"/>
    <xdr:sp macro="" textlink="">
      <xdr:nvSpPr>
        <xdr:cNvPr id="830" name="テキスト ボックス 829"/>
        <xdr:cNvSpPr txBox="1"/>
      </xdr:nvSpPr>
      <xdr:spPr>
        <a:xfrm>
          <a:off x="19310428" y="101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102483</xdr:rowOff>
    </xdr:from>
    <xdr:to>
      <xdr:col>98</xdr:col>
      <xdr:colOff>38100</xdr:colOff>
      <xdr:row>59</xdr:row>
      <xdr:rowOff>32633</xdr:rowOff>
    </xdr:to>
    <xdr:sp macro="" textlink="">
      <xdr:nvSpPr>
        <xdr:cNvPr id="831" name="楕円 830"/>
        <xdr:cNvSpPr/>
      </xdr:nvSpPr>
      <xdr:spPr>
        <a:xfrm>
          <a:off x="18605500" y="100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23760</xdr:rowOff>
    </xdr:from>
    <xdr:ext cx="469744" cy="259045"/>
    <xdr:sp macro="" textlink="">
      <xdr:nvSpPr>
        <xdr:cNvPr id="832" name="テキスト ボックス 831"/>
        <xdr:cNvSpPr txBox="1"/>
      </xdr:nvSpPr>
      <xdr:spPr>
        <a:xfrm>
          <a:off x="18421428" y="1013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105905</xdr:rowOff>
    </xdr:from>
    <xdr:to>
      <xdr:col>116</xdr:col>
      <xdr:colOff>63500</xdr:colOff>
      <xdr:row>76</xdr:row>
      <xdr:rowOff>122098</xdr:rowOff>
    </xdr:to>
    <xdr:cxnSp macro="">
      <xdr:nvCxnSpPr>
        <xdr:cNvPr id="862" name="直線コネクタ 861"/>
        <xdr:cNvCxnSpPr/>
      </xdr:nvCxnSpPr>
      <xdr:spPr>
        <a:xfrm flipV="1">
          <a:off x="21323300" y="13136105"/>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3"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121183</xdr:rowOff>
    </xdr:from>
    <xdr:to>
      <xdr:col>111</xdr:col>
      <xdr:colOff>177800</xdr:colOff>
      <xdr:row>76</xdr:row>
      <xdr:rowOff>122098</xdr:rowOff>
    </xdr:to>
    <xdr:cxnSp macro="">
      <xdr:nvCxnSpPr>
        <xdr:cNvPr id="865" name="直線コネクタ 864"/>
        <xdr:cNvCxnSpPr/>
      </xdr:nvCxnSpPr>
      <xdr:spPr>
        <a:xfrm>
          <a:off x="20434300" y="1315138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121183</xdr:rowOff>
    </xdr:from>
    <xdr:to>
      <xdr:col>107</xdr:col>
      <xdr:colOff>50800</xdr:colOff>
      <xdr:row>77</xdr:row>
      <xdr:rowOff>22161</xdr:rowOff>
    </xdr:to>
    <xdr:cxnSp macro="">
      <xdr:nvCxnSpPr>
        <xdr:cNvPr id="868" name="直線コネクタ 867"/>
        <xdr:cNvCxnSpPr/>
      </xdr:nvCxnSpPr>
      <xdr:spPr>
        <a:xfrm flipV="1">
          <a:off x="19545300" y="13151383"/>
          <a:ext cx="8890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77</xdr:row>
      <xdr:rowOff>22161</xdr:rowOff>
    </xdr:to>
    <xdr:cxnSp macro="">
      <xdr:nvCxnSpPr>
        <xdr:cNvPr id="871" name="直線コネクタ 870"/>
        <xdr:cNvCxnSpPr/>
      </xdr:nvCxnSpPr>
      <xdr:spPr>
        <a:xfrm>
          <a:off x="18656300" y="1316902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2" name="フローチャート: 判断 871"/>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3" name="テキスト ボックス 872"/>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4" name="フローチャート: 判断 873"/>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5" name="テキスト ボックス 874"/>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55105</xdr:rowOff>
    </xdr:from>
    <xdr:to>
      <xdr:col>116</xdr:col>
      <xdr:colOff>114300</xdr:colOff>
      <xdr:row>76</xdr:row>
      <xdr:rowOff>156705</xdr:rowOff>
    </xdr:to>
    <xdr:sp macro="" textlink="">
      <xdr:nvSpPr>
        <xdr:cNvPr id="881" name="楕円 880"/>
        <xdr:cNvSpPr/>
      </xdr:nvSpPr>
      <xdr:spPr>
        <a:xfrm>
          <a:off x="221107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33532</xdr:rowOff>
    </xdr:from>
    <xdr:ext cx="534377" cy="259045"/>
    <xdr:sp macro="" textlink="">
      <xdr:nvSpPr>
        <xdr:cNvPr id="882" name="繰出金該当値テキスト"/>
        <xdr:cNvSpPr txBox="1"/>
      </xdr:nvSpPr>
      <xdr:spPr>
        <a:xfrm>
          <a:off x="22212300" y="130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71298</xdr:rowOff>
    </xdr:from>
    <xdr:to>
      <xdr:col>112</xdr:col>
      <xdr:colOff>38100</xdr:colOff>
      <xdr:row>77</xdr:row>
      <xdr:rowOff>1448</xdr:rowOff>
    </xdr:to>
    <xdr:sp macro="" textlink="">
      <xdr:nvSpPr>
        <xdr:cNvPr id="883" name="楕円 882"/>
        <xdr:cNvSpPr/>
      </xdr:nvSpPr>
      <xdr:spPr>
        <a:xfrm>
          <a:off x="21272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164025</xdr:rowOff>
    </xdr:from>
    <xdr:ext cx="534377" cy="259045"/>
    <xdr:sp macro="" textlink="">
      <xdr:nvSpPr>
        <xdr:cNvPr id="884" name="テキスト ボックス 883"/>
        <xdr:cNvSpPr txBox="1"/>
      </xdr:nvSpPr>
      <xdr:spPr>
        <a:xfrm>
          <a:off x="21056111" y="13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70383</xdr:rowOff>
    </xdr:from>
    <xdr:to>
      <xdr:col>107</xdr:col>
      <xdr:colOff>101600</xdr:colOff>
      <xdr:row>77</xdr:row>
      <xdr:rowOff>533</xdr:rowOff>
    </xdr:to>
    <xdr:sp macro="" textlink="">
      <xdr:nvSpPr>
        <xdr:cNvPr id="885" name="楕円 884"/>
        <xdr:cNvSpPr/>
      </xdr:nvSpPr>
      <xdr:spPr>
        <a:xfrm>
          <a:off x="20383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163110</xdr:rowOff>
    </xdr:from>
    <xdr:ext cx="534377" cy="259045"/>
    <xdr:sp macro="" textlink="">
      <xdr:nvSpPr>
        <xdr:cNvPr id="886" name="テキスト ボックス 885"/>
        <xdr:cNvSpPr txBox="1"/>
      </xdr:nvSpPr>
      <xdr:spPr>
        <a:xfrm>
          <a:off x="20167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142811</xdr:rowOff>
    </xdr:from>
    <xdr:to>
      <xdr:col>102</xdr:col>
      <xdr:colOff>165100</xdr:colOff>
      <xdr:row>77</xdr:row>
      <xdr:rowOff>72961</xdr:rowOff>
    </xdr:to>
    <xdr:sp macro="" textlink="">
      <xdr:nvSpPr>
        <xdr:cNvPr id="887" name="楕円 886"/>
        <xdr:cNvSpPr/>
      </xdr:nvSpPr>
      <xdr:spPr>
        <a:xfrm>
          <a:off x="194945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64088</xdr:rowOff>
    </xdr:from>
    <xdr:ext cx="534377" cy="259045"/>
    <xdr:sp macro="" textlink="">
      <xdr:nvSpPr>
        <xdr:cNvPr id="888" name="テキスト ボックス 887"/>
        <xdr:cNvSpPr txBox="1"/>
      </xdr:nvSpPr>
      <xdr:spPr>
        <a:xfrm>
          <a:off x="19278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88024</xdr:rowOff>
    </xdr:from>
    <xdr:to>
      <xdr:col>98</xdr:col>
      <xdr:colOff>38100</xdr:colOff>
      <xdr:row>77</xdr:row>
      <xdr:rowOff>18174</xdr:rowOff>
    </xdr:to>
    <xdr:sp macro="" textlink="">
      <xdr:nvSpPr>
        <xdr:cNvPr id="889" name="楕円 888"/>
        <xdr:cNvSpPr/>
      </xdr:nvSpPr>
      <xdr:spPr>
        <a:xfrm>
          <a:off x="18605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9301</xdr:rowOff>
    </xdr:from>
    <xdr:ext cx="534377" cy="259045"/>
    <xdr:sp macro="" textlink="">
      <xdr:nvSpPr>
        <xdr:cNvPr id="890" name="テキスト ボックス 889"/>
        <xdr:cNvSpPr txBox="1"/>
      </xdr:nvSpPr>
      <xdr:spPr>
        <a:xfrm>
          <a:off x="18389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会計年度任用職員の報酬増等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62,851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GIGA</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スクール構想の推進に係る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台端末の購入に伴う教材・情報環境整備事業の増等</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10,451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49,049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長期化する新型コロナウイルス感染症の影響による子育て世帯への支援に伴う子育て世帯臨時特別給付金給付事業が増になったことなどにより、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28,699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145,640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新型コロナウイルス感染症拡大の影響による家計への支援に伴う特別定額給付金給付事業の皆減により、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94,544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77,866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都市計画道路宝二丁目北新線（横沢通り）の工事完了や中道北小学校移転事業の減等により、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18,070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23,358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公債費については、臨時財政対策債</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福祉センター建設などの大型事業のために借り入れた市債の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開始に伴う増などにより、前年度と比較すると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2,564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42,897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186,249
180,754
212.47
88,111,485
84,130,075
3,656,734
45,904,280
76,639,598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18542</xdr:rowOff>
    </xdr:from>
    <xdr:to>
      <xdr:col>24</xdr:col>
      <xdr:colOff>63500</xdr:colOff>
      <xdr:row>31</xdr:row>
      <xdr:rowOff>20066</xdr:rowOff>
    </xdr:to>
    <xdr:cxnSp macro="">
      <xdr:nvCxnSpPr>
        <xdr:cNvPr id="61" name="直線コネクタ 60"/>
        <xdr:cNvCxnSpPr/>
      </xdr:nvCxnSpPr>
      <xdr:spPr>
        <a:xfrm>
          <a:off x="3797300" y="53334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18542</xdr:rowOff>
    </xdr:from>
    <xdr:to>
      <xdr:col>19</xdr:col>
      <xdr:colOff>177800</xdr:colOff>
      <xdr:row>31</xdr:row>
      <xdr:rowOff>52070</xdr:rowOff>
    </xdr:to>
    <xdr:cxnSp macro="">
      <xdr:nvCxnSpPr>
        <xdr:cNvPr id="64" name="直線コネクタ 63"/>
        <xdr:cNvCxnSpPr/>
      </xdr:nvCxnSpPr>
      <xdr:spPr>
        <a:xfrm flipV="1">
          <a:off x="2908300" y="533349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33020</xdr:rowOff>
    </xdr:from>
    <xdr:to>
      <xdr:col>15</xdr:col>
      <xdr:colOff>50800</xdr:colOff>
      <xdr:row>31</xdr:row>
      <xdr:rowOff>52070</xdr:rowOff>
    </xdr:to>
    <xdr:cxnSp macro="">
      <xdr:nvCxnSpPr>
        <xdr:cNvPr id="67" name="直線コネクタ 66"/>
        <xdr:cNvCxnSpPr/>
      </xdr:nvCxnSpPr>
      <xdr:spPr>
        <a:xfrm>
          <a:off x="2019300" y="5347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33020</xdr:rowOff>
    </xdr:from>
    <xdr:to>
      <xdr:col>10</xdr:col>
      <xdr:colOff>114300</xdr:colOff>
      <xdr:row>31</xdr:row>
      <xdr:rowOff>36830</xdr:rowOff>
    </xdr:to>
    <xdr:cxnSp macro="">
      <xdr:nvCxnSpPr>
        <xdr:cNvPr id="70" name="直線コネクタ 69"/>
        <xdr:cNvCxnSpPr/>
      </xdr:nvCxnSpPr>
      <xdr:spPr>
        <a:xfrm flipV="1">
          <a:off x="1130300" y="53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40657</xdr:rowOff>
    </xdr:from>
    <xdr:ext cx="469744" cy="259045"/>
    <xdr:sp macro="" textlink="">
      <xdr:nvSpPr>
        <xdr:cNvPr id="72" name="テキスト ボックス 71"/>
        <xdr:cNvSpPr txBox="1"/>
      </xdr:nvSpPr>
      <xdr:spPr>
        <a:xfrm>
          <a:off x="1784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140716</xdr:rowOff>
    </xdr:from>
    <xdr:to>
      <xdr:col>24</xdr:col>
      <xdr:colOff>114300</xdr:colOff>
      <xdr:row>31</xdr:row>
      <xdr:rowOff>70866</xdr:rowOff>
    </xdr:to>
    <xdr:sp macro="" textlink="">
      <xdr:nvSpPr>
        <xdr:cNvPr id="80" name="楕円 79"/>
        <xdr:cNvSpPr/>
      </xdr:nvSpPr>
      <xdr:spPr>
        <a:xfrm>
          <a:off x="4584700" y="52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93743</xdr:rowOff>
    </xdr:from>
    <xdr:ext cx="469744" cy="259045"/>
    <xdr:sp macro="" textlink="">
      <xdr:nvSpPr>
        <xdr:cNvPr id="81" name="議会費該当値テキスト"/>
        <xdr:cNvSpPr txBox="1"/>
      </xdr:nvSpPr>
      <xdr:spPr>
        <a:xfrm>
          <a:off x="4686300" y="523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139192</xdr:rowOff>
    </xdr:from>
    <xdr:to>
      <xdr:col>20</xdr:col>
      <xdr:colOff>38100</xdr:colOff>
      <xdr:row>31</xdr:row>
      <xdr:rowOff>69342</xdr:rowOff>
    </xdr:to>
    <xdr:sp macro="" textlink="">
      <xdr:nvSpPr>
        <xdr:cNvPr id="82" name="楕円 81"/>
        <xdr:cNvSpPr/>
      </xdr:nvSpPr>
      <xdr:spPr>
        <a:xfrm>
          <a:off x="3746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85869</xdr:rowOff>
    </xdr:from>
    <xdr:ext cx="469744" cy="259045"/>
    <xdr:sp macro="" textlink="">
      <xdr:nvSpPr>
        <xdr:cNvPr id="83" name="テキスト ボックス 82"/>
        <xdr:cNvSpPr txBox="1"/>
      </xdr:nvSpPr>
      <xdr:spPr>
        <a:xfrm>
          <a:off x="3562428" y="50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1270</xdr:rowOff>
    </xdr:from>
    <xdr:to>
      <xdr:col>15</xdr:col>
      <xdr:colOff>101600</xdr:colOff>
      <xdr:row>31</xdr:row>
      <xdr:rowOff>102870</xdr:rowOff>
    </xdr:to>
    <xdr:sp macro="" textlink="">
      <xdr:nvSpPr>
        <xdr:cNvPr id="84" name="楕円 83"/>
        <xdr:cNvSpPr/>
      </xdr:nvSpPr>
      <xdr:spPr>
        <a:xfrm>
          <a:off x="2857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119397</xdr:rowOff>
    </xdr:from>
    <xdr:ext cx="469744" cy="259045"/>
    <xdr:sp macro="" textlink="">
      <xdr:nvSpPr>
        <xdr:cNvPr id="85" name="テキスト ボックス 84"/>
        <xdr:cNvSpPr txBox="1"/>
      </xdr:nvSpPr>
      <xdr:spPr>
        <a:xfrm>
          <a:off x="2673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153670</xdr:rowOff>
    </xdr:from>
    <xdr:to>
      <xdr:col>10</xdr:col>
      <xdr:colOff>165100</xdr:colOff>
      <xdr:row>31</xdr:row>
      <xdr:rowOff>83820</xdr:rowOff>
    </xdr:to>
    <xdr:sp macro="" textlink="">
      <xdr:nvSpPr>
        <xdr:cNvPr id="86" name="楕円 85"/>
        <xdr:cNvSpPr/>
      </xdr:nvSpPr>
      <xdr:spPr>
        <a:xfrm>
          <a:off x="1968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100347</xdr:rowOff>
    </xdr:from>
    <xdr:ext cx="469744" cy="259045"/>
    <xdr:sp macro="" textlink="">
      <xdr:nvSpPr>
        <xdr:cNvPr id="87" name="テキスト ボックス 86"/>
        <xdr:cNvSpPr txBox="1"/>
      </xdr:nvSpPr>
      <xdr:spPr>
        <a:xfrm>
          <a:off x="1784428" y="50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157480</xdr:rowOff>
    </xdr:from>
    <xdr:to>
      <xdr:col>6</xdr:col>
      <xdr:colOff>38100</xdr:colOff>
      <xdr:row>31</xdr:row>
      <xdr:rowOff>87630</xdr:rowOff>
    </xdr:to>
    <xdr:sp macro="" textlink="">
      <xdr:nvSpPr>
        <xdr:cNvPr id="88" name="楕円 87"/>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104157</xdr:rowOff>
    </xdr:from>
    <xdr:ext cx="469744" cy="259045"/>
    <xdr:sp macro="" textlink="">
      <xdr:nvSpPr>
        <xdr:cNvPr id="89" name="テキスト ボックス 88"/>
        <xdr:cNvSpPr txBox="1"/>
      </xdr:nvSpPr>
      <xdr:spPr>
        <a:xfrm>
          <a:off x="895428"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53453</xdr:rowOff>
    </xdr:from>
    <xdr:to>
      <xdr:col>24</xdr:col>
      <xdr:colOff>63500</xdr:colOff>
      <xdr:row>56</xdr:row>
      <xdr:rowOff>4717</xdr:rowOff>
    </xdr:to>
    <xdr:cxnSp macro="">
      <xdr:nvCxnSpPr>
        <xdr:cNvPr id="120" name="直線コネクタ 119"/>
        <xdr:cNvCxnSpPr/>
      </xdr:nvCxnSpPr>
      <xdr:spPr>
        <a:xfrm>
          <a:off x="3797300" y="8625953"/>
          <a:ext cx="838200" cy="9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53453</xdr:rowOff>
    </xdr:from>
    <xdr:to>
      <xdr:col>19</xdr:col>
      <xdr:colOff>177800</xdr:colOff>
      <xdr:row>56</xdr:row>
      <xdr:rowOff>129108</xdr:rowOff>
    </xdr:to>
    <xdr:cxnSp macro="">
      <xdr:nvCxnSpPr>
        <xdr:cNvPr id="123" name="直線コネクタ 122"/>
        <xdr:cNvCxnSpPr/>
      </xdr:nvCxnSpPr>
      <xdr:spPr>
        <a:xfrm flipV="1">
          <a:off x="2908300" y="8625953"/>
          <a:ext cx="889000" cy="1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129108</xdr:rowOff>
    </xdr:from>
    <xdr:to>
      <xdr:col>15</xdr:col>
      <xdr:colOff>50800</xdr:colOff>
      <xdr:row>57</xdr:row>
      <xdr:rowOff>5251</xdr:rowOff>
    </xdr:to>
    <xdr:cxnSp macro="">
      <xdr:nvCxnSpPr>
        <xdr:cNvPr id="126" name="直線コネクタ 125"/>
        <xdr:cNvCxnSpPr/>
      </xdr:nvCxnSpPr>
      <xdr:spPr>
        <a:xfrm flipV="1">
          <a:off x="2019300" y="9730308"/>
          <a:ext cx="889000" cy="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5251</xdr:rowOff>
    </xdr:from>
    <xdr:to>
      <xdr:col>10</xdr:col>
      <xdr:colOff>114300</xdr:colOff>
      <xdr:row>57</xdr:row>
      <xdr:rowOff>10095</xdr:rowOff>
    </xdr:to>
    <xdr:cxnSp macro="">
      <xdr:nvCxnSpPr>
        <xdr:cNvPr id="129" name="直線コネクタ 128"/>
        <xdr:cNvCxnSpPr/>
      </xdr:nvCxnSpPr>
      <xdr:spPr>
        <a:xfrm flipV="1">
          <a:off x="1130300" y="9777901"/>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63919</xdr:rowOff>
    </xdr:from>
    <xdr:ext cx="534377" cy="259045"/>
    <xdr:sp macro="" textlink="">
      <xdr:nvSpPr>
        <xdr:cNvPr id="131" name="テキスト ボックス 130"/>
        <xdr:cNvSpPr txBox="1"/>
      </xdr:nvSpPr>
      <xdr:spPr>
        <a:xfrm>
          <a:off x="1752111" y="98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89088</xdr:rowOff>
    </xdr:from>
    <xdr:ext cx="534377" cy="259045"/>
    <xdr:sp macro="" textlink="">
      <xdr:nvSpPr>
        <xdr:cNvPr id="133" name="テキスト ボックス 132"/>
        <xdr:cNvSpPr txBox="1"/>
      </xdr:nvSpPr>
      <xdr:spPr>
        <a:xfrm>
          <a:off x="863111" y="986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125367</xdr:rowOff>
    </xdr:from>
    <xdr:to>
      <xdr:col>24</xdr:col>
      <xdr:colOff>114300</xdr:colOff>
      <xdr:row>56</xdr:row>
      <xdr:rowOff>55517</xdr:rowOff>
    </xdr:to>
    <xdr:sp macro="" textlink="">
      <xdr:nvSpPr>
        <xdr:cNvPr id="139" name="楕円 138"/>
        <xdr:cNvSpPr/>
      </xdr:nvSpPr>
      <xdr:spPr>
        <a:xfrm>
          <a:off x="4584700" y="95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148244</xdr:rowOff>
    </xdr:from>
    <xdr:ext cx="534377" cy="259045"/>
    <xdr:sp macro="" textlink="">
      <xdr:nvSpPr>
        <xdr:cNvPr id="140" name="総務費該当値テキスト"/>
        <xdr:cNvSpPr txBox="1"/>
      </xdr:nvSpPr>
      <xdr:spPr>
        <a:xfrm>
          <a:off x="4686300" y="94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2653</xdr:rowOff>
    </xdr:from>
    <xdr:to>
      <xdr:col>20</xdr:col>
      <xdr:colOff>38100</xdr:colOff>
      <xdr:row>50</xdr:row>
      <xdr:rowOff>104253</xdr:rowOff>
    </xdr:to>
    <xdr:sp macro="" textlink="">
      <xdr:nvSpPr>
        <xdr:cNvPr id="141" name="楕円 140"/>
        <xdr:cNvSpPr/>
      </xdr:nvSpPr>
      <xdr:spPr>
        <a:xfrm>
          <a:off x="3746500" y="85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120780</xdr:rowOff>
    </xdr:from>
    <xdr:ext cx="599010" cy="259045"/>
    <xdr:sp macro="" textlink="">
      <xdr:nvSpPr>
        <xdr:cNvPr id="142" name="テキスト ボックス 141"/>
        <xdr:cNvSpPr txBox="1"/>
      </xdr:nvSpPr>
      <xdr:spPr>
        <a:xfrm>
          <a:off x="3497795" y="83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78308</xdr:rowOff>
    </xdr:from>
    <xdr:to>
      <xdr:col>15</xdr:col>
      <xdr:colOff>101600</xdr:colOff>
      <xdr:row>57</xdr:row>
      <xdr:rowOff>8458</xdr:rowOff>
    </xdr:to>
    <xdr:sp macro="" textlink="">
      <xdr:nvSpPr>
        <xdr:cNvPr id="143" name="楕円 142"/>
        <xdr:cNvSpPr/>
      </xdr:nvSpPr>
      <xdr:spPr>
        <a:xfrm>
          <a:off x="2857500" y="96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24985</xdr:rowOff>
    </xdr:from>
    <xdr:ext cx="534377" cy="259045"/>
    <xdr:sp macro="" textlink="">
      <xdr:nvSpPr>
        <xdr:cNvPr id="144" name="テキスト ボックス 143"/>
        <xdr:cNvSpPr txBox="1"/>
      </xdr:nvSpPr>
      <xdr:spPr>
        <a:xfrm>
          <a:off x="2641111" y="9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125901</xdr:rowOff>
    </xdr:from>
    <xdr:to>
      <xdr:col>10</xdr:col>
      <xdr:colOff>165100</xdr:colOff>
      <xdr:row>57</xdr:row>
      <xdr:rowOff>56051</xdr:rowOff>
    </xdr:to>
    <xdr:sp macro="" textlink="">
      <xdr:nvSpPr>
        <xdr:cNvPr id="145" name="楕円 144"/>
        <xdr:cNvSpPr/>
      </xdr:nvSpPr>
      <xdr:spPr>
        <a:xfrm>
          <a:off x="1968500" y="9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72578</xdr:rowOff>
    </xdr:from>
    <xdr:ext cx="534377" cy="259045"/>
    <xdr:sp macro="" textlink="">
      <xdr:nvSpPr>
        <xdr:cNvPr id="146" name="テキスト ボックス 145"/>
        <xdr:cNvSpPr txBox="1"/>
      </xdr:nvSpPr>
      <xdr:spPr>
        <a:xfrm>
          <a:off x="1752111" y="950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130745</xdr:rowOff>
    </xdr:from>
    <xdr:to>
      <xdr:col>6</xdr:col>
      <xdr:colOff>38100</xdr:colOff>
      <xdr:row>57</xdr:row>
      <xdr:rowOff>60895</xdr:rowOff>
    </xdr:to>
    <xdr:sp macro="" textlink="">
      <xdr:nvSpPr>
        <xdr:cNvPr id="147" name="楕円 146"/>
        <xdr:cNvSpPr/>
      </xdr:nvSpPr>
      <xdr:spPr>
        <a:xfrm>
          <a:off x="1079500" y="97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77422</xdr:rowOff>
    </xdr:from>
    <xdr:ext cx="534377" cy="259045"/>
    <xdr:sp macro="" textlink="">
      <xdr:nvSpPr>
        <xdr:cNvPr id="148" name="テキスト ボックス 147"/>
        <xdr:cNvSpPr txBox="1"/>
      </xdr:nvSpPr>
      <xdr:spPr>
        <a:xfrm>
          <a:off x="863111" y="95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161665</xdr:rowOff>
    </xdr:from>
    <xdr:to>
      <xdr:col>24</xdr:col>
      <xdr:colOff>63500</xdr:colOff>
      <xdr:row>76</xdr:row>
      <xdr:rowOff>59204</xdr:rowOff>
    </xdr:to>
    <xdr:cxnSp macro="">
      <xdr:nvCxnSpPr>
        <xdr:cNvPr id="182" name="直線コネクタ 181"/>
        <xdr:cNvCxnSpPr/>
      </xdr:nvCxnSpPr>
      <xdr:spPr>
        <a:xfrm flipV="1">
          <a:off x="3797300" y="12848965"/>
          <a:ext cx="838200" cy="2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158376</xdr:rowOff>
    </xdr:from>
    <xdr:ext cx="599010" cy="259045"/>
    <xdr:sp macro="" textlink="">
      <xdr:nvSpPr>
        <xdr:cNvPr id="183" name="民生費平均値テキスト"/>
        <xdr:cNvSpPr txBox="1"/>
      </xdr:nvSpPr>
      <xdr:spPr>
        <a:xfrm>
          <a:off x="4686300" y="12845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59204</xdr:rowOff>
    </xdr:from>
    <xdr:to>
      <xdr:col>19</xdr:col>
      <xdr:colOff>177800</xdr:colOff>
      <xdr:row>76</xdr:row>
      <xdr:rowOff>145111</xdr:rowOff>
    </xdr:to>
    <xdr:cxnSp macro="">
      <xdr:nvCxnSpPr>
        <xdr:cNvPr id="185" name="直線コネクタ 184"/>
        <xdr:cNvCxnSpPr/>
      </xdr:nvCxnSpPr>
      <xdr:spPr>
        <a:xfrm flipV="1">
          <a:off x="2908300" y="13089404"/>
          <a:ext cx="889000" cy="8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2137</xdr:rowOff>
    </xdr:from>
    <xdr:ext cx="599010" cy="259045"/>
    <xdr:sp macro="" textlink="">
      <xdr:nvSpPr>
        <xdr:cNvPr id="187" name="テキスト ボックス 186"/>
        <xdr:cNvSpPr txBox="1"/>
      </xdr:nvSpPr>
      <xdr:spPr>
        <a:xfrm>
          <a:off x="3497795" y="1320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145111</xdr:rowOff>
    </xdr:from>
    <xdr:to>
      <xdr:col>15</xdr:col>
      <xdr:colOff>50800</xdr:colOff>
      <xdr:row>77</xdr:row>
      <xdr:rowOff>27039</xdr:rowOff>
    </xdr:to>
    <xdr:cxnSp macro="">
      <xdr:nvCxnSpPr>
        <xdr:cNvPr id="188" name="直線コネクタ 187"/>
        <xdr:cNvCxnSpPr/>
      </xdr:nvCxnSpPr>
      <xdr:spPr>
        <a:xfrm flipV="1">
          <a:off x="2019300" y="13175311"/>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61507</xdr:rowOff>
    </xdr:from>
    <xdr:ext cx="599010" cy="259045"/>
    <xdr:sp macro="" textlink="">
      <xdr:nvSpPr>
        <xdr:cNvPr id="190" name="テキスト ボックス 189"/>
        <xdr:cNvSpPr txBox="1"/>
      </xdr:nvSpPr>
      <xdr:spPr>
        <a:xfrm>
          <a:off x="2608795" y="1326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27039</xdr:rowOff>
    </xdr:from>
    <xdr:to>
      <xdr:col>10</xdr:col>
      <xdr:colOff>114300</xdr:colOff>
      <xdr:row>77</xdr:row>
      <xdr:rowOff>28029</xdr:rowOff>
    </xdr:to>
    <xdr:cxnSp macro="">
      <xdr:nvCxnSpPr>
        <xdr:cNvPr id="191" name="直線コネクタ 190"/>
        <xdr:cNvCxnSpPr/>
      </xdr:nvCxnSpPr>
      <xdr:spPr>
        <a:xfrm flipV="1">
          <a:off x="1130300" y="1322868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143527</xdr:rowOff>
    </xdr:from>
    <xdr:ext cx="599010" cy="259045"/>
    <xdr:sp macro="" textlink="">
      <xdr:nvSpPr>
        <xdr:cNvPr id="193" name="テキスト ボックス 192"/>
        <xdr:cNvSpPr txBox="1"/>
      </xdr:nvSpPr>
      <xdr:spPr>
        <a:xfrm>
          <a:off x="1719795" y="135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101798</xdr:rowOff>
    </xdr:from>
    <xdr:ext cx="599010" cy="259045"/>
    <xdr:sp macro="" textlink="">
      <xdr:nvSpPr>
        <xdr:cNvPr id="195" name="テキスト ボックス 194"/>
        <xdr:cNvSpPr txBox="1"/>
      </xdr:nvSpPr>
      <xdr:spPr>
        <a:xfrm>
          <a:off x="830795" y="134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110865</xdr:rowOff>
    </xdr:from>
    <xdr:to>
      <xdr:col>24</xdr:col>
      <xdr:colOff>114300</xdr:colOff>
      <xdr:row>75</xdr:row>
      <xdr:rowOff>41015</xdr:rowOff>
    </xdr:to>
    <xdr:sp macro="" textlink="">
      <xdr:nvSpPr>
        <xdr:cNvPr id="201" name="楕円 200"/>
        <xdr:cNvSpPr/>
      </xdr:nvSpPr>
      <xdr:spPr>
        <a:xfrm>
          <a:off x="4584700" y="12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133742</xdr:rowOff>
    </xdr:from>
    <xdr:ext cx="599010" cy="259045"/>
    <xdr:sp macro="" textlink="">
      <xdr:nvSpPr>
        <xdr:cNvPr id="202" name="民生費該当値テキスト"/>
        <xdr:cNvSpPr txBox="1"/>
      </xdr:nvSpPr>
      <xdr:spPr>
        <a:xfrm>
          <a:off x="4686300" y="1264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8404</xdr:rowOff>
    </xdr:from>
    <xdr:to>
      <xdr:col>20</xdr:col>
      <xdr:colOff>38100</xdr:colOff>
      <xdr:row>76</xdr:row>
      <xdr:rowOff>110004</xdr:rowOff>
    </xdr:to>
    <xdr:sp macro="" textlink="">
      <xdr:nvSpPr>
        <xdr:cNvPr id="203" name="楕円 202"/>
        <xdr:cNvSpPr/>
      </xdr:nvSpPr>
      <xdr:spPr>
        <a:xfrm>
          <a:off x="3746500" y="130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126531</xdr:rowOff>
    </xdr:from>
    <xdr:ext cx="599010" cy="259045"/>
    <xdr:sp macro="" textlink="">
      <xdr:nvSpPr>
        <xdr:cNvPr id="204" name="テキスト ボックス 203"/>
        <xdr:cNvSpPr txBox="1"/>
      </xdr:nvSpPr>
      <xdr:spPr>
        <a:xfrm>
          <a:off x="3497795" y="1281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94311</xdr:rowOff>
    </xdr:from>
    <xdr:to>
      <xdr:col>15</xdr:col>
      <xdr:colOff>101600</xdr:colOff>
      <xdr:row>77</xdr:row>
      <xdr:rowOff>24461</xdr:rowOff>
    </xdr:to>
    <xdr:sp macro="" textlink="">
      <xdr:nvSpPr>
        <xdr:cNvPr id="205" name="楕円 204"/>
        <xdr:cNvSpPr/>
      </xdr:nvSpPr>
      <xdr:spPr>
        <a:xfrm>
          <a:off x="28575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40988</xdr:rowOff>
    </xdr:from>
    <xdr:ext cx="599010" cy="259045"/>
    <xdr:sp macro="" textlink="">
      <xdr:nvSpPr>
        <xdr:cNvPr id="206" name="テキスト ボックス 205"/>
        <xdr:cNvSpPr txBox="1"/>
      </xdr:nvSpPr>
      <xdr:spPr>
        <a:xfrm>
          <a:off x="2608795" y="128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147689</xdr:rowOff>
    </xdr:from>
    <xdr:to>
      <xdr:col>10</xdr:col>
      <xdr:colOff>165100</xdr:colOff>
      <xdr:row>77</xdr:row>
      <xdr:rowOff>77839</xdr:rowOff>
    </xdr:to>
    <xdr:sp macro="" textlink="">
      <xdr:nvSpPr>
        <xdr:cNvPr id="207" name="楕円 206"/>
        <xdr:cNvSpPr/>
      </xdr:nvSpPr>
      <xdr:spPr>
        <a:xfrm>
          <a:off x="1968500" y="131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94366</xdr:rowOff>
    </xdr:from>
    <xdr:ext cx="599010" cy="259045"/>
    <xdr:sp macro="" textlink="">
      <xdr:nvSpPr>
        <xdr:cNvPr id="208" name="テキスト ボックス 207"/>
        <xdr:cNvSpPr txBox="1"/>
      </xdr:nvSpPr>
      <xdr:spPr>
        <a:xfrm>
          <a:off x="1719795" y="1295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148679</xdr:rowOff>
    </xdr:from>
    <xdr:to>
      <xdr:col>6</xdr:col>
      <xdr:colOff>38100</xdr:colOff>
      <xdr:row>77</xdr:row>
      <xdr:rowOff>78829</xdr:rowOff>
    </xdr:to>
    <xdr:sp macro="" textlink="">
      <xdr:nvSpPr>
        <xdr:cNvPr id="209" name="楕円 208"/>
        <xdr:cNvSpPr/>
      </xdr:nvSpPr>
      <xdr:spPr>
        <a:xfrm>
          <a:off x="1079500" y="131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95356</xdr:rowOff>
    </xdr:from>
    <xdr:ext cx="599010" cy="259045"/>
    <xdr:sp macro="" textlink="">
      <xdr:nvSpPr>
        <xdr:cNvPr id="210" name="テキスト ボックス 209"/>
        <xdr:cNvSpPr txBox="1"/>
      </xdr:nvSpPr>
      <xdr:spPr>
        <a:xfrm>
          <a:off x="830795" y="1295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4826</xdr:rowOff>
    </xdr:from>
    <xdr:to>
      <xdr:col>24</xdr:col>
      <xdr:colOff>63500</xdr:colOff>
      <xdr:row>96</xdr:row>
      <xdr:rowOff>152639</xdr:rowOff>
    </xdr:to>
    <xdr:cxnSp macro="">
      <xdr:nvCxnSpPr>
        <xdr:cNvPr id="238" name="直線コネクタ 237"/>
        <xdr:cNvCxnSpPr/>
      </xdr:nvCxnSpPr>
      <xdr:spPr>
        <a:xfrm flipV="1">
          <a:off x="3797300" y="16292576"/>
          <a:ext cx="838200" cy="3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112885</xdr:rowOff>
    </xdr:from>
    <xdr:to>
      <xdr:col>19</xdr:col>
      <xdr:colOff>177800</xdr:colOff>
      <xdr:row>96</xdr:row>
      <xdr:rowOff>152639</xdr:rowOff>
    </xdr:to>
    <xdr:cxnSp macro="">
      <xdr:nvCxnSpPr>
        <xdr:cNvPr id="241" name="直線コネクタ 240"/>
        <xdr:cNvCxnSpPr/>
      </xdr:nvCxnSpPr>
      <xdr:spPr>
        <a:xfrm>
          <a:off x="2908300" y="16572085"/>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3" name="テキスト ボックス 242"/>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112885</xdr:rowOff>
    </xdr:from>
    <xdr:to>
      <xdr:col>15</xdr:col>
      <xdr:colOff>50800</xdr:colOff>
      <xdr:row>97</xdr:row>
      <xdr:rowOff>41013</xdr:rowOff>
    </xdr:to>
    <xdr:cxnSp macro="">
      <xdr:nvCxnSpPr>
        <xdr:cNvPr id="244" name="直線コネクタ 243"/>
        <xdr:cNvCxnSpPr/>
      </xdr:nvCxnSpPr>
      <xdr:spPr>
        <a:xfrm flipV="1">
          <a:off x="2019300" y="16572085"/>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41013</xdr:rowOff>
    </xdr:from>
    <xdr:to>
      <xdr:col>10</xdr:col>
      <xdr:colOff>114300</xdr:colOff>
      <xdr:row>97</xdr:row>
      <xdr:rowOff>51118</xdr:rowOff>
    </xdr:to>
    <xdr:cxnSp macro="">
      <xdr:nvCxnSpPr>
        <xdr:cNvPr id="247" name="直線コネクタ 246"/>
        <xdr:cNvCxnSpPr/>
      </xdr:nvCxnSpPr>
      <xdr:spPr>
        <a:xfrm flipV="1">
          <a:off x="1130300" y="16671663"/>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125476</xdr:rowOff>
    </xdr:from>
    <xdr:to>
      <xdr:col>24</xdr:col>
      <xdr:colOff>114300</xdr:colOff>
      <xdr:row>95</xdr:row>
      <xdr:rowOff>55626</xdr:rowOff>
    </xdr:to>
    <xdr:sp macro="" textlink="">
      <xdr:nvSpPr>
        <xdr:cNvPr id="257" name="楕円 256"/>
        <xdr:cNvSpPr/>
      </xdr:nvSpPr>
      <xdr:spPr>
        <a:xfrm>
          <a:off x="4584700" y="162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148353</xdr:rowOff>
    </xdr:from>
    <xdr:ext cx="534377" cy="259045"/>
    <xdr:sp macro="" textlink="">
      <xdr:nvSpPr>
        <xdr:cNvPr id="258" name="衛生費該当値テキスト"/>
        <xdr:cNvSpPr txBox="1"/>
      </xdr:nvSpPr>
      <xdr:spPr>
        <a:xfrm>
          <a:off x="4686300" y="1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101839</xdr:rowOff>
    </xdr:from>
    <xdr:to>
      <xdr:col>20</xdr:col>
      <xdr:colOff>38100</xdr:colOff>
      <xdr:row>97</xdr:row>
      <xdr:rowOff>31989</xdr:rowOff>
    </xdr:to>
    <xdr:sp macro="" textlink="">
      <xdr:nvSpPr>
        <xdr:cNvPr id="259" name="楕円 258"/>
        <xdr:cNvSpPr/>
      </xdr:nvSpPr>
      <xdr:spPr>
        <a:xfrm>
          <a:off x="3746500" y="16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23116</xdr:rowOff>
    </xdr:from>
    <xdr:ext cx="534377" cy="259045"/>
    <xdr:sp macro="" textlink="">
      <xdr:nvSpPr>
        <xdr:cNvPr id="260" name="テキスト ボックス 259"/>
        <xdr:cNvSpPr txBox="1"/>
      </xdr:nvSpPr>
      <xdr:spPr>
        <a:xfrm>
          <a:off x="3530111" y="166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62085</xdr:rowOff>
    </xdr:from>
    <xdr:to>
      <xdr:col>15</xdr:col>
      <xdr:colOff>101600</xdr:colOff>
      <xdr:row>96</xdr:row>
      <xdr:rowOff>163685</xdr:rowOff>
    </xdr:to>
    <xdr:sp macro="" textlink="">
      <xdr:nvSpPr>
        <xdr:cNvPr id="261" name="楕円 260"/>
        <xdr:cNvSpPr/>
      </xdr:nvSpPr>
      <xdr:spPr>
        <a:xfrm>
          <a:off x="28575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8762</xdr:rowOff>
    </xdr:from>
    <xdr:ext cx="534377" cy="259045"/>
    <xdr:sp macro="" textlink="">
      <xdr:nvSpPr>
        <xdr:cNvPr id="262" name="テキスト ボックス 261"/>
        <xdr:cNvSpPr txBox="1"/>
      </xdr:nvSpPr>
      <xdr:spPr>
        <a:xfrm>
          <a:off x="2641111" y="162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161663</xdr:rowOff>
    </xdr:from>
    <xdr:to>
      <xdr:col>10</xdr:col>
      <xdr:colOff>165100</xdr:colOff>
      <xdr:row>97</xdr:row>
      <xdr:rowOff>91813</xdr:rowOff>
    </xdr:to>
    <xdr:sp macro="" textlink="">
      <xdr:nvSpPr>
        <xdr:cNvPr id="263" name="楕円 262"/>
        <xdr:cNvSpPr/>
      </xdr:nvSpPr>
      <xdr:spPr>
        <a:xfrm>
          <a:off x="1968500" y="166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82940</xdr:rowOff>
    </xdr:from>
    <xdr:ext cx="534377" cy="259045"/>
    <xdr:sp macro="" textlink="">
      <xdr:nvSpPr>
        <xdr:cNvPr id="264" name="テキスト ボックス 263"/>
        <xdr:cNvSpPr txBox="1"/>
      </xdr:nvSpPr>
      <xdr:spPr>
        <a:xfrm>
          <a:off x="1752111" y="167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318</xdr:rowOff>
    </xdr:from>
    <xdr:to>
      <xdr:col>6</xdr:col>
      <xdr:colOff>38100</xdr:colOff>
      <xdr:row>97</xdr:row>
      <xdr:rowOff>101918</xdr:rowOff>
    </xdr:to>
    <xdr:sp macro="" textlink="">
      <xdr:nvSpPr>
        <xdr:cNvPr id="265" name="楕円 264"/>
        <xdr:cNvSpPr/>
      </xdr:nvSpPr>
      <xdr:spPr>
        <a:xfrm>
          <a:off x="1079500" y="166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93045</xdr:rowOff>
    </xdr:from>
    <xdr:ext cx="534377" cy="259045"/>
    <xdr:sp macro="" textlink="">
      <xdr:nvSpPr>
        <xdr:cNvPr id="266" name="テキスト ボックス 265"/>
        <xdr:cNvSpPr txBox="1"/>
      </xdr:nvSpPr>
      <xdr:spPr>
        <a:xfrm>
          <a:off x="863111" y="167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82093</xdr:rowOff>
    </xdr:from>
    <xdr:to>
      <xdr:col>55</xdr:col>
      <xdr:colOff>0</xdr:colOff>
      <xdr:row>35</xdr:row>
      <xdr:rowOff>138786</xdr:rowOff>
    </xdr:to>
    <xdr:cxnSp macro="">
      <xdr:nvCxnSpPr>
        <xdr:cNvPr id="293" name="直線コネクタ 292"/>
        <xdr:cNvCxnSpPr/>
      </xdr:nvCxnSpPr>
      <xdr:spPr>
        <a:xfrm>
          <a:off x="9639300" y="6082843"/>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4"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20371</xdr:rowOff>
    </xdr:from>
    <xdr:to>
      <xdr:col>50</xdr:col>
      <xdr:colOff>114300</xdr:colOff>
      <xdr:row>35</xdr:row>
      <xdr:rowOff>82093</xdr:rowOff>
    </xdr:to>
    <xdr:cxnSp macro="">
      <xdr:nvCxnSpPr>
        <xdr:cNvPr id="296" name="直線コネクタ 295"/>
        <xdr:cNvCxnSpPr/>
      </xdr:nvCxnSpPr>
      <xdr:spPr>
        <a:xfrm>
          <a:off x="8750300" y="602112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8" name="テキスト ボックス 297"/>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80264</xdr:rowOff>
    </xdr:from>
    <xdr:to>
      <xdr:col>45</xdr:col>
      <xdr:colOff>177800</xdr:colOff>
      <xdr:row>35</xdr:row>
      <xdr:rowOff>20371</xdr:rowOff>
    </xdr:to>
    <xdr:cxnSp macro="">
      <xdr:nvCxnSpPr>
        <xdr:cNvPr id="299" name="直線コネクタ 298"/>
        <xdr:cNvCxnSpPr/>
      </xdr:nvCxnSpPr>
      <xdr:spPr>
        <a:xfrm>
          <a:off x="7861300" y="59095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301" name="テキスト ボックス 300"/>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104038</xdr:rowOff>
    </xdr:from>
    <xdr:to>
      <xdr:col>41</xdr:col>
      <xdr:colOff>50800</xdr:colOff>
      <xdr:row>34</xdr:row>
      <xdr:rowOff>80264</xdr:rowOff>
    </xdr:to>
    <xdr:cxnSp macro="">
      <xdr:nvCxnSpPr>
        <xdr:cNvPr id="302" name="直線コネクタ 301"/>
        <xdr:cNvCxnSpPr/>
      </xdr:nvCxnSpPr>
      <xdr:spPr>
        <a:xfrm>
          <a:off x="6972300" y="5761888"/>
          <a:ext cx="8890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110304</xdr:rowOff>
    </xdr:from>
    <xdr:ext cx="378565" cy="259045"/>
    <xdr:sp macro="" textlink="">
      <xdr:nvSpPr>
        <xdr:cNvPr id="304" name="テキスト ボックス 303"/>
        <xdr:cNvSpPr txBox="1"/>
      </xdr:nvSpPr>
      <xdr:spPr>
        <a:xfrm>
          <a:off x="7672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78757</xdr:rowOff>
    </xdr:from>
    <xdr:ext cx="378565" cy="259045"/>
    <xdr:sp macro="" textlink="">
      <xdr:nvSpPr>
        <xdr:cNvPr id="306" name="テキスト ボックス 305"/>
        <xdr:cNvSpPr txBox="1"/>
      </xdr:nvSpPr>
      <xdr:spPr>
        <a:xfrm>
          <a:off x="6783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87986</xdr:rowOff>
    </xdr:from>
    <xdr:to>
      <xdr:col>55</xdr:col>
      <xdr:colOff>50800</xdr:colOff>
      <xdr:row>36</xdr:row>
      <xdr:rowOff>18136</xdr:rowOff>
    </xdr:to>
    <xdr:sp macro="" textlink="">
      <xdr:nvSpPr>
        <xdr:cNvPr id="312" name="楕円 311"/>
        <xdr:cNvSpPr/>
      </xdr:nvSpPr>
      <xdr:spPr>
        <a:xfrm>
          <a:off x="104267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110863</xdr:rowOff>
    </xdr:from>
    <xdr:ext cx="469744" cy="259045"/>
    <xdr:sp macro="" textlink="">
      <xdr:nvSpPr>
        <xdr:cNvPr id="313" name="労働費該当値テキスト"/>
        <xdr:cNvSpPr txBox="1"/>
      </xdr:nvSpPr>
      <xdr:spPr>
        <a:xfrm>
          <a:off x="10528300" y="59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31293</xdr:rowOff>
    </xdr:from>
    <xdr:to>
      <xdr:col>50</xdr:col>
      <xdr:colOff>165100</xdr:colOff>
      <xdr:row>35</xdr:row>
      <xdr:rowOff>132893</xdr:rowOff>
    </xdr:to>
    <xdr:sp macro="" textlink="">
      <xdr:nvSpPr>
        <xdr:cNvPr id="314" name="楕円 313"/>
        <xdr:cNvSpPr/>
      </xdr:nvSpPr>
      <xdr:spPr>
        <a:xfrm>
          <a:off x="9588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149420</xdr:rowOff>
    </xdr:from>
    <xdr:ext cx="469744" cy="259045"/>
    <xdr:sp macro="" textlink="">
      <xdr:nvSpPr>
        <xdr:cNvPr id="315" name="テキスト ボックス 314"/>
        <xdr:cNvSpPr txBox="1"/>
      </xdr:nvSpPr>
      <xdr:spPr>
        <a:xfrm>
          <a:off x="9404428" y="58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141021</xdr:rowOff>
    </xdr:from>
    <xdr:to>
      <xdr:col>46</xdr:col>
      <xdr:colOff>38100</xdr:colOff>
      <xdr:row>35</xdr:row>
      <xdr:rowOff>71171</xdr:rowOff>
    </xdr:to>
    <xdr:sp macro="" textlink="">
      <xdr:nvSpPr>
        <xdr:cNvPr id="316" name="楕円 315"/>
        <xdr:cNvSpPr/>
      </xdr:nvSpPr>
      <xdr:spPr>
        <a:xfrm>
          <a:off x="8699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87698</xdr:rowOff>
    </xdr:from>
    <xdr:ext cx="469744" cy="259045"/>
    <xdr:sp macro="" textlink="">
      <xdr:nvSpPr>
        <xdr:cNvPr id="317" name="テキスト ボックス 316"/>
        <xdr:cNvSpPr txBox="1"/>
      </xdr:nvSpPr>
      <xdr:spPr>
        <a:xfrm>
          <a:off x="8515428" y="57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29464</xdr:rowOff>
    </xdr:from>
    <xdr:to>
      <xdr:col>41</xdr:col>
      <xdr:colOff>101600</xdr:colOff>
      <xdr:row>34</xdr:row>
      <xdr:rowOff>131064</xdr:rowOff>
    </xdr:to>
    <xdr:sp macro="" textlink="">
      <xdr:nvSpPr>
        <xdr:cNvPr id="318" name="楕円 317"/>
        <xdr:cNvSpPr/>
      </xdr:nvSpPr>
      <xdr:spPr>
        <a:xfrm>
          <a:off x="7810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147591</xdr:rowOff>
    </xdr:from>
    <xdr:ext cx="469744" cy="259045"/>
    <xdr:sp macro="" textlink="">
      <xdr:nvSpPr>
        <xdr:cNvPr id="319" name="テキスト ボックス 318"/>
        <xdr:cNvSpPr txBox="1"/>
      </xdr:nvSpPr>
      <xdr:spPr>
        <a:xfrm>
          <a:off x="7626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53238</xdr:rowOff>
    </xdr:from>
    <xdr:to>
      <xdr:col>36</xdr:col>
      <xdr:colOff>165100</xdr:colOff>
      <xdr:row>33</xdr:row>
      <xdr:rowOff>154838</xdr:rowOff>
    </xdr:to>
    <xdr:sp macro="" textlink="">
      <xdr:nvSpPr>
        <xdr:cNvPr id="320" name="楕円 319"/>
        <xdr:cNvSpPr/>
      </xdr:nvSpPr>
      <xdr:spPr>
        <a:xfrm>
          <a:off x="6921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171365</xdr:rowOff>
    </xdr:from>
    <xdr:ext cx="469744" cy="259045"/>
    <xdr:sp macro="" textlink="">
      <xdr:nvSpPr>
        <xdr:cNvPr id="321" name="テキスト ボックス 320"/>
        <xdr:cNvSpPr txBox="1"/>
      </xdr:nvSpPr>
      <xdr:spPr>
        <a:xfrm>
          <a:off x="6737428"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88494</xdr:rowOff>
    </xdr:from>
    <xdr:to>
      <xdr:col>55</xdr:col>
      <xdr:colOff>0</xdr:colOff>
      <xdr:row>56</xdr:row>
      <xdr:rowOff>148501</xdr:rowOff>
    </xdr:to>
    <xdr:cxnSp macro="">
      <xdr:nvCxnSpPr>
        <xdr:cNvPr id="346" name="直線コネクタ 345"/>
        <xdr:cNvCxnSpPr/>
      </xdr:nvCxnSpPr>
      <xdr:spPr>
        <a:xfrm flipV="1">
          <a:off x="9639300" y="9689694"/>
          <a:ext cx="8382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148501</xdr:rowOff>
    </xdr:from>
    <xdr:to>
      <xdr:col>50</xdr:col>
      <xdr:colOff>114300</xdr:colOff>
      <xdr:row>56</xdr:row>
      <xdr:rowOff>151930</xdr:rowOff>
    </xdr:to>
    <xdr:cxnSp macro="">
      <xdr:nvCxnSpPr>
        <xdr:cNvPr id="349" name="直線コネクタ 348"/>
        <xdr:cNvCxnSpPr/>
      </xdr:nvCxnSpPr>
      <xdr:spPr>
        <a:xfrm flipV="1">
          <a:off x="8750300" y="974970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141986</xdr:rowOff>
    </xdr:from>
    <xdr:to>
      <xdr:col>45</xdr:col>
      <xdr:colOff>177800</xdr:colOff>
      <xdr:row>56</xdr:row>
      <xdr:rowOff>151930</xdr:rowOff>
    </xdr:to>
    <xdr:cxnSp macro="">
      <xdr:nvCxnSpPr>
        <xdr:cNvPr id="352" name="直線コネクタ 351"/>
        <xdr:cNvCxnSpPr/>
      </xdr:nvCxnSpPr>
      <xdr:spPr>
        <a:xfrm>
          <a:off x="7861300" y="9743186"/>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141986</xdr:rowOff>
    </xdr:from>
    <xdr:to>
      <xdr:col>41</xdr:col>
      <xdr:colOff>50800</xdr:colOff>
      <xdr:row>56</xdr:row>
      <xdr:rowOff>151244</xdr:rowOff>
    </xdr:to>
    <xdr:cxnSp macro="">
      <xdr:nvCxnSpPr>
        <xdr:cNvPr id="355" name="直線コネクタ 354"/>
        <xdr:cNvCxnSpPr/>
      </xdr:nvCxnSpPr>
      <xdr:spPr>
        <a:xfrm flipV="1">
          <a:off x="6972300" y="9743186"/>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65" name="楕円 364"/>
        <xdr:cNvSpPr/>
      </xdr:nvSpPr>
      <xdr:spPr>
        <a:xfrm>
          <a:off x="10426700" y="96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16121</xdr:rowOff>
    </xdr:from>
    <xdr:ext cx="469744" cy="259045"/>
    <xdr:sp macro="" textlink="">
      <xdr:nvSpPr>
        <xdr:cNvPr id="366" name="農林水産業費該当値テキスト"/>
        <xdr:cNvSpPr txBox="1"/>
      </xdr:nvSpPr>
      <xdr:spPr>
        <a:xfrm>
          <a:off x="10528300" y="96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97701</xdr:rowOff>
    </xdr:from>
    <xdr:to>
      <xdr:col>50</xdr:col>
      <xdr:colOff>165100</xdr:colOff>
      <xdr:row>57</xdr:row>
      <xdr:rowOff>27851</xdr:rowOff>
    </xdr:to>
    <xdr:sp macro="" textlink="">
      <xdr:nvSpPr>
        <xdr:cNvPr id="367" name="楕円 366"/>
        <xdr:cNvSpPr/>
      </xdr:nvSpPr>
      <xdr:spPr>
        <a:xfrm>
          <a:off x="9588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18978</xdr:rowOff>
    </xdr:from>
    <xdr:ext cx="469744" cy="259045"/>
    <xdr:sp macro="" textlink="">
      <xdr:nvSpPr>
        <xdr:cNvPr id="368" name="テキスト ボックス 367"/>
        <xdr:cNvSpPr txBox="1"/>
      </xdr:nvSpPr>
      <xdr:spPr>
        <a:xfrm>
          <a:off x="9404428" y="979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101130</xdr:rowOff>
    </xdr:from>
    <xdr:to>
      <xdr:col>46</xdr:col>
      <xdr:colOff>38100</xdr:colOff>
      <xdr:row>57</xdr:row>
      <xdr:rowOff>31280</xdr:rowOff>
    </xdr:to>
    <xdr:sp macro="" textlink="">
      <xdr:nvSpPr>
        <xdr:cNvPr id="369" name="楕円 368"/>
        <xdr:cNvSpPr/>
      </xdr:nvSpPr>
      <xdr:spPr>
        <a:xfrm>
          <a:off x="8699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22407</xdr:rowOff>
    </xdr:from>
    <xdr:ext cx="469744" cy="259045"/>
    <xdr:sp macro="" textlink="">
      <xdr:nvSpPr>
        <xdr:cNvPr id="370" name="テキスト ボックス 369"/>
        <xdr:cNvSpPr txBox="1"/>
      </xdr:nvSpPr>
      <xdr:spPr>
        <a:xfrm>
          <a:off x="8515428" y="97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91186</xdr:rowOff>
    </xdr:from>
    <xdr:to>
      <xdr:col>41</xdr:col>
      <xdr:colOff>101600</xdr:colOff>
      <xdr:row>57</xdr:row>
      <xdr:rowOff>21336</xdr:rowOff>
    </xdr:to>
    <xdr:sp macro="" textlink="">
      <xdr:nvSpPr>
        <xdr:cNvPr id="371" name="楕円 370"/>
        <xdr:cNvSpPr/>
      </xdr:nvSpPr>
      <xdr:spPr>
        <a:xfrm>
          <a:off x="7810500" y="96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12463</xdr:rowOff>
    </xdr:from>
    <xdr:ext cx="469744" cy="259045"/>
    <xdr:sp macro="" textlink="">
      <xdr:nvSpPr>
        <xdr:cNvPr id="372" name="テキスト ボックス 371"/>
        <xdr:cNvSpPr txBox="1"/>
      </xdr:nvSpPr>
      <xdr:spPr>
        <a:xfrm>
          <a:off x="7626428"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100444</xdr:rowOff>
    </xdr:from>
    <xdr:to>
      <xdr:col>36</xdr:col>
      <xdr:colOff>165100</xdr:colOff>
      <xdr:row>57</xdr:row>
      <xdr:rowOff>30594</xdr:rowOff>
    </xdr:to>
    <xdr:sp macro="" textlink="">
      <xdr:nvSpPr>
        <xdr:cNvPr id="373" name="楕円 372"/>
        <xdr:cNvSpPr/>
      </xdr:nvSpPr>
      <xdr:spPr>
        <a:xfrm>
          <a:off x="6921500" y="97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21721</xdr:rowOff>
    </xdr:from>
    <xdr:ext cx="469744" cy="259045"/>
    <xdr:sp macro="" textlink="">
      <xdr:nvSpPr>
        <xdr:cNvPr id="374" name="テキスト ボックス 373"/>
        <xdr:cNvSpPr txBox="1"/>
      </xdr:nvSpPr>
      <xdr:spPr>
        <a:xfrm>
          <a:off x="6737428" y="979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143015</xdr:rowOff>
    </xdr:from>
    <xdr:to>
      <xdr:col>55</xdr:col>
      <xdr:colOff>0</xdr:colOff>
      <xdr:row>79</xdr:row>
      <xdr:rowOff>5936</xdr:rowOff>
    </xdr:to>
    <xdr:cxnSp macro="">
      <xdr:nvCxnSpPr>
        <xdr:cNvPr id="405" name="直線コネクタ 404"/>
        <xdr:cNvCxnSpPr/>
      </xdr:nvCxnSpPr>
      <xdr:spPr>
        <a:xfrm>
          <a:off x="9639300" y="13516115"/>
          <a:ext cx="8382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143015</xdr:rowOff>
    </xdr:from>
    <xdr:to>
      <xdr:col>50</xdr:col>
      <xdr:colOff>114300</xdr:colOff>
      <xdr:row>79</xdr:row>
      <xdr:rowOff>45402</xdr:rowOff>
    </xdr:to>
    <xdr:cxnSp macro="">
      <xdr:nvCxnSpPr>
        <xdr:cNvPr id="408" name="直線コネクタ 407"/>
        <xdr:cNvCxnSpPr/>
      </xdr:nvCxnSpPr>
      <xdr:spPr>
        <a:xfrm flipV="1">
          <a:off x="8750300" y="13516115"/>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43214</xdr:rowOff>
    </xdr:from>
    <xdr:to>
      <xdr:col>45</xdr:col>
      <xdr:colOff>177800</xdr:colOff>
      <xdr:row>79</xdr:row>
      <xdr:rowOff>45402</xdr:rowOff>
    </xdr:to>
    <xdr:cxnSp macro="">
      <xdr:nvCxnSpPr>
        <xdr:cNvPr id="411" name="直線コネクタ 410"/>
        <xdr:cNvCxnSpPr/>
      </xdr:nvCxnSpPr>
      <xdr:spPr>
        <a:xfrm>
          <a:off x="7861300" y="13587764"/>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26608</xdr:rowOff>
    </xdr:from>
    <xdr:to>
      <xdr:col>41</xdr:col>
      <xdr:colOff>50800</xdr:colOff>
      <xdr:row>79</xdr:row>
      <xdr:rowOff>43214</xdr:rowOff>
    </xdr:to>
    <xdr:cxnSp macro="">
      <xdr:nvCxnSpPr>
        <xdr:cNvPr id="414" name="直線コネクタ 413"/>
        <xdr:cNvCxnSpPr/>
      </xdr:nvCxnSpPr>
      <xdr:spPr>
        <a:xfrm>
          <a:off x="6972300" y="13571158"/>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126586</xdr:rowOff>
    </xdr:from>
    <xdr:to>
      <xdr:col>55</xdr:col>
      <xdr:colOff>50800</xdr:colOff>
      <xdr:row>79</xdr:row>
      <xdr:rowOff>56736</xdr:rowOff>
    </xdr:to>
    <xdr:sp macro="" textlink="">
      <xdr:nvSpPr>
        <xdr:cNvPr id="424" name="楕円 423"/>
        <xdr:cNvSpPr/>
      </xdr:nvSpPr>
      <xdr:spPr>
        <a:xfrm>
          <a:off x="10426700" y="134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41513</xdr:rowOff>
    </xdr:from>
    <xdr:ext cx="469744" cy="259045"/>
    <xdr:sp macro="" textlink="">
      <xdr:nvSpPr>
        <xdr:cNvPr id="425" name="商工費該当値テキスト"/>
        <xdr:cNvSpPr txBox="1"/>
      </xdr:nvSpPr>
      <xdr:spPr>
        <a:xfrm>
          <a:off x="10528300" y="134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92215</xdr:rowOff>
    </xdr:from>
    <xdr:to>
      <xdr:col>50</xdr:col>
      <xdr:colOff>165100</xdr:colOff>
      <xdr:row>79</xdr:row>
      <xdr:rowOff>22365</xdr:rowOff>
    </xdr:to>
    <xdr:sp macro="" textlink="">
      <xdr:nvSpPr>
        <xdr:cNvPr id="426" name="楕円 425"/>
        <xdr:cNvSpPr/>
      </xdr:nvSpPr>
      <xdr:spPr>
        <a:xfrm>
          <a:off x="9588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13492</xdr:rowOff>
    </xdr:from>
    <xdr:ext cx="469744" cy="259045"/>
    <xdr:sp macro="" textlink="">
      <xdr:nvSpPr>
        <xdr:cNvPr id="427" name="テキスト ボックス 426"/>
        <xdr:cNvSpPr txBox="1"/>
      </xdr:nvSpPr>
      <xdr:spPr>
        <a:xfrm>
          <a:off x="9404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166052</xdr:rowOff>
    </xdr:from>
    <xdr:to>
      <xdr:col>46</xdr:col>
      <xdr:colOff>38100</xdr:colOff>
      <xdr:row>79</xdr:row>
      <xdr:rowOff>96202</xdr:rowOff>
    </xdr:to>
    <xdr:sp macro="" textlink="">
      <xdr:nvSpPr>
        <xdr:cNvPr id="428" name="楕円 427"/>
        <xdr:cNvSpPr/>
      </xdr:nvSpPr>
      <xdr:spPr>
        <a:xfrm>
          <a:off x="8699500" y="135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87329</xdr:rowOff>
    </xdr:from>
    <xdr:ext cx="469744" cy="259045"/>
    <xdr:sp macro="" textlink="">
      <xdr:nvSpPr>
        <xdr:cNvPr id="429" name="テキスト ボックス 428"/>
        <xdr:cNvSpPr txBox="1"/>
      </xdr:nvSpPr>
      <xdr:spPr>
        <a:xfrm>
          <a:off x="8515428" y="1363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163864</xdr:rowOff>
    </xdr:from>
    <xdr:to>
      <xdr:col>41</xdr:col>
      <xdr:colOff>101600</xdr:colOff>
      <xdr:row>79</xdr:row>
      <xdr:rowOff>94014</xdr:rowOff>
    </xdr:to>
    <xdr:sp macro="" textlink="">
      <xdr:nvSpPr>
        <xdr:cNvPr id="430" name="楕円 429"/>
        <xdr:cNvSpPr/>
      </xdr:nvSpPr>
      <xdr:spPr>
        <a:xfrm>
          <a:off x="7810500" y="13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85141</xdr:rowOff>
    </xdr:from>
    <xdr:ext cx="469744" cy="259045"/>
    <xdr:sp macro="" textlink="">
      <xdr:nvSpPr>
        <xdr:cNvPr id="431" name="テキスト ボックス 430"/>
        <xdr:cNvSpPr txBox="1"/>
      </xdr:nvSpPr>
      <xdr:spPr>
        <a:xfrm>
          <a:off x="7626428" y="136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147258</xdr:rowOff>
    </xdr:from>
    <xdr:to>
      <xdr:col>36</xdr:col>
      <xdr:colOff>165100</xdr:colOff>
      <xdr:row>79</xdr:row>
      <xdr:rowOff>77408</xdr:rowOff>
    </xdr:to>
    <xdr:sp macro="" textlink="">
      <xdr:nvSpPr>
        <xdr:cNvPr id="432" name="楕円 431"/>
        <xdr:cNvSpPr/>
      </xdr:nvSpPr>
      <xdr:spPr>
        <a:xfrm>
          <a:off x="6921500" y="135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68535</xdr:rowOff>
    </xdr:from>
    <xdr:ext cx="469744" cy="259045"/>
    <xdr:sp macro="" textlink="">
      <xdr:nvSpPr>
        <xdr:cNvPr id="433" name="テキスト ボックス 432"/>
        <xdr:cNvSpPr txBox="1"/>
      </xdr:nvSpPr>
      <xdr:spPr>
        <a:xfrm>
          <a:off x="6737428" y="136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133490</xdr:rowOff>
    </xdr:from>
    <xdr:to>
      <xdr:col>55</xdr:col>
      <xdr:colOff>0</xdr:colOff>
      <xdr:row>97</xdr:row>
      <xdr:rowOff>92380</xdr:rowOff>
    </xdr:to>
    <xdr:cxnSp macro="">
      <xdr:nvCxnSpPr>
        <xdr:cNvPr id="463" name="直線コネクタ 462"/>
        <xdr:cNvCxnSpPr/>
      </xdr:nvCxnSpPr>
      <xdr:spPr>
        <a:xfrm>
          <a:off x="9639300" y="16592690"/>
          <a:ext cx="838200" cy="1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75367</xdr:rowOff>
    </xdr:from>
    <xdr:to>
      <xdr:col>50</xdr:col>
      <xdr:colOff>114300</xdr:colOff>
      <xdr:row>96</xdr:row>
      <xdr:rowOff>133490</xdr:rowOff>
    </xdr:to>
    <xdr:cxnSp macro="">
      <xdr:nvCxnSpPr>
        <xdr:cNvPr id="466" name="直線コネクタ 465"/>
        <xdr:cNvCxnSpPr/>
      </xdr:nvCxnSpPr>
      <xdr:spPr>
        <a:xfrm>
          <a:off x="8750300" y="16363117"/>
          <a:ext cx="889000" cy="2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75367</xdr:rowOff>
    </xdr:from>
    <xdr:to>
      <xdr:col>45</xdr:col>
      <xdr:colOff>177800</xdr:colOff>
      <xdr:row>95</xdr:row>
      <xdr:rowOff>126727</xdr:rowOff>
    </xdr:to>
    <xdr:cxnSp macro="">
      <xdr:nvCxnSpPr>
        <xdr:cNvPr id="469" name="直線コネクタ 468"/>
        <xdr:cNvCxnSpPr/>
      </xdr:nvCxnSpPr>
      <xdr:spPr>
        <a:xfrm flipV="1">
          <a:off x="7861300" y="16363117"/>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71" name="テキスト ボックス 470"/>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95</xdr:row>
      <xdr:rowOff>126727</xdr:rowOff>
    </xdr:to>
    <xdr:cxnSp macro="">
      <xdr:nvCxnSpPr>
        <xdr:cNvPr id="472" name="直線コネクタ 471"/>
        <xdr:cNvCxnSpPr/>
      </xdr:nvCxnSpPr>
      <xdr:spPr>
        <a:xfrm>
          <a:off x="6972300" y="16388131"/>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4" name="テキスト ボックス 473"/>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76" name="テキスト ボックス 475"/>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41580</xdr:rowOff>
    </xdr:from>
    <xdr:to>
      <xdr:col>55</xdr:col>
      <xdr:colOff>50800</xdr:colOff>
      <xdr:row>97</xdr:row>
      <xdr:rowOff>143180</xdr:rowOff>
    </xdr:to>
    <xdr:sp macro="" textlink="">
      <xdr:nvSpPr>
        <xdr:cNvPr id="482" name="楕円 481"/>
        <xdr:cNvSpPr/>
      </xdr:nvSpPr>
      <xdr:spPr>
        <a:xfrm>
          <a:off x="104267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20007</xdr:rowOff>
    </xdr:from>
    <xdr:ext cx="534377" cy="259045"/>
    <xdr:sp macro="" textlink="">
      <xdr:nvSpPr>
        <xdr:cNvPr id="483" name="土木費該当値テキスト"/>
        <xdr:cNvSpPr txBox="1"/>
      </xdr:nvSpPr>
      <xdr:spPr>
        <a:xfrm>
          <a:off x="10528300"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82690</xdr:rowOff>
    </xdr:from>
    <xdr:to>
      <xdr:col>50</xdr:col>
      <xdr:colOff>165100</xdr:colOff>
      <xdr:row>97</xdr:row>
      <xdr:rowOff>12840</xdr:rowOff>
    </xdr:to>
    <xdr:sp macro="" textlink="">
      <xdr:nvSpPr>
        <xdr:cNvPr id="484" name="楕円 483"/>
        <xdr:cNvSpPr/>
      </xdr:nvSpPr>
      <xdr:spPr>
        <a:xfrm>
          <a:off x="9588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3967</xdr:rowOff>
    </xdr:from>
    <xdr:ext cx="534377" cy="259045"/>
    <xdr:sp macro="" textlink="">
      <xdr:nvSpPr>
        <xdr:cNvPr id="485" name="テキスト ボックス 484"/>
        <xdr:cNvSpPr txBox="1"/>
      </xdr:nvSpPr>
      <xdr:spPr>
        <a:xfrm>
          <a:off x="9372111" y="166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24567</xdr:rowOff>
    </xdr:from>
    <xdr:to>
      <xdr:col>46</xdr:col>
      <xdr:colOff>38100</xdr:colOff>
      <xdr:row>95</xdr:row>
      <xdr:rowOff>126167</xdr:rowOff>
    </xdr:to>
    <xdr:sp macro="" textlink="">
      <xdr:nvSpPr>
        <xdr:cNvPr id="486" name="楕円 485"/>
        <xdr:cNvSpPr/>
      </xdr:nvSpPr>
      <xdr:spPr>
        <a:xfrm>
          <a:off x="8699500" y="163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142694</xdr:rowOff>
    </xdr:from>
    <xdr:ext cx="534377" cy="259045"/>
    <xdr:sp macro="" textlink="">
      <xdr:nvSpPr>
        <xdr:cNvPr id="487" name="テキスト ボックス 486"/>
        <xdr:cNvSpPr txBox="1"/>
      </xdr:nvSpPr>
      <xdr:spPr>
        <a:xfrm>
          <a:off x="8483111" y="160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75927</xdr:rowOff>
    </xdr:from>
    <xdr:to>
      <xdr:col>41</xdr:col>
      <xdr:colOff>101600</xdr:colOff>
      <xdr:row>96</xdr:row>
      <xdr:rowOff>6077</xdr:rowOff>
    </xdr:to>
    <xdr:sp macro="" textlink="">
      <xdr:nvSpPr>
        <xdr:cNvPr id="488" name="楕円 487"/>
        <xdr:cNvSpPr/>
      </xdr:nvSpPr>
      <xdr:spPr>
        <a:xfrm>
          <a:off x="78105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22604</xdr:rowOff>
    </xdr:from>
    <xdr:ext cx="534377" cy="259045"/>
    <xdr:sp macro="" textlink="">
      <xdr:nvSpPr>
        <xdr:cNvPr id="489" name="テキスト ボックス 488"/>
        <xdr:cNvSpPr txBox="1"/>
      </xdr:nvSpPr>
      <xdr:spPr>
        <a:xfrm>
          <a:off x="7594111" y="1613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49581</xdr:rowOff>
    </xdr:from>
    <xdr:to>
      <xdr:col>36</xdr:col>
      <xdr:colOff>165100</xdr:colOff>
      <xdr:row>95</xdr:row>
      <xdr:rowOff>151181</xdr:rowOff>
    </xdr:to>
    <xdr:sp macro="" textlink="">
      <xdr:nvSpPr>
        <xdr:cNvPr id="490" name="楕円 489"/>
        <xdr:cNvSpPr/>
      </xdr:nvSpPr>
      <xdr:spPr>
        <a:xfrm>
          <a:off x="6921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167708</xdr:rowOff>
    </xdr:from>
    <xdr:ext cx="534377" cy="259045"/>
    <xdr:sp macro="" textlink="">
      <xdr:nvSpPr>
        <xdr:cNvPr id="491" name="テキスト ボックス 490"/>
        <xdr:cNvSpPr txBox="1"/>
      </xdr:nvSpPr>
      <xdr:spPr>
        <a:xfrm>
          <a:off x="6705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160927</xdr:rowOff>
    </xdr:from>
    <xdr:to>
      <xdr:col>85</xdr:col>
      <xdr:colOff>127000</xdr:colOff>
      <xdr:row>36</xdr:row>
      <xdr:rowOff>11521</xdr:rowOff>
    </xdr:to>
    <xdr:cxnSp macro="">
      <xdr:nvCxnSpPr>
        <xdr:cNvPr id="523" name="直線コネクタ 522"/>
        <xdr:cNvCxnSpPr/>
      </xdr:nvCxnSpPr>
      <xdr:spPr>
        <a:xfrm>
          <a:off x="15481300" y="5990227"/>
          <a:ext cx="838200" cy="19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160927</xdr:rowOff>
    </xdr:from>
    <xdr:to>
      <xdr:col>81</xdr:col>
      <xdr:colOff>50800</xdr:colOff>
      <xdr:row>35</xdr:row>
      <xdr:rowOff>84020</xdr:rowOff>
    </xdr:to>
    <xdr:cxnSp macro="">
      <xdr:nvCxnSpPr>
        <xdr:cNvPr id="526" name="直線コネクタ 525"/>
        <xdr:cNvCxnSpPr/>
      </xdr:nvCxnSpPr>
      <xdr:spPr>
        <a:xfrm flipV="1">
          <a:off x="14592300" y="5990227"/>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84020</xdr:rowOff>
    </xdr:from>
    <xdr:to>
      <xdr:col>76</xdr:col>
      <xdr:colOff>114300</xdr:colOff>
      <xdr:row>35</xdr:row>
      <xdr:rowOff>106716</xdr:rowOff>
    </xdr:to>
    <xdr:cxnSp macro="">
      <xdr:nvCxnSpPr>
        <xdr:cNvPr id="529" name="直線コネクタ 528"/>
        <xdr:cNvCxnSpPr/>
      </xdr:nvCxnSpPr>
      <xdr:spPr>
        <a:xfrm flipV="1">
          <a:off x="13703300" y="6084770"/>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89898</xdr:rowOff>
    </xdr:from>
    <xdr:to>
      <xdr:col>71</xdr:col>
      <xdr:colOff>177800</xdr:colOff>
      <xdr:row>35</xdr:row>
      <xdr:rowOff>106716</xdr:rowOff>
    </xdr:to>
    <xdr:cxnSp macro="">
      <xdr:nvCxnSpPr>
        <xdr:cNvPr id="532" name="直線コネクタ 531"/>
        <xdr:cNvCxnSpPr/>
      </xdr:nvCxnSpPr>
      <xdr:spPr>
        <a:xfrm>
          <a:off x="12814300" y="6090648"/>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132171</xdr:rowOff>
    </xdr:from>
    <xdr:to>
      <xdr:col>85</xdr:col>
      <xdr:colOff>177800</xdr:colOff>
      <xdr:row>36</xdr:row>
      <xdr:rowOff>62321</xdr:rowOff>
    </xdr:to>
    <xdr:sp macro="" textlink="">
      <xdr:nvSpPr>
        <xdr:cNvPr id="542" name="楕円 541"/>
        <xdr:cNvSpPr/>
      </xdr:nvSpPr>
      <xdr:spPr>
        <a:xfrm>
          <a:off x="16268700" y="613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110598</xdr:rowOff>
    </xdr:from>
    <xdr:ext cx="534377" cy="259045"/>
    <xdr:sp macro="" textlink="">
      <xdr:nvSpPr>
        <xdr:cNvPr id="543" name="消防費該当値テキスト"/>
        <xdr:cNvSpPr txBox="1"/>
      </xdr:nvSpPr>
      <xdr:spPr>
        <a:xfrm>
          <a:off x="16370300" y="611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110127</xdr:rowOff>
    </xdr:from>
    <xdr:to>
      <xdr:col>81</xdr:col>
      <xdr:colOff>101600</xdr:colOff>
      <xdr:row>35</xdr:row>
      <xdr:rowOff>40277</xdr:rowOff>
    </xdr:to>
    <xdr:sp macro="" textlink="">
      <xdr:nvSpPr>
        <xdr:cNvPr id="544" name="楕円 543"/>
        <xdr:cNvSpPr/>
      </xdr:nvSpPr>
      <xdr:spPr>
        <a:xfrm>
          <a:off x="15430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56804</xdr:rowOff>
    </xdr:from>
    <xdr:ext cx="534377" cy="259045"/>
    <xdr:sp macro="" textlink="">
      <xdr:nvSpPr>
        <xdr:cNvPr id="545" name="テキスト ボックス 544"/>
        <xdr:cNvSpPr txBox="1"/>
      </xdr:nvSpPr>
      <xdr:spPr>
        <a:xfrm>
          <a:off x="15214111" y="57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33220</xdr:rowOff>
    </xdr:from>
    <xdr:to>
      <xdr:col>76</xdr:col>
      <xdr:colOff>165100</xdr:colOff>
      <xdr:row>35</xdr:row>
      <xdr:rowOff>134820</xdr:rowOff>
    </xdr:to>
    <xdr:sp macro="" textlink="">
      <xdr:nvSpPr>
        <xdr:cNvPr id="546" name="楕円 545"/>
        <xdr:cNvSpPr/>
      </xdr:nvSpPr>
      <xdr:spPr>
        <a:xfrm>
          <a:off x="14541500" y="60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47" name="テキスト ボックス 546"/>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55916</xdr:rowOff>
    </xdr:from>
    <xdr:to>
      <xdr:col>72</xdr:col>
      <xdr:colOff>38100</xdr:colOff>
      <xdr:row>35</xdr:row>
      <xdr:rowOff>157516</xdr:rowOff>
    </xdr:to>
    <xdr:sp macro="" textlink="">
      <xdr:nvSpPr>
        <xdr:cNvPr id="548" name="楕円 547"/>
        <xdr:cNvSpPr/>
      </xdr:nvSpPr>
      <xdr:spPr>
        <a:xfrm>
          <a:off x="13652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148643</xdr:rowOff>
    </xdr:from>
    <xdr:ext cx="534377" cy="259045"/>
    <xdr:sp macro="" textlink="">
      <xdr:nvSpPr>
        <xdr:cNvPr id="549" name="テキスト ボックス 548"/>
        <xdr:cNvSpPr txBox="1"/>
      </xdr:nvSpPr>
      <xdr:spPr>
        <a:xfrm>
          <a:off x="13436111" y="61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39098</xdr:rowOff>
    </xdr:from>
    <xdr:to>
      <xdr:col>67</xdr:col>
      <xdr:colOff>101600</xdr:colOff>
      <xdr:row>35</xdr:row>
      <xdr:rowOff>140698</xdr:rowOff>
    </xdr:to>
    <xdr:sp macro="" textlink="">
      <xdr:nvSpPr>
        <xdr:cNvPr id="550" name="楕円 549"/>
        <xdr:cNvSpPr/>
      </xdr:nvSpPr>
      <xdr:spPr>
        <a:xfrm>
          <a:off x="12763500" y="603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157225</xdr:rowOff>
    </xdr:from>
    <xdr:ext cx="534377" cy="259045"/>
    <xdr:sp macro="" textlink="">
      <xdr:nvSpPr>
        <xdr:cNvPr id="551" name="テキスト ボックス 550"/>
        <xdr:cNvSpPr txBox="1"/>
      </xdr:nvSpPr>
      <xdr:spPr>
        <a:xfrm>
          <a:off x="12547111" y="58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112823</xdr:rowOff>
    </xdr:from>
    <xdr:to>
      <xdr:col>85</xdr:col>
      <xdr:colOff>127000</xdr:colOff>
      <xdr:row>58</xdr:row>
      <xdr:rowOff>103810</xdr:rowOff>
    </xdr:to>
    <xdr:cxnSp macro="">
      <xdr:nvCxnSpPr>
        <xdr:cNvPr id="583" name="直線コネクタ 582"/>
        <xdr:cNvCxnSpPr/>
      </xdr:nvCxnSpPr>
      <xdr:spPr>
        <a:xfrm>
          <a:off x="15481300" y="9885473"/>
          <a:ext cx="838200" cy="1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112823</xdr:rowOff>
    </xdr:from>
    <xdr:to>
      <xdr:col>81</xdr:col>
      <xdr:colOff>50800</xdr:colOff>
      <xdr:row>59</xdr:row>
      <xdr:rowOff>32715</xdr:rowOff>
    </xdr:to>
    <xdr:cxnSp macro="">
      <xdr:nvCxnSpPr>
        <xdr:cNvPr id="586" name="直線コネクタ 585"/>
        <xdr:cNvCxnSpPr/>
      </xdr:nvCxnSpPr>
      <xdr:spPr>
        <a:xfrm flipV="1">
          <a:off x="14592300" y="9885473"/>
          <a:ext cx="889000" cy="26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8" name="テキスト ボックス 587"/>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14949</xdr:rowOff>
    </xdr:from>
    <xdr:to>
      <xdr:col>76</xdr:col>
      <xdr:colOff>114300</xdr:colOff>
      <xdr:row>59</xdr:row>
      <xdr:rowOff>32715</xdr:rowOff>
    </xdr:to>
    <xdr:cxnSp macro="">
      <xdr:nvCxnSpPr>
        <xdr:cNvPr id="589" name="直線コネクタ 588"/>
        <xdr:cNvCxnSpPr/>
      </xdr:nvCxnSpPr>
      <xdr:spPr>
        <a:xfrm>
          <a:off x="13703300" y="1013049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83562</xdr:rowOff>
    </xdr:from>
    <xdr:to>
      <xdr:col>71</xdr:col>
      <xdr:colOff>177800</xdr:colOff>
      <xdr:row>59</xdr:row>
      <xdr:rowOff>14949</xdr:rowOff>
    </xdr:to>
    <xdr:cxnSp macro="">
      <xdr:nvCxnSpPr>
        <xdr:cNvPr id="592" name="直線コネクタ 591"/>
        <xdr:cNvCxnSpPr/>
      </xdr:nvCxnSpPr>
      <xdr:spPr>
        <a:xfrm>
          <a:off x="12814300" y="10027662"/>
          <a:ext cx="8890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51670</xdr:rowOff>
    </xdr:from>
    <xdr:to>
      <xdr:col>72</xdr:col>
      <xdr:colOff>38100</xdr:colOff>
      <xdr:row>57</xdr:row>
      <xdr:rowOff>153270</xdr:rowOff>
    </xdr:to>
    <xdr:sp macro="" textlink="">
      <xdr:nvSpPr>
        <xdr:cNvPr id="593" name="フローチャート: 判断 592"/>
        <xdr:cNvSpPr/>
      </xdr:nvSpPr>
      <xdr:spPr>
        <a:xfrm>
          <a:off x="13652500" y="98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169797</xdr:rowOff>
    </xdr:from>
    <xdr:ext cx="534377" cy="259045"/>
    <xdr:sp macro="" textlink="">
      <xdr:nvSpPr>
        <xdr:cNvPr id="594" name="テキスト ボックス 593"/>
        <xdr:cNvSpPr txBox="1"/>
      </xdr:nvSpPr>
      <xdr:spPr>
        <a:xfrm>
          <a:off x="13436111" y="9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167022</xdr:rowOff>
    </xdr:from>
    <xdr:ext cx="534377" cy="259045"/>
    <xdr:sp macro="" textlink="">
      <xdr:nvSpPr>
        <xdr:cNvPr id="596" name="テキスト ボックス 595"/>
        <xdr:cNvSpPr txBox="1"/>
      </xdr:nvSpPr>
      <xdr:spPr>
        <a:xfrm>
          <a:off x="12547111" y="95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53010</xdr:rowOff>
    </xdr:from>
    <xdr:to>
      <xdr:col>85</xdr:col>
      <xdr:colOff>177800</xdr:colOff>
      <xdr:row>58</xdr:row>
      <xdr:rowOff>154610</xdr:rowOff>
    </xdr:to>
    <xdr:sp macro="" textlink="">
      <xdr:nvSpPr>
        <xdr:cNvPr id="602" name="楕円 601"/>
        <xdr:cNvSpPr/>
      </xdr:nvSpPr>
      <xdr:spPr>
        <a:xfrm>
          <a:off x="162687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139387</xdr:rowOff>
    </xdr:from>
    <xdr:ext cx="534377" cy="259045"/>
    <xdr:sp macro="" textlink="">
      <xdr:nvSpPr>
        <xdr:cNvPr id="603" name="教育費該当値テキスト"/>
        <xdr:cNvSpPr txBox="1"/>
      </xdr:nvSpPr>
      <xdr:spPr>
        <a:xfrm>
          <a:off x="16370300" y="99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62023</xdr:rowOff>
    </xdr:from>
    <xdr:to>
      <xdr:col>81</xdr:col>
      <xdr:colOff>101600</xdr:colOff>
      <xdr:row>57</xdr:row>
      <xdr:rowOff>163623</xdr:rowOff>
    </xdr:to>
    <xdr:sp macro="" textlink="">
      <xdr:nvSpPr>
        <xdr:cNvPr id="604" name="楕円 603"/>
        <xdr:cNvSpPr/>
      </xdr:nvSpPr>
      <xdr:spPr>
        <a:xfrm>
          <a:off x="15430500" y="98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154750</xdr:rowOff>
    </xdr:from>
    <xdr:ext cx="534377" cy="259045"/>
    <xdr:sp macro="" textlink="">
      <xdr:nvSpPr>
        <xdr:cNvPr id="605" name="テキスト ボックス 604"/>
        <xdr:cNvSpPr txBox="1"/>
      </xdr:nvSpPr>
      <xdr:spPr>
        <a:xfrm>
          <a:off x="15214111" y="99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153365</xdr:rowOff>
    </xdr:from>
    <xdr:to>
      <xdr:col>76</xdr:col>
      <xdr:colOff>165100</xdr:colOff>
      <xdr:row>59</xdr:row>
      <xdr:rowOff>83515</xdr:rowOff>
    </xdr:to>
    <xdr:sp macro="" textlink="">
      <xdr:nvSpPr>
        <xdr:cNvPr id="606" name="楕円 605"/>
        <xdr:cNvSpPr/>
      </xdr:nvSpPr>
      <xdr:spPr>
        <a:xfrm>
          <a:off x="14541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74642</xdr:rowOff>
    </xdr:from>
    <xdr:ext cx="534377" cy="259045"/>
    <xdr:sp macro="" textlink="">
      <xdr:nvSpPr>
        <xdr:cNvPr id="607" name="テキスト ボックス 606"/>
        <xdr:cNvSpPr txBox="1"/>
      </xdr:nvSpPr>
      <xdr:spPr>
        <a:xfrm>
          <a:off x="14325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135599</xdr:rowOff>
    </xdr:from>
    <xdr:to>
      <xdr:col>72</xdr:col>
      <xdr:colOff>38100</xdr:colOff>
      <xdr:row>59</xdr:row>
      <xdr:rowOff>65749</xdr:rowOff>
    </xdr:to>
    <xdr:sp macro="" textlink="">
      <xdr:nvSpPr>
        <xdr:cNvPr id="608" name="楕円 607"/>
        <xdr:cNvSpPr/>
      </xdr:nvSpPr>
      <xdr:spPr>
        <a:xfrm>
          <a:off x="13652500" y="100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56876</xdr:rowOff>
    </xdr:from>
    <xdr:ext cx="534377" cy="259045"/>
    <xdr:sp macro="" textlink="">
      <xdr:nvSpPr>
        <xdr:cNvPr id="609" name="テキスト ボックス 608"/>
        <xdr:cNvSpPr txBox="1"/>
      </xdr:nvSpPr>
      <xdr:spPr>
        <a:xfrm>
          <a:off x="13436111" y="10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32762</xdr:rowOff>
    </xdr:from>
    <xdr:to>
      <xdr:col>67</xdr:col>
      <xdr:colOff>101600</xdr:colOff>
      <xdr:row>58</xdr:row>
      <xdr:rowOff>134362</xdr:rowOff>
    </xdr:to>
    <xdr:sp macro="" textlink="">
      <xdr:nvSpPr>
        <xdr:cNvPr id="610" name="楕円 609"/>
        <xdr:cNvSpPr/>
      </xdr:nvSpPr>
      <xdr:spPr>
        <a:xfrm>
          <a:off x="12763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125489</xdr:rowOff>
    </xdr:from>
    <xdr:ext cx="534377" cy="259045"/>
    <xdr:sp macro="" textlink="">
      <xdr:nvSpPr>
        <xdr:cNvPr id="611" name="テキスト ボックス 610"/>
        <xdr:cNvSpPr txBox="1"/>
      </xdr:nvSpPr>
      <xdr:spPr>
        <a:xfrm>
          <a:off x="12547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136226</xdr:rowOff>
    </xdr:from>
    <xdr:to>
      <xdr:col>85</xdr:col>
      <xdr:colOff>127000</xdr:colOff>
      <xdr:row>78</xdr:row>
      <xdr:rowOff>139700</xdr:rowOff>
    </xdr:to>
    <xdr:cxnSp macro="">
      <xdr:nvCxnSpPr>
        <xdr:cNvPr id="638" name="直線コネクタ 637"/>
        <xdr:cNvCxnSpPr/>
      </xdr:nvCxnSpPr>
      <xdr:spPr>
        <a:xfrm>
          <a:off x="15481300" y="1350932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136226</xdr:rowOff>
    </xdr:from>
    <xdr:to>
      <xdr:col>81</xdr:col>
      <xdr:colOff>50800</xdr:colOff>
      <xdr:row>78</xdr:row>
      <xdr:rowOff>138374</xdr:rowOff>
    </xdr:to>
    <xdr:cxnSp macro="">
      <xdr:nvCxnSpPr>
        <xdr:cNvPr id="641" name="直線コネクタ 640"/>
        <xdr:cNvCxnSpPr/>
      </xdr:nvCxnSpPr>
      <xdr:spPr>
        <a:xfrm flipV="1">
          <a:off x="14592300" y="13509326"/>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138374</xdr:rowOff>
    </xdr:from>
    <xdr:to>
      <xdr:col>76</xdr:col>
      <xdr:colOff>114300</xdr:colOff>
      <xdr:row>78</xdr:row>
      <xdr:rowOff>139700</xdr:rowOff>
    </xdr:to>
    <xdr:cxnSp macro="">
      <xdr:nvCxnSpPr>
        <xdr:cNvPr id="644" name="直線コネクタ 643"/>
        <xdr:cNvCxnSpPr/>
      </xdr:nvCxnSpPr>
      <xdr:spPr>
        <a:xfrm flipV="1">
          <a:off x="13703300" y="13511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8" name="フローチャート: 判断 647"/>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9" name="テキスト ボックス 648"/>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51" name="テキスト ボックス 650"/>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85426</xdr:rowOff>
    </xdr:from>
    <xdr:to>
      <xdr:col>81</xdr:col>
      <xdr:colOff>101600</xdr:colOff>
      <xdr:row>79</xdr:row>
      <xdr:rowOff>15576</xdr:rowOff>
    </xdr:to>
    <xdr:sp macro="" textlink="">
      <xdr:nvSpPr>
        <xdr:cNvPr id="659" name="楕円 658"/>
        <xdr:cNvSpPr/>
      </xdr:nvSpPr>
      <xdr:spPr>
        <a:xfrm>
          <a:off x="15430500" y="134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6703</xdr:rowOff>
    </xdr:from>
    <xdr:ext cx="313932" cy="259045"/>
    <xdr:sp macro="" textlink="">
      <xdr:nvSpPr>
        <xdr:cNvPr id="660" name="テキスト ボックス 659"/>
        <xdr:cNvSpPr txBox="1"/>
      </xdr:nvSpPr>
      <xdr:spPr>
        <a:xfrm>
          <a:off x="15324333" y="13551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87574</xdr:rowOff>
    </xdr:from>
    <xdr:to>
      <xdr:col>76</xdr:col>
      <xdr:colOff>165100</xdr:colOff>
      <xdr:row>79</xdr:row>
      <xdr:rowOff>17724</xdr:rowOff>
    </xdr:to>
    <xdr:sp macro="" textlink="">
      <xdr:nvSpPr>
        <xdr:cNvPr id="661" name="楕円 660"/>
        <xdr:cNvSpPr/>
      </xdr:nvSpPr>
      <xdr:spPr>
        <a:xfrm>
          <a:off x="14541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8851</xdr:rowOff>
    </xdr:from>
    <xdr:ext cx="313932" cy="259045"/>
    <xdr:sp macro="" textlink="">
      <xdr:nvSpPr>
        <xdr:cNvPr id="662" name="テキスト ボックス 661"/>
        <xdr:cNvSpPr txBox="1"/>
      </xdr:nvSpPr>
      <xdr:spPr>
        <a:xfrm>
          <a:off x="14435333" y="1355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56917</xdr:rowOff>
    </xdr:from>
    <xdr:to>
      <xdr:col>85</xdr:col>
      <xdr:colOff>127000</xdr:colOff>
      <xdr:row>94</xdr:row>
      <xdr:rowOff>130184</xdr:rowOff>
    </xdr:to>
    <xdr:cxnSp macro="">
      <xdr:nvCxnSpPr>
        <xdr:cNvPr id="700" name="直線コネクタ 699"/>
        <xdr:cNvCxnSpPr/>
      </xdr:nvCxnSpPr>
      <xdr:spPr>
        <a:xfrm flipV="1">
          <a:off x="15481300" y="16173217"/>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130184</xdr:rowOff>
    </xdr:from>
    <xdr:to>
      <xdr:col>81</xdr:col>
      <xdr:colOff>50800</xdr:colOff>
      <xdr:row>95</xdr:row>
      <xdr:rowOff>21400</xdr:rowOff>
    </xdr:to>
    <xdr:cxnSp macro="">
      <xdr:nvCxnSpPr>
        <xdr:cNvPr id="703" name="直線コネクタ 702"/>
        <xdr:cNvCxnSpPr/>
      </xdr:nvCxnSpPr>
      <xdr:spPr>
        <a:xfrm flipV="1">
          <a:off x="14592300" y="16246484"/>
          <a:ext cx="889000" cy="6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21400</xdr:rowOff>
    </xdr:from>
    <xdr:to>
      <xdr:col>76</xdr:col>
      <xdr:colOff>114300</xdr:colOff>
      <xdr:row>95</xdr:row>
      <xdr:rowOff>59804</xdr:rowOff>
    </xdr:to>
    <xdr:cxnSp macro="">
      <xdr:nvCxnSpPr>
        <xdr:cNvPr id="706" name="直線コネクタ 705"/>
        <xdr:cNvCxnSpPr/>
      </xdr:nvCxnSpPr>
      <xdr:spPr>
        <a:xfrm flipV="1">
          <a:off x="13703300" y="1630915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51403</xdr:rowOff>
    </xdr:from>
    <xdr:to>
      <xdr:col>71</xdr:col>
      <xdr:colOff>177800</xdr:colOff>
      <xdr:row>95</xdr:row>
      <xdr:rowOff>59804</xdr:rowOff>
    </xdr:to>
    <xdr:cxnSp macro="">
      <xdr:nvCxnSpPr>
        <xdr:cNvPr id="709" name="直線コネクタ 708"/>
        <xdr:cNvCxnSpPr/>
      </xdr:nvCxnSpPr>
      <xdr:spPr>
        <a:xfrm>
          <a:off x="12814300" y="16339153"/>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10" name="フローチャート: 判断 709"/>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134078</xdr:rowOff>
    </xdr:from>
    <xdr:ext cx="534377" cy="259045"/>
    <xdr:sp macro="" textlink="">
      <xdr:nvSpPr>
        <xdr:cNvPr id="711" name="テキスト ボックス 710"/>
        <xdr:cNvSpPr txBox="1"/>
      </xdr:nvSpPr>
      <xdr:spPr>
        <a:xfrm>
          <a:off x="13436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6117</xdr:rowOff>
    </xdr:from>
    <xdr:to>
      <xdr:col>85</xdr:col>
      <xdr:colOff>177800</xdr:colOff>
      <xdr:row>94</xdr:row>
      <xdr:rowOff>107717</xdr:rowOff>
    </xdr:to>
    <xdr:sp macro="" textlink="">
      <xdr:nvSpPr>
        <xdr:cNvPr id="719" name="楕円 718"/>
        <xdr:cNvSpPr/>
      </xdr:nvSpPr>
      <xdr:spPr>
        <a:xfrm>
          <a:off x="16268700" y="161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28994</xdr:rowOff>
    </xdr:from>
    <xdr:ext cx="534377" cy="259045"/>
    <xdr:sp macro="" textlink="">
      <xdr:nvSpPr>
        <xdr:cNvPr id="720" name="公債費該当値テキスト"/>
        <xdr:cNvSpPr txBox="1"/>
      </xdr:nvSpPr>
      <xdr:spPr>
        <a:xfrm>
          <a:off x="16370300" y="1597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79384</xdr:rowOff>
    </xdr:from>
    <xdr:to>
      <xdr:col>81</xdr:col>
      <xdr:colOff>101600</xdr:colOff>
      <xdr:row>95</xdr:row>
      <xdr:rowOff>9534</xdr:rowOff>
    </xdr:to>
    <xdr:sp macro="" textlink="">
      <xdr:nvSpPr>
        <xdr:cNvPr id="721" name="楕円 720"/>
        <xdr:cNvSpPr/>
      </xdr:nvSpPr>
      <xdr:spPr>
        <a:xfrm>
          <a:off x="15430500" y="161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26061</xdr:rowOff>
    </xdr:from>
    <xdr:ext cx="534377" cy="259045"/>
    <xdr:sp macro="" textlink="">
      <xdr:nvSpPr>
        <xdr:cNvPr id="722" name="テキスト ボックス 721"/>
        <xdr:cNvSpPr txBox="1"/>
      </xdr:nvSpPr>
      <xdr:spPr>
        <a:xfrm>
          <a:off x="15214111" y="159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142050</xdr:rowOff>
    </xdr:from>
    <xdr:to>
      <xdr:col>76</xdr:col>
      <xdr:colOff>165100</xdr:colOff>
      <xdr:row>95</xdr:row>
      <xdr:rowOff>72200</xdr:rowOff>
    </xdr:to>
    <xdr:sp macro="" textlink="">
      <xdr:nvSpPr>
        <xdr:cNvPr id="723" name="楕円 722"/>
        <xdr:cNvSpPr/>
      </xdr:nvSpPr>
      <xdr:spPr>
        <a:xfrm>
          <a:off x="14541500" y="162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88727</xdr:rowOff>
    </xdr:from>
    <xdr:ext cx="534377" cy="259045"/>
    <xdr:sp macro="" textlink="">
      <xdr:nvSpPr>
        <xdr:cNvPr id="724" name="テキスト ボックス 723"/>
        <xdr:cNvSpPr txBox="1"/>
      </xdr:nvSpPr>
      <xdr:spPr>
        <a:xfrm>
          <a:off x="14325111" y="160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9004</xdr:rowOff>
    </xdr:from>
    <xdr:to>
      <xdr:col>72</xdr:col>
      <xdr:colOff>38100</xdr:colOff>
      <xdr:row>95</xdr:row>
      <xdr:rowOff>110604</xdr:rowOff>
    </xdr:to>
    <xdr:sp macro="" textlink="">
      <xdr:nvSpPr>
        <xdr:cNvPr id="725" name="楕円 724"/>
        <xdr:cNvSpPr/>
      </xdr:nvSpPr>
      <xdr:spPr>
        <a:xfrm>
          <a:off x="13652500" y="16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127131</xdr:rowOff>
    </xdr:from>
    <xdr:ext cx="534377" cy="259045"/>
    <xdr:sp macro="" textlink="">
      <xdr:nvSpPr>
        <xdr:cNvPr id="726" name="テキスト ボックス 725"/>
        <xdr:cNvSpPr txBox="1"/>
      </xdr:nvSpPr>
      <xdr:spPr>
        <a:xfrm>
          <a:off x="13436111" y="16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603</xdr:rowOff>
    </xdr:from>
    <xdr:to>
      <xdr:col>67</xdr:col>
      <xdr:colOff>101600</xdr:colOff>
      <xdr:row>95</xdr:row>
      <xdr:rowOff>102203</xdr:rowOff>
    </xdr:to>
    <xdr:sp macro="" textlink="">
      <xdr:nvSpPr>
        <xdr:cNvPr id="727" name="楕円 726"/>
        <xdr:cNvSpPr/>
      </xdr:nvSpPr>
      <xdr:spPr>
        <a:xfrm>
          <a:off x="12763500" y="162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118730</xdr:rowOff>
    </xdr:from>
    <xdr:ext cx="534377" cy="259045"/>
    <xdr:sp macro="" textlink="">
      <xdr:nvSpPr>
        <xdr:cNvPr id="728" name="テキスト ボックス 727"/>
        <xdr:cNvSpPr txBox="1"/>
      </xdr:nvSpPr>
      <xdr:spPr>
        <a:xfrm>
          <a:off x="12547111" y="160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7" name="フローチャート: 判断 766"/>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8" name="テキスト ボックス 767"/>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総務費については、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特別定額給付金給付事業の皆減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90,023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55,900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子育て世帯臨時特別給付金給付事業、特定世帯等臨時特別給付金給付事業の増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25,243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207,694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衛生費については、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各種予防費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等で増などにより、前年度と比較すると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13,966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48,400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商工費については、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融資対策事業の減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2,105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5,692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甲府駅周辺土地区画整理事業の減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6,842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35,484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中道北小学校移転事業の減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などにより、前年度と比較すると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4,974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35,099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財政調整基金については、令和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年度は取崩しを行わず、決算剰余金等を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740,267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千円積み立てたことから、標準財政規模比は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7.75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実質収支は普通会計で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3,656,734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千円となり、実質収支比率は、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4.58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実質単年度収支については、前年度から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年度より資金不足が発生していた病院事業会計については、令和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年度において、コロナによる病床確保に係る「新型コロナウイルス感染症患者受入支援事業補助金」や外来収益の回復などにより、現金が増加したことから、健全化法上では、</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年ぶりに資金不足を解消した。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今後においても「新市立甲府病院改革プラン」に基づき、持続性のある経営基盤の確立に向けて収益確保と経費削減に取り組んでいく。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82</v>
      </c>
      <c r="C2" s="179"/>
      <c r="D2" s="180"/>
    </row>
    <row r="3" spans="1:119" ht="18.75" customHeight="1" thickBot="1" x14ac:dyDescent="0.25">
      <c r="A3" s="178"/>
      <c r="B3" s="419" t="s">
        <v>83</v>
      </c>
      <c r="C3" s="420"/>
      <c r="D3" s="420"/>
      <c r="E3" s="421"/>
      <c r="F3" s="421"/>
      <c r="G3" s="421"/>
      <c r="H3" s="421"/>
      <c r="I3" s="421"/>
      <c r="J3" s="421"/>
      <c r="K3" s="421"/>
      <c r="L3" s="421" t="s">
        <v>84</v>
      </c>
      <c r="M3" s="421"/>
      <c r="N3" s="421"/>
      <c r="O3" s="421"/>
      <c r="P3" s="421"/>
      <c r="Q3" s="421"/>
      <c r="R3" s="428"/>
      <c r="S3" s="428"/>
      <c r="T3" s="428"/>
      <c r="U3" s="428"/>
      <c r="V3" s="429"/>
      <c r="W3" s="403" t="s">
        <v>85</v>
      </c>
      <c r="X3" s="404"/>
      <c r="Y3" s="404"/>
      <c r="Z3" s="404"/>
      <c r="AA3" s="404"/>
      <c r="AB3" s="420"/>
      <c r="AC3" s="428" t="s">
        <v>86</v>
      </c>
      <c r="AD3" s="404"/>
      <c r="AE3" s="404"/>
      <c r="AF3" s="404"/>
      <c r="AG3" s="404"/>
      <c r="AH3" s="404"/>
      <c r="AI3" s="404"/>
      <c r="AJ3" s="404"/>
      <c r="AK3" s="404"/>
      <c r="AL3" s="405"/>
      <c r="AM3" s="403" t="s">
        <v>87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88</v>
      </c>
      <c r="BO3" s="404"/>
      <c r="BP3" s="404"/>
      <c r="BQ3" s="404"/>
      <c r="BR3" s="404"/>
      <c r="BS3" s="404"/>
      <c r="BT3" s="404"/>
      <c r="BU3" s="405"/>
      <c r="BV3" s="403" t="s">
        <v>89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90</v>
      </c>
      <c r="CU3" s="404"/>
      <c r="CV3" s="404"/>
      <c r="CW3" s="404"/>
      <c r="CX3" s="404"/>
      <c r="CY3" s="404"/>
      <c r="CZ3" s="404"/>
      <c r="DA3" s="405"/>
      <c r="DB3" s="403" t="s">
        <v>91</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92</v>
      </c>
      <c r="AZ4" s="407"/>
      <c r="BA4" s="407"/>
      <c r="BB4" s="407"/>
      <c r="BC4" s="407"/>
      <c r="BD4" s="407"/>
      <c r="BE4" s="407"/>
      <c r="BF4" s="407"/>
      <c r="BG4" s="407"/>
      <c r="BH4" s="407"/>
      <c r="BI4" s="407"/>
      <c r="BJ4" s="407"/>
      <c r="BK4" s="407"/>
      <c r="BL4" s="407"/>
      <c r="BM4" s="408"/>
      <c r="BN4" s="409">
        <v>88111485</v>
      </c>
      <c r="BO4" s="410"/>
      <c r="BP4" s="410"/>
      <c r="BQ4" s="410"/>
      <c r="BR4" s="410"/>
      <c r="BS4" s="410"/>
      <c r="BT4" s="410"/>
      <c r="BU4" s="411"/>
      <c r="BV4" s="409">
        <v>97766417</v>
      </c>
      <c r="BW4" s="410"/>
      <c r="BX4" s="410"/>
      <c r="BY4" s="410"/>
      <c r="BZ4" s="410"/>
      <c r="CA4" s="410"/>
      <c r="CB4" s="410"/>
      <c r="CC4" s="411"/>
      <c r="CD4" s="412" t="s">
        <v>93</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3.4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94</v>
      </c>
      <c r="AN5" s="476"/>
      <c r="AO5" s="476"/>
      <c r="AP5" s="476"/>
      <c r="AQ5" s="476"/>
      <c r="AR5" s="476"/>
      <c r="AS5" s="476"/>
      <c r="AT5" s="477"/>
      <c r="AU5" s="478" t="s">
        <v>95</v>
      </c>
      <c r="AV5" s="479"/>
      <c r="AW5" s="479"/>
      <c r="AX5" s="479"/>
      <c r="AY5" s="480" t="s">
        <v>96</v>
      </c>
      <c r="AZ5" s="481"/>
      <c r="BA5" s="481"/>
      <c r="BB5" s="481"/>
      <c r="BC5" s="481"/>
      <c r="BD5" s="481"/>
      <c r="BE5" s="481"/>
      <c r="BF5" s="481"/>
      <c r="BG5" s="481"/>
      <c r="BH5" s="481"/>
      <c r="BI5" s="481"/>
      <c r="BJ5" s="481"/>
      <c r="BK5" s="481"/>
      <c r="BL5" s="481"/>
      <c r="BM5" s="482"/>
      <c r="BN5" s="446">
        <v>84130075</v>
      </c>
      <c r="BO5" s="447"/>
      <c r="BP5" s="447"/>
      <c r="BQ5" s="447"/>
      <c r="BR5" s="447"/>
      <c r="BS5" s="447"/>
      <c r="BT5" s="447"/>
      <c r="BU5" s="448"/>
      <c r="BV5" s="446">
        <v>96183075</v>
      </c>
      <c r="BW5" s="447"/>
      <c r="BX5" s="447"/>
      <c r="BY5" s="447"/>
      <c r="BZ5" s="447"/>
      <c r="CA5" s="447"/>
      <c r="CB5" s="447"/>
      <c r="CC5" s="448"/>
      <c r="CD5" s="449" t="s">
        <v>97</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95.8</v>
      </c>
      <c r="DC5" s="444"/>
      <c r="DD5" s="444"/>
      <c r="DE5" s="444"/>
      <c r="DF5" s="444"/>
      <c r="DG5" s="444"/>
      <c r="DH5" s="444"/>
      <c r="DI5" s="445"/>
    </row>
    <row r="6" spans="1:119" ht="18.75" customHeight="1" x14ac:dyDescent="0.2">
      <c r="A6" s="178"/>
      <c r="B6" s="452" t="s">
        <v>98</v>
      </c>
      <c r="C6" s="453"/>
      <c r="D6" s="453"/>
      <c r="E6" s="454"/>
      <c r="F6" s="454"/>
      <c r="G6" s="454"/>
      <c r="H6" s="454"/>
      <c r="I6" s="454"/>
      <c r="J6" s="454"/>
      <c r="K6" s="454"/>
      <c r="L6" s="454" t="s">
        <v>99</v>
      </c>
      <c r="M6" s="454"/>
      <c r="N6" s="454"/>
      <c r="O6" s="454"/>
      <c r="P6" s="454"/>
      <c r="Q6" s="454"/>
      <c r="R6" s="458"/>
      <c r="S6" s="458"/>
      <c r="T6" s="458"/>
      <c r="U6" s="458"/>
      <c r="V6" s="459"/>
      <c r="W6" s="462" t="s">
        <v>100</v>
      </c>
      <c r="X6" s="463"/>
      <c r="Y6" s="463"/>
      <c r="Z6" s="463"/>
      <c r="AA6" s="463"/>
      <c r="AB6" s="453"/>
      <c r="AC6" s="466" t="s">
        <v>101</v>
      </c>
      <c r="AD6" s="467"/>
      <c r="AE6" s="467"/>
      <c r="AF6" s="467"/>
      <c r="AG6" s="467"/>
      <c r="AH6" s="467"/>
      <c r="AI6" s="467"/>
      <c r="AJ6" s="467"/>
      <c r="AK6" s="467"/>
      <c r="AL6" s="468"/>
      <c r="AM6" s="475" t="s">
        <v>102</v>
      </c>
      <c r="AN6" s="476"/>
      <c r="AO6" s="476"/>
      <c r="AP6" s="476"/>
      <c r="AQ6" s="476"/>
      <c r="AR6" s="476"/>
      <c r="AS6" s="476"/>
      <c r="AT6" s="477"/>
      <c r="AU6" s="478" t="s">
        <v>103</v>
      </c>
      <c r="AV6" s="479"/>
      <c r="AW6" s="479"/>
      <c r="AX6" s="479"/>
      <c r="AY6" s="480" t="s">
        <v>104</v>
      </c>
      <c r="AZ6" s="481"/>
      <c r="BA6" s="481"/>
      <c r="BB6" s="481"/>
      <c r="BC6" s="481"/>
      <c r="BD6" s="481"/>
      <c r="BE6" s="481"/>
      <c r="BF6" s="481"/>
      <c r="BG6" s="481"/>
      <c r="BH6" s="481"/>
      <c r="BI6" s="481"/>
      <c r="BJ6" s="481"/>
      <c r="BK6" s="481"/>
      <c r="BL6" s="481"/>
      <c r="BM6" s="482"/>
      <c r="BN6" s="446">
        <v>3981410</v>
      </c>
      <c r="BO6" s="447"/>
      <c r="BP6" s="447"/>
      <c r="BQ6" s="447"/>
      <c r="BR6" s="447"/>
      <c r="BS6" s="447"/>
      <c r="BT6" s="447"/>
      <c r="BU6" s="448"/>
      <c r="BV6" s="446">
        <v>1583342</v>
      </c>
      <c r="BW6" s="447"/>
      <c r="BX6" s="447"/>
      <c r="BY6" s="447"/>
      <c r="BZ6" s="447"/>
      <c r="CA6" s="447"/>
      <c r="CB6" s="447"/>
      <c r="CC6" s="448"/>
      <c r="CD6" s="449" t="s">
        <v>105</v>
      </c>
      <c r="CE6" s="450"/>
      <c r="CF6" s="450"/>
      <c r="CG6" s="450"/>
      <c r="CH6" s="450"/>
      <c r="CI6" s="450"/>
      <c r="CJ6" s="450"/>
      <c r="CK6" s="450"/>
      <c r="CL6" s="450"/>
      <c r="CM6" s="450"/>
      <c r="CN6" s="450"/>
      <c r="CO6" s="450"/>
      <c r="CP6" s="450"/>
      <c r="CQ6" s="450"/>
      <c r="CR6" s="450"/>
      <c r="CS6" s="451"/>
      <c r="CT6" s="483">
        <v>97.5</v>
      </c>
      <c r="CU6" s="484"/>
      <c r="CV6" s="484"/>
      <c r="CW6" s="484"/>
      <c r="CX6" s="484"/>
      <c r="CY6" s="484"/>
      <c r="CZ6" s="484"/>
      <c r="DA6" s="485"/>
      <c r="DB6" s="483">
        <v>103.4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106</v>
      </c>
      <c r="AN7" s="476"/>
      <c r="AO7" s="476"/>
      <c r="AP7" s="476"/>
      <c r="AQ7" s="476"/>
      <c r="AR7" s="476"/>
      <c r="AS7" s="476"/>
      <c r="AT7" s="477"/>
      <c r="AU7" s="478" t="s">
        <v>107</v>
      </c>
      <c r="AV7" s="479"/>
      <c r="AW7" s="479"/>
      <c r="AX7" s="479"/>
      <c r="AY7" s="480" t="s">
        <v>108</v>
      </c>
      <c r="AZ7" s="481"/>
      <c r="BA7" s="481"/>
      <c r="BB7" s="481"/>
      <c r="BC7" s="481"/>
      <c r="BD7" s="481"/>
      <c r="BE7" s="481"/>
      <c r="BF7" s="481"/>
      <c r="BG7" s="481"/>
      <c r="BH7" s="481"/>
      <c r="BI7" s="481"/>
      <c r="BJ7" s="481"/>
      <c r="BK7" s="481"/>
      <c r="BL7" s="481"/>
      <c r="BM7" s="482"/>
      <c r="BN7" s="446">
        <v>324676</v>
      </c>
      <c r="BO7" s="447"/>
      <c r="BP7" s="447"/>
      <c r="BQ7" s="447"/>
      <c r="BR7" s="447"/>
      <c r="BS7" s="447"/>
      <c r="BT7" s="447"/>
      <c r="BU7" s="448"/>
      <c r="BV7" s="446">
        <v>86490</v>
      </c>
      <c r="BW7" s="447"/>
      <c r="BX7" s="447"/>
      <c r="BY7" s="447"/>
      <c r="BZ7" s="447"/>
      <c r="CA7" s="447"/>
      <c r="CB7" s="447"/>
      <c r="CC7" s="448"/>
      <c r="CD7" s="449" t="s">
        <v>109</v>
      </c>
      <c r="CE7" s="450"/>
      <c r="CF7" s="450"/>
      <c r="CG7" s="450"/>
      <c r="CH7" s="450"/>
      <c r="CI7" s="450"/>
      <c r="CJ7" s="450"/>
      <c r="CK7" s="450"/>
      <c r="CL7" s="450"/>
      <c r="CM7" s="450"/>
      <c r="CN7" s="450"/>
      <c r="CO7" s="450"/>
      <c r="CP7" s="450"/>
      <c r="CQ7" s="450"/>
      <c r="CR7" s="450"/>
      <c r="CS7" s="451"/>
      <c r="CT7" s="446">
        <v>45904280</v>
      </c>
      <c r="CU7" s="447"/>
      <c r="CV7" s="447"/>
      <c r="CW7" s="447"/>
      <c r="CX7" s="447"/>
      <c r="CY7" s="447"/>
      <c r="CZ7" s="447"/>
      <c r="DA7" s="448"/>
      <c r="DB7" s="446">
        <v>44194082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110</v>
      </c>
      <c r="AN8" s="476"/>
      <c r="AO8" s="476"/>
      <c r="AP8" s="476"/>
      <c r="AQ8" s="476"/>
      <c r="AR8" s="476"/>
      <c r="AS8" s="476"/>
      <c r="AT8" s="477"/>
      <c r="AU8" s="478" t="s">
        <v>111</v>
      </c>
      <c r="AV8" s="479"/>
      <c r="AW8" s="479"/>
      <c r="AX8" s="479"/>
      <c r="AY8" s="480" t="s">
        <v>112</v>
      </c>
      <c r="AZ8" s="481"/>
      <c r="BA8" s="481"/>
      <c r="BB8" s="481"/>
      <c r="BC8" s="481"/>
      <c r="BD8" s="481"/>
      <c r="BE8" s="481"/>
      <c r="BF8" s="481"/>
      <c r="BG8" s="481"/>
      <c r="BH8" s="481"/>
      <c r="BI8" s="481"/>
      <c r="BJ8" s="481"/>
      <c r="BK8" s="481"/>
      <c r="BL8" s="481"/>
      <c r="BM8" s="482"/>
      <c r="BN8" s="446">
        <v>3656734</v>
      </c>
      <c r="BO8" s="447"/>
      <c r="BP8" s="447"/>
      <c r="BQ8" s="447"/>
      <c r="BR8" s="447"/>
      <c r="BS8" s="447"/>
      <c r="BT8" s="447"/>
      <c r="BU8" s="448"/>
      <c r="BV8" s="446">
        <v>1496852</v>
      </c>
      <c r="BW8" s="447"/>
      <c r="BX8" s="447"/>
      <c r="BY8" s="447"/>
      <c r="BZ8" s="447"/>
      <c r="CA8" s="447"/>
      <c r="CB8" s="447"/>
      <c r="CC8" s="448"/>
      <c r="CD8" s="449" t="s">
        <v>113</v>
      </c>
      <c r="CE8" s="450"/>
      <c r="CF8" s="450"/>
      <c r="CG8" s="450"/>
      <c r="CH8" s="450"/>
      <c r="CI8" s="450"/>
      <c r="CJ8" s="450"/>
      <c r="CK8" s="450"/>
      <c r="CL8" s="450"/>
      <c r="CM8" s="450"/>
      <c r="CN8" s="450"/>
      <c r="CO8" s="450"/>
      <c r="CP8" s="450"/>
      <c r="CQ8" s="450"/>
      <c r="CR8" s="450"/>
      <c r="CS8" s="451"/>
      <c r="CT8" s="486">
        <v>0.74</v>
      </c>
      <c r="CU8" s="487"/>
      <c r="CV8" s="487"/>
      <c r="CW8" s="487"/>
      <c r="CX8" s="487"/>
      <c r="CY8" s="487"/>
      <c r="CZ8" s="487"/>
      <c r="DA8" s="488"/>
      <c r="DB8" s="486">
        <v>0.76</v>
      </c>
      <c r="DC8" s="487"/>
      <c r="DD8" s="487"/>
      <c r="DE8" s="487"/>
      <c r="DF8" s="487"/>
      <c r="DG8" s="487"/>
      <c r="DH8" s="487"/>
      <c r="DI8" s="488"/>
    </row>
    <row r="9" spans="1:119" ht="18.75" customHeight="1" thickBot="1" x14ac:dyDescent="0.25">
      <c r="A9" s="178"/>
      <c r="B9" s="440" t="s">
        <v>114</v>
      </c>
      <c r="C9" s="441"/>
      <c r="D9" s="441"/>
      <c r="E9" s="441"/>
      <c r="F9" s="441"/>
      <c r="G9" s="441"/>
      <c r="H9" s="441"/>
      <c r="I9" s="441"/>
      <c r="J9" s="441"/>
      <c r="K9" s="489"/>
      <c r="L9" s="490" t="s">
        <v>115</v>
      </c>
      <c r="M9" s="491"/>
      <c r="N9" s="491"/>
      <c r="O9" s="491"/>
      <c r="P9" s="491"/>
      <c r="Q9" s="492"/>
      <c r="R9" s="493">
        <v>189591</v>
      </c>
      <c r="S9" s="494"/>
      <c r="T9" s="494"/>
      <c r="U9" s="494"/>
      <c r="V9" s="495"/>
      <c r="W9" s="403" t="s">
        <v>116</v>
      </c>
      <c r="X9" s="404"/>
      <c r="Y9" s="404"/>
      <c r="Z9" s="404"/>
      <c r="AA9" s="404"/>
      <c r="AB9" s="404"/>
      <c r="AC9" s="404"/>
      <c r="AD9" s="404"/>
      <c r="AE9" s="404"/>
      <c r="AF9" s="404"/>
      <c r="AG9" s="404"/>
      <c r="AH9" s="404"/>
      <c r="AI9" s="404"/>
      <c r="AJ9" s="404"/>
      <c r="AK9" s="404"/>
      <c r="AL9" s="405"/>
      <c r="AM9" s="475" t="s">
        <v>117</v>
      </c>
      <c r="AN9" s="476"/>
      <c r="AO9" s="476"/>
      <c r="AP9" s="476"/>
      <c r="AQ9" s="476"/>
      <c r="AR9" s="476"/>
      <c r="AS9" s="476"/>
      <c r="AT9" s="477"/>
      <c r="AU9" s="478" t="s">
        <v>95</v>
      </c>
      <c r="AV9" s="479"/>
      <c r="AW9" s="479"/>
      <c r="AX9" s="479"/>
      <c r="AY9" s="480" t="s">
        <v>118</v>
      </c>
      <c r="AZ9" s="481"/>
      <c r="BA9" s="481"/>
      <c r="BB9" s="481"/>
      <c r="BC9" s="481"/>
      <c r="BD9" s="481"/>
      <c r="BE9" s="481"/>
      <c r="BF9" s="481"/>
      <c r="BG9" s="481"/>
      <c r="BH9" s="481"/>
      <c r="BI9" s="481"/>
      <c r="BJ9" s="481"/>
      <c r="BK9" s="481"/>
      <c r="BL9" s="481"/>
      <c r="BM9" s="482"/>
      <c r="BN9" s="446">
        <v>2159882</v>
      </c>
      <c r="BO9" s="447"/>
      <c r="BP9" s="447"/>
      <c r="BQ9" s="447"/>
      <c r="BR9" s="447"/>
      <c r="BS9" s="447"/>
      <c r="BT9" s="447"/>
      <c r="BU9" s="448"/>
      <c r="BV9" s="446">
        <v>927470</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14.7</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120</v>
      </c>
      <c r="M10" s="476"/>
      <c r="N10" s="476"/>
      <c r="O10" s="476"/>
      <c r="P10" s="476"/>
      <c r="Q10" s="477"/>
      <c r="R10" s="497">
        <v>193125</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122</v>
      </c>
      <c r="AV10" s="479"/>
      <c r="AW10" s="479"/>
      <c r="AX10" s="479"/>
      <c r="AY10" s="480" t="s">
        <v>123</v>
      </c>
      <c r="AZ10" s="481"/>
      <c r="BA10" s="481"/>
      <c r="BB10" s="481"/>
      <c r="BC10" s="481"/>
      <c r="BD10" s="481"/>
      <c r="BE10" s="481"/>
      <c r="BF10" s="481"/>
      <c r="BG10" s="481"/>
      <c r="BH10" s="481"/>
      <c r="BI10" s="481"/>
      <c r="BJ10" s="481"/>
      <c r="BK10" s="481"/>
      <c r="BL10" s="481"/>
      <c r="BM10" s="482"/>
      <c r="BN10" s="446">
        <v>267</v>
      </c>
      <c r="BO10" s="447"/>
      <c r="BP10" s="447"/>
      <c r="BQ10" s="447"/>
      <c r="BR10" s="447"/>
      <c r="BS10" s="447"/>
      <c r="BT10" s="447"/>
      <c r="BU10" s="448"/>
      <c r="BV10" s="446">
        <v>20583</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95</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2">
      <c r="A12" s="178"/>
      <c r="B12" s="506" t="s">
        <v>131</v>
      </c>
      <c r="C12" s="507"/>
      <c r="D12" s="507"/>
      <c r="E12" s="507"/>
      <c r="F12" s="507"/>
      <c r="G12" s="507"/>
      <c r="H12" s="507"/>
      <c r="I12" s="507"/>
      <c r="J12" s="507"/>
      <c r="K12" s="508"/>
      <c r="L12" s="515" t="s">
        <v>132</v>
      </c>
      <c r="M12" s="516"/>
      <c r="N12" s="516"/>
      <c r="O12" s="516"/>
      <c r="P12" s="516"/>
      <c r="Q12" s="517"/>
      <c r="R12" s="518">
        <v>186249</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95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180754</v>
      </c>
      <c r="S13" s="531"/>
      <c r="T13" s="531"/>
      <c r="U13" s="531"/>
      <c r="V13" s="532"/>
      <c r="W13" s="462" t="s">
        <v>139</v>
      </c>
      <c r="X13" s="463"/>
      <c r="Y13" s="463"/>
      <c r="Z13" s="463"/>
      <c r="AA13" s="463"/>
      <c r="AB13" s="453"/>
      <c r="AC13" s="497">
        <v>2107</v>
      </c>
      <c r="AD13" s="498"/>
      <c r="AE13" s="498"/>
      <c r="AF13" s="498"/>
      <c r="AG13" s="540"/>
      <c r="AH13" s="497">
        <v>2254</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2160149</v>
      </c>
      <c r="BO13" s="447"/>
      <c r="BP13" s="447"/>
      <c r="BQ13" s="447"/>
      <c r="BR13" s="447"/>
      <c r="BS13" s="447"/>
      <c r="BT13" s="447"/>
      <c r="BU13" s="448"/>
      <c r="BV13" s="446">
        <v>948053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7.6</v>
      </c>
      <c r="CU13" s="444"/>
      <c r="CV13" s="444"/>
      <c r="CW13" s="444"/>
      <c r="CX13" s="444"/>
      <c r="CY13" s="444"/>
      <c r="CZ13" s="444"/>
      <c r="DA13" s="445"/>
      <c r="DB13" s="443">
        <v>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187048</v>
      </c>
      <c r="S14" s="531"/>
      <c r="T14" s="531"/>
      <c r="U14" s="531"/>
      <c r="V14" s="532"/>
      <c r="W14" s="436"/>
      <c r="X14" s="437"/>
      <c r="Y14" s="437"/>
      <c r="Z14" s="437"/>
      <c r="AA14" s="437"/>
      <c r="AB14" s="426"/>
      <c r="AC14" s="533">
        <v>2.5</v>
      </c>
      <c r="AD14" s="534"/>
      <c r="AE14" s="534"/>
      <c r="AF14" s="534"/>
      <c r="AG14" s="535"/>
      <c r="AH14" s="533">
        <v>2.7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41.6</v>
      </c>
      <c r="CU14" s="545"/>
      <c r="CV14" s="545"/>
      <c r="CW14" s="545"/>
      <c r="CX14" s="545"/>
      <c r="CY14" s="545"/>
      <c r="CZ14" s="545"/>
      <c r="DA14" s="546"/>
      <c r="DB14" s="544">
        <v>58.2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181561</v>
      </c>
      <c r="S15" s="531"/>
      <c r="T15" s="531"/>
      <c r="U15" s="531"/>
      <c r="V15" s="532"/>
      <c r="W15" s="462" t="s">
        <v>146</v>
      </c>
      <c r="X15" s="463"/>
      <c r="Y15" s="463"/>
      <c r="Z15" s="463"/>
      <c r="AA15" s="463"/>
      <c r="AB15" s="453"/>
      <c r="AC15" s="497">
        <v>19302</v>
      </c>
      <c r="AD15" s="498"/>
      <c r="AE15" s="498"/>
      <c r="AF15" s="498"/>
      <c r="AG15" s="540"/>
      <c r="AH15" s="497">
        <v>19758</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24343675</v>
      </c>
      <c r="BO15" s="410"/>
      <c r="BP15" s="410"/>
      <c r="BQ15" s="410"/>
      <c r="BR15" s="410"/>
      <c r="BS15" s="410"/>
      <c r="BT15" s="410"/>
      <c r="BU15" s="411"/>
      <c r="BV15" s="409">
        <v>25326183</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22.8</v>
      </c>
      <c r="AD16" s="534"/>
      <c r="AE16" s="534"/>
      <c r="AF16" s="534"/>
      <c r="AG16" s="535"/>
      <c r="AH16" s="533">
        <v>23.3</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34870910</v>
      </c>
      <c r="BO16" s="447"/>
      <c r="BP16" s="447"/>
      <c r="BQ16" s="447"/>
      <c r="BR16" s="447"/>
      <c r="BS16" s="447"/>
      <c r="BT16" s="447"/>
      <c r="BU16" s="448"/>
      <c r="BV16" s="446">
        <v>33770131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150</v>
      </c>
      <c r="S17" s="553"/>
      <c r="T17" s="553"/>
      <c r="U17" s="553"/>
      <c r="V17" s="554"/>
      <c r="W17" s="462" t="s">
        <v>153</v>
      </c>
      <c r="X17" s="463"/>
      <c r="Y17" s="463"/>
      <c r="Z17" s="463"/>
      <c r="AA17" s="463"/>
      <c r="AB17" s="453"/>
      <c r="AC17" s="497">
        <v>63396</v>
      </c>
      <c r="AD17" s="498"/>
      <c r="AE17" s="498"/>
      <c r="AF17" s="498"/>
      <c r="AG17" s="540"/>
      <c r="AH17" s="497">
        <v>62657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31016190</v>
      </c>
      <c r="BO17" s="447"/>
      <c r="BP17" s="447"/>
      <c r="BQ17" s="447"/>
      <c r="BR17" s="447"/>
      <c r="BS17" s="447"/>
      <c r="BT17" s="447"/>
      <c r="BU17" s="448"/>
      <c r="BV17" s="446">
        <v>32424513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212.47</v>
      </c>
      <c r="M18" s="570"/>
      <c r="N18" s="570"/>
      <c r="O18" s="570"/>
      <c r="P18" s="570"/>
      <c r="Q18" s="570"/>
      <c r="R18" s="571"/>
      <c r="S18" s="571"/>
      <c r="T18" s="571"/>
      <c r="U18" s="571"/>
      <c r="V18" s="572"/>
      <c r="W18" s="464"/>
      <c r="X18" s="465"/>
      <c r="Y18" s="465"/>
      <c r="Z18" s="465"/>
      <c r="AA18" s="465"/>
      <c r="AB18" s="456"/>
      <c r="AC18" s="573">
        <v>74.8</v>
      </c>
      <c r="AD18" s="574"/>
      <c r="AE18" s="574"/>
      <c r="AF18" s="574"/>
      <c r="AG18" s="575"/>
      <c r="AH18" s="573">
        <v>74</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42798317</v>
      </c>
      <c r="BO18" s="447"/>
      <c r="BP18" s="447"/>
      <c r="BQ18" s="447"/>
      <c r="BR18" s="447"/>
      <c r="BS18" s="447"/>
      <c r="BT18" s="447"/>
      <c r="BU18" s="448"/>
      <c r="BV18" s="446">
        <v>42544660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892</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54623225</v>
      </c>
      <c r="BO19" s="447"/>
      <c r="BP19" s="447"/>
      <c r="BQ19" s="447"/>
      <c r="BR19" s="447"/>
      <c r="BS19" s="447"/>
      <c r="BT19" s="447"/>
      <c r="BU19" s="448"/>
      <c r="BV19" s="446">
        <v>50189693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87019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76639598</v>
      </c>
      <c r="BO22" s="410"/>
      <c r="BP22" s="410"/>
      <c r="BQ22" s="410"/>
      <c r="BR22" s="410"/>
      <c r="BS22" s="410"/>
      <c r="BT22" s="410"/>
      <c r="BU22" s="411"/>
      <c r="BV22" s="409">
        <v>78191674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47570498</v>
      </c>
      <c r="BO23" s="447"/>
      <c r="BP23" s="447"/>
      <c r="BQ23" s="447"/>
      <c r="BR23" s="447"/>
      <c r="BS23" s="447"/>
      <c r="BT23" s="447"/>
      <c r="BU23" s="448"/>
      <c r="BV23" s="446">
        <v>46139421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9720</v>
      </c>
      <c r="R24" s="498"/>
      <c r="S24" s="498"/>
      <c r="T24" s="498"/>
      <c r="U24" s="498"/>
      <c r="V24" s="540"/>
      <c r="W24" s="592"/>
      <c r="X24" s="593"/>
      <c r="Y24" s="594"/>
      <c r="Z24" s="496" t="s">
        <v>170</v>
      </c>
      <c r="AA24" s="476"/>
      <c r="AB24" s="476"/>
      <c r="AC24" s="476"/>
      <c r="AD24" s="476"/>
      <c r="AE24" s="476"/>
      <c r="AF24" s="476"/>
      <c r="AG24" s="477"/>
      <c r="AH24" s="497">
        <v>1009</v>
      </c>
      <c r="AI24" s="498"/>
      <c r="AJ24" s="498"/>
      <c r="AK24" s="498"/>
      <c r="AL24" s="540"/>
      <c r="AM24" s="497">
        <v>3122855</v>
      </c>
      <c r="AN24" s="498"/>
      <c r="AO24" s="498"/>
      <c r="AP24" s="498"/>
      <c r="AQ24" s="498"/>
      <c r="AR24" s="540"/>
      <c r="AS24" s="497">
        <v>3095</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39495611</v>
      </c>
      <c r="BO24" s="447"/>
      <c r="BP24" s="447"/>
      <c r="BQ24" s="447"/>
      <c r="BR24" s="447"/>
      <c r="BS24" s="447"/>
      <c r="BT24" s="447"/>
      <c r="BU24" s="448"/>
      <c r="BV24" s="446">
        <v>42218679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2</v>
      </c>
      <c r="M25" s="498"/>
      <c r="N25" s="498"/>
      <c r="O25" s="498"/>
      <c r="P25" s="540"/>
      <c r="Q25" s="497">
        <v>7920</v>
      </c>
      <c r="R25" s="498"/>
      <c r="S25" s="498"/>
      <c r="T25" s="498"/>
      <c r="U25" s="498"/>
      <c r="V25" s="540"/>
      <c r="W25" s="592"/>
      <c r="X25" s="593"/>
      <c r="Y25" s="594"/>
      <c r="Z25" s="496" t="s">
        <v>173</v>
      </c>
      <c r="AA25" s="476"/>
      <c r="AB25" s="476"/>
      <c r="AC25" s="476"/>
      <c r="AD25" s="476"/>
      <c r="AE25" s="476"/>
      <c r="AF25" s="476"/>
      <c r="AG25" s="477"/>
      <c r="AH25" s="497" t="s">
        <v>130</v>
      </c>
      <c r="AI25" s="498"/>
      <c r="AJ25" s="498"/>
      <c r="AK25" s="498"/>
      <c r="AL25" s="540"/>
      <c r="AM25" s="497" t="s">
        <v>130</v>
      </c>
      <c r="AN25" s="498"/>
      <c r="AO25" s="498"/>
      <c r="AP25" s="498"/>
      <c r="AQ25" s="498"/>
      <c r="AR25" s="540"/>
      <c r="AS25" s="497" t="s">
        <v>130</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t="s">
        <v>130</v>
      </c>
      <c r="BO25" s="410"/>
      <c r="BP25" s="410"/>
      <c r="BQ25" s="410"/>
      <c r="BR25" s="410"/>
      <c r="BS25" s="410"/>
      <c r="BT25" s="410"/>
      <c r="BU25" s="411"/>
      <c r="BV25" s="409" t="s">
        <v>130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175</v>
      </c>
      <c r="F26" s="476"/>
      <c r="G26" s="476"/>
      <c r="H26" s="476"/>
      <c r="I26" s="476"/>
      <c r="J26" s="476"/>
      <c r="K26" s="477"/>
      <c r="L26" s="497">
        <v>1</v>
      </c>
      <c r="M26" s="498"/>
      <c r="N26" s="498"/>
      <c r="O26" s="498"/>
      <c r="P26" s="540"/>
      <c r="Q26" s="497">
        <v>6795</v>
      </c>
      <c r="R26" s="498"/>
      <c r="S26" s="498"/>
      <c r="T26" s="498"/>
      <c r="U26" s="498"/>
      <c r="V26" s="540"/>
      <c r="W26" s="592"/>
      <c r="X26" s="593"/>
      <c r="Y26" s="594"/>
      <c r="Z26" s="496" t="s">
        <v>176</v>
      </c>
      <c r="AA26" s="598"/>
      <c r="AB26" s="598"/>
      <c r="AC26" s="598"/>
      <c r="AD26" s="598"/>
      <c r="AE26" s="598"/>
      <c r="AF26" s="598"/>
      <c r="AG26" s="599"/>
      <c r="AH26" s="497">
        <v>103</v>
      </c>
      <c r="AI26" s="498"/>
      <c r="AJ26" s="498"/>
      <c r="AK26" s="498"/>
      <c r="AL26" s="540"/>
      <c r="AM26" s="497">
        <v>342990</v>
      </c>
      <c r="AN26" s="498"/>
      <c r="AO26" s="498"/>
      <c r="AP26" s="498"/>
      <c r="AQ26" s="498"/>
      <c r="AR26" s="540"/>
      <c r="AS26" s="497">
        <v>3330</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6600</v>
      </c>
      <c r="R27" s="498"/>
      <c r="S27" s="498"/>
      <c r="T27" s="498"/>
      <c r="U27" s="498"/>
      <c r="V27" s="540"/>
      <c r="W27" s="592"/>
      <c r="X27" s="593"/>
      <c r="Y27" s="594"/>
      <c r="Z27" s="496" t="s">
        <v>179</v>
      </c>
      <c r="AA27" s="476"/>
      <c r="AB27" s="476"/>
      <c r="AC27" s="476"/>
      <c r="AD27" s="476"/>
      <c r="AE27" s="476"/>
      <c r="AF27" s="476"/>
      <c r="AG27" s="477"/>
      <c r="AH27" s="497">
        <v>65</v>
      </c>
      <c r="AI27" s="498"/>
      <c r="AJ27" s="498"/>
      <c r="AK27" s="498"/>
      <c r="AL27" s="540"/>
      <c r="AM27" s="497">
        <v>262869</v>
      </c>
      <c r="AN27" s="498"/>
      <c r="AO27" s="498"/>
      <c r="AP27" s="498"/>
      <c r="AQ27" s="498"/>
      <c r="AR27" s="540"/>
      <c r="AS27" s="497">
        <v>4044</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2906048</v>
      </c>
      <c r="BO27" s="566"/>
      <c r="BP27" s="566"/>
      <c r="BQ27" s="566"/>
      <c r="BR27" s="566"/>
      <c r="BS27" s="566"/>
      <c r="BT27" s="566"/>
      <c r="BU27" s="567"/>
      <c r="BV27" s="565">
        <v>2904351</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6100</v>
      </c>
      <c r="R28" s="498"/>
      <c r="S28" s="498"/>
      <c r="T28" s="498"/>
      <c r="U28" s="498"/>
      <c r="V28" s="540"/>
      <c r="W28" s="592"/>
      <c r="X28" s="593"/>
      <c r="Y28" s="594"/>
      <c r="Z28" s="496" t="s">
        <v>182</v>
      </c>
      <c r="AA28" s="476"/>
      <c r="AB28" s="476"/>
      <c r="AC28" s="476"/>
      <c r="AD28" s="476"/>
      <c r="AE28" s="476"/>
      <c r="AF28" s="476"/>
      <c r="AG28" s="477"/>
      <c r="AH28" s="497" t="s">
        <v>130</v>
      </c>
      <c r="AI28" s="498"/>
      <c r="AJ28" s="498"/>
      <c r="AK28" s="498"/>
      <c r="AL28" s="540"/>
      <c r="AM28" s="497" t="s">
        <v>130</v>
      </c>
      <c r="AN28" s="498"/>
      <c r="AO28" s="498"/>
      <c r="AP28" s="498"/>
      <c r="AQ28" s="498"/>
      <c r="AR28" s="540"/>
      <c r="AS28" s="497" t="s">
        <v>130</v>
      </c>
      <c r="AT28" s="498"/>
      <c r="AU28" s="498"/>
      <c r="AV28" s="498"/>
      <c r="AW28" s="498"/>
      <c r="AX28" s="499"/>
      <c r="AY28" s="600" t="s">
        <v>183</v>
      </c>
      <c r="AZ28" s="601"/>
      <c r="BA28" s="601"/>
      <c r="BB28" s="602"/>
      <c r="BC28" s="406" t="s">
        <v>49</v>
      </c>
      <c r="BD28" s="407"/>
      <c r="BE28" s="407"/>
      <c r="BF28" s="407"/>
      <c r="BG28" s="407"/>
      <c r="BH28" s="407"/>
      <c r="BI28" s="407"/>
      <c r="BJ28" s="407"/>
      <c r="BK28" s="407"/>
      <c r="BL28" s="407"/>
      <c r="BM28" s="408"/>
      <c r="BN28" s="409">
        <v>3556729</v>
      </c>
      <c r="BO28" s="410"/>
      <c r="BP28" s="410"/>
      <c r="BQ28" s="410"/>
      <c r="BR28" s="410"/>
      <c r="BS28" s="410"/>
      <c r="BT28" s="410"/>
      <c r="BU28" s="411"/>
      <c r="BV28" s="409">
        <v>2816462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30</v>
      </c>
      <c r="M29" s="498"/>
      <c r="N29" s="498"/>
      <c r="O29" s="498"/>
      <c r="P29" s="540"/>
      <c r="Q29" s="497">
        <v>5900</v>
      </c>
      <c r="R29" s="498"/>
      <c r="S29" s="498"/>
      <c r="T29" s="498"/>
      <c r="U29" s="498"/>
      <c r="V29" s="540"/>
      <c r="W29" s="595"/>
      <c r="X29" s="596"/>
      <c r="Y29" s="597"/>
      <c r="Z29" s="496" t="s">
        <v>185</v>
      </c>
      <c r="AA29" s="476"/>
      <c r="AB29" s="476"/>
      <c r="AC29" s="476"/>
      <c r="AD29" s="476"/>
      <c r="AE29" s="476"/>
      <c r="AF29" s="476"/>
      <c r="AG29" s="477"/>
      <c r="AH29" s="497">
        <v>1074</v>
      </c>
      <c r="AI29" s="498"/>
      <c r="AJ29" s="498"/>
      <c r="AK29" s="498"/>
      <c r="AL29" s="540"/>
      <c r="AM29" s="497">
        <v>3385724</v>
      </c>
      <c r="AN29" s="498"/>
      <c r="AO29" s="498"/>
      <c r="AP29" s="498"/>
      <c r="AQ29" s="498"/>
      <c r="AR29" s="540"/>
      <c r="AS29" s="497">
        <v>3152</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1222878</v>
      </c>
      <c r="BO29" s="447"/>
      <c r="BP29" s="447"/>
      <c r="BQ29" s="447"/>
      <c r="BR29" s="447"/>
      <c r="BS29" s="447"/>
      <c r="BT29" s="447"/>
      <c r="BU29" s="448"/>
      <c r="BV29" s="446">
        <v>34476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51</v>
      </c>
      <c r="BD30" s="563"/>
      <c r="BE30" s="563"/>
      <c r="BF30" s="563"/>
      <c r="BG30" s="563"/>
      <c r="BH30" s="563"/>
      <c r="BI30" s="563"/>
      <c r="BJ30" s="563"/>
      <c r="BK30" s="563"/>
      <c r="BL30" s="563"/>
      <c r="BM30" s="564"/>
      <c r="BN30" s="565">
        <v>6514824</v>
      </c>
      <c r="BO30" s="566"/>
      <c r="BP30" s="566"/>
      <c r="BQ30" s="566"/>
      <c r="BR30" s="566"/>
      <c r="BS30" s="566"/>
      <c r="BT30" s="566"/>
      <c r="BU30" s="567"/>
      <c r="BV30" s="565">
        <v>5372160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13</v>
      </c>
      <c r="BF34" s="636"/>
      <c r="BG34" s="637" t="str">
        <f>IF('各会計、関係団体の財政状況及び健全化判断比率'!B37="","",'各会計、関係団体の財政状況及び健全化判断比率'!B37)</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15</v>
      </c>
      <c r="BX34" s="636"/>
      <c r="BY34" s="637" t="str">
        <f>IF('各会計、関係団体の財政状況及び健全化判断比率'!B68="","",'各会計、関係団体の財政状況及び健全化判断比率'!B68)</f>
        <v>甲府地区広域行政事務組合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25</v>
      </c>
      <c r="CP34" s="636"/>
      <c r="CQ34" s="637" t="str">
        <f>IF('各会計、関係団体の財政状況及び健全化判断比率'!BS7="","",'各会計、関係団体の財政状況及び健全化判断比率'!BS7)</f>
        <v>甲府市学校給食会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IF('各会計、関係団体の財政状況及び健全化判断比率'!B33="","",'各会計、関係団体の財政状況及び健全化判断比率'!B33)</f>
        <v>病院事業会計</v>
      </c>
      <c r="AP35" s="637"/>
      <c r="AQ35" s="637"/>
      <c r="AR35" s="637"/>
      <c r="AS35" s="637"/>
      <c r="AT35" s="637"/>
      <c r="AU35" s="637"/>
      <c r="AV35" s="637"/>
      <c r="AW35" s="637"/>
      <c r="AX35" s="637"/>
      <c r="AY35" s="637"/>
      <c r="AZ35" s="637"/>
      <c r="BA35" s="637"/>
      <c r="BB35" s="637"/>
      <c r="BC35" s="637"/>
      <c r="BD35" s="178"/>
      <c r="BE35" s="636">
        <f t="shared" ref="BE35:BE43" si="1">IF(BG35="","",BE34+1)</f>
        <v>14</v>
      </c>
      <c r="BF35" s="636"/>
      <c r="BG35" s="637" t="str">
        <f>IF('各会計、関係団体の財政状況及び健全化判断比率'!B38="","",'各会計、関係団体の財政状況及び健全化判断比率'!B38)</f>
        <v>浄化槽事業特別会計</v>
      </c>
      <c r="BH35" s="637"/>
      <c r="BI35" s="637"/>
      <c r="BJ35" s="637"/>
      <c r="BK35" s="637"/>
      <c r="BL35" s="637"/>
      <c r="BM35" s="637"/>
      <c r="BN35" s="637"/>
      <c r="BO35" s="637"/>
      <c r="BP35" s="637"/>
      <c r="BQ35" s="637"/>
      <c r="BR35" s="637"/>
      <c r="BS35" s="637"/>
      <c r="BT35" s="637"/>
      <c r="BU35" s="637"/>
      <c r="BV35" s="178"/>
      <c r="BW35" s="636">
        <f t="shared" ref="BW35:BW43" si="2">IF(BY35="","",BW34+1)</f>
        <v>16</v>
      </c>
      <c r="BX35" s="636"/>
      <c r="BY35" s="637" t="str">
        <f>IF('各会計、関係団体の財政状況及び健全化判断比率'!B69="","",'各会計、関係団体の財政状況及び健全化判断比率'!B69)</f>
        <v>甲府地区広域行政事務組合
（ふるさと市町村圏事業特別会計）</v>
      </c>
      <c r="BZ35" s="637"/>
      <c r="CA35" s="637"/>
      <c r="CB35" s="637"/>
      <c r="CC35" s="637"/>
      <c r="CD35" s="637"/>
      <c r="CE35" s="637"/>
      <c r="CF35" s="637"/>
      <c r="CG35" s="637"/>
      <c r="CH35" s="637"/>
      <c r="CI35" s="637"/>
      <c r="CJ35" s="637"/>
      <c r="CK35" s="637"/>
      <c r="CL35" s="637"/>
      <c r="CM35" s="637"/>
      <c r="CN35" s="178"/>
      <c r="CO35" s="636">
        <f t="shared" ref="CO35:CO43" si="3">IF(CQ35="","",CO34+1)</f>
        <v>26</v>
      </c>
      <c r="CP35" s="636"/>
      <c r="CQ35" s="637" t="str">
        <f>IF('各会計、関係団体の財政状況及び健全化判断比率'!BS8="","",'各会計、関係団体の財政状況及び健全化判断比率'!BS8)</f>
        <v>甲府市スポーツ協会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母子父子寡婦福祉資金貸付事業特別会計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後期高齢者医療事業特別会計</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IF('各会計、関係団体の財政状況及び健全化判断比率'!B34="","",'各会計、関係団体の財政状況及び健全化判断比率'!B34)</f>
        <v>地方卸売市場事業会計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17</v>
      </c>
      <c r="BX36" s="636"/>
      <c r="BY36" s="637" t="str">
        <f>IF('各会計、関係団体の財政状況及び健全化判断比率'!B70="","",'各会計、関係団体の財政状況及び健全化判断比率'!B70)</f>
        <v>甲府地区広域行政事務組合
（消防事業特別会計）</v>
      </c>
      <c r="BZ36" s="637"/>
      <c r="CA36" s="637"/>
      <c r="CB36" s="637"/>
      <c r="CC36" s="637"/>
      <c r="CD36" s="637"/>
      <c r="CE36" s="637"/>
      <c r="CF36" s="637"/>
      <c r="CG36" s="637"/>
      <c r="CH36" s="637"/>
      <c r="CI36" s="637"/>
      <c r="CJ36" s="637"/>
      <c r="CK36" s="637"/>
      <c r="CL36" s="637"/>
      <c r="CM36" s="637"/>
      <c r="CN36" s="178"/>
      <c r="CO36" s="636">
        <f t="shared" si="3"/>
        <v>27</v>
      </c>
      <c r="CP36" s="636"/>
      <c r="CQ36" s="637" t="str">
        <f>IF('各会計、関係団体の財政状況及び健全化判断比率'!BS9="","",'各会計、関係団体の財政状況及び健全化判断比率'!BS9)</f>
        <v>甲府市勤労者福祉サービスセンター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7</v>
      </c>
      <c r="V37" s="636"/>
      <c r="W37" s="637" t="str">
        <f>IF('各会計、関係団体の財政状況及び健全化判断比率'!B31="","",'各会計、関係団体の財政状況及び健全化判断比率'!B31)</f>
        <v>交通災害共済事業特別会計</v>
      </c>
      <c r="X37" s="637"/>
      <c r="Y37" s="637"/>
      <c r="Z37" s="637"/>
      <c r="AA37" s="637"/>
      <c r="AB37" s="637"/>
      <c r="AC37" s="637"/>
      <c r="AD37" s="637"/>
      <c r="AE37" s="637"/>
      <c r="AF37" s="637"/>
      <c r="AG37" s="637"/>
      <c r="AH37" s="637"/>
      <c r="AI37" s="637"/>
      <c r="AJ37" s="637"/>
      <c r="AK37" s="637"/>
      <c r="AL37" s="178"/>
      <c r="AM37" s="636">
        <f t="shared" si="0"/>
        <v>11</v>
      </c>
      <c r="AN37" s="636"/>
      <c r="AO37" s="637" t="str">
        <f>IF('各会計、関係団体の財政状況及び健全化判断比率'!B35="","",'各会計、関係団体の財政状況及び健全化判断比率'!B35)</f>
        <v>下水道事業会計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18</v>
      </c>
      <c r="BX37" s="636"/>
      <c r="BY37" s="637" t="str">
        <f>IF('各会計、関係団体の財政状況及び健全化判断比率'!B71="","",'各会計、関係団体の財政状況及び健全化判断比率'!B71)</f>
        <v>甲府地区広域行政事務組合
（視聴覚ライブラリー事業特別会計）</v>
      </c>
      <c r="BZ37" s="637"/>
      <c r="CA37" s="637"/>
      <c r="CB37" s="637"/>
      <c r="CC37" s="637"/>
      <c r="CD37" s="637"/>
      <c r="CE37" s="637"/>
      <c r="CF37" s="637"/>
      <c r="CG37" s="637"/>
      <c r="CH37" s="637"/>
      <c r="CI37" s="637"/>
      <c r="CJ37" s="637"/>
      <c r="CK37" s="637"/>
      <c r="CL37" s="637"/>
      <c r="CM37" s="637"/>
      <c r="CN37" s="178"/>
      <c r="CO37" s="636">
        <f t="shared" si="3"/>
        <v>28</v>
      </c>
      <c r="CP37" s="636"/>
      <c r="CQ37" s="637" t="str">
        <f>IF('各会計、関係団体の財政状況及び健全化判断比率'!BS10="","",'各会計、関係団体の財政状況及び健全化判断比率'!BS10)</f>
        <v>甲府市土地開発公社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〇</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f t="shared" si="0"/>
        <v>12</v>
      </c>
      <c r="AN38" s="636"/>
      <c r="AO38" s="637" t="str">
        <f>IF('各会計、関係団体の財政状況及び健全化判断比率'!B36="","",'各会計、関係団体の財政状況及び健全化判断比率'!B36)</f>
        <v>簡易水道等事業会計</v>
      </c>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19</v>
      </c>
      <c r="BX38" s="636"/>
      <c r="BY38" s="637" t="str">
        <f>IF('各会計、関係団体の財政状況及び健全化判断比率'!B72="","",'各会計、関係団体の財政状況及び健全化判断比率'!B72)</f>
        <v>甲府地区広域行政事務組合
（国母公園管理事業特別会計）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20</v>
      </c>
      <c r="BX39" s="636"/>
      <c r="BY39" s="637" t="str">
        <f>IF('各会計、関係団体の財政状況及び健全化判断比率'!B73="","",'各会計、関係団体の財政状況及び健全化判断比率'!B73)</f>
        <v>中巨摩地区広域行政事務組合
（一般会計）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21</v>
      </c>
      <c r="BX40" s="636"/>
      <c r="BY40" s="637" t="str">
        <f>IF('各会計、関係団体の財政状況及び健全化判断比率'!B74="","",'各会計、関係団体の財政状況及び健全化判断比率'!B74)</f>
        <v>中巨摩地区広域行政事務組合
（ごみ処理事業特別会計）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22</v>
      </c>
      <c r="BX41" s="636"/>
      <c r="BY41" s="637" t="str">
        <f>IF('各会計、関係団体の財政状況及び健全化判断比率'!B75="","",'各会計、関係団体の財政状況及び健全化判断比率'!B75)</f>
        <v>中巨摩地区広域行政事務組合
（地区公園事業特別会計）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23</v>
      </c>
      <c r="BX42" s="636"/>
      <c r="BY42" s="637" t="str">
        <f>IF('各会計、関係団体の財政状況及び健全化判断比率'!B76="","",'各会計、関係団体の財政状況及び健全化判断比率'!B76)</f>
        <v>中巨摩地区広域行政事務組合
（老人福祉事業特別会計）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24</v>
      </c>
      <c r="BX43" s="636"/>
      <c r="BY43" s="637" t="str">
        <f>IF('各会計、関係団体の財政状況及び健全化判断比率'!B77="","",'各会計、関係団体の財政状況及び健全化判断比率'!B77)</f>
        <v>中巨摩地区広域行政事務組合
（勤労青年センター事業特別会計）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619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6" t="s">
        <v>566</v>
      </c>
      <c r="D34" s="1216"/>
      <c r="E34" s="1217"/>
      <c r="F34" s="32">
        <v>13.23</v>
      </c>
      <c r="G34" s="33">
        <v>14.16</v>
      </c>
      <c r="H34" s="33">
        <v>10.67</v>
      </c>
      <c r="I34" s="33">
        <v>9.66</v>
      </c>
      <c r="J34" s="34">
        <v>9.66</v>
      </c>
      <c r="K34" s="22"/>
      <c r="L34" s="22"/>
      <c r="M34" s="22"/>
      <c r="N34" s="22"/>
      <c r="O34" s="22"/>
      <c r="P34" s="22"/>
    </row>
    <row r="35" spans="1:16" ht="39" customHeight="1" x14ac:dyDescent="0.2">
      <c r="A35" s="22"/>
      <c r="B35" s="35"/>
      <c r="C35" s="1210" t="s">
        <v>567</v>
      </c>
      <c r="D35" s="1211"/>
      <c r="E35" s="1212"/>
      <c r="F35" s="36">
        <v>1.24</v>
      </c>
      <c r="G35" s="37">
        <v>1.64</v>
      </c>
      <c r="H35" s="37">
        <v>1.3</v>
      </c>
      <c r="I35" s="37">
        <v>3.34</v>
      </c>
      <c r="J35" s="38">
        <v>7.9</v>
      </c>
      <c r="K35" s="22"/>
      <c r="L35" s="22"/>
      <c r="M35" s="22"/>
      <c r="N35" s="22"/>
      <c r="O35" s="22"/>
      <c r="P35" s="22"/>
    </row>
    <row r="36" spans="1:16" ht="39" customHeight="1" x14ac:dyDescent="0.2">
      <c r="A36" s="22"/>
      <c r="B36" s="35"/>
      <c r="C36" s="1210" t="s">
        <v>568</v>
      </c>
      <c r="D36" s="1211"/>
      <c r="E36" s="1212"/>
      <c r="F36" s="36">
        <v>4.04</v>
      </c>
      <c r="G36" s="37">
        <v>4.1100000000000003</v>
      </c>
      <c r="H36" s="37">
        <v>4.88</v>
      </c>
      <c r="I36" s="37">
        <v>4.97</v>
      </c>
      <c r="J36" s="38">
        <v>5.19</v>
      </c>
      <c r="K36" s="22"/>
      <c r="L36" s="22"/>
      <c r="M36" s="22"/>
      <c r="N36" s="22"/>
      <c r="O36" s="22"/>
      <c r="P36" s="22"/>
    </row>
    <row r="37" spans="1:16" ht="39" customHeight="1" x14ac:dyDescent="0.2">
      <c r="A37" s="22"/>
      <c r="B37" s="35"/>
      <c r="C37" s="1210" t="s">
        <v>569</v>
      </c>
      <c r="D37" s="1211"/>
      <c r="E37" s="1212"/>
      <c r="F37" s="36">
        <v>0</v>
      </c>
      <c r="G37" s="37">
        <v>0.22</v>
      </c>
      <c r="H37" s="37">
        <v>0.89</v>
      </c>
      <c r="I37" s="37">
        <v>1.32</v>
      </c>
      <c r="J37" s="38">
        <v>1.72</v>
      </c>
      <c r="K37" s="22"/>
      <c r="L37" s="22"/>
      <c r="M37" s="22"/>
      <c r="N37" s="22"/>
      <c r="O37" s="22"/>
      <c r="P37" s="22"/>
    </row>
    <row r="38" spans="1:16" ht="39" customHeight="1" x14ac:dyDescent="0.2">
      <c r="A38" s="22"/>
      <c r="B38" s="35"/>
      <c r="C38" s="1210" t="s">
        <v>570</v>
      </c>
      <c r="D38" s="1211"/>
      <c r="E38" s="1212"/>
      <c r="F38" s="36">
        <v>0.69</v>
      </c>
      <c r="G38" s="37">
        <v>1.27</v>
      </c>
      <c r="H38" s="37">
        <v>0.68</v>
      </c>
      <c r="I38" s="37">
        <v>1.07</v>
      </c>
      <c r="J38" s="38">
        <v>1.26</v>
      </c>
      <c r="K38" s="22"/>
      <c r="L38" s="22"/>
      <c r="M38" s="22"/>
      <c r="N38" s="22"/>
      <c r="O38" s="22"/>
      <c r="P38" s="22"/>
    </row>
    <row r="39" spans="1:16" ht="39" customHeight="1" x14ac:dyDescent="0.2">
      <c r="A39" s="22"/>
      <c r="B39" s="35"/>
      <c r="C39" s="1210" t="s">
        <v>571</v>
      </c>
      <c r="D39" s="1211"/>
      <c r="E39" s="1212"/>
      <c r="F39" s="36">
        <v>1.18</v>
      </c>
      <c r="G39" s="37">
        <v>1.22</v>
      </c>
      <c r="H39" s="37">
        <v>1.21</v>
      </c>
      <c r="I39" s="37">
        <v>1.19</v>
      </c>
      <c r="J39" s="38">
        <v>0.52</v>
      </c>
      <c r="K39" s="22"/>
      <c r="L39" s="22"/>
      <c r="M39" s="22"/>
      <c r="N39" s="22"/>
      <c r="O39" s="22"/>
      <c r="P39" s="22"/>
    </row>
    <row r="40" spans="1:16" ht="39" customHeight="1" x14ac:dyDescent="0.2">
      <c r="A40" s="22"/>
      <c r="B40" s="35"/>
      <c r="C40" s="1210" t="s">
        <v>572</v>
      </c>
      <c r="D40" s="1211"/>
      <c r="E40" s="1212"/>
      <c r="F40" s="36" t="s">
        <v>518</v>
      </c>
      <c r="G40" s="37" t="s">
        <v>518</v>
      </c>
      <c r="H40" s="37">
        <v>0.02</v>
      </c>
      <c r="I40" s="37">
        <v>0.04</v>
      </c>
      <c r="J40" s="38">
        <v>0.06</v>
      </c>
      <c r="K40" s="22"/>
      <c r="L40" s="22"/>
      <c r="M40" s="22"/>
      <c r="N40" s="22"/>
      <c r="O40" s="22"/>
      <c r="P40" s="22"/>
    </row>
    <row r="41" spans="1:16" ht="39" customHeight="1" x14ac:dyDescent="0.2">
      <c r="A41" s="22"/>
      <c r="B41" s="35"/>
      <c r="C41" s="1210" t="s">
        <v>573</v>
      </c>
      <c r="D41" s="1211"/>
      <c r="E41" s="1212"/>
      <c r="F41" s="36" t="s">
        <v>518</v>
      </c>
      <c r="G41" s="37" t="s">
        <v>518</v>
      </c>
      <c r="H41" s="37" t="s">
        <v>518</v>
      </c>
      <c r="I41" s="37">
        <v>0.01</v>
      </c>
      <c r="J41" s="38">
        <v>0.04</v>
      </c>
      <c r="K41" s="22"/>
      <c r="L41" s="22"/>
      <c r="M41" s="22"/>
      <c r="N41" s="22"/>
      <c r="O41" s="22"/>
      <c r="P41" s="22"/>
    </row>
    <row r="42" spans="1:16" ht="39" customHeight="1" x14ac:dyDescent="0.2">
      <c r="A42" s="22"/>
      <c r="B42" s="39"/>
      <c r="C42" s="1210" t="s">
        <v>574</v>
      </c>
      <c r="D42" s="1211"/>
      <c r="E42" s="1212"/>
      <c r="F42" s="36" t="s">
        <v>575</v>
      </c>
      <c r="G42" s="37" t="s">
        <v>576</v>
      </c>
      <c r="H42" s="37" t="s">
        <v>577</v>
      </c>
      <c r="I42" s="37" t="s">
        <v>578</v>
      </c>
      <c r="J42" s="38" t="s">
        <v>518</v>
      </c>
      <c r="K42" s="22"/>
      <c r="L42" s="22"/>
      <c r="M42" s="22"/>
      <c r="N42" s="22"/>
      <c r="O42" s="22"/>
      <c r="P42" s="22"/>
    </row>
    <row r="43" spans="1:16" ht="39" customHeight="1" thickBot="1" x14ac:dyDescent="0.25">
      <c r="A43" s="22"/>
      <c r="B43" s="40"/>
      <c r="C43" s="1213" t="s">
        <v>579</v>
      </c>
      <c r="D43" s="1214"/>
      <c r="E43" s="1215"/>
      <c r="F43" s="41">
        <v>0</v>
      </c>
      <c r="G43" s="42">
        <v>0.01</v>
      </c>
      <c r="H43" s="42">
        <v>0</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Upa/iLCsKYPrtjEoI3JFzR3OodDJ6+IFF1MmM4WHJ3xGo/bRm5Jh0dWTsTq8zEGfBrs5nnrMA4p546pb9hdnQ==" saltValue="l2AfZsxYiSrmKvrv/Ge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7051</v>
      </c>
      <c r="L45" s="60">
        <v>6946</v>
      </c>
      <c r="M45" s="60">
        <v>7166</v>
      </c>
      <c r="N45" s="60">
        <v>7544</v>
      </c>
      <c r="O45" s="61">
        <v>7989</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518</v>
      </c>
      <c r="L46" s="64" t="s">
        <v>518</v>
      </c>
      <c r="M46" s="64" t="s">
        <v>518</v>
      </c>
      <c r="N46" s="64" t="s">
        <v>518</v>
      </c>
      <c r="O46" s="65" t="s">
        <v>518</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518</v>
      </c>
      <c r="L47" s="64" t="s">
        <v>518</v>
      </c>
      <c r="M47" s="64" t="s">
        <v>518</v>
      </c>
      <c r="N47" s="64" t="s">
        <v>518</v>
      </c>
      <c r="O47" s="65" t="s">
        <v>518</v>
      </c>
      <c r="P47" s="48"/>
      <c r="Q47" s="48"/>
      <c r="R47" s="48"/>
      <c r="S47" s="48"/>
      <c r="T47" s="48"/>
      <c r="U47" s="48"/>
    </row>
    <row r="48" spans="1:21" ht="30.75" customHeight="1" x14ac:dyDescent="0.2">
      <c r="A48" s="48"/>
      <c r="B48" s="1220"/>
      <c r="C48" s="1221"/>
      <c r="D48" s="62"/>
      <c r="E48" s="1226" t="s">
        <v>15</v>
      </c>
      <c r="F48" s="1226"/>
      <c r="G48" s="1226"/>
      <c r="H48" s="1226"/>
      <c r="I48" s="1226"/>
      <c r="J48" s="1227"/>
      <c r="K48" s="63">
        <v>3889</v>
      </c>
      <c r="L48" s="64">
        <v>3864</v>
      </c>
      <c r="M48" s="64">
        <v>3889</v>
      </c>
      <c r="N48" s="64">
        <v>3649</v>
      </c>
      <c r="O48" s="65">
        <v>3617</v>
      </c>
      <c r="P48" s="48"/>
      <c r="Q48" s="48"/>
      <c r="R48" s="48"/>
      <c r="S48" s="48"/>
      <c r="T48" s="48"/>
      <c r="U48" s="48"/>
    </row>
    <row r="49" spans="1:21" ht="30.75" customHeight="1" x14ac:dyDescent="0.2">
      <c r="A49" s="48"/>
      <c r="B49" s="1220"/>
      <c r="C49" s="1221"/>
      <c r="D49" s="62"/>
      <c r="E49" s="1226" t="s">
        <v>16</v>
      </c>
      <c r="F49" s="1226"/>
      <c r="G49" s="1226"/>
      <c r="H49" s="1226"/>
      <c r="I49" s="1226"/>
      <c r="J49" s="1227"/>
      <c r="K49" s="63">
        <v>194</v>
      </c>
      <c r="L49" s="64">
        <v>228</v>
      </c>
      <c r="M49" s="64">
        <v>481</v>
      </c>
      <c r="N49" s="64">
        <v>706</v>
      </c>
      <c r="O49" s="65">
        <v>708</v>
      </c>
      <c r="P49" s="48"/>
      <c r="Q49" s="48"/>
      <c r="R49" s="48"/>
      <c r="S49" s="48"/>
      <c r="T49" s="48"/>
      <c r="U49" s="48"/>
    </row>
    <row r="50" spans="1:21" ht="30.75" customHeight="1" x14ac:dyDescent="0.2">
      <c r="A50" s="48"/>
      <c r="B50" s="1220"/>
      <c r="C50" s="1221"/>
      <c r="D50" s="62"/>
      <c r="E50" s="1226" t="s">
        <v>17</v>
      </c>
      <c r="F50" s="1226"/>
      <c r="G50" s="1226"/>
      <c r="H50" s="1226"/>
      <c r="I50" s="1226"/>
      <c r="J50" s="1227"/>
      <c r="K50" s="63">
        <v>2</v>
      </c>
      <c r="L50" s="64" t="s">
        <v>518</v>
      </c>
      <c r="M50" s="64" t="s">
        <v>518</v>
      </c>
      <c r="N50" s="64" t="s">
        <v>518</v>
      </c>
      <c r="O50" s="65" t="s">
        <v>518</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t="s">
        <v>518</v>
      </c>
      <c r="M51" s="64" t="s">
        <v>518</v>
      </c>
      <c r="N51" s="64" t="s">
        <v>518</v>
      </c>
      <c r="O51" s="65" t="s">
        <v>518</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8861</v>
      </c>
      <c r="L52" s="64">
        <v>8816</v>
      </c>
      <c r="M52" s="64">
        <v>8811</v>
      </c>
      <c r="N52" s="64">
        <v>9233</v>
      </c>
      <c r="O52" s="65">
        <v>9229</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2275</v>
      </c>
      <c r="L53" s="69">
        <v>2222</v>
      </c>
      <c r="M53" s="69">
        <v>2725</v>
      </c>
      <c r="N53" s="69">
        <v>2666</v>
      </c>
      <c r="O53" s="70">
        <v>3085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34" t="s">
        <v>26</v>
      </c>
      <c r="C57" s="1235"/>
      <c r="D57" s="1238" t="s">
        <v>27</v>
      </c>
      <c r="E57" s="1239"/>
      <c r="F57" s="1239"/>
      <c r="G57" s="1239"/>
      <c r="H57" s="1239"/>
      <c r="I57" s="1239"/>
      <c r="J57" s="1240"/>
      <c r="K57" s="83"/>
      <c r="L57" s="84"/>
      <c r="M57" s="84"/>
      <c r="N57" s="84"/>
      <c r="O57" s="85"/>
    </row>
    <row r="58" spans="1:21" ht="31.5" customHeight="1" thickBot="1" x14ac:dyDescent="0.25">
      <c r="B58" s="1236"/>
      <c r="C58" s="1237"/>
      <c r="D58" s="1241" t="s">
        <v>28</v>
      </c>
      <c r="E58" s="1242"/>
      <c r="F58" s="1242"/>
      <c r="G58" s="1242"/>
      <c r="H58" s="1242"/>
      <c r="I58" s="1242"/>
      <c r="J58" s="1243"/>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H4odh98FkrMBtIqWdLp5kNdQQI1Bl8wjB8Mlam/Yj/m+eJ8KJgbVEhMcRwbwMg16cCp35Ewxgs1r4Cke5dtPA==" saltValue="IfwCVieQOrpmVn5dhK6P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44" t="s">
        <v>31</v>
      </c>
      <c r="C41" s="1245"/>
      <c r="D41" s="102"/>
      <c r="E41" s="1250" t="s">
        <v>32</v>
      </c>
      <c r="F41" s="1250"/>
      <c r="G41" s="1250"/>
      <c r="H41" s="1251"/>
      <c r="I41" s="351">
        <v>77481</v>
      </c>
      <c r="J41" s="352">
        <v>79083</v>
      </c>
      <c r="K41" s="352">
        <v>79313</v>
      </c>
      <c r="L41" s="352">
        <v>78193</v>
      </c>
      <c r="M41" s="353">
        <v>76641</v>
      </c>
    </row>
    <row r="42" spans="2:13" ht="27.75" customHeight="1" x14ac:dyDescent="0.2">
      <c r="B42" s="1246"/>
      <c r="C42" s="1247"/>
      <c r="D42" s="103"/>
      <c r="E42" s="1252" t="s">
        <v>33</v>
      </c>
      <c r="F42" s="1252"/>
      <c r="G42" s="1252"/>
      <c r="H42" s="1253"/>
      <c r="I42" s="354" t="s">
        <v>518</v>
      </c>
      <c r="J42" s="355" t="s">
        <v>518</v>
      </c>
      <c r="K42" s="355" t="s">
        <v>518</v>
      </c>
      <c r="L42" s="355" t="s">
        <v>518</v>
      </c>
      <c r="M42" s="356" t="s">
        <v>518</v>
      </c>
    </row>
    <row r="43" spans="2:13" ht="27.75" customHeight="1" x14ac:dyDescent="0.2">
      <c r="B43" s="1246"/>
      <c r="C43" s="1247"/>
      <c r="D43" s="103"/>
      <c r="E43" s="1252" t="s">
        <v>34</v>
      </c>
      <c r="F43" s="1252"/>
      <c r="G43" s="1252"/>
      <c r="H43" s="1253"/>
      <c r="I43" s="354">
        <v>39361</v>
      </c>
      <c r="J43" s="355">
        <v>37251</v>
      </c>
      <c r="K43" s="355">
        <v>35618</v>
      </c>
      <c r="L43" s="355">
        <v>31811</v>
      </c>
      <c r="M43" s="356">
        <v>29405</v>
      </c>
    </row>
    <row r="44" spans="2:13" ht="27.75" customHeight="1" x14ac:dyDescent="0.2">
      <c r="B44" s="1246"/>
      <c r="C44" s="1247"/>
      <c r="D44" s="103"/>
      <c r="E44" s="1252" t="s">
        <v>35</v>
      </c>
      <c r="F44" s="1252"/>
      <c r="G44" s="1252"/>
      <c r="H44" s="1253"/>
      <c r="I44" s="354">
        <v>8303</v>
      </c>
      <c r="J44" s="355">
        <v>8553</v>
      </c>
      <c r="K44" s="355">
        <v>8129</v>
      </c>
      <c r="L44" s="355">
        <v>7416</v>
      </c>
      <c r="M44" s="356">
        <v>6299</v>
      </c>
    </row>
    <row r="45" spans="2:13" ht="27.75" customHeight="1" x14ac:dyDescent="0.2">
      <c r="B45" s="1246"/>
      <c r="C45" s="1247"/>
      <c r="D45" s="103"/>
      <c r="E45" s="1252" t="s">
        <v>36</v>
      </c>
      <c r="F45" s="1252"/>
      <c r="G45" s="1252"/>
      <c r="H45" s="1253"/>
      <c r="I45" s="354">
        <v>12116</v>
      </c>
      <c r="J45" s="355">
        <v>11913</v>
      </c>
      <c r="K45" s="355">
        <v>12000</v>
      </c>
      <c r="L45" s="355">
        <v>11793</v>
      </c>
      <c r="M45" s="356">
        <v>11620</v>
      </c>
    </row>
    <row r="46" spans="2:13" ht="27.75" customHeight="1" x14ac:dyDescent="0.2">
      <c r="B46" s="1246"/>
      <c r="C46" s="1247"/>
      <c r="D46" s="104"/>
      <c r="E46" s="1252" t="s">
        <v>37</v>
      </c>
      <c r="F46" s="1252"/>
      <c r="G46" s="1252"/>
      <c r="H46" s="1253"/>
      <c r="I46" s="354">
        <v>14</v>
      </c>
      <c r="J46" s="355">
        <v>13</v>
      </c>
      <c r="K46" s="355">
        <v>13</v>
      </c>
      <c r="L46" s="355">
        <v>11</v>
      </c>
      <c r="M46" s="356">
        <v>10</v>
      </c>
    </row>
    <row r="47" spans="2:13" ht="27.75" customHeight="1" x14ac:dyDescent="0.2">
      <c r="B47" s="1246"/>
      <c r="C47" s="1247"/>
      <c r="D47" s="105"/>
      <c r="E47" s="1254" t="s">
        <v>38</v>
      </c>
      <c r="F47" s="1255"/>
      <c r="G47" s="1255"/>
      <c r="H47" s="1256"/>
      <c r="I47" s="354" t="s">
        <v>518</v>
      </c>
      <c r="J47" s="355" t="s">
        <v>518</v>
      </c>
      <c r="K47" s="355" t="s">
        <v>518</v>
      </c>
      <c r="L47" s="355" t="s">
        <v>518</v>
      </c>
      <c r="M47" s="356" t="s">
        <v>518</v>
      </c>
    </row>
    <row r="48" spans="2:13" ht="27.75" customHeight="1" x14ac:dyDescent="0.2">
      <c r="B48" s="1246"/>
      <c r="C48" s="1247"/>
      <c r="D48" s="103"/>
      <c r="E48" s="1252" t="s">
        <v>39</v>
      </c>
      <c r="F48" s="1252"/>
      <c r="G48" s="1252"/>
      <c r="H48" s="1253"/>
      <c r="I48" s="354" t="s">
        <v>518</v>
      </c>
      <c r="J48" s="355" t="s">
        <v>518</v>
      </c>
      <c r="K48" s="355" t="s">
        <v>518</v>
      </c>
      <c r="L48" s="355" t="s">
        <v>518</v>
      </c>
      <c r="M48" s="356" t="s">
        <v>518</v>
      </c>
    </row>
    <row r="49" spans="2:13" ht="27.75" customHeight="1" x14ac:dyDescent="0.2">
      <c r="B49" s="1248"/>
      <c r="C49" s="1249"/>
      <c r="D49" s="103"/>
      <c r="E49" s="1252" t="s">
        <v>40</v>
      </c>
      <c r="F49" s="1252"/>
      <c r="G49" s="1252"/>
      <c r="H49" s="1253"/>
      <c r="I49" s="354" t="s">
        <v>518</v>
      </c>
      <c r="J49" s="355" t="s">
        <v>518</v>
      </c>
      <c r="K49" s="355" t="s">
        <v>518</v>
      </c>
      <c r="L49" s="355" t="s">
        <v>518</v>
      </c>
      <c r="M49" s="356" t="s">
        <v>518</v>
      </c>
    </row>
    <row r="50" spans="2:13" ht="27.75" customHeight="1" x14ac:dyDescent="0.2">
      <c r="B50" s="1257" t="s">
        <v>41</v>
      </c>
      <c r="C50" s="1258"/>
      <c r="D50" s="106"/>
      <c r="E50" s="1252" t="s">
        <v>42</v>
      </c>
      <c r="F50" s="1252"/>
      <c r="G50" s="1252"/>
      <c r="H50" s="1253"/>
      <c r="I50" s="354">
        <v>7163</v>
      </c>
      <c r="J50" s="355">
        <v>7522</v>
      </c>
      <c r="K50" s="355">
        <v>9044</v>
      </c>
      <c r="L50" s="355">
        <v>10522</v>
      </c>
      <c r="M50" s="356">
        <v>14491</v>
      </c>
    </row>
    <row r="51" spans="2:13" ht="27.75" customHeight="1" x14ac:dyDescent="0.2">
      <c r="B51" s="1246"/>
      <c r="C51" s="1247"/>
      <c r="D51" s="103"/>
      <c r="E51" s="1252" t="s">
        <v>43</v>
      </c>
      <c r="F51" s="1252"/>
      <c r="G51" s="1252"/>
      <c r="H51" s="1253"/>
      <c r="I51" s="354">
        <v>15626</v>
      </c>
      <c r="J51" s="355">
        <v>16333</v>
      </c>
      <c r="K51" s="355">
        <v>16797</v>
      </c>
      <c r="L51" s="355">
        <v>16539</v>
      </c>
      <c r="M51" s="356">
        <v>15516</v>
      </c>
    </row>
    <row r="52" spans="2:13" ht="27.75" customHeight="1" x14ac:dyDescent="0.2">
      <c r="B52" s="1248"/>
      <c r="C52" s="1249"/>
      <c r="D52" s="103"/>
      <c r="E52" s="1252" t="s">
        <v>44</v>
      </c>
      <c r="F52" s="1252"/>
      <c r="G52" s="1252"/>
      <c r="H52" s="1253"/>
      <c r="I52" s="354">
        <v>86924</v>
      </c>
      <c r="J52" s="355">
        <v>85019</v>
      </c>
      <c r="K52" s="355">
        <v>83312</v>
      </c>
      <c r="L52" s="355">
        <v>80689</v>
      </c>
      <c r="M52" s="356">
        <v>77914</v>
      </c>
    </row>
    <row r="53" spans="2:13" ht="27.75" customHeight="1" thickBot="1" x14ac:dyDescent="0.25">
      <c r="B53" s="1259" t="s">
        <v>45</v>
      </c>
      <c r="C53" s="1260"/>
      <c r="D53" s="107"/>
      <c r="E53" s="1261" t="s">
        <v>46</v>
      </c>
      <c r="F53" s="1261"/>
      <c r="G53" s="1261"/>
      <c r="H53" s="1262"/>
      <c r="I53" s="357">
        <v>27562</v>
      </c>
      <c r="J53" s="358">
        <v>27940</v>
      </c>
      <c r="K53" s="358">
        <v>25919</v>
      </c>
      <c r="L53" s="358">
        <v>21475</v>
      </c>
      <c r="M53" s="359">
        <v>16055</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VqVW6ZhxVNVYYFxbu3UB26rS8vDWDWy4Hb0TeS/APn9oJRUwLbfIc82Y0p2Ip00xwulvVl6HbSDXcj4Vyjokeg==" saltValue="O7KzZJRKOtK9vW2DRoO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1" t="s">
        <v>49</v>
      </c>
      <c r="D55" s="1271"/>
      <c r="E55" s="1272"/>
      <c r="F55" s="119">
        <v>2496</v>
      </c>
      <c r="G55" s="119">
        <v>2816</v>
      </c>
      <c r="H55" s="120">
        <v>3557</v>
      </c>
    </row>
    <row r="56" spans="2:8" ht="52.5" customHeight="1" x14ac:dyDescent="0.2">
      <c r="B56" s="121"/>
      <c r="C56" s="1273" t="s">
        <v>50</v>
      </c>
      <c r="D56" s="1273"/>
      <c r="E56" s="1274"/>
      <c r="F56" s="122">
        <v>34</v>
      </c>
      <c r="G56" s="122">
        <v>34</v>
      </c>
      <c r="H56" s="123">
        <v>1223</v>
      </c>
    </row>
    <row r="57" spans="2:8" ht="53.25" customHeight="1" x14ac:dyDescent="0.2">
      <c r="B57" s="121"/>
      <c r="C57" s="1275" t="s">
        <v>51</v>
      </c>
      <c r="D57" s="1275"/>
      <c r="E57" s="1276"/>
      <c r="F57" s="124">
        <v>5078</v>
      </c>
      <c r="G57" s="124">
        <v>5372</v>
      </c>
      <c r="H57" s="125">
        <v>6515</v>
      </c>
    </row>
    <row r="58" spans="2:8" ht="45.75" customHeight="1" x14ac:dyDescent="0.2">
      <c r="B58" s="126"/>
      <c r="C58" s="1263" t="s">
        <v>585</v>
      </c>
      <c r="D58" s="1264"/>
      <c r="E58" s="1265"/>
      <c r="F58" s="127">
        <v>1676</v>
      </c>
      <c r="G58" s="127">
        <v>2567</v>
      </c>
      <c r="H58" s="128">
        <v>3652</v>
      </c>
    </row>
    <row r="59" spans="2:8" ht="45.75" customHeight="1" x14ac:dyDescent="0.2">
      <c r="B59" s="126"/>
      <c r="C59" s="1263" t="s">
        <v>586</v>
      </c>
      <c r="D59" s="1264"/>
      <c r="E59" s="1265"/>
      <c r="F59" s="127">
        <v>997</v>
      </c>
      <c r="G59" s="127">
        <v>997</v>
      </c>
      <c r="H59" s="128">
        <v>997</v>
      </c>
    </row>
    <row r="60" spans="2:8" ht="45.75" customHeight="1" x14ac:dyDescent="0.2">
      <c r="B60" s="126"/>
      <c r="C60" s="1263" t="s">
        <v>587</v>
      </c>
      <c r="D60" s="1264"/>
      <c r="E60" s="1265"/>
      <c r="F60" s="127">
        <v>1502</v>
      </c>
      <c r="G60" s="127">
        <v>840</v>
      </c>
      <c r="H60" s="128">
        <v>825</v>
      </c>
    </row>
    <row r="61" spans="2:8" ht="45.75" customHeight="1" x14ac:dyDescent="0.2">
      <c r="B61" s="126"/>
      <c r="C61" s="1263" t="s">
        <v>588</v>
      </c>
      <c r="D61" s="1264"/>
      <c r="E61" s="1265"/>
      <c r="F61" s="127">
        <v>300</v>
      </c>
      <c r="G61" s="127">
        <v>350</v>
      </c>
      <c r="H61" s="128">
        <v>401</v>
      </c>
    </row>
    <row r="62" spans="2:8" ht="45.75" customHeight="1" thickBot="1" x14ac:dyDescent="0.25">
      <c r="B62" s="129"/>
      <c r="C62" s="1266" t="s">
        <v>589</v>
      </c>
      <c r="D62" s="1267"/>
      <c r="E62" s="1268"/>
      <c r="F62" s="130">
        <v>194</v>
      </c>
      <c r="G62" s="130">
        <v>194</v>
      </c>
      <c r="H62" s="131">
        <v>194</v>
      </c>
    </row>
    <row r="63" spans="2:8" ht="52.5" customHeight="1" thickBot="1" x14ac:dyDescent="0.25">
      <c r="B63" s="132"/>
      <c r="C63" s="1269" t="s">
        <v>52</v>
      </c>
      <c r="D63" s="1269"/>
      <c r="E63" s="1270"/>
      <c r="F63" s="133">
        <v>7609</v>
      </c>
      <c r="G63" s="133">
        <v>8223</v>
      </c>
      <c r="H63" s="134">
        <v>11294</v>
      </c>
    </row>
    <row r="64" spans="2:8" ht="13.2" x14ac:dyDescent="0.2"/>
  </sheetData>
  <sheetProtection algorithmName="SHA-512" hashValue="s6kbNS+HwYXMukkiujoTNXcONXRKpe2JfSZxUSs7QNFCHXUJFMK17Ee42G6IjI7YGimEY7ib/2RKE8Ph8lfeCQ==" saltValue="JGdh5LN/qcKR+eboQgWE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629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622</v>
      </c>
    </row>
    <row r="50" spans="1:109" ht="13.2"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559</v>
      </c>
      <c r="BQ50" s="1282"/>
      <c r="BR50" s="1282"/>
      <c r="BS50" s="1282"/>
      <c r="BT50" s="1282"/>
      <c r="BU50" s="1282"/>
      <c r="BV50" s="1282"/>
      <c r="BW50" s="1282"/>
      <c r="BX50" s="1282" t="s">
        <v>560</v>
      </c>
      <c r="BY50" s="1282"/>
      <c r="BZ50" s="1282"/>
      <c r="CA50" s="1282"/>
      <c r="CB50" s="1282"/>
      <c r="CC50" s="1282"/>
      <c r="CD50" s="1282"/>
      <c r="CE50" s="1282"/>
      <c r="CF50" s="1282" t="s">
        <v>561</v>
      </c>
      <c r="CG50" s="1282"/>
      <c r="CH50" s="1282"/>
      <c r="CI50" s="1282"/>
      <c r="CJ50" s="1282"/>
      <c r="CK50" s="1282"/>
      <c r="CL50" s="1282"/>
      <c r="CM50" s="1282"/>
      <c r="CN50" s="1282" t="s">
        <v>562</v>
      </c>
      <c r="CO50" s="1282"/>
      <c r="CP50" s="1282"/>
      <c r="CQ50" s="1282"/>
      <c r="CR50" s="1282"/>
      <c r="CS50" s="1282"/>
      <c r="CT50" s="1282"/>
      <c r="CU50" s="1282"/>
      <c r="CV50" s="1282" t="s">
        <v>563</v>
      </c>
      <c r="CW50" s="1282"/>
      <c r="CX50" s="1282"/>
      <c r="CY50" s="1282"/>
      <c r="CZ50" s="1282"/>
      <c r="DA50" s="1282"/>
      <c r="DB50" s="1282"/>
      <c r="DC50" s="1282"/>
    </row>
    <row r="51" spans="1:109" ht="13.5" customHeight="1" x14ac:dyDescent="0.2">
      <c r="B51" s="375"/>
      <c r="G51" s="1285"/>
      <c r="H51" s="1285"/>
      <c r="I51" s="1298"/>
      <c r="J51" s="1298"/>
      <c r="K51" s="1284"/>
      <c r="L51" s="1284"/>
      <c r="M51" s="1284"/>
      <c r="N51" s="1284"/>
      <c r="AM51" s="384"/>
      <c r="AN51" s="1280" t="s">
        <v>623</v>
      </c>
      <c r="AO51" s="1280"/>
      <c r="AP51" s="1280"/>
      <c r="AQ51" s="1280"/>
      <c r="AR51" s="1280"/>
      <c r="AS51" s="1280"/>
      <c r="AT51" s="1280"/>
      <c r="AU51" s="1280"/>
      <c r="AV51" s="1280"/>
      <c r="AW51" s="1280"/>
      <c r="AX51" s="1280"/>
      <c r="AY51" s="1280"/>
      <c r="AZ51" s="1280"/>
      <c r="BA51" s="1280"/>
      <c r="BB51" s="1280" t="s">
        <v>624</v>
      </c>
      <c r="BC51" s="1280"/>
      <c r="BD51" s="1280"/>
      <c r="BE51" s="1280"/>
      <c r="BF51" s="1280"/>
      <c r="BG51" s="1280"/>
      <c r="BH51" s="1280"/>
      <c r="BI51" s="1280"/>
      <c r="BJ51" s="1280"/>
      <c r="BK51" s="1280"/>
      <c r="BL51" s="1280"/>
      <c r="BM51" s="1280"/>
      <c r="BN51" s="1280"/>
      <c r="BO51" s="1280"/>
      <c r="BP51" s="1277">
        <v>78.900000000000006</v>
      </c>
      <c r="BQ51" s="1277"/>
      <c r="BR51" s="1277"/>
      <c r="BS51" s="1277"/>
      <c r="BT51" s="1277"/>
      <c r="BU51" s="1277"/>
      <c r="BV51" s="1277"/>
      <c r="BW51" s="1277"/>
      <c r="BX51" s="1277">
        <v>80</v>
      </c>
      <c r="BY51" s="1277"/>
      <c r="BZ51" s="1277"/>
      <c r="CA51" s="1277"/>
      <c r="CB51" s="1277"/>
      <c r="CC51" s="1277"/>
      <c r="CD51" s="1277"/>
      <c r="CE51" s="1277"/>
      <c r="CF51" s="1277">
        <v>72.400000000000006</v>
      </c>
      <c r="CG51" s="1277"/>
      <c r="CH51" s="1277"/>
      <c r="CI51" s="1277"/>
      <c r="CJ51" s="1277"/>
      <c r="CK51" s="1277"/>
      <c r="CL51" s="1277"/>
      <c r="CM51" s="1277"/>
      <c r="CN51" s="1277">
        <v>58.2</v>
      </c>
      <c r="CO51" s="1277"/>
      <c r="CP51" s="1277"/>
      <c r="CQ51" s="1277"/>
      <c r="CR51" s="1277"/>
      <c r="CS51" s="1277"/>
      <c r="CT51" s="1277"/>
      <c r="CU51" s="1277"/>
      <c r="CV51" s="1277">
        <v>41.6</v>
      </c>
      <c r="CW51" s="1277"/>
      <c r="CX51" s="1277"/>
      <c r="CY51" s="1277"/>
      <c r="CZ51" s="1277"/>
      <c r="DA51" s="1277"/>
      <c r="DB51" s="1277"/>
      <c r="DC51" s="1277"/>
    </row>
    <row r="52" spans="1:109" ht="13.2" x14ac:dyDescent="0.2">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625</v>
      </c>
      <c r="BC53" s="1280"/>
      <c r="BD53" s="1280"/>
      <c r="BE53" s="1280"/>
      <c r="BF53" s="1280"/>
      <c r="BG53" s="1280"/>
      <c r="BH53" s="1280"/>
      <c r="BI53" s="1280"/>
      <c r="BJ53" s="1280"/>
      <c r="BK53" s="1280"/>
      <c r="BL53" s="1280"/>
      <c r="BM53" s="1280"/>
      <c r="BN53" s="1280"/>
      <c r="BO53" s="1280"/>
      <c r="BP53" s="1277">
        <v>59.4</v>
      </c>
      <c r="BQ53" s="1277"/>
      <c r="BR53" s="1277"/>
      <c r="BS53" s="1277"/>
      <c r="BT53" s="1277"/>
      <c r="BU53" s="1277"/>
      <c r="BV53" s="1277"/>
      <c r="BW53" s="1277"/>
      <c r="BX53" s="1277">
        <v>60.7</v>
      </c>
      <c r="BY53" s="1277"/>
      <c r="BZ53" s="1277"/>
      <c r="CA53" s="1277"/>
      <c r="CB53" s="1277"/>
      <c r="CC53" s="1277"/>
      <c r="CD53" s="1277"/>
      <c r="CE53" s="1277"/>
      <c r="CF53" s="1277">
        <v>61.7</v>
      </c>
      <c r="CG53" s="1277"/>
      <c r="CH53" s="1277"/>
      <c r="CI53" s="1277"/>
      <c r="CJ53" s="1277"/>
      <c r="CK53" s="1277"/>
      <c r="CL53" s="1277"/>
      <c r="CM53" s="1277"/>
      <c r="CN53" s="1277">
        <v>62.8</v>
      </c>
      <c r="CO53" s="1277"/>
      <c r="CP53" s="1277"/>
      <c r="CQ53" s="1277"/>
      <c r="CR53" s="1277"/>
      <c r="CS53" s="1277"/>
      <c r="CT53" s="1277"/>
      <c r="CU53" s="1277"/>
      <c r="CV53" s="1277">
        <v>64.5</v>
      </c>
      <c r="CW53" s="1277"/>
      <c r="CX53" s="1277"/>
      <c r="CY53" s="1277"/>
      <c r="CZ53" s="1277"/>
      <c r="DA53" s="1277"/>
      <c r="DB53" s="1277"/>
      <c r="DC53" s="1277"/>
    </row>
    <row r="54" spans="1:109" ht="13.2"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3"/>
      <c r="B55" s="375"/>
      <c r="G55" s="1283"/>
      <c r="H55" s="1283"/>
      <c r="I55" s="1283"/>
      <c r="J55" s="1283"/>
      <c r="K55" s="1284"/>
      <c r="L55" s="1284"/>
      <c r="M55" s="1284"/>
      <c r="N55" s="1284"/>
      <c r="AN55" s="1282" t="s">
        <v>626</v>
      </c>
      <c r="AO55" s="1282"/>
      <c r="AP55" s="1282"/>
      <c r="AQ55" s="1282"/>
      <c r="AR55" s="1282"/>
      <c r="AS55" s="1282"/>
      <c r="AT55" s="1282"/>
      <c r="AU55" s="1282"/>
      <c r="AV55" s="1282"/>
      <c r="AW55" s="1282"/>
      <c r="AX55" s="1282"/>
      <c r="AY55" s="1282"/>
      <c r="AZ55" s="1282"/>
      <c r="BA55" s="1282"/>
      <c r="BB55" s="1280" t="s">
        <v>624</v>
      </c>
      <c r="BC55" s="1280"/>
      <c r="BD55" s="1280"/>
      <c r="BE55" s="1280"/>
      <c r="BF55" s="1280"/>
      <c r="BG55" s="1280"/>
      <c r="BH55" s="1280"/>
      <c r="BI55" s="1280"/>
      <c r="BJ55" s="1280"/>
      <c r="BK55" s="1280"/>
      <c r="BL55" s="1280"/>
      <c r="BM55" s="1280"/>
      <c r="BN55" s="1280"/>
      <c r="BO55" s="1280"/>
      <c r="BP55" s="1277">
        <v>30</v>
      </c>
      <c r="BQ55" s="1277"/>
      <c r="BR55" s="1277"/>
      <c r="BS55" s="1277"/>
      <c r="BT55" s="1277"/>
      <c r="BU55" s="1277"/>
      <c r="BV55" s="1277"/>
      <c r="BW55" s="1277"/>
      <c r="BX55" s="1277">
        <v>23.1</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ht="13.2"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2"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625</v>
      </c>
      <c r="BC57" s="1280"/>
      <c r="BD57" s="1280"/>
      <c r="BE57" s="1280"/>
      <c r="BF57" s="1280"/>
      <c r="BG57" s="1280"/>
      <c r="BH57" s="1280"/>
      <c r="BI57" s="1280"/>
      <c r="BJ57" s="1280"/>
      <c r="BK57" s="1280"/>
      <c r="BL57" s="1280"/>
      <c r="BM57" s="1280"/>
      <c r="BN57" s="1280"/>
      <c r="BO57" s="1280"/>
      <c r="BP57" s="1277">
        <v>58.3</v>
      </c>
      <c r="BQ57" s="1277"/>
      <c r="BR57" s="1277"/>
      <c r="BS57" s="1277"/>
      <c r="BT57" s="1277"/>
      <c r="BU57" s="1277"/>
      <c r="BV57" s="1277"/>
      <c r="BW57" s="1277"/>
      <c r="BX57" s="1277">
        <v>60.4</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388"/>
      <c r="DE57" s="387"/>
    </row>
    <row r="58" spans="1:109" s="383" customFormat="1" ht="13.2"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627</v>
      </c>
    </row>
    <row r="64" spans="1:109" ht="13.2" x14ac:dyDescent="0.2">
      <c r="B64" s="375"/>
      <c r="G64" s="382"/>
      <c r="I64" s="395"/>
      <c r="J64" s="395"/>
      <c r="K64" s="395"/>
      <c r="L64" s="395"/>
      <c r="M64" s="395"/>
      <c r="N64" s="396"/>
      <c r="AM64" s="382"/>
      <c r="AN64" s="382" t="s">
        <v>621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9" t="s">
        <v>630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622</v>
      </c>
    </row>
    <row r="72" spans="2:107" ht="13.2"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559</v>
      </c>
      <c r="BQ72" s="1282"/>
      <c r="BR72" s="1282"/>
      <c r="BS72" s="1282"/>
      <c r="BT72" s="1282"/>
      <c r="BU72" s="1282"/>
      <c r="BV72" s="1282"/>
      <c r="BW72" s="1282"/>
      <c r="BX72" s="1282" t="s">
        <v>560</v>
      </c>
      <c r="BY72" s="1282"/>
      <c r="BZ72" s="1282"/>
      <c r="CA72" s="1282"/>
      <c r="CB72" s="1282"/>
      <c r="CC72" s="1282"/>
      <c r="CD72" s="1282"/>
      <c r="CE72" s="1282"/>
      <c r="CF72" s="1282" t="s">
        <v>561</v>
      </c>
      <c r="CG72" s="1282"/>
      <c r="CH72" s="1282"/>
      <c r="CI72" s="1282"/>
      <c r="CJ72" s="1282"/>
      <c r="CK72" s="1282"/>
      <c r="CL72" s="1282"/>
      <c r="CM72" s="1282"/>
      <c r="CN72" s="1282" t="s">
        <v>562</v>
      </c>
      <c r="CO72" s="1282"/>
      <c r="CP72" s="1282"/>
      <c r="CQ72" s="1282"/>
      <c r="CR72" s="1282"/>
      <c r="CS72" s="1282"/>
      <c r="CT72" s="1282"/>
      <c r="CU72" s="1282"/>
      <c r="CV72" s="1282" t="s">
        <v>563</v>
      </c>
      <c r="CW72" s="1282"/>
      <c r="CX72" s="1282"/>
      <c r="CY72" s="1282"/>
      <c r="CZ72" s="1282"/>
      <c r="DA72" s="1282"/>
      <c r="DB72" s="1282"/>
      <c r="DC72" s="1282"/>
    </row>
    <row r="73" spans="2:107" ht="13.2" x14ac:dyDescent="0.2">
      <c r="B73" s="375"/>
      <c r="G73" s="1285"/>
      <c r="H73" s="1285"/>
      <c r="I73" s="1285"/>
      <c r="J73" s="1285"/>
      <c r="K73" s="1281"/>
      <c r="L73" s="1281"/>
      <c r="M73" s="1281"/>
      <c r="N73" s="1281"/>
      <c r="AM73" s="384"/>
      <c r="AN73" s="1280" t="s">
        <v>623</v>
      </c>
      <c r="AO73" s="1280"/>
      <c r="AP73" s="1280"/>
      <c r="AQ73" s="1280"/>
      <c r="AR73" s="1280"/>
      <c r="AS73" s="1280"/>
      <c r="AT73" s="1280"/>
      <c r="AU73" s="1280"/>
      <c r="AV73" s="1280"/>
      <c r="AW73" s="1280"/>
      <c r="AX73" s="1280"/>
      <c r="AY73" s="1280"/>
      <c r="AZ73" s="1280"/>
      <c r="BA73" s="1280"/>
      <c r="BB73" s="1280" t="s">
        <v>624</v>
      </c>
      <c r="BC73" s="1280"/>
      <c r="BD73" s="1280"/>
      <c r="BE73" s="1280"/>
      <c r="BF73" s="1280"/>
      <c r="BG73" s="1280"/>
      <c r="BH73" s="1280"/>
      <c r="BI73" s="1280"/>
      <c r="BJ73" s="1280"/>
      <c r="BK73" s="1280"/>
      <c r="BL73" s="1280"/>
      <c r="BM73" s="1280"/>
      <c r="BN73" s="1280"/>
      <c r="BO73" s="1280"/>
      <c r="BP73" s="1277">
        <v>78.900000000000006</v>
      </c>
      <c r="BQ73" s="1277"/>
      <c r="BR73" s="1277"/>
      <c r="BS73" s="1277"/>
      <c r="BT73" s="1277"/>
      <c r="BU73" s="1277"/>
      <c r="BV73" s="1277"/>
      <c r="BW73" s="1277"/>
      <c r="BX73" s="1277">
        <v>80</v>
      </c>
      <c r="BY73" s="1277"/>
      <c r="BZ73" s="1277"/>
      <c r="CA73" s="1277"/>
      <c r="CB73" s="1277"/>
      <c r="CC73" s="1277"/>
      <c r="CD73" s="1277"/>
      <c r="CE73" s="1277"/>
      <c r="CF73" s="1277">
        <v>72.400000000000006</v>
      </c>
      <c r="CG73" s="1277"/>
      <c r="CH73" s="1277"/>
      <c r="CI73" s="1277"/>
      <c r="CJ73" s="1277"/>
      <c r="CK73" s="1277"/>
      <c r="CL73" s="1277"/>
      <c r="CM73" s="1277"/>
      <c r="CN73" s="1277">
        <v>58.2</v>
      </c>
      <c r="CO73" s="1277"/>
      <c r="CP73" s="1277"/>
      <c r="CQ73" s="1277"/>
      <c r="CR73" s="1277"/>
      <c r="CS73" s="1277"/>
      <c r="CT73" s="1277"/>
      <c r="CU73" s="1277"/>
      <c r="CV73" s="1277">
        <v>41.6</v>
      </c>
      <c r="CW73" s="1277"/>
      <c r="CX73" s="1277"/>
      <c r="CY73" s="1277"/>
      <c r="CZ73" s="1277"/>
      <c r="DA73" s="1277"/>
      <c r="DB73" s="1277"/>
      <c r="DC73" s="1277"/>
    </row>
    <row r="74" spans="2:107" ht="13.2"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628</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6.6</v>
      </c>
      <c r="BY75" s="1277"/>
      <c r="BZ75" s="1277"/>
      <c r="CA75" s="1277"/>
      <c r="CB75" s="1277"/>
      <c r="CC75" s="1277"/>
      <c r="CD75" s="1277"/>
      <c r="CE75" s="1277"/>
      <c r="CF75" s="1277">
        <v>6.8</v>
      </c>
      <c r="CG75" s="1277"/>
      <c r="CH75" s="1277"/>
      <c r="CI75" s="1277"/>
      <c r="CJ75" s="1277"/>
      <c r="CK75" s="1277"/>
      <c r="CL75" s="1277"/>
      <c r="CM75" s="1277"/>
      <c r="CN75" s="1277">
        <v>7</v>
      </c>
      <c r="CO75" s="1277"/>
      <c r="CP75" s="1277"/>
      <c r="CQ75" s="1277"/>
      <c r="CR75" s="1277"/>
      <c r="CS75" s="1277"/>
      <c r="CT75" s="1277"/>
      <c r="CU75" s="1277"/>
      <c r="CV75" s="1277">
        <v>7.6</v>
      </c>
      <c r="CW75" s="1277"/>
      <c r="CX75" s="1277"/>
      <c r="CY75" s="1277"/>
      <c r="CZ75" s="1277"/>
      <c r="DA75" s="1277"/>
      <c r="DB75" s="1277"/>
      <c r="DC75" s="1277"/>
    </row>
    <row r="76" spans="2:107" ht="13.2"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5"/>
      <c r="G77" s="1283"/>
      <c r="H77" s="1283"/>
      <c r="I77" s="1283"/>
      <c r="J77" s="1283"/>
      <c r="K77" s="1281"/>
      <c r="L77" s="1281"/>
      <c r="M77" s="1281"/>
      <c r="N77" s="1281"/>
      <c r="AN77" s="1282" t="s">
        <v>626</v>
      </c>
      <c r="AO77" s="1282"/>
      <c r="AP77" s="1282"/>
      <c r="AQ77" s="1282"/>
      <c r="AR77" s="1282"/>
      <c r="AS77" s="1282"/>
      <c r="AT77" s="1282"/>
      <c r="AU77" s="1282"/>
      <c r="AV77" s="1282"/>
      <c r="AW77" s="1282"/>
      <c r="AX77" s="1282"/>
      <c r="AY77" s="1282"/>
      <c r="AZ77" s="1282"/>
      <c r="BA77" s="1282"/>
      <c r="BB77" s="1280" t="s">
        <v>624</v>
      </c>
      <c r="BC77" s="1280"/>
      <c r="BD77" s="1280"/>
      <c r="BE77" s="1280"/>
      <c r="BF77" s="1280"/>
      <c r="BG77" s="1280"/>
      <c r="BH77" s="1280"/>
      <c r="BI77" s="1280"/>
      <c r="BJ77" s="1280"/>
      <c r="BK77" s="1280"/>
      <c r="BL77" s="1280"/>
      <c r="BM77" s="1280"/>
      <c r="BN77" s="1280"/>
      <c r="BO77" s="1280"/>
      <c r="BP77" s="1277">
        <v>30</v>
      </c>
      <c r="BQ77" s="1277"/>
      <c r="BR77" s="1277"/>
      <c r="BS77" s="1277"/>
      <c r="BT77" s="1277"/>
      <c r="BU77" s="1277"/>
      <c r="BV77" s="1277"/>
      <c r="BW77" s="1277"/>
      <c r="BX77" s="1277">
        <v>23.1</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ht="13.2"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628</v>
      </c>
      <c r="BC79" s="1280"/>
      <c r="BD79" s="1280"/>
      <c r="BE79" s="1280"/>
      <c r="BF79" s="1280"/>
      <c r="BG79" s="1280"/>
      <c r="BH79" s="1280"/>
      <c r="BI79" s="1280"/>
      <c r="BJ79" s="1280"/>
      <c r="BK79" s="1280"/>
      <c r="BL79" s="1280"/>
      <c r="BM79" s="1280"/>
      <c r="BN79" s="1280"/>
      <c r="BO79" s="1280"/>
      <c r="BP79" s="1277">
        <v>5</v>
      </c>
      <c r="BQ79" s="1277"/>
      <c r="BR79" s="1277"/>
      <c r="BS79" s="1277"/>
      <c r="BT79" s="1277"/>
      <c r="BU79" s="1277"/>
      <c r="BV79" s="1277"/>
      <c r="BW79" s="1277"/>
      <c r="BX79" s="1277">
        <v>4.2</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ht="13.2"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WsdCYiTXcg995ucCTfMcXapHLL4lQhsghB1i0lY/xcTt8ns/lfUN/zbVH+stC6jJbw7YkEC3zbgg/zEcjFYBGQ==" saltValue="8kV1nqa1E5QImgNKQ4H8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GVvp4RO0gevs5z9XAFZ5+vdYj6EEakk0x5sNfBaSTQhsfkNm3v3b+1hn1Mjd9hBPgT9m+R3M5NvX0Q23Qo8mXQ==" saltValue="lJN6gWrz+8gYiJ7xkBGs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cAnD5aXGstTZ/GEVEnL7y2ntSbOz4qJbGP+OgZLo0Vziq5PWqRLTopJmv23x/bWwAge2y6gNtH+5gSwApuZK5A==" saltValue="pZiDpvqnw8nxc5Qh+onx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556</v>
      </c>
      <c r="G2" s="148"/>
      <c r="H2" s="149"/>
    </row>
    <row r="3" spans="1:8" x14ac:dyDescent="0.2">
      <c r="A3" s="145" t="s">
        <v>549</v>
      </c>
      <c r="B3" s="150"/>
      <c r="C3" s="151"/>
      <c r="D3" s="152">
        <v>54534</v>
      </c>
      <c r="E3" s="153"/>
      <c r="F3" s="154">
        <v>45426</v>
      </c>
      <c r="G3" s="155"/>
      <c r="H3" s="156"/>
    </row>
    <row r="4" spans="1:8" x14ac:dyDescent="0.2">
      <c r="A4" s="157"/>
      <c r="B4" s="158"/>
      <c r="C4" s="159"/>
      <c r="D4" s="160">
        <v>24346</v>
      </c>
      <c r="E4" s="161"/>
      <c r="F4" s="162">
        <v>24508</v>
      </c>
      <c r="G4" s="163"/>
      <c r="H4" s="164"/>
    </row>
    <row r="5" spans="1:8" x14ac:dyDescent="0.2">
      <c r="A5" s="145" t="s">
        <v>551</v>
      </c>
      <c r="B5" s="150"/>
      <c r="C5" s="151"/>
      <c r="D5" s="152">
        <v>48377</v>
      </c>
      <c r="E5" s="153"/>
      <c r="F5" s="154">
        <v>45022</v>
      </c>
      <c r="G5" s="155"/>
      <c r="H5" s="156"/>
    </row>
    <row r="6" spans="1:8" x14ac:dyDescent="0.2">
      <c r="A6" s="157"/>
      <c r="B6" s="158"/>
      <c r="C6" s="159"/>
      <c r="D6" s="160">
        <v>25077</v>
      </c>
      <c r="E6" s="161"/>
      <c r="F6" s="162">
        <v>25247</v>
      </c>
      <c r="G6" s="163"/>
      <c r="H6" s="164"/>
    </row>
    <row r="7" spans="1:8" x14ac:dyDescent="0.2">
      <c r="A7" s="145" t="s">
        <v>552</v>
      </c>
      <c r="B7" s="150"/>
      <c r="C7" s="151"/>
      <c r="D7" s="152">
        <v>47710</v>
      </c>
      <c r="E7" s="153"/>
      <c r="F7" s="154">
        <v>51849</v>
      </c>
      <c r="G7" s="155"/>
      <c r="H7" s="156"/>
    </row>
    <row r="8" spans="1:8" x14ac:dyDescent="0.2">
      <c r="A8" s="157"/>
      <c r="B8" s="158"/>
      <c r="C8" s="159"/>
      <c r="D8" s="160">
        <v>22570</v>
      </c>
      <c r="E8" s="161"/>
      <c r="F8" s="162">
        <v>26326</v>
      </c>
      <c r="G8" s="163"/>
      <c r="H8" s="164"/>
    </row>
    <row r="9" spans="1:8" x14ac:dyDescent="0.2">
      <c r="A9" s="145" t="s">
        <v>553</v>
      </c>
      <c r="B9" s="150"/>
      <c r="C9" s="151"/>
      <c r="D9" s="152">
        <v>41428</v>
      </c>
      <c r="E9" s="153"/>
      <c r="F9" s="154">
        <v>52191</v>
      </c>
      <c r="G9" s="155"/>
      <c r="H9" s="156"/>
    </row>
    <row r="10" spans="1:8" x14ac:dyDescent="0.2">
      <c r="A10" s="157"/>
      <c r="B10" s="158"/>
      <c r="C10" s="159"/>
      <c r="D10" s="160">
        <v>22344</v>
      </c>
      <c r="E10" s="161"/>
      <c r="F10" s="162">
        <v>26807</v>
      </c>
      <c r="G10" s="163"/>
      <c r="H10" s="164"/>
    </row>
    <row r="11" spans="1:8" x14ac:dyDescent="0.2">
      <c r="A11" s="145" t="s">
        <v>554</v>
      </c>
      <c r="B11" s="150"/>
      <c r="C11" s="151"/>
      <c r="D11" s="152">
        <v>23358</v>
      </c>
      <c r="E11" s="153"/>
      <c r="F11" s="154">
        <v>48105</v>
      </c>
      <c r="G11" s="155"/>
      <c r="H11" s="156"/>
    </row>
    <row r="12" spans="1:8" x14ac:dyDescent="0.2">
      <c r="A12" s="157"/>
      <c r="B12" s="158"/>
      <c r="C12" s="165"/>
      <c r="D12" s="160">
        <v>14269</v>
      </c>
      <c r="E12" s="161"/>
      <c r="F12" s="162">
        <v>24072</v>
      </c>
      <c r="G12" s="163"/>
      <c r="H12" s="164"/>
    </row>
    <row r="13" spans="1:8" x14ac:dyDescent="0.2">
      <c r="A13" s="145"/>
      <c r="B13" s="150"/>
      <c r="C13" s="166"/>
      <c r="D13" s="167">
        <v>43081</v>
      </c>
      <c r="E13" s="168"/>
      <c r="F13" s="169">
        <v>48519</v>
      </c>
      <c r="G13" s="170"/>
      <c r="H13" s="156"/>
    </row>
    <row r="14" spans="1:8" x14ac:dyDescent="0.2">
      <c r="A14" s="157"/>
      <c r="B14" s="158"/>
      <c r="C14" s="159"/>
      <c r="D14" s="160">
        <v>21721</v>
      </c>
      <c r="E14" s="161"/>
      <c r="F14" s="162">
        <v>25392</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1.24</v>
      </c>
      <c r="C19" s="171">
        <f>ROUND(VALUE(SUBSTITUTE(実質収支比率等に係る経年分析!G$48,"▲","-")),2)</f>
        <v>1.64</v>
      </c>
      <c r="D19" s="171">
        <f>ROUND(VALUE(SUBSTITUTE(実質収支比率等に係る経年分析!H$48,"▲","-")),2)</f>
        <v>1.33</v>
      </c>
      <c r="E19" s="171">
        <f>ROUND(VALUE(SUBSTITUTE(実質収支比率等に係る経年分析!I$48,"▲","-")),2)</f>
        <v>3.39</v>
      </c>
      <c r="F19" s="171">
        <f>ROUND(VALUE(SUBSTITUTE(実質収支比率等に係る経年分析!J$48,"▲","-")),2)</f>
        <v>7.97</v>
      </c>
    </row>
    <row r="20" spans="1:11" x14ac:dyDescent="0.2">
      <c r="A20" s="171" t="s">
        <v>56</v>
      </c>
      <c r="B20" s="171">
        <f>ROUND(VALUE(SUBSTITUTE(実質収支比率等に係る経年分析!F$47,"▲","-")),2)</f>
        <v>5.22</v>
      </c>
      <c r="C20" s="171">
        <f>ROUND(VALUE(SUBSTITUTE(実質収支比率等に係る経年分析!G$47,"▲","-")),2)</f>
        <v>5.84</v>
      </c>
      <c r="D20" s="171">
        <f>ROUND(VALUE(SUBSTITUTE(実質収支比率等に係る経年分析!H$47,"▲","-")),2)</f>
        <v>5.83</v>
      </c>
      <c r="E20" s="171">
        <f>ROUND(VALUE(SUBSTITUTE(実質収支比率等に係る経年分析!I$47,"▲","-")),2)</f>
        <v>6.37</v>
      </c>
      <c r="F20" s="171">
        <f>ROUND(VALUE(SUBSTITUTE(実質収支比率等に係る経年分析!J$47,"▲","-")),2)</f>
        <v>7.75</v>
      </c>
    </row>
    <row r="21" spans="1:11" x14ac:dyDescent="0.2">
      <c r="A21" s="171" t="s">
        <v>57</v>
      </c>
      <c r="B21" s="171">
        <f>IF(ISNUMBER(VALUE(SUBSTITUTE(実質収支比率等に係る経年分析!F$49,"▲","-"))),ROUND(VALUE(SUBSTITUTE(実質収支比率等に係る経年分析!F$49,"▲","-")),2),NA())</f>
        <v>-1.54</v>
      </c>
      <c r="C21" s="171">
        <f>IF(ISNUMBER(VALUE(SUBSTITUTE(実質収支比率等に係る経年分析!G$49,"▲","-"))),ROUND(VALUE(SUBSTITUTE(実質収支比率等に係る経年分析!G$49,"▲","-")),2),NA())</f>
        <v>0.4</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2.15</v>
      </c>
      <c r="F21" s="171">
        <f>IF(ISNUMBER(VALUE(SUBSTITUTE(実質収支比率等に係る経年分析!J$49,"▲","-"))),ROUND(VALUE(SUBSTITUTE(実質収支比率等に係る経年分析!J$49,"▲","-")),2),NA())</f>
        <v>4.71</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1.64</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3.14</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3.02</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1.32</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簡易水道等事業会計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母子父子寡婦福祉資金貸付事業特別会計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2">
      <c r="A31" s="172" t="str">
        <f>IF(連結実質赤字比率に係る赤字・黒字の構成分析!C$39="",NA(),連結実質赤字比率に係る赤字・黒字の構成分析!C$39)</f>
        <v>地方卸売市場事業会計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0.52</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4.1100000000000003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9.66</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8861</v>
      </c>
      <c r="E42" s="173"/>
      <c r="F42" s="173"/>
      <c r="G42" s="173">
        <f>'実質公債費比率（分子）の構造'!L$52</f>
        <v>8816</v>
      </c>
      <c r="H42" s="173"/>
      <c r="I42" s="173"/>
      <c r="J42" s="173">
        <f>'実質公債費比率（分子）の構造'!M$52</f>
        <v>8811</v>
      </c>
      <c r="K42" s="173"/>
      <c r="L42" s="173"/>
      <c r="M42" s="173">
        <f>'実質公債費比率（分子）の構造'!N$52</f>
        <v>9233</v>
      </c>
      <c r="N42" s="173"/>
      <c r="O42" s="173"/>
      <c r="P42" s="173">
        <f>'実質公債費比率（分子）の構造'!O$52</f>
        <v>9229</v>
      </c>
    </row>
    <row r="43" spans="1:16" x14ac:dyDescent="0.2">
      <c r="A43" s="173" t="s">
        <v>65</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2</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67</v>
      </c>
      <c r="B45" s="173">
        <f>'実質公債費比率（分子）の構造'!K$49</f>
        <v>194</v>
      </c>
      <c r="C45" s="173"/>
      <c r="D45" s="173"/>
      <c r="E45" s="173">
        <f>'実質公債費比率（分子）の構造'!L$49</f>
        <v>228</v>
      </c>
      <c r="F45" s="173"/>
      <c r="G45" s="173"/>
      <c r="H45" s="173">
        <f>'実質公債費比率（分子）の構造'!M$49</f>
        <v>481</v>
      </c>
      <c r="I45" s="173"/>
      <c r="J45" s="173"/>
      <c r="K45" s="173">
        <f>'実質公債費比率（分子）の構造'!N$49</f>
        <v>706</v>
      </c>
      <c r="L45" s="173"/>
      <c r="M45" s="173"/>
      <c r="N45" s="173">
        <f>'実質公債費比率（分子）の構造'!O$49</f>
        <v>708</v>
      </c>
      <c r="O45" s="173"/>
      <c r="P45" s="173"/>
    </row>
    <row r="46" spans="1:16" x14ac:dyDescent="0.2">
      <c r="A46" s="173" t="s">
        <v>68</v>
      </c>
      <c r="B46" s="173">
        <f>'実質公債費比率（分子）の構造'!K$48</f>
        <v>3889</v>
      </c>
      <c r="C46" s="173"/>
      <c r="D46" s="173"/>
      <c r="E46" s="173">
        <f>'実質公債費比率（分子）の構造'!L$48</f>
        <v>3864</v>
      </c>
      <c r="F46" s="173"/>
      <c r="G46" s="173"/>
      <c r="H46" s="173">
        <f>'実質公債費比率（分子）の構造'!M$48</f>
        <v>3889</v>
      </c>
      <c r="I46" s="173"/>
      <c r="J46" s="173"/>
      <c r="K46" s="173">
        <f>'実質公債費比率（分子）の構造'!N$48</f>
        <v>3649</v>
      </c>
      <c r="L46" s="173"/>
      <c r="M46" s="173"/>
      <c r="N46" s="173">
        <f>'実質公債費比率（分子）の構造'!O$48</f>
        <v>3617</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7051</v>
      </c>
      <c r="C49" s="173"/>
      <c r="D49" s="173"/>
      <c r="E49" s="173">
        <f>'実質公債費比率（分子）の構造'!L$45</f>
        <v>6946</v>
      </c>
      <c r="F49" s="173"/>
      <c r="G49" s="173"/>
      <c r="H49" s="173">
        <f>'実質公債費比率（分子）の構造'!M$45</f>
        <v>7166</v>
      </c>
      <c r="I49" s="173"/>
      <c r="J49" s="173"/>
      <c r="K49" s="173">
        <f>'実質公債費比率（分子）の構造'!N$45</f>
        <v>7544</v>
      </c>
      <c r="L49" s="173"/>
      <c r="M49" s="173"/>
      <c r="N49" s="173">
        <f>'実質公債費比率（分子）の構造'!O$45</f>
        <v>7989</v>
      </c>
      <c r="O49" s="173"/>
      <c r="P49" s="173"/>
    </row>
    <row r="50" spans="1:16" x14ac:dyDescent="0.2">
      <c r="A50" s="173" t="s">
        <v>72</v>
      </c>
      <c r="B50" s="173" t="e">
        <f>NA()</f>
        <v>#N/A</v>
      </c>
      <c r="C50" s="173">
        <f>IF(ISNUMBER('実質公債費比率（分子）の構造'!K$53),'実質公債費比率（分子）の構造'!K$53,NA())</f>
        <v>2275</v>
      </c>
      <c r="D50" s="173" t="e">
        <f>NA()</f>
        <v>#N/A</v>
      </c>
      <c r="E50" s="173" t="e">
        <f>NA()</f>
        <v>#N/A</v>
      </c>
      <c r="F50" s="173">
        <f>IF(ISNUMBER('実質公債費比率（分子）の構造'!L$53),'実質公債費比率（分子）の構造'!L$53,NA())</f>
        <v>2222</v>
      </c>
      <c r="G50" s="173" t="e">
        <f>NA()</f>
        <v>#N/A</v>
      </c>
      <c r="H50" s="173" t="e">
        <f>NA()</f>
        <v>#N/A</v>
      </c>
      <c r="I50" s="173">
        <f>IF(ISNUMBER('実質公債費比率（分子）の構造'!M$53),'実質公債費比率（分子）の構造'!M$53,NA())</f>
        <v>2725</v>
      </c>
      <c r="J50" s="173" t="e">
        <f>NA()</f>
        <v>#N/A</v>
      </c>
      <c r="K50" s="173" t="e">
        <f>NA()</f>
        <v>#N/A</v>
      </c>
      <c r="L50" s="173">
        <f>IF(ISNUMBER('実質公債費比率（分子）の構造'!N$53),'実質公債費比率（分子）の構造'!N$53,NA())</f>
        <v>2666</v>
      </c>
      <c r="M50" s="173" t="e">
        <f>NA()</f>
        <v>#N/A</v>
      </c>
      <c r="N50" s="173" t="e">
        <f>NA()</f>
        <v>#N/A</v>
      </c>
      <c r="O50" s="173">
        <f>IF(ISNUMBER('実質公債費比率（分子）の構造'!O$53),'実質公債費比率（分子）の構造'!O$53,NA())</f>
        <v>3085</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86924</v>
      </c>
      <c r="E56" s="172"/>
      <c r="F56" s="172"/>
      <c r="G56" s="172">
        <f>'将来負担比率（分子）の構造'!J$52</f>
        <v>85019</v>
      </c>
      <c r="H56" s="172"/>
      <c r="I56" s="172"/>
      <c r="J56" s="172">
        <f>'将来負担比率（分子）の構造'!K$52</f>
        <v>83312</v>
      </c>
      <c r="K56" s="172"/>
      <c r="L56" s="172"/>
      <c r="M56" s="172">
        <f>'将来負担比率（分子）の構造'!L$52</f>
        <v>80689</v>
      </c>
      <c r="N56" s="172"/>
      <c r="O56" s="172"/>
      <c r="P56" s="172">
        <f>'将来負担比率（分子）の構造'!M$52</f>
        <v>77914</v>
      </c>
    </row>
    <row r="57" spans="1:16" x14ac:dyDescent="0.2">
      <c r="A57" s="172" t="s">
        <v>43</v>
      </c>
      <c r="B57" s="172"/>
      <c r="C57" s="172"/>
      <c r="D57" s="172">
        <f>'将来負担比率（分子）の構造'!I$51</f>
        <v>15626</v>
      </c>
      <c r="E57" s="172"/>
      <c r="F57" s="172"/>
      <c r="G57" s="172">
        <f>'将来負担比率（分子）の構造'!J$51</f>
        <v>16333</v>
      </c>
      <c r="H57" s="172"/>
      <c r="I57" s="172"/>
      <c r="J57" s="172">
        <f>'将来負担比率（分子）の構造'!K$51</f>
        <v>16797</v>
      </c>
      <c r="K57" s="172"/>
      <c r="L57" s="172"/>
      <c r="M57" s="172">
        <f>'将来負担比率（分子）の構造'!L$51</f>
        <v>16539</v>
      </c>
      <c r="N57" s="172"/>
      <c r="O57" s="172"/>
      <c r="P57" s="172">
        <f>'将来負担比率（分子）の構造'!M$51</f>
        <v>15516</v>
      </c>
    </row>
    <row r="58" spans="1:16" x14ac:dyDescent="0.2">
      <c r="A58" s="172" t="s">
        <v>42</v>
      </c>
      <c r="B58" s="172"/>
      <c r="C58" s="172"/>
      <c r="D58" s="172">
        <f>'将来負担比率（分子）の構造'!I$50</f>
        <v>7163</v>
      </c>
      <c r="E58" s="172"/>
      <c r="F58" s="172"/>
      <c r="G58" s="172">
        <f>'将来負担比率（分子）の構造'!J$50</f>
        <v>7522</v>
      </c>
      <c r="H58" s="172"/>
      <c r="I58" s="172"/>
      <c r="J58" s="172">
        <f>'将来負担比率（分子）の構造'!K$50</f>
        <v>9044</v>
      </c>
      <c r="K58" s="172"/>
      <c r="L58" s="172"/>
      <c r="M58" s="172">
        <f>'将来負担比率（分子）の構造'!L$50</f>
        <v>10522</v>
      </c>
      <c r="N58" s="172"/>
      <c r="O58" s="172"/>
      <c r="P58" s="172">
        <f>'将来負担比率（分子）の構造'!M$50</f>
        <v>14491</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f>'将来負担比率（分子）の構造'!I$46</f>
        <v>14</v>
      </c>
      <c r="C61" s="172"/>
      <c r="D61" s="172"/>
      <c r="E61" s="172">
        <f>'将来負担比率（分子）の構造'!J$46</f>
        <v>13</v>
      </c>
      <c r="F61" s="172"/>
      <c r="G61" s="172"/>
      <c r="H61" s="172">
        <f>'将来負担比率（分子）の構造'!K$46</f>
        <v>13</v>
      </c>
      <c r="I61" s="172"/>
      <c r="J61" s="172"/>
      <c r="K61" s="172">
        <f>'将来負担比率（分子）の構造'!L$46</f>
        <v>11</v>
      </c>
      <c r="L61" s="172"/>
      <c r="M61" s="172"/>
      <c r="N61" s="172">
        <f>'将来負担比率（分子）の構造'!M$46</f>
        <v>10</v>
      </c>
      <c r="O61" s="172"/>
      <c r="P61" s="172"/>
    </row>
    <row r="62" spans="1:16" x14ac:dyDescent="0.2">
      <c r="A62" s="172" t="s">
        <v>36</v>
      </c>
      <c r="B62" s="172">
        <f>'将来負担比率（分子）の構造'!I$45</f>
        <v>12116</v>
      </c>
      <c r="C62" s="172"/>
      <c r="D62" s="172"/>
      <c r="E62" s="172">
        <f>'将来負担比率（分子）の構造'!J$45</f>
        <v>11913</v>
      </c>
      <c r="F62" s="172"/>
      <c r="G62" s="172"/>
      <c r="H62" s="172">
        <f>'将来負担比率（分子）の構造'!K$45</f>
        <v>12000</v>
      </c>
      <c r="I62" s="172"/>
      <c r="J62" s="172"/>
      <c r="K62" s="172">
        <f>'将来負担比率（分子）の構造'!L$45</f>
        <v>11793</v>
      </c>
      <c r="L62" s="172"/>
      <c r="M62" s="172"/>
      <c r="N62" s="172">
        <f>'将来負担比率（分子）の構造'!M$45</f>
        <v>11620</v>
      </c>
      <c r="O62" s="172"/>
      <c r="P62" s="172"/>
    </row>
    <row r="63" spans="1:16" x14ac:dyDescent="0.2">
      <c r="A63" s="172" t="s">
        <v>35</v>
      </c>
      <c r="B63" s="172">
        <f>'将来負担比率（分子）の構造'!I$44</f>
        <v>8303</v>
      </c>
      <c r="C63" s="172"/>
      <c r="D63" s="172"/>
      <c r="E63" s="172">
        <f>'将来負担比率（分子）の構造'!J$44</f>
        <v>8553</v>
      </c>
      <c r="F63" s="172"/>
      <c r="G63" s="172"/>
      <c r="H63" s="172">
        <f>'将来負担比率（分子）の構造'!K$44</f>
        <v>8129</v>
      </c>
      <c r="I63" s="172"/>
      <c r="J63" s="172"/>
      <c r="K63" s="172">
        <f>'将来負担比率（分子）の構造'!L$44</f>
        <v>7416</v>
      </c>
      <c r="L63" s="172"/>
      <c r="M63" s="172"/>
      <c r="N63" s="172">
        <f>'将来負担比率（分子）の構造'!M$44</f>
        <v>6299</v>
      </c>
      <c r="O63" s="172"/>
      <c r="P63" s="172"/>
    </row>
    <row r="64" spans="1:16" x14ac:dyDescent="0.2">
      <c r="A64" s="172" t="s">
        <v>34</v>
      </c>
      <c r="B64" s="172">
        <f>'将来負担比率（分子）の構造'!I$43</f>
        <v>39361</v>
      </c>
      <c r="C64" s="172"/>
      <c r="D64" s="172"/>
      <c r="E64" s="172">
        <f>'将来負担比率（分子）の構造'!J$43</f>
        <v>37251</v>
      </c>
      <c r="F64" s="172"/>
      <c r="G64" s="172"/>
      <c r="H64" s="172">
        <f>'将来負担比率（分子）の構造'!K$43</f>
        <v>35618</v>
      </c>
      <c r="I64" s="172"/>
      <c r="J64" s="172"/>
      <c r="K64" s="172">
        <f>'将来負担比率（分子）の構造'!L$43</f>
        <v>31811</v>
      </c>
      <c r="L64" s="172"/>
      <c r="M64" s="172"/>
      <c r="N64" s="172">
        <f>'将来負担比率（分子）の構造'!M$43</f>
        <v>29405</v>
      </c>
      <c r="O64" s="172"/>
      <c r="P64" s="172"/>
    </row>
    <row r="65" spans="1:16" x14ac:dyDescent="0.2">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32</v>
      </c>
      <c r="B66" s="172">
        <f>'将来負担比率（分子）の構造'!I$41</f>
        <v>77481</v>
      </c>
      <c r="C66" s="172"/>
      <c r="D66" s="172"/>
      <c r="E66" s="172">
        <f>'将来負担比率（分子）の構造'!J$41</f>
        <v>79083</v>
      </c>
      <c r="F66" s="172"/>
      <c r="G66" s="172"/>
      <c r="H66" s="172">
        <f>'将来負担比率（分子）の構造'!K$41</f>
        <v>79313</v>
      </c>
      <c r="I66" s="172"/>
      <c r="J66" s="172"/>
      <c r="K66" s="172">
        <f>'将来負担比率（分子）の構造'!L$41</f>
        <v>78193</v>
      </c>
      <c r="L66" s="172"/>
      <c r="M66" s="172"/>
      <c r="N66" s="172">
        <f>'将来負担比率（分子）の構造'!M$41</f>
        <v>76641</v>
      </c>
      <c r="O66" s="172"/>
      <c r="P66" s="172"/>
    </row>
    <row r="67" spans="1:16" x14ac:dyDescent="0.2">
      <c r="A67" s="172" t="s">
        <v>76</v>
      </c>
      <c r="B67" s="172" t="e">
        <f>NA()</f>
        <v>#N/A</v>
      </c>
      <c r="C67" s="172">
        <f>IF(ISNUMBER('将来負担比率（分子）の構造'!I$53), IF('将来負担比率（分子）の構造'!I$53 &lt; 0, 0, '将来負担比率（分子）の構造'!I$53), NA())</f>
        <v>27562</v>
      </c>
      <c r="D67" s="172" t="e">
        <f>NA()</f>
        <v>#N/A</v>
      </c>
      <c r="E67" s="172" t="e">
        <f>NA()</f>
        <v>#N/A</v>
      </c>
      <c r="F67" s="172">
        <f>IF(ISNUMBER('将来負担比率（分子）の構造'!J$53), IF('将来負担比率（分子）の構造'!J$53 &lt; 0, 0, '将来負担比率（分子）の構造'!J$53), NA())</f>
        <v>27940</v>
      </c>
      <c r="G67" s="172" t="e">
        <f>NA()</f>
        <v>#N/A</v>
      </c>
      <c r="H67" s="172" t="e">
        <f>NA()</f>
        <v>#N/A</v>
      </c>
      <c r="I67" s="172">
        <f>IF(ISNUMBER('将来負担比率（分子）の構造'!K$53), IF('将来負担比率（分子）の構造'!K$53 &lt; 0, 0, '将来負担比率（分子）の構造'!K$53), NA())</f>
        <v>25919</v>
      </c>
      <c r="J67" s="172" t="e">
        <f>NA()</f>
        <v>#N/A</v>
      </c>
      <c r="K67" s="172" t="e">
        <f>NA()</f>
        <v>#N/A</v>
      </c>
      <c r="L67" s="172">
        <f>IF(ISNUMBER('将来負担比率（分子）の構造'!L$53), IF('将来負担比率（分子）の構造'!L$53 &lt; 0, 0, '将来負担比率（分子）の構造'!L$53), NA())</f>
        <v>21475</v>
      </c>
      <c r="M67" s="172" t="e">
        <f>NA()</f>
        <v>#N/A</v>
      </c>
      <c r="N67" s="172" t="e">
        <f>NA()</f>
        <v>#N/A</v>
      </c>
      <c r="O67" s="172">
        <f>IF(ISNUMBER('将来負担比率（分子）の構造'!M$53), IF('将来負担比率（分子）の構造'!M$53 &lt; 0, 0, '将来負担比率（分子）の構造'!M$53), NA())</f>
        <v>16055</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2496</v>
      </c>
      <c r="C72" s="176">
        <f>基金残高に係る経年分析!G55</f>
        <v>2816</v>
      </c>
      <c r="D72" s="176">
        <f>基金残高に係る経年分析!H55</f>
        <v>3557</v>
      </c>
    </row>
    <row r="73" spans="1:16" x14ac:dyDescent="0.2">
      <c r="A73" s="175" t="s">
        <v>79</v>
      </c>
      <c r="B73" s="176">
        <f>基金残高に係る経年分析!F56</f>
        <v>34</v>
      </c>
      <c r="C73" s="176">
        <f>基金残高に係る経年分析!G56</f>
        <v>34</v>
      </c>
      <c r="D73" s="176">
        <f>基金残高に係る経年分析!H56</f>
        <v>1223</v>
      </c>
    </row>
    <row r="74" spans="1:16" x14ac:dyDescent="0.2">
      <c r="A74" s="175" t="s">
        <v>80</v>
      </c>
      <c r="B74" s="176">
        <f>基金残高に係る経年分析!F57</f>
        <v>5078</v>
      </c>
      <c r="C74" s="176">
        <f>基金残高に係る経年分析!G57</f>
        <v>5372</v>
      </c>
      <c r="D74" s="176">
        <f>基金残高に係る経年分析!H57</f>
        <v>6515</v>
      </c>
    </row>
  </sheetData>
  <sheetProtection algorithmName="SHA-512" hashValue="GMiKTE+FexLiHiAHoHIzjyQww4MTlMDHkdQuoHucuSWJ+TPFubIzvi9ckMOYNxeZlO8IyYVRuOlJag8wspOfeg==" saltValue="Ljttv5ibLFrQ0vQxyqUu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9" t="s">
        <v>214</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9" t="s">
        <v>221</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362" customFormat="1" ht="11.25" customHeight="1" x14ac:dyDescent="0.2">
      <c r="B5" s="743" t="s">
        <v>222</v>
      </c>
      <c r="C5" s="744"/>
      <c r="D5" s="744"/>
      <c r="E5" s="744"/>
      <c r="F5" s="744"/>
      <c r="G5" s="744"/>
      <c r="H5" s="744"/>
      <c r="I5" s="744"/>
      <c r="J5" s="744"/>
      <c r="K5" s="744"/>
      <c r="L5" s="744"/>
      <c r="M5" s="744"/>
      <c r="N5" s="744"/>
      <c r="O5" s="744"/>
      <c r="P5" s="744"/>
      <c r="Q5" s="745"/>
      <c r="R5" s="717">
        <v>28396548</v>
      </c>
      <c r="S5" s="718"/>
      <c r="T5" s="718"/>
      <c r="U5" s="718"/>
      <c r="V5" s="718"/>
      <c r="W5" s="718"/>
      <c r="X5" s="718"/>
      <c r="Y5" s="761"/>
      <c r="Z5" s="779">
        <v>32.200000000000003</v>
      </c>
      <c r="AA5" s="779"/>
      <c r="AB5" s="779"/>
      <c r="AC5" s="779"/>
      <c r="AD5" s="780">
        <v>26472156</v>
      </c>
      <c r="AE5" s="780"/>
      <c r="AF5" s="780"/>
      <c r="AG5" s="780"/>
      <c r="AH5" s="780"/>
      <c r="AI5" s="780"/>
      <c r="AJ5" s="780"/>
      <c r="AK5" s="780"/>
      <c r="AL5" s="762">
        <v>60.3</v>
      </c>
      <c r="AM5" s="737"/>
      <c r="AN5" s="737"/>
      <c r="AO5" s="763"/>
      <c r="AP5" s="743" t="s">
        <v>223</v>
      </c>
      <c r="AQ5" s="744"/>
      <c r="AR5" s="744"/>
      <c r="AS5" s="744"/>
      <c r="AT5" s="744"/>
      <c r="AU5" s="744"/>
      <c r="AV5" s="744"/>
      <c r="AW5" s="744"/>
      <c r="AX5" s="744"/>
      <c r="AY5" s="744"/>
      <c r="AZ5" s="744"/>
      <c r="BA5" s="744"/>
      <c r="BB5" s="744"/>
      <c r="BC5" s="744"/>
      <c r="BD5" s="744"/>
      <c r="BE5" s="744"/>
      <c r="BF5" s="745"/>
      <c r="BG5" s="672">
        <v>26447625</v>
      </c>
      <c r="BH5" s="642"/>
      <c r="BI5" s="642"/>
      <c r="BJ5" s="642"/>
      <c r="BK5" s="642"/>
      <c r="BL5" s="642"/>
      <c r="BM5" s="642"/>
      <c r="BN5" s="643"/>
      <c r="BO5" s="691">
        <v>93.1</v>
      </c>
      <c r="BP5" s="691"/>
      <c r="BQ5" s="691"/>
      <c r="BR5" s="691"/>
      <c r="BS5" s="692">
        <v>570093</v>
      </c>
      <c r="BT5" s="692"/>
      <c r="BU5" s="692"/>
      <c r="BV5" s="692"/>
      <c r="BW5" s="692"/>
      <c r="BX5" s="692"/>
      <c r="BY5" s="692"/>
      <c r="BZ5" s="692"/>
      <c r="CA5" s="692"/>
      <c r="CB5" s="742"/>
      <c r="CD5" s="769" t="s">
        <v>218</v>
      </c>
      <c r="CE5" s="770"/>
      <c r="CF5" s="770"/>
      <c r="CG5" s="770"/>
      <c r="CH5" s="770"/>
      <c r="CI5" s="770"/>
      <c r="CJ5" s="770"/>
      <c r="CK5" s="770"/>
      <c r="CL5" s="770"/>
      <c r="CM5" s="770"/>
      <c r="CN5" s="770"/>
      <c r="CO5" s="770"/>
      <c r="CP5" s="770"/>
      <c r="CQ5" s="771"/>
      <c r="CR5" s="769" t="s">
        <v>224</v>
      </c>
      <c r="CS5" s="770"/>
      <c r="CT5" s="770"/>
      <c r="CU5" s="770"/>
      <c r="CV5" s="770"/>
      <c r="CW5" s="770"/>
      <c r="CX5" s="770"/>
      <c r="CY5" s="771"/>
      <c r="CZ5" s="769" t="s">
        <v>216</v>
      </c>
      <c r="DA5" s="770"/>
      <c r="DB5" s="770"/>
      <c r="DC5" s="771"/>
      <c r="DD5" s="769" t="s">
        <v>225</v>
      </c>
      <c r="DE5" s="770"/>
      <c r="DF5" s="770"/>
      <c r="DG5" s="770"/>
      <c r="DH5" s="770"/>
      <c r="DI5" s="770"/>
      <c r="DJ5" s="770"/>
      <c r="DK5" s="770"/>
      <c r="DL5" s="770"/>
      <c r="DM5" s="770"/>
      <c r="DN5" s="770"/>
      <c r="DO5" s="770"/>
      <c r="DP5" s="771"/>
      <c r="DQ5" s="769" t="s">
        <v>226</v>
      </c>
      <c r="DR5" s="770"/>
      <c r="DS5" s="770"/>
      <c r="DT5" s="770"/>
      <c r="DU5" s="770"/>
      <c r="DV5" s="770"/>
      <c r="DW5" s="770"/>
      <c r="DX5" s="770"/>
      <c r="DY5" s="770"/>
      <c r="DZ5" s="770"/>
      <c r="EA5" s="770"/>
      <c r="EB5" s="770"/>
      <c r="EC5" s="771"/>
    </row>
    <row r="6" spans="2:143" ht="11.25" customHeight="1" x14ac:dyDescent="0.2">
      <c r="B6" s="651" t="s">
        <v>227</v>
      </c>
      <c r="C6" s="652"/>
      <c r="D6" s="652"/>
      <c r="E6" s="652"/>
      <c r="F6" s="652"/>
      <c r="G6" s="652"/>
      <c r="H6" s="652"/>
      <c r="I6" s="652"/>
      <c r="J6" s="652"/>
      <c r="K6" s="652"/>
      <c r="L6" s="652"/>
      <c r="M6" s="652"/>
      <c r="N6" s="652"/>
      <c r="O6" s="652"/>
      <c r="P6" s="652"/>
      <c r="Q6" s="653"/>
      <c r="R6" s="672">
        <v>435260</v>
      </c>
      <c r="S6" s="642"/>
      <c r="T6" s="642"/>
      <c r="U6" s="642"/>
      <c r="V6" s="642"/>
      <c r="W6" s="642"/>
      <c r="X6" s="642"/>
      <c r="Y6" s="643"/>
      <c r="Z6" s="691">
        <v>0.5</v>
      </c>
      <c r="AA6" s="691"/>
      <c r="AB6" s="691"/>
      <c r="AC6" s="691"/>
      <c r="AD6" s="692">
        <v>435260</v>
      </c>
      <c r="AE6" s="692"/>
      <c r="AF6" s="692"/>
      <c r="AG6" s="692"/>
      <c r="AH6" s="692"/>
      <c r="AI6" s="692"/>
      <c r="AJ6" s="692"/>
      <c r="AK6" s="692"/>
      <c r="AL6" s="673">
        <v>1</v>
      </c>
      <c r="AM6" s="676"/>
      <c r="AN6" s="676"/>
      <c r="AO6" s="693"/>
      <c r="AP6" s="651" t="s">
        <v>228</v>
      </c>
      <c r="AQ6" s="652"/>
      <c r="AR6" s="652"/>
      <c r="AS6" s="652"/>
      <c r="AT6" s="652"/>
      <c r="AU6" s="652"/>
      <c r="AV6" s="652"/>
      <c r="AW6" s="652"/>
      <c r="AX6" s="652"/>
      <c r="AY6" s="652"/>
      <c r="AZ6" s="652"/>
      <c r="BA6" s="652"/>
      <c r="BB6" s="652"/>
      <c r="BC6" s="652"/>
      <c r="BD6" s="652"/>
      <c r="BE6" s="652"/>
      <c r="BF6" s="653"/>
      <c r="BG6" s="672">
        <v>26447625</v>
      </c>
      <c r="BH6" s="642"/>
      <c r="BI6" s="642"/>
      <c r="BJ6" s="642"/>
      <c r="BK6" s="642"/>
      <c r="BL6" s="642"/>
      <c r="BM6" s="642"/>
      <c r="BN6" s="643"/>
      <c r="BO6" s="691">
        <v>93.1</v>
      </c>
      <c r="BP6" s="691"/>
      <c r="BQ6" s="691"/>
      <c r="BR6" s="691"/>
      <c r="BS6" s="692">
        <v>570093</v>
      </c>
      <c r="BT6" s="692"/>
      <c r="BU6" s="692"/>
      <c r="BV6" s="692"/>
      <c r="BW6" s="692"/>
      <c r="BX6" s="692"/>
      <c r="BY6" s="692"/>
      <c r="BZ6" s="692"/>
      <c r="CA6" s="692"/>
      <c r="CB6" s="742"/>
      <c r="CD6" s="720" t="s">
        <v>229</v>
      </c>
      <c r="CE6" s="721"/>
      <c r="CF6" s="721"/>
      <c r="CG6" s="721"/>
      <c r="CH6" s="721"/>
      <c r="CI6" s="721"/>
      <c r="CJ6" s="721"/>
      <c r="CK6" s="721"/>
      <c r="CL6" s="721"/>
      <c r="CM6" s="721"/>
      <c r="CN6" s="721"/>
      <c r="CO6" s="721"/>
      <c r="CP6" s="721"/>
      <c r="CQ6" s="722"/>
      <c r="CR6" s="672">
        <v>527537</v>
      </c>
      <c r="CS6" s="642"/>
      <c r="CT6" s="642"/>
      <c r="CU6" s="642"/>
      <c r="CV6" s="642"/>
      <c r="CW6" s="642"/>
      <c r="CX6" s="642"/>
      <c r="CY6" s="643"/>
      <c r="CZ6" s="762">
        <v>0.6</v>
      </c>
      <c r="DA6" s="737"/>
      <c r="DB6" s="737"/>
      <c r="DC6" s="765"/>
      <c r="DD6" s="641" t="s">
        <v>130</v>
      </c>
      <c r="DE6" s="642"/>
      <c r="DF6" s="642"/>
      <c r="DG6" s="642"/>
      <c r="DH6" s="642"/>
      <c r="DI6" s="642"/>
      <c r="DJ6" s="642"/>
      <c r="DK6" s="642"/>
      <c r="DL6" s="642"/>
      <c r="DM6" s="642"/>
      <c r="DN6" s="642"/>
      <c r="DO6" s="642"/>
      <c r="DP6" s="643"/>
      <c r="DQ6" s="641">
        <v>527516</v>
      </c>
      <c r="DR6" s="642"/>
      <c r="DS6" s="642"/>
      <c r="DT6" s="642"/>
      <c r="DU6" s="642"/>
      <c r="DV6" s="642"/>
      <c r="DW6" s="642"/>
      <c r="DX6" s="642"/>
      <c r="DY6" s="642"/>
      <c r="DZ6" s="642"/>
      <c r="EA6" s="642"/>
      <c r="EB6" s="642"/>
      <c r="EC6" s="704"/>
    </row>
    <row r="7" spans="2:143" ht="11.25" customHeight="1" x14ac:dyDescent="0.2">
      <c r="B7" s="651" t="s">
        <v>231</v>
      </c>
      <c r="C7" s="652"/>
      <c r="D7" s="652"/>
      <c r="E7" s="652"/>
      <c r="F7" s="652"/>
      <c r="G7" s="652"/>
      <c r="H7" s="652"/>
      <c r="I7" s="652"/>
      <c r="J7" s="652"/>
      <c r="K7" s="652"/>
      <c r="L7" s="652"/>
      <c r="M7" s="652"/>
      <c r="N7" s="652"/>
      <c r="O7" s="652"/>
      <c r="P7" s="652"/>
      <c r="Q7" s="653"/>
      <c r="R7" s="672">
        <v>20300</v>
      </c>
      <c r="S7" s="642"/>
      <c r="T7" s="642"/>
      <c r="U7" s="642"/>
      <c r="V7" s="642"/>
      <c r="W7" s="642"/>
      <c r="X7" s="642"/>
      <c r="Y7" s="643"/>
      <c r="Z7" s="691">
        <v>0</v>
      </c>
      <c r="AA7" s="691"/>
      <c r="AB7" s="691"/>
      <c r="AC7" s="691"/>
      <c r="AD7" s="692">
        <v>20300</v>
      </c>
      <c r="AE7" s="692"/>
      <c r="AF7" s="692"/>
      <c r="AG7" s="692"/>
      <c r="AH7" s="692"/>
      <c r="AI7" s="692"/>
      <c r="AJ7" s="692"/>
      <c r="AK7" s="692"/>
      <c r="AL7" s="673">
        <v>0</v>
      </c>
      <c r="AM7" s="676"/>
      <c r="AN7" s="676"/>
      <c r="AO7" s="693"/>
      <c r="AP7" s="651" t="s">
        <v>232</v>
      </c>
      <c r="AQ7" s="652"/>
      <c r="AR7" s="652"/>
      <c r="AS7" s="652"/>
      <c r="AT7" s="652"/>
      <c r="AU7" s="652"/>
      <c r="AV7" s="652"/>
      <c r="AW7" s="652"/>
      <c r="AX7" s="652"/>
      <c r="AY7" s="652"/>
      <c r="AZ7" s="652"/>
      <c r="BA7" s="652"/>
      <c r="BB7" s="652"/>
      <c r="BC7" s="652"/>
      <c r="BD7" s="652"/>
      <c r="BE7" s="652"/>
      <c r="BF7" s="653"/>
      <c r="BG7" s="672">
        <v>13356352</v>
      </c>
      <c r="BH7" s="642"/>
      <c r="BI7" s="642"/>
      <c r="BJ7" s="642"/>
      <c r="BK7" s="642"/>
      <c r="BL7" s="642"/>
      <c r="BM7" s="642"/>
      <c r="BN7" s="643"/>
      <c r="BO7" s="691">
        <v>47</v>
      </c>
      <c r="BP7" s="691"/>
      <c r="BQ7" s="691"/>
      <c r="BR7" s="691"/>
      <c r="BS7" s="692">
        <v>570093</v>
      </c>
      <c r="BT7" s="692"/>
      <c r="BU7" s="692"/>
      <c r="BV7" s="692"/>
      <c r="BW7" s="692"/>
      <c r="BX7" s="692"/>
      <c r="BY7" s="692"/>
      <c r="BZ7" s="692"/>
      <c r="CA7" s="692"/>
      <c r="CB7" s="742"/>
      <c r="CD7" s="701" t="s">
        <v>233</v>
      </c>
      <c r="CE7" s="702"/>
      <c r="CF7" s="702"/>
      <c r="CG7" s="702"/>
      <c r="CH7" s="702"/>
      <c r="CI7" s="702"/>
      <c r="CJ7" s="702"/>
      <c r="CK7" s="702"/>
      <c r="CL7" s="702"/>
      <c r="CM7" s="702"/>
      <c r="CN7" s="702"/>
      <c r="CO7" s="702"/>
      <c r="CP7" s="702"/>
      <c r="CQ7" s="703"/>
      <c r="CR7" s="672">
        <v>10411379</v>
      </c>
      <c r="CS7" s="642"/>
      <c r="CT7" s="642"/>
      <c r="CU7" s="642"/>
      <c r="CV7" s="642"/>
      <c r="CW7" s="642"/>
      <c r="CX7" s="642"/>
      <c r="CY7" s="643"/>
      <c r="CZ7" s="691">
        <v>12.4</v>
      </c>
      <c r="DA7" s="691"/>
      <c r="DB7" s="691"/>
      <c r="DC7" s="691"/>
      <c r="DD7" s="641">
        <v>251563</v>
      </c>
      <c r="DE7" s="642"/>
      <c r="DF7" s="642"/>
      <c r="DG7" s="642"/>
      <c r="DH7" s="642"/>
      <c r="DI7" s="642"/>
      <c r="DJ7" s="642"/>
      <c r="DK7" s="642"/>
      <c r="DL7" s="642"/>
      <c r="DM7" s="642"/>
      <c r="DN7" s="642"/>
      <c r="DO7" s="642"/>
      <c r="DP7" s="643"/>
      <c r="DQ7" s="641">
        <v>8084438</v>
      </c>
      <c r="DR7" s="642"/>
      <c r="DS7" s="642"/>
      <c r="DT7" s="642"/>
      <c r="DU7" s="642"/>
      <c r="DV7" s="642"/>
      <c r="DW7" s="642"/>
      <c r="DX7" s="642"/>
      <c r="DY7" s="642"/>
      <c r="DZ7" s="642"/>
      <c r="EA7" s="642"/>
      <c r="EB7" s="642"/>
      <c r="EC7" s="704"/>
    </row>
    <row r="8" spans="2:143" ht="11.25" customHeight="1" x14ac:dyDescent="0.2">
      <c r="B8" s="651" t="s">
        <v>234</v>
      </c>
      <c r="C8" s="652"/>
      <c r="D8" s="652"/>
      <c r="E8" s="652"/>
      <c r="F8" s="652"/>
      <c r="G8" s="652"/>
      <c r="H8" s="652"/>
      <c r="I8" s="652"/>
      <c r="J8" s="652"/>
      <c r="K8" s="652"/>
      <c r="L8" s="652"/>
      <c r="M8" s="652"/>
      <c r="N8" s="652"/>
      <c r="O8" s="652"/>
      <c r="P8" s="652"/>
      <c r="Q8" s="653"/>
      <c r="R8" s="672">
        <v>144058</v>
      </c>
      <c r="S8" s="642"/>
      <c r="T8" s="642"/>
      <c r="U8" s="642"/>
      <c r="V8" s="642"/>
      <c r="W8" s="642"/>
      <c r="X8" s="642"/>
      <c r="Y8" s="643"/>
      <c r="Z8" s="691">
        <v>0.2</v>
      </c>
      <c r="AA8" s="691"/>
      <c r="AB8" s="691"/>
      <c r="AC8" s="691"/>
      <c r="AD8" s="692">
        <v>144058</v>
      </c>
      <c r="AE8" s="692"/>
      <c r="AF8" s="692"/>
      <c r="AG8" s="692"/>
      <c r="AH8" s="692"/>
      <c r="AI8" s="692"/>
      <c r="AJ8" s="692"/>
      <c r="AK8" s="692"/>
      <c r="AL8" s="673">
        <v>0.3</v>
      </c>
      <c r="AM8" s="676"/>
      <c r="AN8" s="676"/>
      <c r="AO8" s="693"/>
      <c r="AP8" s="651" t="s">
        <v>235</v>
      </c>
      <c r="AQ8" s="652"/>
      <c r="AR8" s="652"/>
      <c r="AS8" s="652"/>
      <c r="AT8" s="652"/>
      <c r="AU8" s="652"/>
      <c r="AV8" s="652"/>
      <c r="AW8" s="652"/>
      <c r="AX8" s="652"/>
      <c r="AY8" s="652"/>
      <c r="AZ8" s="652"/>
      <c r="BA8" s="652"/>
      <c r="BB8" s="652"/>
      <c r="BC8" s="652"/>
      <c r="BD8" s="652"/>
      <c r="BE8" s="652"/>
      <c r="BF8" s="653"/>
      <c r="BG8" s="672">
        <v>330817</v>
      </c>
      <c r="BH8" s="642"/>
      <c r="BI8" s="642"/>
      <c r="BJ8" s="642"/>
      <c r="BK8" s="642"/>
      <c r="BL8" s="642"/>
      <c r="BM8" s="642"/>
      <c r="BN8" s="643"/>
      <c r="BO8" s="691">
        <v>1.2</v>
      </c>
      <c r="BP8" s="691"/>
      <c r="BQ8" s="691"/>
      <c r="BR8" s="691"/>
      <c r="BS8" s="692" t="s">
        <v>130</v>
      </c>
      <c r="BT8" s="692"/>
      <c r="BU8" s="692"/>
      <c r="BV8" s="692"/>
      <c r="BW8" s="692"/>
      <c r="BX8" s="692"/>
      <c r="BY8" s="692"/>
      <c r="BZ8" s="692"/>
      <c r="CA8" s="692"/>
      <c r="CB8" s="742"/>
      <c r="CD8" s="701" t="s">
        <v>236</v>
      </c>
      <c r="CE8" s="702"/>
      <c r="CF8" s="702"/>
      <c r="CG8" s="702"/>
      <c r="CH8" s="702"/>
      <c r="CI8" s="702"/>
      <c r="CJ8" s="702"/>
      <c r="CK8" s="702"/>
      <c r="CL8" s="702"/>
      <c r="CM8" s="702"/>
      <c r="CN8" s="702"/>
      <c r="CO8" s="702"/>
      <c r="CP8" s="702"/>
      <c r="CQ8" s="703"/>
      <c r="CR8" s="672">
        <v>38682772</v>
      </c>
      <c r="CS8" s="642"/>
      <c r="CT8" s="642"/>
      <c r="CU8" s="642"/>
      <c r="CV8" s="642"/>
      <c r="CW8" s="642"/>
      <c r="CX8" s="642"/>
      <c r="CY8" s="643"/>
      <c r="CZ8" s="691">
        <v>46</v>
      </c>
      <c r="DA8" s="691"/>
      <c r="DB8" s="691"/>
      <c r="DC8" s="691"/>
      <c r="DD8" s="641">
        <v>92549</v>
      </c>
      <c r="DE8" s="642"/>
      <c r="DF8" s="642"/>
      <c r="DG8" s="642"/>
      <c r="DH8" s="642"/>
      <c r="DI8" s="642"/>
      <c r="DJ8" s="642"/>
      <c r="DK8" s="642"/>
      <c r="DL8" s="642"/>
      <c r="DM8" s="642"/>
      <c r="DN8" s="642"/>
      <c r="DO8" s="642"/>
      <c r="DP8" s="643"/>
      <c r="DQ8" s="641">
        <v>16036102</v>
      </c>
      <c r="DR8" s="642"/>
      <c r="DS8" s="642"/>
      <c r="DT8" s="642"/>
      <c r="DU8" s="642"/>
      <c r="DV8" s="642"/>
      <c r="DW8" s="642"/>
      <c r="DX8" s="642"/>
      <c r="DY8" s="642"/>
      <c r="DZ8" s="642"/>
      <c r="EA8" s="642"/>
      <c r="EB8" s="642"/>
      <c r="EC8" s="704"/>
    </row>
    <row r="9" spans="2:143" ht="11.25" customHeight="1" x14ac:dyDescent="0.2">
      <c r="B9" s="651" t="s">
        <v>237</v>
      </c>
      <c r="C9" s="652"/>
      <c r="D9" s="652"/>
      <c r="E9" s="652"/>
      <c r="F9" s="652"/>
      <c r="G9" s="652"/>
      <c r="H9" s="652"/>
      <c r="I9" s="652"/>
      <c r="J9" s="652"/>
      <c r="K9" s="652"/>
      <c r="L9" s="652"/>
      <c r="M9" s="652"/>
      <c r="N9" s="652"/>
      <c r="O9" s="652"/>
      <c r="P9" s="652"/>
      <c r="Q9" s="653"/>
      <c r="R9" s="672">
        <v>186896</v>
      </c>
      <c r="S9" s="642"/>
      <c r="T9" s="642"/>
      <c r="U9" s="642"/>
      <c r="V9" s="642"/>
      <c r="W9" s="642"/>
      <c r="X9" s="642"/>
      <c r="Y9" s="643"/>
      <c r="Z9" s="691">
        <v>0.2</v>
      </c>
      <c r="AA9" s="691"/>
      <c r="AB9" s="691"/>
      <c r="AC9" s="691"/>
      <c r="AD9" s="692">
        <v>186896</v>
      </c>
      <c r="AE9" s="692"/>
      <c r="AF9" s="692"/>
      <c r="AG9" s="692"/>
      <c r="AH9" s="692"/>
      <c r="AI9" s="692"/>
      <c r="AJ9" s="692"/>
      <c r="AK9" s="692"/>
      <c r="AL9" s="673">
        <v>0.4</v>
      </c>
      <c r="AM9" s="676"/>
      <c r="AN9" s="676"/>
      <c r="AO9" s="693"/>
      <c r="AP9" s="651" t="s">
        <v>238</v>
      </c>
      <c r="AQ9" s="652"/>
      <c r="AR9" s="652"/>
      <c r="AS9" s="652"/>
      <c r="AT9" s="652"/>
      <c r="AU9" s="652"/>
      <c r="AV9" s="652"/>
      <c r="AW9" s="652"/>
      <c r="AX9" s="652"/>
      <c r="AY9" s="652"/>
      <c r="AZ9" s="652"/>
      <c r="BA9" s="652"/>
      <c r="BB9" s="652"/>
      <c r="BC9" s="652"/>
      <c r="BD9" s="652"/>
      <c r="BE9" s="652"/>
      <c r="BF9" s="653"/>
      <c r="BG9" s="672">
        <v>10334113</v>
      </c>
      <c r="BH9" s="642"/>
      <c r="BI9" s="642"/>
      <c r="BJ9" s="642"/>
      <c r="BK9" s="642"/>
      <c r="BL9" s="642"/>
      <c r="BM9" s="642"/>
      <c r="BN9" s="643"/>
      <c r="BO9" s="691">
        <v>36.4</v>
      </c>
      <c r="BP9" s="691"/>
      <c r="BQ9" s="691"/>
      <c r="BR9" s="691"/>
      <c r="BS9" s="692" t="s">
        <v>130</v>
      </c>
      <c r="BT9" s="692"/>
      <c r="BU9" s="692"/>
      <c r="BV9" s="692"/>
      <c r="BW9" s="692"/>
      <c r="BX9" s="692"/>
      <c r="BY9" s="692"/>
      <c r="BZ9" s="692"/>
      <c r="CA9" s="692"/>
      <c r="CB9" s="742"/>
      <c r="CD9" s="701" t="s">
        <v>239</v>
      </c>
      <c r="CE9" s="702"/>
      <c r="CF9" s="702"/>
      <c r="CG9" s="702"/>
      <c r="CH9" s="702"/>
      <c r="CI9" s="702"/>
      <c r="CJ9" s="702"/>
      <c r="CK9" s="702"/>
      <c r="CL9" s="702"/>
      <c r="CM9" s="702"/>
      <c r="CN9" s="702"/>
      <c r="CO9" s="702"/>
      <c r="CP9" s="702"/>
      <c r="CQ9" s="703"/>
      <c r="CR9" s="672">
        <v>9014484</v>
      </c>
      <c r="CS9" s="642"/>
      <c r="CT9" s="642"/>
      <c r="CU9" s="642"/>
      <c r="CV9" s="642"/>
      <c r="CW9" s="642"/>
      <c r="CX9" s="642"/>
      <c r="CY9" s="643"/>
      <c r="CZ9" s="691">
        <v>10.7</v>
      </c>
      <c r="DA9" s="691"/>
      <c r="DB9" s="691"/>
      <c r="DC9" s="691"/>
      <c r="DD9" s="641">
        <v>106715</v>
      </c>
      <c r="DE9" s="642"/>
      <c r="DF9" s="642"/>
      <c r="DG9" s="642"/>
      <c r="DH9" s="642"/>
      <c r="DI9" s="642"/>
      <c r="DJ9" s="642"/>
      <c r="DK9" s="642"/>
      <c r="DL9" s="642"/>
      <c r="DM9" s="642"/>
      <c r="DN9" s="642"/>
      <c r="DO9" s="642"/>
      <c r="DP9" s="643"/>
      <c r="DQ9" s="641">
        <v>5636434</v>
      </c>
      <c r="DR9" s="642"/>
      <c r="DS9" s="642"/>
      <c r="DT9" s="642"/>
      <c r="DU9" s="642"/>
      <c r="DV9" s="642"/>
      <c r="DW9" s="642"/>
      <c r="DX9" s="642"/>
      <c r="DY9" s="642"/>
      <c r="DZ9" s="642"/>
      <c r="EA9" s="642"/>
      <c r="EB9" s="642"/>
      <c r="EC9" s="704"/>
    </row>
    <row r="10" spans="2:143" ht="11.25" customHeight="1" x14ac:dyDescent="0.2">
      <c r="B10" s="651" t="s">
        <v>240</v>
      </c>
      <c r="C10" s="652"/>
      <c r="D10" s="652"/>
      <c r="E10" s="652"/>
      <c r="F10" s="652"/>
      <c r="G10" s="652"/>
      <c r="H10" s="652"/>
      <c r="I10" s="652"/>
      <c r="J10" s="652"/>
      <c r="K10" s="652"/>
      <c r="L10" s="652"/>
      <c r="M10" s="652"/>
      <c r="N10" s="652"/>
      <c r="O10" s="652"/>
      <c r="P10" s="652"/>
      <c r="Q10" s="653"/>
      <c r="R10" s="672" t="s">
        <v>130</v>
      </c>
      <c r="S10" s="642"/>
      <c r="T10" s="642"/>
      <c r="U10" s="642"/>
      <c r="V10" s="642"/>
      <c r="W10" s="642"/>
      <c r="X10" s="642"/>
      <c r="Y10" s="643"/>
      <c r="Z10" s="691" t="s">
        <v>130</v>
      </c>
      <c r="AA10" s="691"/>
      <c r="AB10" s="691"/>
      <c r="AC10" s="691"/>
      <c r="AD10" s="692" t="s">
        <v>130</v>
      </c>
      <c r="AE10" s="692"/>
      <c r="AF10" s="692"/>
      <c r="AG10" s="692"/>
      <c r="AH10" s="692"/>
      <c r="AI10" s="692"/>
      <c r="AJ10" s="692"/>
      <c r="AK10" s="692"/>
      <c r="AL10" s="673" t="s">
        <v>130</v>
      </c>
      <c r="AM10" s="676"/>
      <c r="AN10" s="676"/>
      <c r="AO10" s="693"/>
      <c r="AP10" s="651" t="s">
        <v>241</v>
      </c>
      <c r="AQ10" s="652"/>
      <c r="AR10" s="652"/>
      <c r="AS10" s="652"/>
      <c r="AT10" s="652"/>
      <c r="AU10" s="652"/>
      <c r="AV10" s="652"/>
      <c r="AW10" s="652"/>
      <c r="AX10" s="652"/>
      <c r="AY10" s="652"/>
      <c r="AZ10" s="652"/>
      <c r="BA10" s="652"/>
      <c r="BB10" s="652"/>
      <c r="BC10" s="652"/>
      <c r="BD10" s="652"/>
      <c r="BE10" s="652"/>
      <c r="BF10" s="653"/>
      <c r="BG10" s="672">
        <v>771133</v>
      </c>
      <c r="BH10" s="642"/>
      <c r="BI10" s="642"/>
      <c r="BJ10" s="642"/>
      <c r="BK10" s="642"/>
      <c r="BL10" s="642"/>
      <c r="BM10" s="642"/>
      <c r="BN10" s="643"/>
      <c r="BO10" s="691">
        <v>2.7</v>
      </c>
      <c r="BP10" s="691"/>
      <c r="BQ10" s="691"/>
      <c r="BR10" s="691"/>
      <c r="BS10" s="692" t="s">
        <v>130</v>
      </c>
      <c r="BT10" s="692"/>
      <c r="BU10" s="692"/>
      <c r="BV10" s="692"/>
      <c r="BW10" s="692"/>
      <c r="BX10" s="692"/>
      <c r="BY10" s="692"/>
      <c r="BZ10" s="692"/>
      <c r="CA10" s="692"/>
      <c r="CB10" s="742"/>
      <c r="CD10" s="701" t="s">
        <v>242</v>
      </c>
      <c r="CE10" s="702"/>
      <c r="CF10" s="702"/>
      <c r="CG10" s="702"/>
      <c r="CH10" s="702"/>
      <c r="CI10" s="702"/>
      <c r="CJ10" s="702"/>
      <c r="CK10" s="702"/>
      <c r="CL10" s="702"/>
      <c r="CM10" s="702"/>
      <c r="CN10" s="702"/>
      <c r="CO10" s="702"/>
      <c r="CP10" s="702"/>
      <c r="CQ10" s="703"/>
      <c r="CR10" s="672">
        <v>209871</v>
      </c>
      <c r="CS10" s="642"/>
      <c r="CT10" s="642"/>
      <c r="CU10" s="642"/>
      <c r="CV10" s="642"/>
      <c r="CW10" s="642"/>
      <c r="CX10" s="642"/>
      <c r="CY10" s="643"/>
      <c r="CZ10" s="691">
        <v>0.2</v>
      </c>
      <c r="DA10" s="691"/>
      <c r="DB10" s="691"/>
      <c r="DC10" s="691"/>
      <c r="DD10" s="641">
        <v>329</v>
      </c>
      <c r="DE10" s="642"/>
      <c r="DF10" s="642"/>
      <c r="DG10" s="642"/>
      <c r="DH10" s="642"/>
      <c r="DI10" s="642"/>
      <c r="DJ10" s="642"/>
      <c r="DK10" s="642"/>
      <c r="DL10" s="642"/>
      <c r="DM10" s="642"/>
      <c r="DN10" s="642"/>
      <c r="DO10" s="642"/>
      <c r="DP10" s="643"/>
      <c r="DQ10" s="641">
        <v>68922</v>
      </c>
      <c r="DR10" s="642"/>
      <c r="DS10" s="642"/>
      <c r="DT10" s="642"/>
      <c r="DU10" s="642"/>
      <c r="DV10" s="642"/>
      <c r="DW10" s="642"/>
      <c r="DX10" s="642"/>
      <c r="DY10" s="642"/>
      <c r="DZ10" s="642"/>
      <c r="EA10" s="642"/>
      <c r="EB10" s="642"/>
      <c r="EC10" s="704"/>
    </row>
    <row r="11" spans="2:143" ht="11.25" customHeight="1" x14ac:dyDescent="0.2">
      <c r="B11" s="651" t="s">
        <v>243</v>
      </c>
      <c r="C11" s="652"/>
      <c r="D11" s="652"/>
      <c r="E11" s="652"/>
      <c r="F11" s="652"/>
      <c r="G11" s="652"/>
      <c r="H11" s="652"/>
      <c r="I11" s="652"/>
      <c r="J11" s="652"/>
      <c r="K11" s="652"/>
      <c r="L11" s="652"/>
      <c r="M11" s="652"/>
      <c r="N11" s="652"/>
      <c r="O11" s="652"/>
      <c r="P11" s="652"/>
      <c r="Q11" s="653"/>
      <c r="R11" s="672">
        <v>4965185</v>
      </c>
      <c r="S11" s="642"/>
      <c r="T11" s="642"/>
      <c r="U11" s="642"/>
      <c r="V11" s="642"/>
      <c r="W11" s="642"/>
      <c r="X11" s="642"/>
      <c r="Y11" s="643"/>
      <c r="Z11" s="673">
        <v>5.6</v>
      </c>
      <c r="AA11" s="676"/>
      <c r="AB11" s="676"/>
      <c r="AC11" s="677"/>
      <c r="AD11" s="641">
        <v>4965185</v>
      </c>
      <c r="AE11" s="642"/>
      <c r="AF11" s="642"/>
      <c r="AG11" s="642"/>
      <c r="AH11" s="642"/>
      <c r="AI11" s="642"/>
      <c r="AJ11" s="642"/>
      <c r="AK11" s="643"/>
      <c r="AL11" s="673">
        <v>11.3</v>
      </c>
      <c r="AM11" s="676"/>
      <c r="AN11" s="676"/>
      <c r="AO11" s="693"/>
      <c r="AP11" s="651" t="s">
        <v>244</v>
      </c>
      <c r="AQ11" s="652"/>
      <c r="AR11" s="652"/>
      <c r="AS11" s="652"/>
      <c r="AT11" s="652"/>
      <c r="AU11" s="652"/>
      <c r="AV11" s="652"/>
      <c r="AW11" s="652"/>
      <c r="AX11" s="652"/>
      <c r="AY11" s="652"/>
      <c r="AZ11" s="652"/>
      <c r="BA11" s="652"/>
      <c r="BB11" s="652"/>
      <c r="BC11" s="652"/>
      <c r="BD11" s="652"/>
      <c r="BE11" s="652"/>
      <c r="BF11" s="653"/>
      <c r="BG11" s="672">
        <v>1920289</v>
      </c>
      <c r="BH11" s="642"/>
      <c r="BI11" s="642"/>
      <c r="BJ11" s="642"/>
      <c r="BK11" s="642"/>
      <c r="BL11" s="642"/>
      <c r="BM11" s="642"/>
      <c r="BN11" s="643"/>
      <c r="BO11" s="691">
        <v>6.8</v>
      </c>
      <c r="BP11" s="691"/>
      <c r="BQ11" s="691"/>
      <c r="BR11" s="691"/>
      <c r="BS11" s="692">
        <v>570093</v>
      </c>
      <c r="BT11" s="692"/>
      <c r="BU11" s="692"/>
      <c r="BV11" s="692"/>
      <c r="BW11" s="692"/>
      <c r="BX11" s="692"/>
      <c r="BY11" s="692"/>
      <c r="BZ11" s="692"/>
      <c r="CA11" s="692"/>
      <c r="CB11" s="742"/>
      <c r="CD11" s="701" t="s">
        <v>245</v>
      </c>
      <c r="CE11" s="702"/>
      <c r="CF11" s="702"/>
      <c r="CG11" s="702"/>
      <c r="CH11" s="702"/>
      <c r="CI11" s="702"/>
      <c r="CJ11" s="702"/>
      <c r="CK11" s="702"/>
      <c r="CL11" s="702"/>
      <c r="CM11" s="702"/>
      <c r="CN11" s="702"/>
      <c r="CO11" s="702"/>
      <c r="CP11" s="702"/>
      <c r="CQ11" s="703"/>
      <c r="CR11" s="672">
        <v>911953</v>
      </c>
      <c r="CS11" s="642"/>
      <c r="CT11" s="642"/>
      <c r="CU11" s="642"/>
      <c r="CV11" s="642"/>
      <c r="CW11" s="642"/>
      <c r="CX11" s="642"/>
      <c r="CY11" s="643"/>
      <c r="CZ11" s="691">
        <v>1.1000000000000001</v>
      </c>
      <c r="DA11" s="691"/>
      <c r="DB11" s="691"/>
      <c r="DC11" s="691"/>
      <c r="DD11" s="641">
        <v>497173</v>
      </c>
      <c r="DE11" s="642"/>
      <c r="DF11" s="642"/>
      <c r="DG11" s="642"/>
      <c r="DH11" s="642"/>
      <c r="DI11" s="642"/>
      <c r="DJ11" s="642"/>
      <c r="DK11" s="642"/>
      <c r="DL11" s="642"/>
      <c r="DM11" s="642"/>
      <c r="DN11" s="642"/>
      <c r="DO11" s="642"/>
      <c r="DP11" s="643"/>
      <c r="DQ11" s="641">
        <v>459630</v>
      </c>
      <c r="DR11" s="642"/>
      <c r="DS11" s="642"/>
      <c r="DT11" s="642"/>
      <c r="DU11" s="642"/>
      <c r="DV11" s="642"/>
      <c r="DW11" s="642"/>
      <c r="DX11" s="642"/>
      <c r="DY11" s="642"/>
      <c r="DZ11" s="642"/>
      <c r="EA11" s="642"/>
      <c r="EB11" s="642"/>
      <c r="EC11" s="704"/>
    </row>
    <row r="12" spans="2:143" ht="11.25" customHeight="1" x14ac:dyDescent="0.2">
      <c r="B12" s="651" t="s">
        <v>246</v>
      </c>
      <c r="C12" s="652"/>
      <c r="D12" s="652"/>
      <c r="E12" s="652"/>
      <c r="F12" s="652"/>
      <c r="G12" s="652"/>
      <c r="H12" s="652"/>
      <c r="I12" s="652"/>
      <c r="J12" s="652"/>
      <c r="K12" s="652"/>
      <c r="L12" s="652"/>
      <c r="M12" s="652"/>
      <c r="N12" s="652"/>
      <c r="O12" s="652"/>
      <c r="P12" s="652"/>
      <c r="Q12" s="653"/>
      <c r="R12" s="672" t="s">
        <v>130</v>
      </c>
      <c r="S12" s="642"/>
      <c r="T12" s="642"/>
      <c r="U12" s="642"/>
      <c r="V12" s="642"/>
      <c r="W12" s="642"/>
      <c r="X12" s="642"/>
      <c r="Y12" s="643"/>
      <c r="Z12" s="691" t="s">
        <v>130</v>
      </c>
      <c r="AA12" s="691"/>
      <c r="AB12" s="691"/>
      <c r="AC12" s="691"/>
      <c r="AD12" s="692" t="s">
        <v>130</v>
      </c>
      <c r="AE12" s="692"/>
      <c r="AF12" s="692"/>
      <c r="AG12" s="692"/>
      <c r="AH12" s="692"/>
      <c r="AI12" s="692"/>
      <c r="AJ12" s="692"/>
      <c r="AK12" s="692"/>
      <c r="AL12" s="673" t="s">
        <v>130</v>
      </c>
      <c r="AM12" s="676"/>
      <c r="AN12" s="676"/>
      <c r="AO12" s="693"/>
      <c r="AP12" s="651" t="s">
        <v>247</v>
      </c>
      <c r="AQ12" s="652"/>
      <c r="AR12" s="652"/>
      <c r="AS12" s="652"/>
      <c r="AT12" s="652"/>
      <c r="AU12" s="652"/>
      <c r="AV12" s="652"/>
      <c r="AW12" s="652"/>
      <c r="AX12" s="652"/>
      <c r="AY12" s="652"/>
      <c r="AZ12" s="652"/>
      <c r="BA12" s="652"/>
      <c r="BB12" s="652"/>
      <c r="BC12" s="652"/>
      <c r="BD12" s="652"/>
      <c r="BE12" s="652"/>
      <c r="BF12" s="653"/>
      <c r="BG12" s="672">
        <v>11190559</v>
      </c>
      <c r="BH12" s="642"/>
      <c r="BI12" s="642"/>
      <c r="BJ12" s="642"/>
      <c r="BK12" s="642"/>
      <c r="BL12" s="642"/>
      <c r="BM12" s="642"/>
      <c r="BN12" s="643"/>
      <c r="BO12" s="691">
        <v>39.4</v>
      </c>
      <c r="BP12" s="691"/>
      <c r="BQ12" s="691"/>
      <c r="BR12" s="691"/>
      <c r="BS12" s="692" t="s">
        <v>130</v>
      </c>
      <c r="BT12" s="692"/>
      <c r="BU12" s="692"/>
      <c r="BV12" s="692"/>
      <c r="BW12" s="692"/>
      <c r="BX12" s="692"/>
      <c r="BY12" s="692"/>
      <c r="BZ12" s="692"/>
      <c r="CA12" s="692"/>
      <c r="CB12" s="742"/>
      <c r="CD12" s="701" t="s">
        <v>248</v>
      </c>
      <c r="CE12" s="702"/>
      <c r="CF12" s="702"/>
      <c r="CG12" s="702"/>
      <c r="CH12" s="702"/>
      <c r="CI12" s="702"/>
      <c r="CJ12" s="702"/>
      <c r="CK12" s="702"/>
      <c r="CL12" s="702"/>
      <c r="CM12" s="702"/>
      <c r="CN12" s="702"/>
      <c r="CO12" s="702"/>
      <c r="CP12" s="702"/>
      <c r="CQ12" s="703"/>
      <c r="CR12" s="672">
        <v>1060131</v>
      </c>
      <c r="CS12" s="642"/>
      <c r="CT12" s="642"/>
      <c r="CU12" s="642"/>
      <c r="CV12" s="642"/>
      <c r="CW12" s="642"/>
      <c r="CX12" s="642"/>
      <c r="CY12" s="643"/>
      <c r="CZ12" s="691">
        <v>1.3</v>
      </c>
      <c r="DA12" s="691"/>
      <c r="DB12" s="691"/>
      <c r="DC12" s="691"/>
      <c r="DD12" s="641">
        <v>7743</v>
      </c>
      <c r="DE12" s="642"/>
      <c r="DF12" s="642"/>
      <c r="DG12" s="642"/>
      <c r="DH12" s="642"/>
      <c r="DI12" s="642"/>
      <c r="DJ12" s="642"/>
      <c r="DK12" s="642"/>
      <c r="DL12" s="642"/>
      <c r="DM12" s="642"/>
      <c r="DN12" s="642"/>
      <c r="DO12" s="642"/>
      <c r="DP12" s="643"/>
      <c r="DQ12" s="641">
        <v>916513</v>
      </c>
      <c r="DR12" s="642"/>
      <c r="DS12" s="642"/>
      <c r="DT12" s="642"/>
      <c r="DU12" s="642"/>
      <c r="DV12" s="642"/>
      <c r="DW12" s="642"/>
      <c r="DX12" s="642"/>
      <c r="DY12" s="642"/>
      <c r="DZ12" s="642"/>
      <c r="EA12" s="642"/>
      <c r="EB12" s="642"/>
      <c r="EC12" s="704"/>
    </row>
    <row r="13" spans="2:143" ht="11.25" customHeight="1" x14ac:dyDescent="0.2">
      <c r="B13" s="651" t="s">
        <v>249</v>
      </c>
      <c r="C13" s="652"/>
      <c r="D13" s="652"/>
      <c r="E13" s="652"/>
      <c r="F13" s="652"/>
      <c r="G13" s="652"/>
      <c r="H13" s="652"/>
      <c r="I13" s="652"/>
      <c r="J13" s="652"/>
      <c r="K13" s="652"/>
      <c r="L13" s="652"/>
      <c r="M13" s="652"/>
      <c r="N13" s="652"/>
      <c r="O13" s="652"/>
      <c r="P13" s="652"/>
      <c r="Q13" s="653"/>
      <c r="R13" s="672" t="s">
        <v>130</v>
      </c>
      <c r="S13" s="642"/>
      <c r="T13" s="642"/>
      <c r="U13" s="642"/>
      <c r="V13" s="642"/>
      <c r="W13" s="642"/>
      <c r="X13" s="642"/>
      <c r="Y13" s="643"/>
      <c r="Z13" s="691" t="s">
        <v>130</v>
      </c>
      <c r="AA13" s="691"/>
      <c r="AB13" s="691"/>
      <c r="AC13" s="691"/>
      <c r="AD13" s="692" t="s">
        <v>130</v>
      </c>
      <c r="AE13" s="692"/>
      <c r="AF13" s="692"/>
      <c r="AG13" s="692"/>
      <c r="AH13" s="692"/>
      <c r="AI13" s="692"/>
      <c r="AJ13" s="692"/>
      <c r="AK13" s="692"/>
      <c r="AL13" s="673" t="s">
        <v>130</v>
      </c>
      <c r="AM13" s="676"/>
      <c r="AN13" s="676"/>
      <c r="AO13" s="693"/>
      <c r="AP13" s="651" t="s">
        <v>250</v>
      </c>
      <c r="AQ13" s="652"/>
      <c r="AR13" s="652"/>
      <c r="AS13" s="652"/>
      <c r="AT13" s="652"/>
      <c r="AU13" s="652"/>
      <c r="AV13" s="652"/>
      <c r="AW13" s="652"/>
      <c r="AX13" s="652"/>
      <c r="AY13" s="652"/>
      <c r="AZ13" s="652"/>
      <c r="BA13" s="652"/>
      <c r="BB13" s="652"/>
      <c r="BC13" s="652"/>
      <c r="BD13" s="652"/>
      <c r="BE13" s="652"/>
      <c r="BF13" s="653"/>
      <c r="BG13" s="672">
        <v>11100283</v>
      </c>
      <c r="BH13" s="642"/>
      <c r="BI13" s="642"/>
      <c r="BJ13" s="642"/>
      <c r="BK13" s="642"/>
      <c r="BL13" s="642"/>
      <c r="BM13" s="642"/>
      <c r="BN13" s="643"/>
      <c r="BO13" s="691">
        <v>39.1</v>
      </c>
      <c r="BP13" s="691"/>
      <c r="BQ13" s="691"/>
      <c r="BR13" s="691"/>
      <c r="BS13" s="692" t="s">
        <v>130</v>
      </c>
      <c r="BT13" s="692"/>
      <c r="BU13" s="692"/>
      <c r="BV13" s="692"/>
      <c r="BW13" s="692"/>
      <c r="BX13" s="692"/>
      <c r="BY13" s="692"/>
      <c r="BZ13" s="692"/>
      <c r="CA13" s="692"/>
      <c r="CB13" s="742"/>
      <c r="CD13" s="701" t="s">
        <v>251</v>
      </c>
      <c r="CE13" s="702"/>
      <c r="CF13" s="702"/>
      <c r="CG13" s="702"/>
      <c r="CH13" s="702"/>
      <c r="CI13" s="702"/>
      <c r="CJ13" s="702"/>
      <c r="CK13" s="702"/>
      <c r="CL13" s="702"/>
      <c r="CM13" s="702"/>
      <c r="CN13" s="702"/>
      <c r="CO13" s="702"/>
      <c r="CP13" s="702"/>
      <c r="CQ13" s="703"/>
      <c r="CR13" s="672">
        <v>6608904</v>
      </c>
      <c r="CS13" s="642"/>
      <c r="CT13" s="642"/>
      <c r="CU13" s="642"/>
      <c r="CV13" s="642"/>
      <c r="CW13" s="642"/>
      <c r="CX13" s="642"/>
      <c r="CY13" s="643"/>
      <c r="CZ13" s="691">
        <v>7.9</v>
      </c>
      <c r="DA13" s="691"/>
      <c r="DB13" s="691"/>
      <c r="DC13" s="691"/>
      <c r="DD13" s="641">
        <v>1978320</v>
      </c>
      <c r="DE13" s="642"/>
      <c r="DF13" s="642"/>
      <c r="DG13" s="642"/>
      <c r="DH13" s="642"/>
      <c r="DI13" s="642"/>
      <c r="DJ13" s="642"/>
      <c r="DK13" s="642"/>
      <c r="DL13" s="642"/>
      <c r="DM13" s="642"/>
      <c r="DN13" s="642"/>
      <c r="DO13" s="642"/>
      <c r="DP13" s="643"/>
      <c r="DQ13" s="641">
        <v>4643733</v>
      </c>
      <c r="DR13" s="642"/>
      <c r="DS13" s="642"/>
      <c r="DT13" s="642"/>
      <c r="DU13" s="642"/>
      <c r="DV13" s="642"/>
      <c r="DW13" s="642"/>
      <c r="DX13" s="642"/>
      <c r="DY13" s="642"/>
      <c r="DZ13" s="642"/>
      <c r="EA13" s="642"/>
      <c r="EB13" s="642"/>
      <c r="EC13" s="704"/>
    </row>
    <row r="14" spans="2:143" ht="11.25" customHeight="1" x14ac:dyDescent="0.2">
      <c r="B14" s="651" t="s">
        <v>252</v>
      </c>
      <c r="C14" s="652"/>
      <c r="D14" s="652"/>
      <c r="E14" s="652"/>
      <c r="F14" s="652"/>
      <c r="G14" s="652"/>
      <c r="H14" s="652"/>
      <c r="I14" s="652"/>
      <c r="J14" s="652"/>
      <c r="K14" s="652"/>
      <c r="L14" s="652"/>
      <c r="M14" s="652"/>
      <c r="N14" s="652"/>
      <c r="O14" s="652"/>
      <c r="P14" s="652"/>
      <c r="Q14" s="653"/>
      <c r="R14" s="672" t="s">
        <v>130</v>
      </c>
      <c r="S14" s="642"/>
      <c r="T14" s="642"/>
      <c r="U14" s="642"/>
      <c r="V14" s="642"/>
      <c r="W14" s="642"/>
      <c r="X14" s="642"/>
      <c r="Y14" s="643"/>
      <c r="Z14" s="691" t="s">
        <v>130</v>
      </c>
      <c r="AA14" s="691"/>
      <c r="AB14" s="691"/>
      <c r="AC14" s="691"/>
      <c r="AD14" s="692" t="s">
        <v>130</v>
      </c>
      <c r="AE14" s="692"/>
      <c r="AF14" s="692"/>
      <c r="AG14" s="692"/>
      <c r="AH14" s="692"/>
      <c r="AI14" s="692"/>
      <c r="AJ14" s="692"/>
      <c r="AK14" s="692"/>
      <c r="AL14" s="673" t="s">
        <v>130</v>
      </c>
      <c r="AM14" s="676"/>
      <c r="AN14" s="676"/>
      <c r="AO14" s="693"/>
      <c r="AP14" s="651" t="s">
        <v>253</v>
      </c>
      <c r="AQ14" s="652"/>
      <c r="AR14" s="652"/>
      <c r="AS14" s="652"/>
      <c r="AT14" s="652"/>
      <c r="AU14" s="652"/>
      <c r="AV14" s="652"/>
      <c r="AW14" s="652"/>
      <c r="AX14" s="652"/>
      <c r="AY14" s="652"/>
      <c r="AZ14" s="652"/>
      <c r="BA14" s="652"/>
      <c r="BB14" s="652"/>
      <c r="BC14" s="652"/>
      <c r="BD14" s="652"/>
      <c r="BE14" s="652"/>
      <c r="BF14" s="653"/>
      <c r="BG14" s="672">
        <v>600331</v>
      </c>
      <c r="BH14" s="642"/>
      <c r="BI14" s="642"/>
      <c r="BJ14" s="642"/>
      <c r="BK14" s="642"/>
      <c r="BL14" s="642"/>
      <c r="BM14" s="642"/>
      <c r="BN14" s="643"/>
      <c r="BO14" s="691">
        <v>2.1</v>
      </c>
      <c r="BP14" s="691"/>
      <c r="BQ14" s="691"/>
      <c r="BR14" s="691"/>
      <c r="BS14" s="692" t="s">
        <v>130</v>
      </c>
      <c r="BT14" s="692"/>
      <c r="BU14" s="692"/>
      <c r="BV14" s="692"/>
      <c r="BW14" s="692"/>
      <c r="BX14" s="692"/>
      <c r="BY14" s="692"/>
      <c r="BZ14" s="692"/>
      <c r="CA14" s="692"/>
      <c r="CB14" s="742"/>
      <c r="CD14" s="701" t="s">
        <v>254</v>
      </c>
      <c r="CE14" s="702"/>
      <c r="CF14" s="702"/>
      <c r="CG14" s="702"/>
      <c r="CH14" s="702"/>
      <c r="CI14" s="702"/>
      <c r="CJ14" s="702"/>
      <c r="CK14" s="702"/>
      <c r="CL14" s="702"/>
      <c r="CM14" s="702"/>
      <c r="CN14" s="702"/>
      <c r="CO14" s="702"/>
      <c r="CP14" s="702"/>
      <c r="CQ14" s="703"/>
      <c r="CR14" s="672">
        <v>2176406</v>
      </c>
      <c r="CS14" s="642"/>
      <c r="CT14" s="642"/>
      <c r="CU14" s="642"/>
      <c r="CV14" s="642"/>
      <c r="CW14" s="642"/>
      <c r="CX14" s="642"/>
      <c r="CY14" s="643"/>
      <c r="CZ14" s="691">
        <v>2.6</v>
      </c>
      <c r="DA14" s="691"/>
      <c r="DB14" s="691"/>
      <c r="DC14" s="691"/>
      <c r="DD14" s="641">
        <v>145148</v>
      </c>
      <c r="DE14" s="642"/>
      <c r="DF14" s="642"/>
      <c r="DG14" s="642"/>
      <c r="DH14" s="642"/>
      <c r="DI14" s="642"/>
      <c r="DJ14" s="642"/>
      <c r="DK14" s="642"/>
      <c r="DL14" s="642"/>
      <c r="DM14" s="642"/>
      <c r="DN14" s="642"/>
      <c r="DO14" s="642"/>
      <c r="DP14" s="643"/>
      <c r="DQ14" s="641">
        <v>2009927</v>
      </c>
      <c r="DR14" s="642"/>
      <c r="DS14" s="642"/>
      <c r="DT14" s="642"/>
      <c r="DU14" s="642"/>
      <c r="DV14" s="642"/>
      <c r="DW14" s="642"/>
      <c r="DX14" s="642"/>
      <c r="DY14" s="642"/>
      <c r="DZ14" s="642"/>
      <c r="EA14" s="642"/>
      <c r="EB14" s="642"/>
      <c r="EC14" s="704"/>
    </row>
    <row r="15" spans="2:143" ht="11.25" customHeight="1" x14ac:dyDescent="0.2">
      <c r="B15" s="651" t="s">
        <v>255</v>
      </c>
      <c r="C15" s="652"/>
      <c r="D15" s="652"/>
      <c r="E15" s="652"/>
      <c r="F15" s="652"/>
      <c r="G15" s="652"/>
      <c r="H15" s="652"/>
      <c r="I15" s="652"/>
      <c r="J15" s="652"/>
      <c r="K15" s="652"/>
      <c r="L15" s="652"/>
      <c r="M15" s="652"/>
      <c r="N15" s="652"/>
      <c r="O15" s="652"/>
      <c r="P15" s="652"/>
      <c r="Q15" s="653"/>
      <c r="R15" s="672" t="s">
        <v>130</v>
      </c>
      <c r="S15" s="642"/>
      <c r="T15" s="642"/>
      <c r="U15" s="642"/>
      <c r="V15" s="642"/>
      <c r="W15" s="642"/>
      <c r="X15" s="642"/>
      <c r="Y15" s="643"/>
      <c r="Z15" s="691" t="s">
        <v>130</v>
      </c>
      <c r="AA15" s="691"/>
      <c r="AB15" s="691"/>
      <c r="AC15" s="691"/>
      <c r="AD15" s="692" t="s">
        <v>130</v>
      </c>
      <c r="AE15" s="692"/>
      <c r="AF15" s="692"/>
      <c r="AG15" s="692"/>
      <c r="AH15" s="692"/>
      <c r="AI15" s="692"/>
      <c r="AJ15" s="692"/>
      <c r="AK15" s="692"/>
      <c r="AL15" s="673" t="s">
        <v>130</v>
      </c>
      <c r="AM15" s="676"/>
      <c r="AN15" s="676"/>
      <c r="AO15" s="693"/>
      <c r="AP15" s="651" t="s">
        <v>256</v>
      </c>
      <c r="AQ15" s="652"/>
      <c r="AR15" s="652"/>
      <c r="AS15" s="652"/>
      <c r="AT15" s="652"/>
      <c r="AU15" s="652"/>
      <c r="AV15" s="652"/>
      <c r="AW15" s="652"/>
      <c r="AX15" s="652"/>
      <c r="AY15" s="652"/>
      <c r="AZ15" s="652"/>
      <c r="BA15" s="652"/>
      <c r="BB15" s="652"/>
      <c r="BC15" s="652"/>
      <c r="BD15" s="652"/>
      <c r="BE15" s="652"/>
      <c r="BF15" s="653"/>
      <c r="BG15" s="672">
        <v>1300383</v>
      </c>
      <c r="BH15" s="642"/>
      <c r="BI15" s="642"/>
      <c r="BJ15" s="642"/>
      <c r="BK15" s="642"/>
      <c r="BL15" s="642"/>
      <c r="BM15" s="642"/>
      <c r="BN15" s="643"/>
      <c r="BO15" s="691">
        <v>4.5999999999999996</v>
      </c>
      <c r="BP15" s="691"/>
      <c r="BQ15" s="691"/>
      <c r="BR15" s="691"/>
      <c r="BS15" s="692" t="s">
        <v>130</v>
      </c>
      <c r="BT15" s="692"/>
      <c r="BU15" s="692"/>
      <c r="BV15" s="692"/>
      <c r="BW15" s="692"/>
      <c r="BX15" s="692"/>
      <c r="BY15" s="692"/>
      <c r="BZ15" s="692"/>
      <c r="CA15" s="692"/>
      <c r="CB15" s="742"/>
      <c r="CD15" s="701" t="s">
        <v>257</v>
      </c>
      <c r="CE15" s="702"/>
      <c r="CF15" s="702"/>
      <c r="CG15" s="702"/>
      <c r="CH15" s="702"/>
      <c r="CI15" s="702"/>
      <c r="CJ15" s="702"/>
      <c r="CK15" s="702"/>
      <c r="CL15" s="702"/>
      <c r="CM15" s="702"/>
      <c r="CN15" s="702"/>
      <c r="CO15" s="702"/>
      <c r="CP15" s="702"/>
      <c r="CQ15" s="703"/>
      <c r="CR15" s="672">
        <v>6537119</v>
      </c>
      <c r="CS15" s="642"/>
      <c r="CT15" s="642"/>
      <c r="CU15" s="642"/>
      <c r="CV15" s="642"/>
      <c r="CW15" s="642"/>
      <c r="CX15" s="642"/>
      <c r="CY15" s="643"/>
      <c r="CZ15" s="691">
        <v>7.8</v>
      </c>
      <c r="DA15" s="691"/>
      <c r="DB15" s="691"/>
      <c r="DC15" s="691"/>
      <c r="DD15" s="641">
        <v>1270949</v>
      </c>
      <c r="DE15" s="642"/>
      <c r="DF15" s="642"/>
      <c r="DG15" s="642"/>
      <c r="DH15" s="642"/>
      <c r="DI15" s="642"/>
      <c r="DJ15" s="642"/>
      <c r="DK15" s="642"/>
      <c r="DL15" s="642"/>
      <c r="DM15" s="642"/>
      <c r="DN15" s="642"/>
      <c r="DO15" s="642"/>
      <c r="DP15" s="643"/>
      <c r="DQ15" s="641">
        <v>4481778</v>
      </c>
      <c r="DR15" s="642"/>
      <c r="DS15" s="642"/>
      <c r="DT15" s="642"/>
      <c r="DU15" s="642"/>
      <c r="DV15" s="642"/>
      <c r="DW15" s="642"/>
      <c r="DX15" s="642"/>
      <c r="DY15" s="642"/>
      <c r="DZ15" s="642"/>
      <c r="EA15" s="642"/>
      <c r="EB15" s="642"/>
      <c r="EC15" s="704"/>
    </row>
    <row r="16" spans="2:143" ht="11.25" customHeight="1" x14ac:dyDescent="0.2">
      <c r="B16" s="651" t="s">
        <v>258</v>
      </c>
      <c r="C16" s="652"/>
      <c r="D16" s="652"/>
      <c r="E16" s="652"/>
      <c r="F16" s="652"/>
      <c r="G16" s="652"/>
      <c r="H16" s="652"/>
      <c r="I16" s="652"/>
      <c r="J16" s="652"/>
      <c r="K16" s="652"/>
      <c r="L16" s="652"/>
      <c r="M16" s="652"/>
      <c r="N16" s="652"/>
      <c r="O16" s="652"/>
      <c r="P16" s="652"/>
      <c r="Q16" s="653"/>
      <c r="R16" s="672">
        <v>42295</v>
      </c>
      <c r="S16" s="642"/>
      <c r="T16" s="642"/>
      <c r="U16" s="642"/>
      <c r="V16" s="642"/>
      <c r="W16" s="642"/>
      <c r="X16" s="642"/>
      <c r="Y16" s="643"/>
      <c r="Z16" s="691">
        <v>0</v>
      </c>
      <c r="AA16" s="691"/>
      <c r="AB16" s="691"/>
      <c r="AC16" s="691"/>
      <c r="AD16" s="692">
        <v>42295</v>
      </c>
      <c r="AE16" s="692"/>
      <c r="AF16" s="692"/>
      <c r="AG16" s="692"/>
      <c r="AH16" s="692"/>
      <c r="AI16" s="692"/>
      <c r="AJ16" s="692"/>
      <c r="AK16" s="692"/>
      <c r="AL16" s="673">
        <v>0.1</v>
      </c>
      <c r="AM16" s="676"/>
      <c r="AN16" s="676"/>
      <c r="AO16" s="693"/>
      <c r="AP16" s="651" t="s">
        <v>259</v>
      </c>
      <c r="AQ16" s="652"/>
      <c r="AR16" s="652"/>
      <c r="AS16" s="652"/>
      <c r="AT16" s="652"/>
      <c r="AU16" s="652"/>
      <c r="AV16" s="652"/>
      <c r="AW16" s="652"/>
      <c r="AX16" s="652"/>
      <c r="AY16" s="652"/>
      <c r="AZ16" s="652"/>
      <c r="BA16" s="652"/>
      <c r="BB16" s="652"/>
      <c r="BC16" s="652"/>
      <c r="BD16" s="652"/>
      <c r="BE16" s="652"/>
      <c r="BF16" s="653"/>
      <c r="BG16" s="672" t="s">
        <v>130</v>
      </c>
      <c r="BH16" s="642"/>
      <c r="BI16" s="642"/>
      <c r="BJ16" s="642"/>
      <c r="BK16" s="642"/>
      <c r="BL16" s="642"/>
      <c r="BM16" s="642"/>
      <c r="BN16" s="643"/>
      <c r="BO16" s="691" t="s">
        <v>130</v>
      </c>
      <c r="BP16" s="691"/>
      <c r="BQ16" s="691"/>
      <c r="BR16" s="691"/>
      <c r="BS16" s="692" t="s">
        <v>130</v>
      </c>
      <c r="BT16" s="692"/>
      <c r="BU16" s="692"/>
      <c r="BV16" s="692"/>
      <c r="BW16" s="692"/>
      <c r="BX16" s="692"/>
      <c r="BY16" s="692"/>
      <c r="BZ16" s="692"/>
      <c r="CA16" s="692"/>
      <c r="CB16" s="742"/>
      <c r="CD16" s="701" t="s">
        <v>260</v>
      </c>
      <c r="CE16" s="702"/>
      <c r="CF16" s="702"/>
      <c r="CG16" s="702"/>
      <c r="CH16" s="702"/>
      <c r="CI16" s="702"/>
      <c r="CJ16" s="702"/>
      <c r="CK16" s="702"/>
      <c r="CL16" s="702"/>
      <c r="CM16" s="702"/>
      <c r="CN16" s="702"/>
      <c r="CO16" s="702"/>
      <c r="CP16" s="702"/>
      <c r="CQ16" s="703"/>
      <c r="CR16" s="672" t="s">
        <v>130</v>
      </c>
      <c r="CS16" s="642"/>
      <c r="CT16" s="642"/>
      <c r="CU16" s="642"/>
      <c r="CV16" s="642"/>
      <c r="CW16" s="642"/>
      <c r="CX16" s="642"/>
      <c r="CY16" s="643"/>
      <c r="CZ16" s="691" t="s">
        <v>130</v>
      </c>
      <c r="DA16" s="691"/>
      <c r="DB16" s="691"/>
      <c r="DC16" s="691"/>
      <c r="DD16" s="641" t="s">
        <v>130</v>
      </c>
      <c r="DE16" s="642"/>
      <c r="DF16" s="642"/>
      <c r="DG16" s="642"/>
      <c r="DH16" s="642"/>
      <c r="DI16" s="642"/>
      <c r="DJ16" s="642"/>
      <c r="DK16" s="642"/>
      <c r="DL16" s="642"/>
      <c r="DM16" s="642"/>
      <c r="DN16" s="642"/>
      <c r="DO16" s="642"/>
      <c r="DP16" s="643"/>
      <c r="DQ16" s="641" t="s">
        <v>130</v>
      </c>
      <c r="DR16" s="642"/>
      <c r="DS16" s="642"/>
      <c r="DT16" s="642"/>
      <c r="DU16" s="642"/>
      <c r="DV16" s="642"/>
      <c r="DW16" s="642"/>
      <c r="DX16" s="642"/>
      <c r="DY16" s="642"/>
      <c r="DZ16" s="642"/>
      <c r="EA16" s="642"/>
      <c r="EB16" s="642"/>
      <c r="EC16" s="704"/>
    </row>
    <row r="17" spans="2:133" ht="11.25" customHeight="1" x14ac:dyDescent="0.2">
      <c r="B17" s="651" t="s">
        <v>261</v>
      </c>
      <c r="C17" s="652"/>
      <c r="D17" s="652"/>
      <c r="E17" s="652"/>
      <c r="F17" s="652"/>
      <c r="G17" s="652"/>
      <c r="H17" s="652"/>
      <c r="I17" s="652"/>
      <c r="J17" s="652"/>
      <c r="K17" s="652"/>
      <c r="L17" s="652"/>
      <c r="M17" s="652"/>
      <c r="N17" s="652"/>
      <c r="O17" s="652"/>
      <c r="P17" s="652"/>
      <c r="Q17" s="653"/>
      <c r="R17" s="672">
        <v>446620</v>
      </c>
      <c r="S17" s="642"/>
      <c r="T17" s="642"/>
      <c r="U17" s="642"/>
      <c r="V17" s="642"/>
      <c r="W17" s="642"/>
      <c r="X17" s="642"/>
      <c r="Y17" s="643"/>
      <c r="Z17" s="691">
        <v>0.5</v>
      </c>
      <c r="AA17" s="691"/>
      <c r="AB17" s="691"/>
      <c r="AC17" s="691"/>
      <c r="AD17" s="692">
        <v>446620</v>
      </c>
      <c r="AE17" s="692"/>
      <c r="AF17" s="692"/>
      <c r="AG17" s="692"/>
      <c r="AH17" s="692"/>
      <c r="AI17" s="692"/>
      <c r="AJ17" s="692"/>
      <c r="AK17" s="692"/>
      <c r="AL17" s="673">
        <v>1</v>
      </c>
      <c r="AM17" s="676"/>
      <c r="AN17" s="676"/>
      <c r="AO17" s="693"/>
      <c r="AP17" s="651" t="s">
        <v>262</v>
      </c>
      <c r="AQ17" s="652"/>
      <c r="AR17" s="652"/>
      <c r="AS17" s="652"/>
      <c r="AT17" s="652"/>
      <c r="AU17" s="652"/>
      <c r="AV17" s="652"/>
      <c r="AW17" s="652"/>
      <c r="AX17" s="652"/>
      <c r="AY17" s="652"/>
      <c r="AZ17" s="652"/>
      <c r="BA17" s="652"/>
      <c r="BB17" s="652"/>
      <c r="BC17" s="652"/>
      <c r="BD17" s="652"/>
      <c r="BE17" s="652"/>
      <c r="BF17" s="653"/>
      <c r="BG17" s="672" t="s">
        <v>130</v>
      </c>
      <c r="BH17" s="642"/>
      <c r="BI17" s="642"/>
      <c r="BJ17" s="642"/>
      <c r="BK17" s="642"/>
      <c r="BL17" s="642"/>
      <c r="BM17" s="642"/>
      <c r="BN17" s="643"/>
      <c r="BO17" s="691" t="s">
        <v>130</v>
      </c>
      <c r="BP17" s="691"/>
      <c r="BQ17" s="691"/>
      <c r="BR17" s="691"/>
      <c r="BS17" s="692" t="s">
        <v>130</v>
      </c>
      <c r="BT17" s="692"/>
      <c r="BU17" s="692"/>
      <c r="BV17" s="692"/>
      <c r="BW17" s="692"/>
      <c r="BX17" s="692"/>
      <c r="BY17" s="692"/>
      <c r="BZ17" s="692"/>
      <c r="CA17" s="692"/>
      <c r="CB17" s="742"/>
      <c r="CD17" s="701" t="s">
        <v>263</v>
      </c>
      <c r="CE17" s="702"/>
      <c r="CF17" s="702"/>
      <c r="CG17" s="702"/>
      <c r="CH17" s="702"/>
      <c r="CI17" s="702"/>
      <c r="CJ17" s="702"/>
      <c r="CK17" s="702"/>
      <c r="CL17" s="702"/>
      <c r="CM17" s="702"/>
      <c r="CN17" s="702"/>
      <c r="CO17" s="702"/>
      <c r="CP17" s="702"/>
      <c r="CQ17" s="703"/>
      <c r="CR17" s="672">
        <v>7989519</v>
      </c>
      <c r="CS17" s="642"/>
      <c r="CT17" s="642"/>
      <c r="CU17" s="642"/>
      <c r="CV17" s="642"/>
      <c r="CW17" s="642"/>
      <c r="CX17" s="642"/>
      <c r="CY17" s="643"/>
      <c r="CZ17" s="691">
        <v>9.5</v>
      </c>
      <c r="DA17" s="691"/>
      <c r="DB17" s="691"/>
      <c r="DC17" s="691"/>
      <c r="DD17" s="641" t="s">
        <v>130</v>
      </c>
      <c r="DE17" s="642"/>
      <c r="DF17" s="642"/>
      <c r="DG17" s="642"/>
      <c r="DH17" s="642"/>
      <c r="DI17" s="642"/>
      <c r="DJ17" s="642"/>
      <c r="DK17" s="642"/>
      <c r="DL17" s="642"/>
      <c r="DM17" s="642"/>
      <c r="DN17" s="642"/>
      <c r="DO17" s="642"/>
      <c r="DP17" s="643"/>
      <c r="DQ17" s="641">
        <v>7776822</v>
      </c>
      <c r="DR17" s="642"/>
      <c r="DS17" s="642"/>
      <c r="DT17" s="642"/>
      <c r="DU17" s="642"/>
      <c r="DV17" s="642"/>
      <c r="DW17" s="642"/>
      <c r="DX17" s="642"/>
      <c r="DY17" s="642"/>
      <c r="DZ17" s="642"/>
      <c r="EA17" s="642"/>
      <c r="EB17" s="642"/>
      <c r="EC17" s="704"/>
    </row>
    <row r="18" spans="2:133" ht="11.25" customHeight="1" x14ac:dyDescent="0.2">
      <c r="B18" s="651" t="s">
        <v>264</v>
      </c>
      <c r="C18" s="652"/>
      <c r="D18" s="652"/>
      <c r="E18" s="652"/>
      <c r="F18" s="652"/>
      <c r="G18" s="652"/>
      <c r="H18" s="652"/>
      <c r="I18" s="652"/>
      <c r="J18" s="652"/>
      <c r="K18" s="652"/>
      <c r="L18" s="652"/>
      <c r="M18" s="652"/>
      <c r="N18" s="652"/>
      <c r="O18" s="652"/>
      <c r="P18" s="652"/>
      <c r="Q18" s="653"/>
      <c r="R18" s="672">
        <v>601471</v>
      </c>
      <c r="S18" s="642"/>
      <c r="T18" s="642"/>
      <c r="U18" s="642"/>
      <c r="V18" s="642"/>
      <c r="W18" s="642"/>
      <c r="X18" s="642"/>
      <c r="Y18" s="643"/>
      <c r="Z18" s="691">
        <v>0.7</v>
      </c>
      <c r="AA18" s="691"/>
      <c r="AB18" s="691"/>
      <c r="AC18" s="691"/>
      <c r="AD18" s="692">
        <v>548536</v>
      </c>
      <c r="AE18" s="692"/>
      <c r="AF18" s="692"/>
      <c r="AG18" s="692"/>
      <c r="AH18" s="692"/>
      <c r="AI18" s="692"/>
      <c r="AJ18" s="692"/>
      <c r="AK18" s="692"/>
      <c r="AL18" s="673">
        <v>1.2999999523162842</v>
      </c>
      <c r="AM18" s="676"/>
      <c r="AN18" s="676"/>
      <c r="AO18" s="693"/>
      <c r="AP18" s="651" t="s">
        <v>265</v>
      </c>
      <c r="AQ18" s="652"/>
      <c r="AR18" s="652"/>
      <c r="AS18" s="652"/>
      <c r="AT18" s="652"/>
      <c r="AU18" s="652"/>
      <c r="AV18" s="652"/>
      <c r="AW18" s="652"/>
      <c r="AX18" s="652"/>
      <c r="AY18" s="652"/>
      <c r="AZ18" s="652"/>
      <c r="BA18" s="652"/>
      <c r="BB18" s="652"/>
      <c r="BC18" s="652"/>
      <c r="BD18" s="652"/>
      <c r="BE18" s="652"/>
      <c r="BF18" s="653"/>
      <c r="BG18" s="672" t="s">
        <v>130</v>
      </c>
      <c r="BH18" s="642"/>
      <c r="BI18" s="642"/>
      <c r="BJ18" s="642"/>
      <c r="BK18" s="642"/>
      <c r="BL18" s="642"/>
      <c r="BM18" s="642"/>
      <c r="BN18" s="643"/>
      <c r="BO18" s="691" t="s">
        <v>130</v>
      </c>
      <c r="BP18" s="691"/>
      <c r="BQ18" s="691"/>
      <c r="BR18" s="691"/>
      <c r="BS18" s="692" t="s">
        <v>130</v>
      </c>
      <c r="BT18" s="692"/>
      <c r="BU18" s="692"/>
      <c r="BV18" s="692"/>
      <c r="BW18" s="692"/>
      <c r="BX18" s="692"/>
      <c r="BY18" s="692"/>
      <c r="BZ18" s="692"/>
      <c r="CA18" s="692"/>
      <c r="CB18" s="742"/>
      <c r="CD18" s="701" t="s">
        <v>266</v>
      </c>
      <c r="CE18" s="702"/>
      <c r="CF18" s="702"/>
      <c r="CG18" s="702"/>
      <c r="CH18" s="702"/>
      <c r="CI18" s="702"/>
      <c r="CJ18" s="702"/>
      <c r="CK18" s="702"/>
      <c r="CL18" s="702"/>
      <c r="CM18" s="702"/>
      <c r="CN18" s="702"/>
      <c r="CO18" s="702"/>
      <c r="CP18" s="702"/>
      <c r="CQ18" s="703"/>
      <c r="CR18" s="672" t="s">
        <v>130</v>
      </c>
      <c r="CS18" s="642"/>
      <c r="CT18" s="642"/>
      <c r="CU18" s="642"/>
      <c r="CV18" s="642"/>
      <c r="CW18" s="642"/>
      <c r="CX18" s="642"/>
      <c r="CY18" s="643"/>
      <c r="CZ18" s="691" t="s">
        <v>130</v>
      </c>
      <c r="DA18" s="691"/>
      <c r="DB18" s="691"/>
      <c r="DC18" s="691"/>
      <c r="DD18" s="641" t="s">
        <v>130</v>
      </c>
      <c r="DE18" s="642"/>
      <c r="DF18" s="642"/>
      <c r="DG18" s="642"/>
      <c r="DH18" s="642"/>
      <c r="DI18" s="642"/>
      <c r="DJ18" s="642"/>
      <c r="DK18" s="642"/>
      <c r="DL18" s="642"/>
      <c r="DM18" s="642"/>
      <c r="DN18" s="642"/>
      <c r="DO18" s="642"/>
      <c r="DP18" s="643"/>
      <c r="DQ18" s="641" t="s">
        <v>130</v>
      </c>
      <c r="DR18" s="642"/>
      <c r="DS18" s="642"/>
      <c r="DT18" s="642"/>
      <c r="DU18" s="642"/>
      <c r="DV18" s="642"/>
      <c r="DW18" s="642"/>
      <c r="DX18" s="642"/>
      <c r="DY18" s="642"/>
      <c r="DZ18" s="642"/>
      <c r="EA18" s="642"/>
      <c r="EB18" s="642"/>
      <c r="EC18" s="704"/>
    </row>
    <row r="19" spans="2:133" ht="11.25" customHeight="1" x14ac:dyDescent="0.2">
      <c r="B19" s="651" t="s">
        <v>267</v>
      </c>
      <c r="C19" s="652"/>
      <c r="D19" s="652"/>
      <c r="E19" s="652"/>
      <c r="F19" s="652"/>
      <c r="G19" s="652"/>
      <c r="H19" s="652"/>
      <c r="I19" s="652"/>
      <c r="J19" s="652"/>
      <c r="K19" s="652"/>
      <c r="L19" s="652"/>
      <c r="M19" s="652"/>
      <c r="N19" s="652"/>
      <c r="O19" s="652"/>
      <c r="P19" s="652"/>
      <c r="Q19" s="653"/>
      <c r="R19" s="672">
        <v>147680</v>
      </c>
      <c r="S19" s="642"/>
      <c r="T19" s="642"/>
      <c r="U19" s="642"/>
      <c r="V19" s="642"/>
      <c r="W19" s="642"/>
      <c r="X19" s="642"/>
      <c r="Y19" s="643"/>
      <c r="Z19" s="691">
        <v>0.2</v>
      </c>
      <c r="AA19" s="691"/>
      <c r="AB19" s="691"/>
      <c r="AC19" s="691"/>
      <c r="AD19" s="692">
        <v>147680</v>
      </c>
      <c r="AE19" s="692"/>
      <c r="AF19" s="692"/>
      <c r="AG19" s="692"/>
      <c r="AH19" s="692"/>
      <c r="AI19" s="692"/>
      <c r="AJ19" s="692"/>
      <c r="AK19" s="692"/>
      <c r="AL19" s="673">
        <v>0.3</v>
      </c>
      <c r="AM19" s="676"/>
      <c r="AN19" s="676"/>
      <c r="AO19" s="693"/>
      <c r="AP19" s="651" t="s">
        <v>268</v>
      </c>
      <c r="AQ19" s="652"/>
      <c r="AR19" s="652"/>
      <c r="AS19" s="652"/>
      <c r="AT19" s="652"/>
      <c r="AU19" s="652"/>
      <c r="AV19" s="652"/>
      <c r="AW19" s="652"/>
      <c r="AX19" s="652"/>
      <c r="AY19" s="652"/>
      <c r="AZ19" s="652"/>
      <c r="BA19" s="652"/>
      <c r="BB19" s="652"/>
      <c r="BC19" s="652"/>
      <c r="BD19" s="652"/>
      <c r="BE19" s="652"/>
      <c r="BF19" s="653"/>
      <c r="BG19" s="672">
        <v>1948923</v>
      </c>
      <c r="BH19" s="642"/>
      <c r="BI19" s="642"/>
      <c r="BJ19" s="642"/>
      <c r="BK19" s="642"/>
      <c r="BL19" s="642"/>
      <c r="BM19" s="642"/>
      <c r="BN19" s="643"/>
      <c r="BO19" s="691">
        <v>6.9</v>
      </c>
      <c r="BP19" s="691"/>
      <c r="BQ19" s="691"/>
      <c r="BR19" s="691"/>
      <c r="BS19" s="692" t="s">
        <v>130</v>
      </c>
      <c r="BT19" s="692"/>
      <c r="BU19" s="692"/>
      <c r="BV19" s="692"/>
      <c r="BW19" s="692"/>
      <c r="BX19" s="692"/>
      <c r="BY19" s="692"/>
      <c r="BZ19" s="692"/>
      <c r="CA19" s="692"/>
      <c r="CB19" s="742"/>
      <c r="CD19" s="701" t="s">
        <v>269</v>
      </c>
      <c r="CE19" s="702"/>
      <c r="CF19" s="702"/>
      <c r="CG19" s="702"/>
      <c r="CH19" s="702"/>
      <c r="CI19" s="702"/>
      <c r="CJ19" s="702"/>
      <c r="CK19" s="702"/>
      <c r="CL19" s="702"/>
      <c r="CM19" s="702"/>
      <c r="CN19" s="702"/>
      <c r="CO19" s="702"/>
      <c r="CP19" s="702"/>
      <c r="CQ19" s="703"/>
      <c r="CR19" s="672" t="s">
        <v>130</v>
      </c>
      <c r="CS19" s="642"/>
      <c r="CT19" s="642"/>
      <c r="CU19" s="642"/>
      <c r="CV19" s="642"/>
      <c r="CW19" s="642"/>
      <c r="CX19" s="642"/>
      <c r="CY19" s="643"/>
      <c r="CZ19" s="691" t="s">
        <v>130</v>
      </c>
      <c r="DA19" s="691"/>
      <c r="DB19" s="691"/>
      <c r="DC19" s="691"/>
      <c r="DD19" s="641" t="s">
        <v>130</v>
      </c>
      <c r="DE19" s="642"/>
      <c r="DF19" s="642"/>
      <c r="DG19" s="642"/>
      <c r="DH19" s="642"/>
      <c r="DI19" s="642"/>
      <c r="DJ19" s="642"/>
      <c r="DK19" s="642"/>
      <c r="DL19" s="642"/>
      <c r="DM19" s="642"/>
      <c r="DN19" s="642"/>
      <c r="DO19" s="642"/>
      <c r="DP19" s="643"/>
      <c r="DQ19" s="641" t="s">
        <v>130</v>
      </c>
      <c r="DR19" s="642"/>
      <c r="DS19" s="642"/>
      <c r="DT19" s="642"/>
      <c r="DU19" s="642"/>
      <c r="DV19" s="642"/>
      <c r="DW19" s="642"/>
      <c r="DX19" s="642"/>
      <c r="DY19" s="642"/>
      <c r="DZ19" s="642"/>
      <c r="EA19" s="642"/>
      <c r="EB19" s="642"/>
      <c r="EC19" s="704"/>
    </row>
    <row r="20" spans="2:133" ht="11.25" customHeight="1" x14ac:dyDescent="0.2">
      <c r="B20" s="651" t="s">
        <v>270</v>
      </c>
      <c r="C20" s="652"/>
      <c r="D20" s="652"/>
      <c r="E20" s="652"/>
      <c r="F20" s="652"/>
      <c r="G20" s="652"/>
      <c r="H20" s="652"/>
      <c r="I20" s="652"/>
      <c r="J20" s="652"/>
      <c r="K20" s="652"/>
      <c r="L20" s="652"/>
      <c r="M20" s="652"/>
      <c r="N20" s="652"/>
      <c r="O20" s="652"/>
      <c r="P20" s="652"/>
      <c r="Q20" s="653"/>
      <c r="R20" s="672">
        <v>13226</v>
      </c>
      <c r="S20" s="642"/>
      <c r="T20" s="642"/>
      <c r="U20" s="642"/>
      <c r="V20" s="642"/>
      <c r="W20" s="642"/>
      <c r="X20" s="642"/>
      <c r="Y20" s="643"/>
      <c r="Z20" s="691">
        <v>0</v>
      </c>
      <c r="AA20" s="691"/>
      <c r="AB20" s="691"/>
      <c r="AC20" s="691"/>
      <c r="AD20" s="692">
        <v>13226</v>
      </c>
      <c r="AE20" s="692"/>
      <c r="AF20" s="692"/>
      <c r="AG20" s="692"/>
      <c r="AH20" s="692"/>
      <c r="AI20" s="692"/>
      <c r="AJ20" s="692"/>
      <c r="AK20" s="692"/>
      <c r="AL20" s="673">
        <v>0</v>
      </c>
      <c r="AM20" s="676"/>
      <c r="AN20" s="676"/>
      <c r="AO20" s="693"/>
      <c r="AP20" s="651" t="s">
        <v>271</v>
      </c>
      <c r="AQ20" s="652"/>
      <c r="AR20" s="652"/>
      <c r="AS20" s="652"/>
      <c r="AT20" s="652"/>
      <c r="AU20" s="652"/>
      <c r="AV20" s="652"/>
      <c r="AW20" s="652"/>
      <c r="AX20" s="652"/>
      <c r="AY20" s="652"/>
      <c r="AZ20" s="652"/>
      <c r="BA20" s="652"/>
      <c r="BB20" s="652"/>
      <c r="BC20" s="652"/>
      <c r="BD20" s="652"/>
      <c r="BE20" s="652"/>
      <c r="BF20" s="653"/>
      <c r="BG20" s="672">
        <v>1948923</v>
      </c>
      <c r="BH20" s="642"/>
      <c r="BI20" s="642"/>
      <c r="BJ20" s="642"/>
      <c r="BK20" s="642"/>
      <c r="BL20" s="642"/>
      <c r="BM20" s="642"/>
      <c r="BN20" s="643"/>
      <c r="BO20" s="691">
        <v>6.9</v>
      </c>
      <c r="BP20" s="691"/>
      <c r="BQ20" s="691"/>
      <c r="BR20" s="691"/>
      <c r="BS20" s="692" t="s">
        <v>130</v>
      </c>
      <c r="BT20" s="692"/>
      <c r="BU20" s="692"/>
      <c r="BV20" s="692"/>
      <c r="BW20" s="692"/>
      <c r="BX20" s="692"/>
      <c r="BY20" s="692"/>
      <c r="BZ20" s="692"/>
      <c r="CA20" s="692"/>
      <c r="CB20" s="742"/>
      <c r="CD20" s="701" t="s">
        <v>272</v>
      </c>
      <c r="CE20" s="702"/>
      <c r="CF20" s="702"/>
      <c r="CG20" s="702"/>
      <c r="CH20" s="702"/>
      <c r="CI20" s="702"/>
      <c r="CJ20" s="702"/>
      <c r="CK20" s="702"/>
      <c r="CL20" s="702"/>
      <c r="CM20" s="702"/>
      <c r="CN20" s="702"/>
      <c r="CO20" s="702"/>
      <c r="CP20" s="702"/>
      <c r="CQ20" s="703"/>
      <c r="CR20" s="672">
        <v>84130075</v>
      </c>
      <c r="CS20" s="642"/>
      <c r="CT20" s="642"/>
      <c r="CU20" s="642"/>
      <c r="CV20" s="642"/>
      <c r="CW20" s="642"/>
      <c r="CX20" s="642"/>
      <c r="CY20" s="643"/>
      <c r="CZ20" s="691">
        <v>100</v>
      </c>
      <c r="DA20" s="691"/>
      <c r="DB20" s="691"/>
      <c r="DC20" s="691"/>
      <c r="DD20" s="641">
        <v>4350489</v>
      </c>
      <c r="DE20" s="642"/>
      <c r="DF20" s="642"/>
      <c r="DG20" s="642"/>
      <c r="DH20" s="642"/>
      <c r="DI20" s="642"/>
      <c r="DJ20" s="642"/>
      <c r="DK20" s="642"/>
      <c r="DL20" s="642"/>
      <c r="DM20" s="642"/>
      <c r="DN20" s="642"/>
      <c r="DO20" s="642"/>
      <c r="DP20" s="643"/>
      <c r="DQ20" s="641">
        <v>50641815</v>
      </c>
      <c r="DR20" s="642"/>
      <c r="DS20" s="642"/>
      <c r="DT20" s="642"/>
      <c r="DU20" s="642"/>
      <c r="DV20" s="642"/>
      <c r="DW20" s="642"/>
      <c r="DX20" s="642"/>
      <c r="DY20" s="642"/>
      <c r="DZ20" s="642"/>
      <c r="EA20" s="642"/>
      <c r="EB20" s="642"/>
      <c r="EC20" s="704"/>
    </row>
    <row r="21" spans="2:133" ht="11.25" customHeight="1" x14ac:dyDescent="0.2">
      <c r="B21" s="651" t="s">
        <v>273</v>
      </c>
      <c r="C21" s="652"/>
      <c r="D21" s="652"/>
      <c r="E21" s="652"/>
      <c r="F21" s="652"/>
      <c r="G21" s="652"/>
      <c r="H21" s="652"/>
      <c r="I21" s="652"/>
      <c r="J21" s="652"/>
      <c r="K21" s="652"/>
      <c r="L21" s="652"/>
      <c r="M21" s="652"/>
      <c r="N21" s="652"/>
      <c r="O21" s="652"/>
      <c r="P21" s="652"/>
      <c r="Q21" s="653"/>
      <c r="R21" s="672">
        <v>10906</v>
      </c>
      <c r="S21" s="642"/>
      <c r="T21" s="642"/>
      <c r="U21" s="642"/>
      <c r="V21" s="642"/>
      <c r="W21" s="642"/>
      <c r="X21" s="642"/>
      <c r="Y21" s="643"/>
      <c r="Z21" s="691">
        <v>0</v>
      </c>
      <c r="AA21" s="691"/>
      <c r="AB21" s="691"/>
      <c r="AC21" s="691"/>
      <c r="AD21" s="692">
        <v>10906</v>
      </c>
      <c r="AE21" s="692"/>
      <c r="AF21" s="692"/>
      <c r="AG21" s="692"/>
      <c r="AH21" s="692"/>
      <c r="AI21" s="692"/>
      <c r="AJ21" s="692"/>
      <c r="AK21" s="692"/>
      <c r="AL21" s="673">
        <v>0</v>
      </c>
      <c r="AM21" s="676"/>
      <c r="AN21" s="676"/>
      <c r="AO21" s="693"/>
      <c r="AP21" s="757" t="s">
        <v>274</v>
      </c>
      <c r="AQ21" s="764"/>
      <c r="AR21" s="764"/>
      <c r="AS21" s="764"/>
      <c r="AT21" s="764"/>
      <c r="AU21" s="764"/>
      <c r="AV21" s="764"/>
      <c r="AW21" s="764"/>
      <c r="AX21" s="764"/>
      <c r="AY21" s="764"/>
      <c r="AZ21" s="764"/>
      <c r="BA21" s="764"/>
      <c r="BB21" s="764"/>
      <c r="BC21" s="764"/>
      <c r="BD21" s="764"/>
      <c r="BE21" s="764"/>
      <c r="BF21" s="759"/>
      <c r="BG21" s="672">
        <v>24531</v>
      </c>
      <c r="BH21" s="642"/>
      <c r="BI21" s="642"/>
      <c r="BJ21" s="642"/>
      <c r="BK21" s="642"/>
      <c r="BL21" s="642"/>
      <c r="BM21" s="642"/>
      <c r="BN21" s="643"/>
      <c r="BO21" s="691">
        <v>0.1</v>
      </c>
      <c r="BP21" s="691"/>
      <c r="BQ21" s="691"/>
      <c r="BR21" s="691"/>
      <c r="BS21" s="692" t="s">
        <v>130</v>
      </c>
      <c r="BT21" s="692"/>
      <c r="BU21" s="692"/>
      <c r="BV21" s="692"/>
      <c r="BW21" s="692"/>
      <c r="BX21" s="692"/>
      <c r="BY21" s="692"/>
      <c r="BZ21" s="692"/>
      <c r="CA21" s="692"/>
      <c r="CB21" s="742"/>
      <c r="CD21" s="775"/>
      <c r="CE21" s="695"/>
      <c r="CF21" s="695"/>
      <c r="CG21" s="695"/>
      <c r="CH21" s="695"/>
      <c r="CI21" s="695"/>
      <c r="CJ21" s="695"/>
      <c r="CK21" s="695"/>
      <c r="CL21" s="695"/>
      <c r="CM21" s="695"/>
      <c r="CN21" s="695"/>
      <c r="CO21" s="695"/>
      <c r="CP21" s="695"/>
      <c r="CQ21" s="696"/>
      <c r="CR21" s="776"/>
      <c r="CS21" s="773"/>
      <c r="CT21" s="773"/>
      <c r="CU21" s="773"/>
      <c r="CV21" s="773"/>
      <c r="CW21" s="773"/>
      <c r="CX21" s="773"/>
      <c r="CY21" s="777"/>
      <c r="CZ21" s="778"/>
      <c r="DA21" s="778"/>
      <c r="DB21" s="778"/>
      <c r="DC21" s="778"/>
      <c r="DD21" s="772"/>
      <c r="DE21" s="773"/>
      <c r="DF21" s="773"/>
      <c r="DG21" s="773"/>
      <c r="DH21" s="773"/>
      <c r="DI21" s="773"/>
      <c r="DJ21" s="773"/>
      <c r="DK21" s="773"/>
      <c r="DL21" s="773"/>
      <c r="DM21" s="773"/>
      <c r="DN21" s="773"/>
      <c r="DO21" s="773"/>
      <c r="DP21" s="777"/>
      <c r="DQ21" s="772"/>
      <c r="DR21" s="773"/>
      <c r="DS21" s="773"/>
      <c r="DT21" s="773"/>
      <c r="DU21" s="773"/>
      <c r="DV21" s="773"/>
      <c r="DW21" s="773"/>
      <c r="DX21" s="773"/>
      <c r="DY21" s="773"/>
      <c r="DZ21" s="773"/>
      <c r="EA21" s="773"/>
      <c r="EB21" s="773"/>
      <c r="EC21" s="774"/>
    </row>
    <row r="22" spans="2:133" ht="11.25" customHeight="1" x14ac:dyDescent="0.2">
      <c r="B22" s="727" t="s">
        <v>275</v>
      </c>
      <c r="C22" s="728"/>
      <c r="D22" s="728"/>
      <c r="E22" s="728"/>
      <c r="F22" s="728"/>
      <c r="G22" s="728"/>
      <c r="H22" s="728"/>
      <c r="I22" s="728"/>
      <c r="J22" s="728"/>
      <c r="K22" s="728"/>
      <c r="L22" s="728"/>
      <c r="M22" s="728"/>
      <c r="N22" s="728"/>
      <c r="O22" s="728"/>
      <c r="P22" s="728"/>
      <c r="Q22" s="729"/>
      <c r="R22" s="672">
        <v>429659</v>
      </c>
      <c r="S22" s="642"/>
      <c r="T22" s="642"/>
      <c r="U22" s="642"/>
      <c r="V22" s="642"/>
      <c r="W22" s="642"/>
      <c r="X22" s="642"/>
      <c r="Y22" s="643"/>
      <c r="Z22" s="691">
        <v>0.5</v>
      </c>
      <c r="AA22" s="691"/>
      <c r="AB22" s="691"/>
      <c r="AC22" s="691"/>
      <c r="AD22" s="692">
        <v>376724</v>
      </c>
      <c r="AE22" s="692"/>
      <c r="AF22" s="692"/>
      <c r="AG22" s="692"/>
      <c r="AH22" s="692"/>
      <c r="AI22" s="692"/>
      <c r="AJ22" s="692"/>
      <c r="AK22" s="692"/>
      <c r="AL22" s="673">
        <v>0.89999997615814209</v>
      </c>
      <c r="AM22" s="676"/>
      <c r="AN22" s="676"/>
      <c r="AO22" s="693"/>
      <c r="AP22" s="757" t="s">
        <v>276</v>
      </c>
      <c r="AQ22" s="764"/>
      <c r="AR22" s="764"/>
      <c r="AS22" s="764"/>
      <c r="AT22" s="764"/>
      <c r="AU22" s="764"/>
      <c r="AV22" s="764"/>
      <c r="AW22" s="764"/>
      <c r="AX22" s="764"/>
      <c r="AY22" s="764"/>
      <c r="AZ22" s="764"/>
      <c r="BA22" s="764"/>
      <c r="BB22" s="764"/>
      <c r="BC22" s="764"/>
      <c r="BD22" s="764"/>
      <c r="BE22" s="764"/>
      <c r="BF22" s="759"/>
      <c r="BG22" s="672" t="s">
        <v>130</v>
      </c>
      <c r="BH22" s="642"/>
      <c r="BI22" s="642"/>
      <c r="BJ22" s="642"/>
      <c r="BK22" s="642"/>
      <c r="BL22" s="642"/>
      <c r="BM22" s="642"/>
      <c r="BN22" s="643"/>
      <c r="BO22" s="691" t="s">
        <v>130</v>
      </c>
      <c r="BP22" s="691"/>
      <c r="BQ22" s="691"/>
      <c r="BR22" s="691"/>
      <c r="BS22" s="692" t="s">
        <v>130</v>
      </c>
      <c r="BT22" s="692"/>
      <c r="BU22" s="692"/>
      <c r="BV22" s="692"/>
      <c r="BW22" s="692"/>
      <c r="BX22" s="692"/>
      <c r="BY22" s="692"/>
      <c r="BZ22" s="692"/>
      <c r="CA22" s="692"/>
      <c r="CB22" s="742"/>
      <c r="CD22" s="769" t="s">
        <v>277</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2">
      <c r="B23" s="651" t="s">
        <v>278</v>
      </c>
      <c r="C23" s="652"/>
      <c r="D23" s="652"/>
      <c r="E23" s="652"/>
      <c r="F23" s="652"/>
      <c r="G23" s="652"/>
      <c r="H23" s="652"/>
      <c r="I23" s="652"/>
      <c r="J23" s="652"/>
      <c r="K23" s="652"/>
      <c r="L23" s="652"/>
      <c r="M23" s="652"/>
      <c r="N23" s="652"/>
      <c r="O23" s="652"/>
      <c r="P23" s="652"/>
      <c r="Q23" s="653"/>
      <c r="R23" s="672">
        <v>11214803</v>
      </c>
      <c r="S23" s="642"/>
      <c r="T23" s="642"/>
      <c r="U23" s="642"/>
      <c r="V23" s="642"/>
      <c r="W23" s="642"/>
      <c r="X23" s="642"/>
      <c r="Y23" s="643"/>
      <c r="Z23" s="691">
        <v>12.7</v>
      </c>
      <c r="AA23" s="691"/>
      <c r="AB23" s="691"/>
      <c r="AC23" s="691"/>
      <c r="AD23" s="692">
        <v>10550867</v>
      </c>
      <c r="AE23" s="692"/>
      <c r="AF23" s="692"/>
      <c r="AG23" s="692"/>
      <c r="AH23" s="692"/>
      <c r="AI23" s="692"/>
      <c r="AJ23" s="692"/>
      <c r="AK23" s="692"/>
      <c r="AL23" s="673">
        <v>24</v>
      </c>
      <c r="AM23" s="676"/>
      <c r="AN23" s="676"/>
      <c r="AO23" s="693"/>
      <c r="AP23" s="757" t="s">
        <v>279</v>
      </c>
      <c r="AQ23" s="764"/>
      <c r="AR23" s="764"/>
      <c r="AS23" s="764"/>
      <c r="AT23" s="764"/>
      <c r="AU23" s="764"/>
      <c r="AV23" s="764"/>
      <c r="AW23" s="764"/>
      <c r="AX23" s="764"/>
      <c r="AY23" s="764"/>
      <c r="AZ23" s="764"/>
      <c r="BA23" s="764"/>
      <c r="BB23" s="764"/>
      <c r="BC23" s="764"/>
      <c r="BD23" s="764"/>
      <c r="BE23" s="764"/>
      <c r="BF23" s="759"/>
      <c r="BG23" s="672">
        <v>1924392</v>
      </c>
      <c r="BH23" s="642"/>
      <c r="BI23" s="642"/>
      <c r="BJ23" s="642"/>
      <c r="BK23" s="642"/>
      <c r="BL23" s="642"/>
      <c r="BM23" s="642"/>
      <c r="BN23" s="643"/>
      <c r="BO23" s="691">
        <v>6.8</v>
      </c>
      <c r="BP23" s="691"/>
      <c r="BQ23" s="691"/>
      <c r="BR23" s="691"/>
      <c r="BS23" s="692" t="s">
        <v>130</v>
      </c>
      <c r="BT23" s="692"/>
      <c r="BU23" s="692"/>
      <c r="BV23" s="692"/>
      <c r="BW23" s="692"/>
      <c r="BX23" s="692"/>
      <c r="BY23" s="692"/>
      <c r="BZ23" s="692"/>
      <c r="CA23" s="692"/>
      <c r="CB23" s="742"/>
      <c r="CD23" s="769" t="s">
        <v>218</v>
      </c>
      <c r="CE23" s="770"/>
      <c r="CF23" s="770"/>
      <c r="CG23" s="770"/>
      <c r="CH23" s="770"/>
      <c r="CI23" s="770"/>
      <c r="CJ23" s="770"/>
      <c r="CK23" s="770"/>
      <c r="CL23" s="770"/>
      <c r="CM23" s="770"/>
      <c r="CN23" s="770"/>
      <c r="CO23" s="770"/>
      <c r="CP23" s="770"/>
      <c r="CQ23" s="771"/>
      <c r="CR23" s="769" t="s">
        <v>280</v>
      </c>
      <c r="CS23" s="770"/>
      <c r="CT23" s="770"/>
      <c r="CU23" s="770"/>
      <c r="CV23" s="770"/>
      <c r="CW23" s="770"/>
      <c r="CX23" s="770"/>
      <c r="CY23" s="771"/>
      <c r="CZ23" s="769" t="s">
        <v>281</v>
      </c>
      <c r="DA23" s="770"/>
      <c r="DB23" s="770"/>
      <c r="DC23" s="771"/>
      <c r="DD23" s="769" t="s">
        <v>282</v>
      </c>
      <c r="DE23" s="770"/>
      <c r="DF23" s="770"/>
      <c r="DG23" s="770"/>
      <c r="DH23" s="770"/>
      <c r="DI23" s="770"/>
      <c r="DJ23" s="770"/>
      <c r="DK23" s="771"/>
      <c r="DL23" s="766" t="s">
        <v>283</v>
      </c>
      <c r="DM23" s="767"/>
      <c r="DN23" s="767"/>
      <c r="DO23" s="767"/>
      <c r="DP23" s="767"/>
      <c r="DQ23" s="767"/>
      <c r="DR23" s="767"/>
      <c r="DS23" s="767"/>
      <c r="DT23" s="767"/>
      <c r="DU23" s="767"/>
      <c r="DV23" s="768"/>
      <c r="DW23" s="769" t="s">
        <v>284</v>
      </c>
      <c r="DX23" s="770"/>
      <c r="DY23" s="770"/>
      <c r="DZ23" s="770"/>
      <c r="EA23" s="770"/>
      <c r="EB23" s="770"/>
      <c r="EC23" s="771"/>
    </row>
    <row r="24" spans="2:133" ht="11.25" customHeight="1" x14ac:dyDescent="0.2">
      <c r="B24" s="651" t="s">
        <v>285</v>
      </c>
      <c r="C24" s="652"/>
      <c r="D24" s="652"/>
      <c r="E24" s="652"/>
      <c r="F24" s="652"/>
      <c r="G24" s="652"/>
      <c r="H24" s="652"/>
      <c r="I24" s="652"/>
      <c r="J24" s="652"/>
      <c r="K24" s="652"/>
      <c r="L24" s="652"/>
      <c r="M24" s="652"/>
      <c r="N24" s="652"/>
      <c r="O24" s="652"/>
      <c r="P24" s="652"/>
      <c r="Q24" s="653"/>
      <c r="R24" s="672">
        <v>10550867</v>
      </c>
      <c r="S24" s="642"/>
      <c r="T24" s="642"/>
      <c r="U24" s="642"/>
      <c r="V24" s="642"/>
      <c r="W24" s="642"/>
      <c r="X24" s="642"/>
      <c r="Y24" s="643"/>
      <c r="Z24" s="691">
        <v>12</v>
      </c>
      <c r="AA24" s="691"/>
      <c r="AB24" s="691"/>
      <c r="AC24" s="691"/>
      <c r="AD24" s="692">
        <v>10550867</v>
      </c>
      <c r="AE24" s="692"/>
      <c r="AF24" s="692"/>
      <c r="AG24" s="692"/>
      <c r="AH24" s="692"/>
      <c r="AI24" s="692"/>
      <c r="AJ24" s="692"/>
      <c r="AK24" s="692"/>
      <c r="AL24" s="673">
        <v>24</v>
      </c>
      <c r="AM24" s="676"/>
      <c r="AN24" s="676"/>
      <c r="AO24" s="693"/>
      <c r="AP24" s="757" t="s">
        <v>286</v>
      </c>
      <c r="AQ24" s="764"/>
      <c r="AR24" s="764"/>
      <c r="AS24" s="764"/>
      <c r="AT24" s="764"/>
      <c r="AU24" s="764"/>
      <c r="AV24" s="764"/>
      <c r="AW24" s="764"/>
      <c r="AX24" s="764"/>
      <c r="AY24" s="764"/>
      <c r="AZ24" s="764"/>
      <c r="BA24" s="764"/>
      <c r="BB24" s="764"/>
      <c r="BC24" s="764"/>
      <c r="BD24" s="764"/>
      <c r="BE24" s="764"/>
      <c r="BF24" s="759"/>
      <c r="BG24" s="672" t="s">
        <v>130</v>
      </c>
      <c r="BH24" s="642"/>
      <c r="BI24" s="642"/>
      <c r="BJ24" s="642"/>
      <c r="BK24" s="642"/>
      <c r="BL24" s="642"/>
      <c r="BM24" s="642"/>
      <c r="BN24" s="643"/>
      <c r="BO24" s="691" t="s">
        <v>130</v>
      </c>
      <c r="BP24" s="691"/>
      <c r="BQ24" s="691"/>
      <c r="BR24" s="691"/>
      <c r="BS24" s="692" t="s">
        <v>130</v>
      </c>
      <c r="BT24" s="692"/>
      <c r="BU24" s="692"/>
      <c r="BV24" s="692"/>
      <c r="BW24" s="692"/>
      <c r="BX24" s="692"/>
      <c r="BY24" s="692"/>
      <c r="BZ24" s="692"/>
      <c r="CA24" s="692"/>
      <c r="CB24" s="742"/>
      <c r="CD24" s="720" t="s">
        <v>287</v>
      </c>
      <c r="CE24" s="721"/>
      <c r="CF24" s="721"/>
      <c r="CG24" s="721"/>
      <c r="CH24" s="721"/>
      <c r="CI24" s="721"/>
      <c r="CJ24" s="721"/>
      <c r="CK24" s="721"/>
      <c r="CL24" s="721"/>
      <c r="CM24" s="721"/>
      <c r="CN24" s="721"/>
      <c r="CO24" s="721"/>
      <c r="CP24" s="721"/>
      <c r="CQ24" s="722"/>
      <c r="CR24" s="717">
        <v>46820776</v>
      </c>
      <c r="CS24" s="718"/>
      <c r="CT24" s="718"/>
      <c r="CU24" s="718"/>
      <c r="CV24" s="718"/>
      <c r="CW24" s="718"/>
      <c r="CX24" s="718"/>
      <c r="CY24" s="761"/>
      <c r="CZ24" s="762">
        <v>55.7</v>
      </c>
      <c r="DA24" s="737"/>
      <c r="DB24" s="737"/>
      <c r="DC24" s="765"/>
      <c r="DD24" s="760">
        <v>24808746</v>
      </c>
      <c r="DE24" s="718"/>
      <c r="DF24" s="718"/>
      <c r="DG24" s="718"/>
      <c r="DH24" s="718"/>
      <c r="DI24" s="718"/>
      <c r="DJ24" s="718"/>
      <c r="DK24" s="761"/>
      <c r="DL24" s="760">
        <v>24261598</v>
      </c>
      <c r="DM24" s="718"/>
      <c r="DN24" s="718"/>
      <c r="DO24" s="718"/>
      <c r="DP24" s="718"/>
      <c r="DQ24" s="718"/>
      <c r="DR24" s="718"/>
      <c r="DS24" s="718"/>
      <c r="DT24" s="718"/>
      <c r="DU24" s="718"/>
      <c r="DV24" s="761"/>
      <c r="DW24" s="762">
        <v>50.3</v>
      </c>
      <c r="DX24" s="737"/>
      <c r="DY24" s="737"/>
      <c r="DZ24" s="737"/>
      <c r="EA24" s="737"/>
      <c r="EB24" s="737"/>
      <c r="EC24" s="763"/>
    </row>
    <row r="25" spans="2:133" ht="11.25" customHeight="1" x14ac:dyDescent="0.2">
      <c r="B25" s="651" t="s">
        <v>288</v>
      </c>
      <c r="C25" s="652"/>
      <c r="D25" s="652"/>
      <c r="E25" s="652"/>
      <c r="F25" s="652"/>
      <c r="G25" s="652"/>
      <c r="H25" s="652"/>
      <c r="I25" s="652"/>
      <c r="J25" s="652"/>
      <c r="K25" s="652"/>
      <c r="L25" s="652"/>
      <c r="M25" s="652"/>
      <c r="N25" s="652"/>
      <c r="O25" s="652"/>
      <c r="P25" s="652"/>
      <c r="Q25" s="653"/>
      <c r="R25" s="672">
        <v>663936</v>
      </c>
      <c r="S25" s="642"/>
      <c r="T25" s="642"/>
      <c r="U25" s="642"/>
      <c r="V25" s="642"/>
      <c r="W25" s="642"/>
      <c r="X25" s="642"/>
      <c r="Y25" s="643"/>
      <c r="Z25" s="691">
        <v>0.8</v>
      </c>
      <c r="AA25" s="691"/>
      <c r="AB25" s="691"/>
      <c r="AC25" s="691"/>
      <c r="AD25" s="692" t="s">
        <v>130</v>
      </c>
      <c r="AE25" s="692"/>
      <c r="AF25" s="692"/>
      <c r="AG25" s="692"/>
      <c r="AH25" s="692"/>
      <c r="AI25" s="692"/>
      <c r="AJ25" s="692"/>
      <c r="AK25" s="692"/>
      <c r="AL25" s="673" t="s">
        <v>130</v>
      </c>
      <c r="AM25" s="676"/>
      <c r="AN25" s="676"/>
      <c r="AO25" s="693"/>
      <c r="AP25" s="757" t="s">
        <v>289</v>
      </c>
      <c r="AQ25" s="764"/>
      <c r="AR25" s="764"/>
      <c r="AS25" s="764"/>
      <c r="AT25" s="764"/>
      <c r="AU25" s="764"/>
      <c r="AV25" s="764"/>
      <c r="AW25" s="764"/>
      <c r="AX25" s="764"/>
      <c r="AY25" s="764"/>
      <c r="AZ25" s="764"/>
      <c r="BA25" s="764"/>
      <c r="BB25" s="764"/>
      <c r="BC25" s="764"/>
      <c r="BD25" s="764"/>
      <c r="BE25" s="764"/>
      <c r="BF25" s="759"/>
      <c r="BG25" s="672" t="s">
        <v>130</v>
      </c>
      <c r="BH25" s="642"/>
      <c r="BI25" s="642"/>
      <c r="BJ25" s="642"/>
      <c r="BK25" s="642"/>
      <c r="BL25" s="642"/>
      <c r="BM25" s="642"/>
      <c r="BN25" s="643"/>
      <c r="BO25" s="691" t="s">
        <v>130</v>
      </c>
      <c r="BP25" s="691"/>
      <c r="BQ25" s="691"/>
      <c r="BR25" s="691"/>
      <c r="BS25" s="692" t="s">
        <v>130</v>
      </c>
      <c r="BT25" s="692"/>
      <c r="BU25" s="692"/>
      <c r="BV25" s="692"/>
      <c r="BW25" s="692"/>
      <c r="BX25" s="692"/>
      <c r="BY25" s="692"/>
      <c r="BZ25" s="692"/>
      <c r="CA25" s="692"/>
      <c r="CB25" s="742"/>
      <c r="CD25" s="701" t="s">
        <v>290</v>
      </c>
      <c r="CE25" s="702"/>
      <c r="CF25" s="702"/>
      <c r="CG25" s="702"/>
      <c r="CH25" s="702"/>
      <c r="CI25" s="702"/>
      <c r="CJ25" s="702"/>
      <c r="CK25" s="702"/>
      <c r="CL25" s="702"/>
      <c r="CM25" s="702"/>
      <c r="CN25" s="702"/>
      <c r="CO25" s="702"/>
      <c r="CP25" s="702"/>
      <c r="CQ25" s="703"/>
      <c r="CR25" s="672">
        <v>11706013</v>
      </c>
      <c r="CS25" s="670"/>
      <c r="CT25" s="670"/>
      <c r="CU25" s="670"/>
      <c r="CV25" s="670"/>
      <c r="CW25" s="670"/>
      <c r="CX25" s="670"/>
      <c r="CY25" s="671"/>
      <c r="CZ25" s="673">
        <v>13.9</v>
      </c>
      <c r="DA25" s="674"/>
      <c r="DB25" s="674"/>
      <c r="DC25" s="675"/>
      <c r="DD25" s="641">
        <v>10238859</v>
      </c>
      <c r="DE25" s="670"/>
      <c r="DF25" s="670"/>
      <c r="DG25" s="670"/>
      <c r="DH25" s="670"/>
      <c r="DI25" s="670"/>
      <c r="DJ25" s="670"/>
      <c r="DK25" s="671"/>
      <c r="DL25" s="641">
        <v>9959468</v>
      </c>
      <c r="DM25" s="670"/>
      <c r="DN25" s="670"/>
      <c r="DO25" s="670"/>
      <c r="DP25" s="670"/>
      <c r="DQ25" s="670"/>
      <c r="DR25" s="670"/>
      <c r="DS25" s="670"/>
      <c r="DT25" s="670"/>
      <c r="DU25" s="670"/>
      <c r="DV25" s="671"/>
      <c r="DW25" s="673">
        <v>20.7</v>
      </c>
      <c r="DX25" s="674"/>
      <c r="DY25" s="674"/>
      <c r="DZ25" s="674"/>
      <c r="EA25" s="674"/>
      <c r="EB25" s="674"/>
      <c r="EC25" s="713"/>
    </row>
    <row r="26" spans="2:133" ht="11.25" customHeight="1" x14ac:dyDescent="0.2">
      <c r="B26" s="651" t="s">
        <v>291</v>
      </c>
      <c r="C26" s="652"/>
      <c r="D26" s="652"/>
      <c r="E26" s="652"/>
      <c r="F26" s="652"/>
      <c r="G26" s="652"/>
      <c r="H26" s="652"/>
      <c r="I26" s="652"/>
      <c r="J26" s="652"/>
      <c r="K26" s="652"/>
      <c r="L26" s="652"/>
      <c r="M26" s="652"/>
      <c r="N26" s="652"/>
      <c r="O26" s="652"/>
      <c r="P26" s="652"/>
      <c r="Q26" s="653"/>
      <c r="R26" s="672" t="s">
        <v>130</v>
      </c>
      <c r="S26" s="642"/>
      <c r="T26" s="642"/>
      <c r="U26" s="642"/>
      <c r="V26" s="642"/>
      <c r="W26" s="642"/>
      <c r="X26" s="642"/>
      <c r="Y26" s="643"/>
      <c r="Z26" s="691" t="s">
        <v>130</v>
      </c>
      <c r="AA26" s="691"/>
      <c r="AB26" s="691"/>
      <c r="AC26" s="691"/>
      <c r="AD26" s="692" t="s">
        <v>130</v>
      </c>
      <c r="AE26" s="692"/>
      <c r="AF26" s="692"/>
      <c r="AG26" s="692"/>
      <c r="AH26" s="692"/>
      <c r="AI26" s="692"/>
      <c r="AJ26" s="692"/>
      <c r="AK26" s="692"/>
      <c r="AL26" s="673" t="s">
        <v>130</v>
      </c>
      <c r="AM26" s="676"/>
      <c r="AN26" s="676"/>
      <c r="AO26" s="693"/>
      <c r="AP26" s="757" t="s">
        <v>292</v>
      </c>
      <c r="AQ26" s="758"/>
      <c r="AR26" s="758"/>
      <c r="AS26" s="758"/>
      <c r="AT26" s="758"/>
      <c r="AU26" s="758"/>
      <c r="AV26" s="758"/>
      <c r="AW26" s="758"/>
      <c r="AX26" s="758"/>
      <c r="AY26" s="758"/>
      <c r="AZ26" s="758"/>
      <c r="BA26" s="758"/>
      <c r="BB26" s="758"/>
      <c r="BC26" s="758"/>
      <c r="BD26" s="758"/>
      <c r="BE26" s="758"/>
      <c r="BF26" s="759"/>
      <c r="BG26" s="672" t="s">
        <v>130</v>
      </c>
      <c r="BH26" s="642"/>
      <c r="BI26" s="642"/>
      <c r="BJ26" s="642"/>
      <c r="BK26" s="642"/>
      <c r="BL26" s="642"/>
      <c r="BM26" s="642"/>
      <c r="BN26" s="643"/>
      <c r="BO26" s="691" t="s">
        <v>130</v>
      </c>
      <c r="BP26" s="691"/>
      <c r="BQ26" s="691"/>
      <c r="BR26" s="691"/>
      <c r="BS26" s="692" t="s">
        <v>130</v>
      </c>
      <c r="BT26" s="692"/>
      <c r="BU26" s="692"/>
      <c r="BV26" s="692"/>
      <c r="BW26" s="692"/>
      <c r="BX26" s="692"/>
      <c r="BY26" s="692"/>
      <c r="BZ26" s="692"/>
      <c r="CA26" s="692"/>
      <c r="CB26" s="742"/>
      <c r="CD26" s="701" t="s">
        <v>293</v>
      </c>
      <c r="CE26" s="702"/>
      <c r="CF26" s="702"/>
      <c r="CG26" s="702"/>
      <c r="CH26" s="702"/>
      <c r="CI26" s="702"/>
      <c r="CJ26" s="702"/>
      <c r="CK26" s="702"/>
      <c r="CL26" s="702"/>
      <c r="CM26" s="702"/>
      <c r="CN26" s="702"/>
      <c r="CO26" s="702"/>
      <c r="CP26" s="702"/>
      <c r="CQ26" s="703"/>
      <c r="CR26" s="672">
        <v>6751891</v>
      </c>
      <c r="CS26" s="642"/>
      <c r="CT26" s="642"/>
      <c r="CU26" s="642"/>
      <c r="CV26" s="642"/>
      <c r="CW26" s="642"/>
      <c r="CX26" s="642"/>
      <c r="CY26" s="643"/>
      <c r="CZ26" s="673">
        <v>8</v>
      </c>
      <c r="DA26" s="674"/>
      <c r="DB26" s="674"/>
      <c r="DC26" s="675"/>
      <c r="DD26" s="641">
        <v>6029592</v>
      </c>
      <c r="DE26" s="642"/>
      <c r="DF26" s="642"/>
      <c r="DG26" s="642"/>
      <c r="DH26" s="642"/>
      <c r="DI26" s="642"/>
      <c r="DJ26" s="642"/>
      <c r="DK26" s="643"/>
      <c r="DL26" s="641" t="s">
        <v>130</v>
      </c>
      <c r="DM26" s="642"/>
      <c r="DN26" s="642"/>
      <c r="DO26" s="642"/>
      <c r="DP26" s="642"/>
      <c r="DQ26" s="642"/>
      <c r="DR26" s="642"/>
      <c r="DS26" s="642"/>
      <c r="DT26" s="642"/>
      <c r="DU26" s="642"/>
      <c r="DV26" s="643"/>
      <c r="DW26" s="673" t="s">
        <v>130</v>
      </c>
      <c r="DX26" s="674"/>
      <c r="DY26" s="674"/>
      <c r="DZ26" s="674"/>
      <c r="EA26" s="674"/>
      <c r="EB26" s="674"/>
      <c r="EC26" s="713"/>
    </row>
    <row r="27" spans="2:133" ht="11.25" customHeight="1" x14ac:dyDescent="0.2">
      <c r="B27" s="651" t="s">
        <v>294</v>
      </c>
      <c r="C27" s="652"/>
      <c r="D27" s="652"/>
      <c r="E27" s="652"/>
      <c r="F27" s="652"/>
      <c r="G27" s="652"/>
      <c r="H27" s="652"/>
      <c r="I27" s="652"/>
      <c r="J27" s="652"/>
      <c r="K27" s="652"/>
      <c r="L27" s="652"/>
      <c r="M27" s="652"/>
      <c r="N27" s="652"/>
      <c r="O27" s="652"/>
      <c r="P27" s="652"/>
      <c r="Q27" s="653"/>
      <c r="R27" s="672">
        <v>46453436</v>
      </c>
      <c r="S27" s="642"/>
      <c r="T27" s="642"/>
      <c r="U27" s="642"/>
      <c r="V27" s="642"/>
      <c r="W27" s="642"/>
      <c r="X27" s="642"/>
      <c r="Y27" s="643"/>
      <c r="Z27" s="691">
        <v>52.7</v>
      </c>
      <c r="AA27" s="691"/>
      <c r="AB27" s="691"/>
      <c r="AC27" s="691"/>
      <c r="AD27" s="692">
        <v>43812173</v>
      </c>
      <c r="AE27" s="692"/>
      <c r="AF27" s="692"/>
      <c r="AG27" s="692"/>
      <c r="AH27" s="692"/>
      <c r="AI27" s="692"/>
      <c r="AJ27" s="692"/>
      <c r="AK27" s="692"/>
      <c r="AL27" s="673">
        <v>99.900001525878906</v>
      </c>
      <c r="AM27" s="676"/>
      <c r="AN27" s="676"/>
      <c r="AO27" s="693"/>
      <c r="AP27" s="651" t="s">
        <v>295</v>
      </c>
      <c r="AQ27" s="652"/>
      <c r="AR27" s="652"/>
      <c r="AS27" s="652"/>
      <c r="AT27" s="652"/>
      <c r="AU27" s="652"/>
      <c r="AV27" s="652"/>
      <c r="AW27" s="652"/>
      <c r="AX27" s="652"/>
      <c r="AY27" s="652"/>
      <c r="AZ27" s="652"/>
      <c r="BA27" s="652"/>
      <c r="BB27" s="652"/>
      <c r="BC27" s="652"/>
      <c r="BD27" s="652"/>
      <c r="BE27" s="652"/>
      <c r="BF27" s="653"/>
      <c r="BG27" s="672">
        <v>28396548</v>
      </c>
      <c r="BH27" s="642"/>
      <c r="BI27" s="642"/>
      <c r="BJ27" s="642"/>
      <c r="BK27" s="642"/>
      <c r="BL27" s="642"/>
      <c r="BM27" s="642"/>
      <c r="BN27" s="643"/>
      <c r="BO27" s="691">
        <v>100</v>
      </c>
      <c r="BP27" s="691"/>
      <c r="BQ27" s="691"/>
      <c r="BR27" s="691"/>
      <c r="BS27" s="692">
        <v>570093</v>
      </c>
      <c r="BT27" s="692"/>
      <c r="BU27" s="692"/>
      <c r="BV27" s="692"/>
      <c r="BW27" s="692"/>
      <c r="BX27" s="692"/>
      <c r="BY27" s="692"/>
      <c r="BZ27" s="692"/>
      <c r="CA27" s="692"/>
      <c r="CB27" s="742"/>
      <c r="CD27" s="701" t="s">
        <v>296</v>
      </c>
      <c r="CE27" s="702"/>
      <c r="CF27" s="702"/>
      <c r="CG27" s="702"/>
      <c r="CH27" s="702"/>
      <c r="CI27" s="702"/>
      <c r="CJ27" s="702"/>
      <c r="CK27" s="702"/>
      <c r="CL27" s="702"/>
      <c r="CM27" s="702"/>
      <c r="CN27" s="702"/>
      <c r="CO27" s="702"/>
      <c r="CP27" s="702"/>
      <c r="CQ27" s="703"/>
      <c r="CR27" s="672">
        <v>27125244</v>
      </c>
      <c r="CS27" s="670"/>
      <c r="CT27" s="670"/>
      <c r="CU27" s="670"/>
      <c r="CV27" s="670"/>
      <c r="CW27" s="670"/>
      <c r="CX27" s="670"/>
      <c r="CY27" s="671"/>
      <c r="CZ27" s="673">
        <v>32.200000000000003</v>
      </c>
      <c r="DA27" s="674"/>
      <c r="DB27" s="674"/>
      <c r="DC27" s="675"/>
      <c r="DD27" s="641">
        <v>6793065</v>
      </c>
      <c r="DE27" s="670"/>
      <c r="DF27" s="670"/>
      <c r="DG27" s="670"/>
      <c r="DH27" s="670"/>
      <c r="DI27" s="670"/>
      <c r="DJ27" s="670"/>
      <c r="DK27" s="671"/>
      <c r="DL27" s="641">
        <v>6525308</v>
      </c>
      <c r="DM27" s="670"/>
      <c r="DN27" s="670"/>
      <c r="DO27" s="670"/>
      <c r="DP27" s="670"/>
      <c r="DQ27" s="670"/>
      <c r="DR27" s="670"/>
      <c r="DS27" s="670"/>
      <c r="DT27" s="670"/>
      <c r="DU27" s="670"/>
      <c r="DV27" s="671"/>
      <c r="DW27" s="673">
        <v>13.5</v>
      </c>
      <c r="DX27" s="674"/>
      <c r="DY27" s="674"/>
      <c r="DZ27" s="674"/>
      <c r="EA27" s="674"/>
      <c r="EB27" s="674"/>
      <c r="EC27" s="713"/>
    </row>
    <row r="28" spans="2:133" ht="11.25" customHeight="1" x14ac:dyDescent="0.2">
      <c r="B28" s="651" t="s">
        <v>297</v>
      </c>
      <c r="C28" s="652"/>
      <c r="D28" s="652"/>
      <c r="E28" s="652"/>
      <c r="F28" s="652"/>
      <c r="G28" s="652"/>
      <c r="H28" s="652"/>
      <c r="I28" s="652"/>
      <c r="J28" s="652"/>
      <c r="K28" s="652"/>
      <c r="L28" s="652"/>
      <c r="M28" s="652"/>
      <c r="N28" s="652"/>
      <c r="O28" s="652"/>
      <c r="P28" s="652"/>
      <c r="Q28" s="653"/>
      <c r="R28" s="672">
        <v>38064</v>
      </c>
      <c r="S28" s="642"/>
      <c r="T28" s="642"/>
      <c r="U28" s="642"/>
      <c r="V28" s="642"/>
      <c r="W28" s="642"/>
      <c r="X28" s="642"/>
      <c r="Y28" s="643"/>
      <c r="Z28" s="691">
        <v>0</v>
      </c>
      <c r="AA28" s="691"/>
      <c r="AB28" s="691"/>
      <c r="AC28" s="691"/>
      <c r="AD28" s="692">
        <v>38064</v>
      </c>
      <c r="AE28" s="692"/>
      <c r="AF28" s="692"/>
      <c r="AG28" s="692"/>
      <c r="AH28" s="692"/>
      <c r="AI28" s="692"/>
      <c r="AJ28" s="692"/>
      <c r="AK28" s="692"/>
      <c r="AL28" s="673">
        <v>0.1</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4"/>
      <c r="CD28" s="701" t="s">
        <v>298</v>
      </c>
      <c r="CE28" s="702"/>
      <c r="CF28" s="702"/>
      <c r="CG28" s="702"/>
      <c r="CH28" s="702"/>
      <c r="CI28" s="702"/>
      <c r="CJ28" s="702"/>
      <c r="CK28" s="702"/>
      <c r="CL28" s="702"/>
      <c r="CM28" s="702"/>
      <c r="CN28" s="702"/>
      <c r="CO28" s="702"/>
      <c r="CP28" s="702"/>
      <c r="CQ28" s="703"/>
      <c r="CR28" s="672">
        <v>7989519</v>
      </c>
      <c r="CS28" s="642"/>
      <c r="CT28" s="642"/>
      <c r="CU28" s="642"/>
      <c r="CV28" s="642"/>
      <c r="CW28" s="642"/>
      <c r="CX28" s="642"/>
      <c r="CY28" s="643"/>
      <c r="CZ28" s="673">
        <v>9.5</v>
      </c>
      <c r="DA28" s="674"/>
      <c r="DB28" s="674"/>
      <c r="DC28" s="675"/>
      <c r="DD28" s="641">
        <v>7776822</v>
      </c>
      <c r="DE28" s="642"/>
      <c r="DF28" s="642"/>
      <c r="DG28" s="642"/>
      <c r="DH28" s="642"/>
      <c r="DI28" s="642"/>
      <c r="DJ28" s="642"/>
      <c r="DK28" s="643"/>
      <c r="DL28" s="641">
        <v>7776822</v>
      </c>
      <c r="DM28" s="642"/>
      <c r="DN28" s="642"/>
      <c r="DO28" s="642"/>
      <c r="DP28" s="642"/>
      <c r="DQ28" s="642"/>
      <c r="DR28" s="642"/>
      <c r="DS28" s="642"/>
      <c r="DT28" s="642"/>
      <c r="DU28" s="642"/>
      <c r="DV28" s="643"/>
      <c r="DW28" s="673">
        <v>16.100000000000001</v>
      </c>
      <c r="DX28" s="674"/>
      <c r="DY28" s="674"/>
      <c r="DZ28" s="674"/>
      <c r="EA28" s="674"/>
      <c r="EB28" s="674"/>
      <c r="EC28" s="713"/>
    </row>
    <row r="29" spans="2:133" ht="11.25" customHeight="1" x14ac:dyDescent="0.2">
      <c r="B29" s="651" t="s">
        <v>299</v>
      </c>
      <c r="C29" s="652"/>
      <c r="D29" s="652"/>
      <c r="E29" s="652"/>
      <c r="F29" s="652"/>
      <c r="G29" s="652"/>
      <c r="H29" s="652"/>
      <c r="I29" s="652"/>
      <c r="J29" s="652"/>
      <c r="K29" s="652"/>
      <c r="L29" s="652"/>
      <c r="M29" s="652"/>
      <c r="N29" s="652"/>
      <c r="O29" s="652"/>
      <c r="P29" s="652"/>
      <c r="Q29" s="653"/>
      <c r="R29" s="672">
        <v>321684</v>
      </c>
      <c r="S29" s="642"/>
      <c r="T29" s="642"/>
      <c r="U29" s="642"/>
      <c r="V29" s="642"/>
      <c r="W29" s="642"/>
      <c r="X29" s="642"/>
      <c r="Y29" s="643"/>
      <c r="Z29" s="691">
        <v>0.4</v>
      </c>
      <c r="AA29" s="691"/>
      <c r="AB29" s="691"/>
      <c r="AC29" s="691"/>
      <c r="AD29" s="692" t="s">
        <v>130</v>
      </c>
      <c r="AE29" s="692"/>
      <c r="AF29" s="692"/>
      <c r="AG29" s="692"/>
      <c r="AH29" s="692"/>
      <c r="AI29" s="692"/>
      <c r="AJ29" s="692"/>
      <c r="AK29" s="692"/>
      <c r="AL29" s="673" t="s">
        <v>130</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2"/>
      <c r="CD29" s="731" t="s">
        <v>300</v>
      </c>
      <c r="CE29" s="732"/>
      <c r="CF29" s="701" t="s">
        <v>71</v>
      </c>
      <c r="CG29" s="702"/>
      <c r="CH29" s="702"/>
      <c r="CI29" s="702"/>
      <c r="CJ29" s="702"/>
      <c r="CK29" s="702"/>
      <c r="CL29" s="702"/>
      <c r="CM29" s="702"/>
      <c r="CN29" s="702"/>
      <c r="CO29" s="702"/>
      <c r="CP29" s="702"/>
      <c r="CQ29" s="703"/>
      <c r="CR29" s="672">
        <v>7989484</v>
      </c>
      <c r="CS29" s="670"/>
      <c r="CT29" s="670"/>
      <c r="CU29" s="670"/>
      <c r="CV29" s="670"/>
      <c r="CW29" s="670"/>
      <c r="CX29" s="670"/>
      <c r="CY29" s="671"/>
      <c r="CZ29" s="673">
        <v>9.5</v>
      </c>
      <c r="DA29" s="674"/>
      <c r="DB29" s="674"/>
      <c r="DC29" s="675"/>
      <c r="DD29" s="641">
        <v>7776787</v>
      </c>
      <c r="DE29" s="670"/>
      <c r="DF29" s="670"/>
      <c r="DG29" s="670"/>
      <c r="DH29" s="670"/>
      <c r="DI29" s="670"/>
      <c r="DJ29" s="670"/>
      <c r="DK29" s="671"/>
      <c r="DL29" s="641">
        <v>7776787</v>
      </c>
      <c r="DM29" s="670"/>
      <c r="DN29" s="670"/>
      <c r="DO29" s="670"/>
      <c r="DP29" s="670"/>
      <c r="DQ29" s="670"/>
      <c r="DR29" s="670"/>
      <c r="DS29" s="670"/>
      <c r="DT29" s="670"/>
      <c r="DU29" s="670"/>
      <c r="DV29" s="671"/>
      <c r="DW29" s="673">
        <v>16.100000000000001</v>
      </c>
      <c r="DX29" s="674"/>
      <c r="DY29" s="674"/>
      <c r="DZ29" s="674"/>
      <c r="EA29" s="674"/>
      <c r="EB29" s="674"/>
      <c r="EC29" s="713"/>
    </row>
    <row r="30" spans="2:133" ht="11.25" customHeight="1" x14ac:dyDescent="0.2">
      <c r="B30" s="651" t="s">
        <v>301</v>
      </c>
      <c r="C30" s="652"/>
      <c r="D30" s="652"/>
      <c r="E30" s="652"/>
      <c r="F30" s="652"/>
      <c r="G30" s="652"/>
      <c r="H30" s="652"/>
      <c r="I30" s="652"/>
      <c r="J30" s="652"/>
      <c r="K30" s="652"/>
      <c r="L30" s="652"/>
      <c r="M30" s="652"/>
      <c r="N30" s="652"/>
      <c r="O30" s="652"/>
      <c r="P30" s="652"/>
      <c r="Q30" s="653"/>
      <c r="R30" s="672">
        <v>788620</v>
      </c>
      <c r="S30" s="642"/>
      <c r="T30" s="642"/>
      <c r="U30" s="642"/>
      <c r="V30" s="642"/>
      <c r="W30" s="642"/>
      <c r="X30" s="642"/>
      <c r="Y30" s="643"/>
      <c r="Z30" s="691">
        <v>0.9</v>
      </c>
      <c r="AA30" s="691"/>
      <c r="AB30" s="691"/>
      <c r="AC30" s="691"/>
      <c r="AD30" s="692">
        <v>21440</v>
      </c>
      <c r="AE30" s="692"/>
      <c r="AF30" s="692"/>
      <c r="AG30" s="692"/>
      <c r="AH30" s="692"/>
      <c r="AI30" s="692"/>
      <c r="AJ30" s="692"/>
      <c r="AK30" s="692"/>
      <c r="AL30" s="673">
        <v>0</v>
      </c>
      <c r="AM30" s="676"/>
      <c r="AN30" s="676"/>
      <c r="AO30" s="693"/>
      <c r="AP30" s="723" t="s">
        <v>218</v>
      </c>
      <c r="AQ30" s="724"/>
      <c r="AR30" s="724"/>
      <c r="AS30" s="724"/>
      <c r="AT30" s="724"/>
      <c r="AU30" s="724"/>
      <c r="AV30" s="724"/>
      <c r="AW30" s="724"/>
      <c r="AX30" s="724"/>
      <c r="AY30" s="724"/>
      <c r="AZ30" s="724"/>
      <c r="BA30" s="724"/>
      <c r="BB30" s="724"/>
      <c r="BC30" s="724"/>
      <c r="BD30" s="724"/>
      <c r="BE30" s="724"/>
      <c r="BF30" s="725"/>
      <c r="BG30" s="723" t="s">
        <v>302</v>
      </c>
      <c r="BH30" s="740"/>
      <c r="BI30" s="740"/>
      <c r="BJ30" s="740"/>
      <c r="BK30" s="740"/>
      <c r="BL30" s="740"/>
      <c r="BM30" s="740"/>
      <c r="BN30" s="740"/>
      <c r="BO30" s="740"/>
      <c r="BP30" s="740"/>
      <c r="BQ30" s="741"/>
      <c r="BR30" s="723" t="s">
        <v>303</v>
      </c>
      <c r="BS30" s="740"/>
      <c r="BT30" s="740"/>
      <c r="BU30" s="740"/>
      <c r="BV30" s="740"/>
      <c r="BW30" s="740"/>
      <c r="BX30" s="740"/>
      <c r="BY30" s="740"/>
      <c r="BZ30" s="740"/>
      <c r="CA30" s="740"/>
      <c r="CB30" s="741"/>
      <c r="CD30" s="733"/>
      <c r="CE30" s="734"/>
      <c r="CF30" s="701" t="s">
        <v>304</v>
      </c>
      <c r="CG30" s="702"/>
      <c r="CH30" s="702"/>
      <c r="CI30" s="702"/>
      <c r="CJ30" s="702"/>
      <c r="CK30" s="702"/>
      <c r="CL30" s="702"/>
      <c r="CM30" s="702"/>
      <c r="CN30" s="702"/>
      <c r="CO30" s="702"/>
      <c r="CP30" s="702"/>
      <c r="CQ30" s="703"/>
      <c r="CR30" s="672">
        <v>7732376</v>
      </c>
      <c r="CS30" s="642"/>
      <c r="CT30" s="642"/>
      <c r="CU30" s="642"/>
      <c r="CV30" s="642"/>
      <c r="CW30" s="642"/>
      <c r="CX30" s="642"/>
      <c r="CY30" s="643"/>
      <c r="CZ30" s="673">
        <v>9.1999999999999993</v>
      </c>
      <c r="DA30" s="674"/>
      <c r="DB30" s="674"/>
      <c r="DC30" s="675"/>
      <c r="DD30" s="641">
        <v>7538739</v>
      </c>
      <c r="DE30" s="642"/>
      <c r="DF30" s="642"/>
      <c r="DG30" s="642"/>
      <c r="DH30" s="642"/>
      <c r="DI30" s="642"/>
      <c r="DJ30" s="642"/>
      <c r="DK30" s="643"/>
      <c r="DL30" s="641">
        <v>7538739</v>
      </c>
      <c r="DM30" s="642"/>
      <c r="DN30" s="642"/>
      <c r="DO30" s="642"/>
      <c r="DP30" s="642"/>
      <c r="DQ30" s="642"/>
      <c r="DR30" s="642"/>
      <c r="DS30" s="642"/>
      <c r="DT30" s="642"/>
      <c r="DU30" s="642"/>
      <c r="DV30" s="643"/>
      <c r="DW30" s="673">
        <v>15.6</v>
      </c>
      <c r="DX30" s="674"/>
      <c r="DY30" s="674"/>
      <c r="DZ30" s="674"/>
      <c r="EA30" s="674"/>
      <c r="EB30" s="674"/>
      <c r="EC30" s="713"/>
    </row>
    <row r="31" spans="2:133" ht="11.25" customHeight="1" x14ac:dyDescent="0.2">
      <c r="B31" s="651" t="s">
        <v>305</v>
      </c>
      <c r="C31" s="652"/>
      <c r="D31" s="652"/>
      <c r="E31" s="652"/>
      <c r="F31" s="652"/>
      <c r="G31" s="652"/>
      <c r="H31" s="652"/>
      <c r="I31" s="652"/>
      <c r="J31" s="652"/>
      <c r="K31" s="652"/>
      <c r="L31" s="652"/>
      <c r="M31" s="652"/>
      <c r="N31" s="652"/>
      <c r="O31" s="652"/>
      <c r="P31" s="652"/>
      <c r="Q31" s="653"/>
      <c r="R31" s="672">
        <v>161596</v>
      </c>
      <c r="S31" s="642"/>
      <c r="T31" s="642"/>
      <c r="U31" s="642"/>
      <c r="V31" s="642"/>
      <c r="W31" s="642"/>
      <c r="X31" s="642"/>
      <c r="Y31" s="643"/>
      <c r="Z31" s="691">
        <v>0.2</v>
      </c>
      <c r="AA31" s="691"/>
      <c r="AB31" s="691"/>
      <c r="AC31" s="691"/>
      <c r="AD31" s="692" t="s">
        <v>130</v>
      </c>
      <c r="AE31" s="692"/>
      <c r="AF31" s="692"/>
      <c r="AG31" s="692"/>
      <c r="AH31" s="692"/>
      <c r="AI31" s="692"/>
      <c r="AJ31" s="692"/>
      <c r="AK31" s="692"/>
      <c r="AL31" s="673" t="s">
        <v>130</v>
      </c>
      <c r="AM31" s="676"/>
      <c r="AN31" s="676"/>
      <c r="AO31" s="693"/>
      <c r="AP31" s="747" t="s">
        <v>306</v>
      </c>
      <c r="AQ31" s="748"/>
      <c r="AR31" s="748"/>
      <c r="AS31" s="748"/>
      <c r="AT31" s="753" t="s">
        <v>307</v>
      </c>
      <c r="AU31" s="366"/>
      <c r="AV31" s="366"/>
      <c r="AW31" s="366"/>
      <c r="AX31" s="743" t="s">
        <v>185</v>
      </c>
      <c r="AY31" s="744"/>
      <c r="AZ31" s="744"/>
      <c r="BA31" s="744"/>
      <c r="BB31" s="744"/>
      <c r="BC31" s="744"/>
      <c r="BD31" s="744"/>
      <c r="BE31" s="744"/>
      <c r="BF31" s="745"/>
      <c r="BG31" s="746">
        <v>99.3</v>
      </c>
      <c r="BH31" s="738"/>
      <c r="BI31" s="738"/>
      <c r="BJ31" s="738"/>
      <c r="BK31" s="738"/>
      <c r="BL31" s="738"/>
      <c r="BM31" s="737">
        <v>96.8</v>
      </c>
      <c r="BN31" s="738"/>
      <c r="BO31" s="738"/>
      <c r="BP31" s="738"/>
      <c r="BQ31" s="739"/>
      <c r="BR31" s="746">
        <v>98.7</v>
      </c>
      <c r="BS31" s="738"/>
      <c r="BT31" s="738"/>
      <c r="BU31" s="738"/>
      <c r="BV31" s="738"/>
      <c r="BW31" s="738"/>
      <c r="BX31" s="737">
        <v>96.1</v>
      </c>
      <c r="BY31" s="738"/>
      <c r="BZ31" s="738"/>
      <c r="CA31" s="738"/>
      <c r="CB31" s="739"/>
      <c r="CD31" s="733"/>
      <c r="CE31" s="734"/>
      <c r="CF31" s="701" t="s">
        <v>308</v>
      </c>
      <c r="CG31" s="702"/>
      <c r="CH31" s="702"/>
      <c r="CI31" s="702"/>
      <c r="CJ31" s="702"/>
      <c r="CK31" s="702"/>
      <c r="CL31" s="702"/>
      <c r="CM31" s="702"/>
      <c r="CN31" s="702"/>
      <c r="CO31" s="702"/>
      <c r="CP31" s="702"/>
      <c r="CQ31" s="703"/>
      <c r="CR31" s="672">
        <v>257108</v>
      </c>
      <c r="CS31" s="670"/>
      <c r="CT31" s="670"/>
      <c r="CU31" s="670"/>
      <c r="CV31" s="670"/>
      <c r="CW31" s="670"/>
      <c r="CX31" s="670"/>
      <c r="CY31" s="671"/>
      <c r="CZ31" s="673">
        <v>0.3</v>
      </c>
      <c r="DA31" s="674"/>
      <c r="DB31" s="674"/>
      <c r="DC31" s="675"/>
      <c r="DD31" s="641">
        <v>238048</v>
      </c>
      <c r="DE31" s="670"/>
      <c r="DF31" s="670"/>
      <c r="DG31" s="670"/>
      <c r="DH31" s="670"/>
      <c r="DI31" s="670"/>
      <c r="DJ31" s="670"/>
      <c r="DK31" s="671"/>
      <c r="DL31" s="641">
        <v>238048</v>
      </c>
      <c r="DM31" s="670"/>
      <c r="DN31" s="670"/>
      <c r="DO31" s="670"/>
      <c r="DP31" s="670"/>
      <c r="DQ31" s="670"/>
      <c r="DR31" s="670"/>
      <c r="DS31" s="670"/>
      <c r="DT31" s="670"/>
      <c r="DU31" s="670"/>
      <c r="DV31" s="671"/>
      <c r="DW31" s="673">
        <v>0.5</v>
      </c>
      <c r="DX31" s="674"/>
      <c r="DY31" s="674"/>
      <c r="DZ31" s="674"/>
      <c r="EA31" s="674"/>
      <c r="EB31" s="674"/>
      <c r="EC31" s="713"/>
    </row>
    <row r="32" spans="2:133" ht="11.25" customHeight="1" x14ac:dyDescent="0.2">
      <c r="B32" s="651" t="s">
        <v>309</v>
      </c>
      <c r="C32" s="652"/>
      <c r="D32" s="652"/>
      <c r="E32" s="652"/>
      <c r="F32" s="652"/>
      <c r="G32" s="652"/>
      <c r="H32" s="652"/>
      <c r="I32" s="652"/>
      <c r="J32" s="652"/>
      <c r="K32" s="652"/>
      <c r="L32" s="652"/>
      <c r="M32" s="652"/>
      <c r="N32" s="652"/>
      <c r="O32" s="652"/>
      <c r="P32" s="652"/>
      <c r="Q32" s="653"/>
      <c r="R32" s="672">
        <v>23232585</v>
      </c>
      <c r="S32" s="642"/>
      <c r="T32" s="642"/>
      <c r="U32" s="642"/>
      <c r="V32" s="642"/>
      <c r="W32" s="642"/>
      <c r="X32" s="642"/>
      <c r="Y32" s="643"/>
      <c r="Z32" s="691">
        <v>26.4</v>
      </c>
      <c r="AA32" s="691"/>
      <c r="AB32" s="691"/>
      <c r="AC32" s="691"/>
      <c r="AD32" s="692" t="s">
        <v>130</v>
      </c>
      <c r="AE32" s="692"/>
      <c r="AF32" s="692"/>
      <c r="AG32" s="692"/>
      <c r="AH32" s="692"/>
      <c r="AI32" s="692"/>
      <c r="AJ32" s="692"/>
      <c r="AK32" s="692"/>
      <c r="AL32" s="673" t="s">
        <v>130</v>
      </c>
      <c r="AM32" s="676"/>
      <c r="AN32" s="676"/>
      <c r="AO32" s="693"/>
      <c r="AP32" s="749"/>
      <c r="AQ32" s="750"/>
      <c r="AR32" s="750"/>
      <c r="AS32" s="750"/>
      <c r="AT32" s="754"/>
      <c r="AU32" s="362" t="s">
        <v>310</v>
      </c>
      <c r="AV32" s="362"/>
      <c r="AW32" s="362"/>
      <c r="AX32" s="651" t="s">
        <v>311</v>
      </c>
      <c r="AY32" s="652"/>
      <c r="AZ32" s="652"/>
      <c r="BA32" s="652"/>
      <c r="BB32" s="652"/>
      <c r="BC32" s="652"/>
      <c r="BD32" s="652"/>
      <c r="BE32" s="652"/>
      <c r="BF32" s="653"/>
      <c r="BG32" s="756">
        <v>99.5</v>
      </c>
      <c r="BH32" s="670"/>
      <c r="BI32" s="670"/>
      <c r="BJ32" s="670"/>
      <c r="BK32" s="670"/>
      <c r="BL32" s="670"/>
      <c r="BM32" s="676">
        <v>98.1</v>
      </c>
      <c r="BN32" s="730"/>
      <c r="BO32" s="730"/>
      <c r="BP32" s="730"/>
      <c r="BQ32" s="708"/>
      <c r="BR32" s="756">
        <v>98.9</v>
      </c>
      <c r="BS32" s="670"/>
      <c r="BT32" s="670"/>
      <c r="BU32" s="670"/>
      <c r="BV32" s="670"/>
      <c r="BW32" s="670"/>
      <c r="BX32" s="676">
        <v>97.4</v>
      </c>
      <c r="BY32" s="730"/>
      <c r="BZ32" s="730"/>
      <c r="CA32" s="730"/>
      <c r="CB32" s="708"/>
      <c r="CD32" s="735"/>
      <c r="CE32" s="736"/>
      <c r="CF32" s="701" t="s">
        <v>312</v>
      </c>
      <c r="CG32" s="702"/>
      <c r="CH32" s="702"/>
      <c r="CI32" s="702"/>
      <c r="CJ32" s="702"/>
      <c r="CK32" s="702"/>
      <c r="CL32" s="702"/>
      <c r="CM32" s="702"/>
      <c r="CN32" s="702"/>
      <c r="CO32" s="702"/>
      <c r="CP32" s="702"/>
      <c r="CQ32" s="703"/>
      <c r="CR32" s="672">
        <v>35</v>
      </c>
      <c r="CS32" s="642"/>
      <c r="CT32" s="642"/>
      <c r="CU32" s="642"/>
      <c r="CV32" s="642"/>
      <c r="CW32" s="642"/>
      <c r="CX32" s="642"/>
      <c r="CY32" s="643"/>
      <c r="CZ32" s="673">
        <v>0</v>
      </c>
      <c r="DA32" s="674"/>
      <c r="DB32" s="674"/>
      <c r="DC32" s="675"/>
      <c r="DD32" s="641">
        <v>35</v>
      </c>
      <c r="DE32" s="642"/>
      <c r="DF32" s="642"/>
      <c r="DG32" s="642"/>
      <c r="DH32" s="642"/>
      <c r="DI32" s="642"/>
      <c r="DJ32" s="642"/>
      <c r="DK32" s="643"/>
      <c r="DL32" s="641">
        <v>35</v>
      </c>
      <c r="DM32" s="642"/>
      <c r="DN32" s="642"/>
      <c r="DO32" s="642"/>
      <c r="DP32" s="642"/>
      <c r="DQ32" s="642"/>
      <c r="DR32" s="642"/>
      <c r="DS32" s="642"/>
      <c r="DT32" s="642"/>
      <c r="DU32" s="642"/>
      <c r="DV32" s="643"/>
      <c r="DW32" s="673">
        <v>0</v>
      </c>
      <c r="DX32" s="674"/>
      <c r="DY32" s="674"/>
      <c r="DZ32" s="674"/>
      <c r="EA32" s="674"/>
      <c r="EB32" s="674"/>
      <c r="EC32" s="713"/>
    </row>
    <row r="33" spans="2:133" ht="11.25" customHeight="1" x14ac:dyDescent="0.2">
      <c r="B33" s="727" t="s">
        <v>313</v>
      </c>
      <c r="C33" s="728"/>
      <c r="D33" s="728"/>
      <c r="E33" s="728"/>
      <c r="F33" s="728"/>
      <c r="G33" s="728"/>
      <c r="H33" s="728"/>
      <c r="I33" s="728"/>
      <c r="J33" s="728"/>
      <c r="K33" s="728"/>
      <c r="L33" s="728"/>
      <c r="M33" s="728"/>
      <c r="N33" s="728"/>
      <c r="O33" s="728"/>
      <c r="P33" s="728"/>
      <c r="Q33" s="729"/>
      <c r="R33" s="672" t="s">
        <v>130</v>
      </c>
      <c r="S33" s="642"/>
      <c r="T33" s="642"/>
      <c r="U33" s="642"/>
      <c r="V33" s="642"/>
      <c r="W33" s="642"/>
      <c r="X33" s="642"/>
      <c r="Y33" s="643"/>
      <c r="Z33" s="691" t="s">
        <v>130</v>
      </c>
      <c r="AA33" s="691"/>
      <c r="AB33" s="691"/>
      <c r="AC33" s="691"/>
      <c r="AD33" s="692" t="s">
        <v>130</v>
      </c>
      <c r="AE33" s="692"/>
      <c r="AF33" s="692"/>
      <c r="AG33" s="692"/>
      <c r="AH33" s="692"/>
      <c r="AI33" s="692"/>
      <c r="AJ33" s="692"/>
      <c r="AK33" s="692"/>
      <c r="AL33" s="673" t="s">
        <v>130</v>
      </c>
      <c r="AM33" s="676"/>
      <c r="AN33" s="676"/>
      <c r="AO33" s="693"/>
      <c r="AP33" s="751"/>
      <c r="AQ33" s="752"/>
      <c r="AR33" s="752"/>
      <c r="AS33" s="752"/>
      <c r="AT33" s="755"/>
      <c r="AU33" s="360"/>
      <c r="AV33" s="360"/>
      <c r="AW33" s="360"/>
      <c r="AX33" s="654" t="s">
        <v>314</v>
      </c>
      <c r="AY33" s="655"/>
      <c r="AZ33" s="655"/>
      <c r="BA33" s="655"/>
      <c r="BB33" s="655"/>
      <c r="BC33" s="655"/>
      <c r="BD33" s="655"/>
      <c r="BE33" s="655"/>
      <c r="BF33" s="656"/>
      <c r="BG33" s="726">
        <v>99</v>
      </c>
      <c r="BH33" s="658"/>
      <c r="BI33" s="658"/>
      <c r="BJ33" s="658"/>
      <c r="BK33" s="658"/>
      <c r="BL33" s="658"/>
      <c r="BM33" s="682">
        <v>95.3</v>
      </c>
      <c r="BN33" s="658"/>
      <c r="BO33" s="658"/>
      <c r="BP33" s="658"/>
      <c r="BQ33" s="694"/>
      <c r="BR33" s="726">
        <v>98.4</v>
      </c>
      <c r="BS33" s="658"/>
      <c r="BT33" s="658"/>
      <c r="BU33" s="658"/>
      <c r="BV33" s="658"/>
      <c r="BW33" s="658"/>
      <c r="BX33" s="682">
        <v>94.7</v>
      </c>
      <c r="BY33" s="658"/>
      <c r="BZ33" s="658"/>
      <c r="CA33" s="658"/>
      <c r="CB33" s="694"/>
      <c r="CD33" s="701" t="s">
        <v>315</v>
      </c>
      <c r="CE33" s="702"/>
      <c r="CF33" s="702"/>
      <c r="CG33" s="702"/>
      <c r="CH33" s="702"/>
      <c r="CI33" s="702"/>
      <c r="CJ33" s="702"/>
      <c r="CK33" s="702"/>
      <c r="CL33" s="702"/>
      <c r="CM33" s="702"/>
      <c r="CN33" s="702"/>
      <c r="CO33" s="702"/>
      <c r="CP33" s="702"/>
      <c r="CQ33" s="703"/>
      <c r="CR33" s="672">
        <v>32958810</v>
      </c>
      <c r="CS33" s="670"/>
      <c r="CT33" s="670"/>
      <c r="CU33" s="670"/>
      <c r="CV33" s="670"/>
      <c r="CW33" s="670"/>
      <c r="CX33" s="670"/>
      <c r="CY33" s="671"/>
      <c r="CZ33" s="673">
        <v>39.200000000000003</v>
      </c>
      <c r="DA33" s="674"/>
      <c r="DB33" s="674"/>
      <c r="DC33" s="675"/>
      <c r="DD33" s="641">
        <v>24818263</v>
      </c>
      <c r="DE33" s="670"/>
      <c r="DF33" s="670"/>
      <c r="DG33" s="670"/>
      <c r="DH33" s="670"/>
      <c r="DI33" s="670"/>
      <c r="DJ33" s="670"/>
      <c r="DK33" s="671"/>
      <c r="DL33" s="641">
        <v>18536719</v>
      </c>
      <c r="DM33" s="670"/>
      <c r="DN33" s="670"/>
      <c r="DO33" s="670"/>
      <c r="DP33" s="670"/>
      <c r="DQ33" s="670"/>
      <c r="DR33" s="670"/>
      <c r="DS33" s="670"/>
      <c r="DT33" s="670"/>
      <c r="DU33" s="670"/>
      <c r="DV33" s="671"/>
      <c r="DW33" s="673">
        <v>38.4</v>
      </c>
      <c r="DX33" s="674"/>
      <c r="DY33" s="674"/>
      <c r="DZ33" s="674"/>
      <c r="EA33" s="674"/>
      <c r="EB33" s="674"/>
      <c r="EC33" s="713"/>
    </row>
    <row r="34" spans="2:133" ht="11.25" customHeight="1" x14ac:dyDescent="0.2">
      <c r="B34" s="651" t="s">
        <v>316</v>
      </c>
      <c r="C34" s="652"/>
      <c r="D34" s="652"/>
      <c r="E34" s="652"/>
      <c r="F34" s="652"/>
      <c r="G34" s="652"/>
      <c r="H34" s="652"/>
      <c r="I34" s="652"/>
      <c r="J34" s="652"/>
      <c r="K34" s="652"/>
      <c r="L34" s="652"/>
      <c r="M34" s="652"/>
      <c r="N34" s="652"/>
      <c r="O34" s="652"/>
      <c r="P34" s="652"/>
      <c r="Q34" s="653"/>
      <c r="R34" s="672">
        <v>5989132</v>
      </c>
      <c r="S34" s="642"/>
      <c r="T34" s="642"/>
      <c r="U34" s="642"/>
      <c r="V34" s="642"/>
      <c r="W34" s="642"/>
      <c r="X34" s="642"/>
      <c r="Y34" s="643"/>
      <c r="Z34" s="691">
        <v>6.8</v>
      </c>
      <c r="AA34" s="691"/>
      <c r="AB34" s="691"/>
      <c r="AC34" s="691"/>
      <c r="AD34" s="692" t="s">
        <v>130</v>
      </c>
      <c r="AE34" s="692"/>
      <c r="AF34" s="692"/>
      <c r="AG34" s="692"/>
      <c r="AH34" s="692"/>
      <c r="AI34" s="692"/>
      <c r="AJ34" s="692"/>
      <c r="AK34" s="692"/>
      <c r="AL34" s="673" t="s">
        <v>130</v>
      </c>
      <c r="AM34" s="676"/>
      <c r="AN34" s="676"/>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1" t="s">
        <v>317</v>
      </c>
      <c r="CE34" s="702"/>
      <c r="CF34" s="702"/>
      <c r="CG34" s="702"/>
      <c r="CH34" s="702"/>
      <c r="CI34" s="702"/>
      <c r="CJ34" s="702"/>
      <c r="CK34" s="702"/>
      <c r="CL34" s="702"/>
      <c r="CM34" s="702"/>
      <c r="CN34" s="702"/>
      <c r="CO34" s="702"/>
      <c r="CP34" s="702"/>
      <c r="CQ34" s="703"/>
      <c r="CR34" s="672">
        <v>9135329</v>
      </c>
      <c r="CS34" s="642"/>
      <c r="CT34" s="642"/>
      <c r="CU34" s="642"/>
      <c r="CV34" s="642"/>
      <c r="CW34" s="642"/>
      <c r="CX34" s="642"/>
      <c r="CY34" s="643"/>
      <c r="CZ34" s="673">
        <v>10.9</v>
      </c>
      <c r="DA34" s="674"/>
      <c r="DB34" s="674"/>
      <c r="DC34" s="675"/>
      <c r="DD34" s="641">
        <v>6379712</v>
      </c>
      <c r="DE34" s="642"/>
      <c r="DF34" s="642"/>
      <c r="DG34" s="642"/>
      <c r="DH34" s="642"/>
      <c r="DI34" s="642"/>
      <c r="DJ34" s="642"/>
      <c r="DK34" s="643"/>
      <c r="DL34" s="641">
        <v>4227545</v>
      </c>
      <c r="DM34" s="642"/>
      <c r="DN34" s="642"/>
      <c r="DO34" s="642"/>
      <c r="DP34" s="642"/>
      <c r="DQ34" s="642"/>
      <c r="DR34" s="642"/>
      <c r="DS34" s="642"/>
      <c r="DT34" s="642"/>
      <c r="DU34" s="642"/>
      <c r="DV34" s="643"/>
      <c r="DW34" s="673">
        <v>8.8000000000000007</v>
      </c>
      <c r="DX34" s="674"/>
      <c r="DY34" s="674"/>
      <c r="DZ34" s="674"/>
      <c r="EA34" s="674"/>
      <c r="EB34" s="674"/>
      <c r="EC34" s="713"/>
    </row>
    <row r="35" spans="2:133" ht="11.25" customHeight="1" x14ac:dyDescent="0.2">
      <c r="B35" s="651" t="s">
        <v>318</v>
      </c>
      <c r="C35" s="652"/>
      <c r="D35" s="652"/>
      <c r="E35" s="652"/>
      <c r="F35" s="652"/>
      <c r="G35" s="652"/>
      <c r="H35" s="652"/>
      <c r="I35" s="652"/>
      <c r="J35" s="652"/>
      <c r="K35" s="652"/>
      <c r="L35" s="652"/>
      <c r="M35" s="652"/>
      <c r="N35" s="652"/>
      <c r="O35" s="652"/>
      <c r="P35" s="652"/>
      <c r="Q35" s="653"/>
      <c r="R35" s="672">
        <v>137105</v>
      </c>
      <c r="S35" s="642"/>
      <c r="T35" s="642"/>
      <c r="U35" s="642"/>
      <c r="V35" s="642"/>
      <c r="W35" s="642"/>
      <c r="X35" s="642"/>
      <c r="Y35" s="643"/>
      <c r="Z35" s="691">
        <v>0.2</v>
      </c>
      <c r="AA35" s="691"/>
      <c r="AB35" s="691"/>
      <c r="AC35" s="691"/>
      <c r="AD35" s="692">
        <v>637</v>
      </c>
      <c r="AE35" s="692"/>
      <c r="AF35" s="692"/>
      <c r="AG35" s="692"/>
      <c r="AH35" s="692"/>
      <c r="AI35" s="692"/>
      <c r="AJ35" s="692"/>
      <c r="AK35" s="692"/>
      <c r="AL35" s="673">
        <v>0</v>
      </c>
      <c r="AM35" s="676"/>
      <c r="AN35" s="676"/>
      <c r="AO35" s="693"/>
      <c r="AP35" s="218"/>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1" t="s">
        <v>321</v>
      </c>
      <c r="CE35" s="702"/>
      <c r="CF35" s="702"/>
      <c r="CG35" s="702"/>
      <c r="CH35" s="702"/>
      <c r="CI35" s="702"/>
      <c r="CJ35" s="702"/>
      <c r="CK35" s="702"/>
      <c r="CL35" s="702"/>
      <c r="CM35" s="702"/>
      <c r="CN35" s="702"/>
      <c r="CO35" s="702"/>
      <c r="CP35" s="702"/>
      <c r="CQ35" s="703"/>
      <c r="CR35" s="672">
        <v>354391</v>
      </c>
      <c r="CS35" s="670"/>
      <c r="CT35" s="670"/>
      <c r="CU35" s="670"/>
      <c r="CV35" s="670"/>
      <c r="CW35" s="670"/>
      <c r="CX35" s="670"/>
      <c r="CY35" s="671"/>
      <c r="CZ35" s="673">
        <v>0.4</v>
      </c>
      <c r="DA35" s="674"/>
      <c r="DB35" s="674"/>
      <c r="DC35" s="675"/>
      <c r="DD35" s="641">
        <v>292149</v>
      </c>
      <c r="DE35" s="670"/>
      <c r="DF35" s="670"/>
      <c r="DG35" s="670"/>
      <c r="DH35" s="670"/>
      <c r="DI35" s="670"/>
      <c r="DJ35" s="670"/>
      <c r="DK35" s="671"/>
      <c r="DL35" s="641">
        <v>275383</v>
      </c>
      <c r="DM35" s="670"/>
      <c r="DN35" s="670"/>
      <c r="DO35" s="670"/>
      <c r="DP35" s="670"/>
      <c r="DQ35" s="670"/>
      <c r="DR35" s="670"/>
      <c r="DS35" s="670"/>
      <c r="DT35" s="670"/>
      <c r="DU35" s="670"/>
      <c r="DV35" s="671"/>
      <c r="DW35" s="673">
        <v>0.6</v>
      </c>
      <c r="DX35" s="674"/>
      <c r="DY35" s="674"/>
      <c r="DZ35" s="674"/>
      <c r="EA35" s="674"/>
      <c r="EB35" s="674"/>
      <c r="EC35" s="713"/>
    </row>
    <row r="36" spans="2:133" ht="11.25" customHeight="1" x14ac:dyDescent="0.2">
      <c r="B36" s="651" t="s">
        <v>322</v>
      </c>
      <c r="C36" s="652"/>
      <c r="D36" s="652"/>
      <c r="E36" s="652"/>
      <c r="F36" s="652"/>
      <c r="G36" s="652"/>
      <c r="H36" s="652"/>
      <c r="I36" s="652"/>
      <c r="J36" s="652"/>
      <c r="K36" s="652"/>
      <c r="L36" s="652"/>
      <c r="M36" s="652"/>
      <c r="N36" s="652"/>
      <c r="O36" s="652"/>
      <c r="P36" s="652"/>
      <c r="Q36" s="653"/>
      <c r="R36" s="672">
        <v>2307990</v>
      </c>
      <c r="S36" s="642"/>
      <c r="T36" s="642"/>
      <c r="U36" s="642"/>
      <c r="V36" s="642"/>
      <c r="W36" s="642"/>
      <c r="X36" s="642"/>
      <c r="Y36" s="643"/>
      <c r="Z36" s="691">
        <v>2.6</v>
      </c>
      <c r="AA36" s="691"/>
      <c r="AB36" s="691"/>
      <c r="AC36" s="691"/>
      <c r="AD36" s="692" t="s">
        <v>130</v>
      </c>
      <c r="AE36" s="692"/>
      <c r="AF36" s="692"/>
      <c r="AG36" s="692"/>
      <c r="AH36" s="692"/>
      <c r="AI36" s="692"/>
      <c r="AJ36" s="692"/>
      <c r="AK36" s="692"/>
      <c r="AL36" s="673" t="s">
        <v>130</v>
      </c>
      <c r="AM36" s="676"/>
      <c r="AN36" s="676"/>
      <c r="AO36" s="693"/>
      <c r="AP36" s="218"/>
      <c r="AQ36" s="714" t="s">
        <v>323</v>
      </c>
      <c r="AR36" s="715"/>
      <c r="AS36" s="715"/>
      <c r="AT36" s="715"/>
      <c r="AU36" s="715"/>
      <c r="AV36" s="715"/>
      <c r="AW36" s="715"/>
      <c r="AX36" s="715"/>
      <c r="AY36" s="716"/>
      <c r="AZ36" s="717">
        <v>10780691</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791983</v>
      </c>
      <c r="BW36" s="718"/>
      <c r="BX36" s="718"/>
      <c r="BY36" s="718"/>
      <c r="BZ36" s="718"/>
      <c r="CA36" s="718"/>
      <c r="CB36" s="719"/>
      <c r="CD36" s="701" t="s">
        <v>325</v>
      </c>
      <c r="CE36" s="702"/>
      <c r="CF36" s="702"/>
      <c r="CG36" s="702"/>
      <c r="CH36" s="702"/>
      <c r="CI36" s="702"/>
      <c r="CJ36" s="702"/>
      <c r="CK36" s="702"/>
      <c r="CL36" s="702"/>
      <c r="CM36" s="702"/>
      <c r="CN36" s="702"/>
      <c r="CO36" s="702"/>
      <c r="CP36" s="702"/>
      <c r="CQ36" s="703"/>
      <c r="CR36" s="672">
        <v>14502511</v>
      </c>
      <c r="CS36" s="642"/>
      <c r="CT36" s="642"/>
      <c r="CU36" s="642"/>
      <c r="CV36" s="642"/>
      <c r="CW36" s="642"/>
      <c r="CX36" s="642"/>
      <c r="CY36" s="643"/>
      <c r="CZ36" s="673">
        <v>17.2</v>
      </c>
      <c r="DA36" s="674"/>
      <c r="DB36" s="674"/>
      <c r="DC36" s="675"/>
      <c r="DD36" s="641">
        <v>12392258</v>
      </c>
      <c r="DE36" s="642"/>
      <c r="DF36" s="642"/>
      <c r="DG36" s="642"/>
      <c r="DH36" s="642"/>
      <c r="DI36" s="642"/>
      <c r="DJ36" s="642"/>
      <c r="DK36" s="643"/>
      <c r="DL36" s="641">
        <v>9803030</v>
      </c>
      <c r="DM36" s="642"/>
      <c r="DN36" s="642"/>
      <c r="DO36" s="642"/>
      <c r="DP36" s="642"/>
      <c r="DQ36" s="642"/>
      <c r="DR36" s="642"/>
      <c r="DS36" s="642"/>
      <c r="DT36" s="642"/>
      <c r="DU36" s="642"/>
      <c r="DV36" s="643"/>
      <c r="DW36" s="673">
        <v>20.3</v>
      </c>
      <c r="DX36" s="674"/>
      <c r="DY36" s="674"/>
      <c r="DZ36" s="674"/>
      <c r="EA36" s="674"/>
      <c r="EB36" s="674"/>
      <c r="EC36" s="713"/>
    </row>
    <row r="37" spans="2:133" ht="11.25" customHeight="1" x14ac:dyDescent="0.2">
      <c r="B37" s="651" t="s">
        <v>326</v>
      </c>
      <c r="C37" s="652"/>
      <c r="D37" s="652"/>
      <c r="E37" s="652"/>
      <c r="F37" s="652"/>
      <c r="G37" s="652"/>
      <c r="H37" s="652"/>
      <c r="I37" s="652"/>
      <c r="J37" s="652"/>
      <c r="K37" s="652"/>
      <c r="L37" s="652"/>
      <c r="M37" s="652"/>
      <c r="N37" s="652"/>
      <c r="O37" s="652"/>
      <c r="P37" s="652"/>
      <c r="Q37" s="653"/>
      <c r="R37" s="672">
        <v>399643</v>
      </c>
      <c r="S37" s="642"/>
      <c r="T37" s="642"/>
      <c r="U37" s="642"/>
      <c r="V37" s="642"/>
      <c r="W37" s="642"/>
      <c r="X37" s="642"/>
      <c r="Y37" s="643"/>
      <c r="Z37" s="691">
        <v>0.5</v>
      </c>
      <c r="AA37" s="691"/>
      <c r="AB37" s="691"/>
      <c r="AC37" s="691"/>
      <c r="AD37" s="692" t="s">
        <v>130</v>
      </c>
      <c r="AE37" s="692"/>
      <c r="AF37" s="692"/>
      <c r="AG37" s="692"/>
      <c r="AH37" s="692"/>
      <c r="AI37" s="692"/>
      <c r="AJ37" s="692"/>
      <c r="AK37" s="692"/>
      <c r="AL37" s="673" t="s">
        <v>130</v>
      </c>
      <c r="AM37" s="676"/>
      <c r="AN37" s="676"/>
      <c r="AO37" s="693"/>
      <c r="AQ37" s="705" t="s">
        <v>327</v>
      </c>
      <c r="AR37" s="706"/>
      <c r="AS37" s="706"/>
      <c r="AT37" s="706"/>
      <c r="AU37" s="706"/>
      <c r="AV37" s="706"/>
      <c r="AW37" s="706"/>
      <c r="AX37" s="706"/>
      <c r="AY37" s="707"/>
      <c r="AZ37" s="672">
        <v>3166623</v>
      </c>
      <c r="BA37" s="642"/>
      <c r="BB37" s="642"/>
      <c r="BC37" s="642"/>
      <c r="BD37" s="670"/>
      <c r="BE37" s="670"/>
      <c r="BF37" s="708"/>
      <c r="BG37" s="701" t="s">
        <v>328</v>
      </c>
      <c r="BH37" s="702"/>
      <c r="BI37" s="702"/>
      <c r="BJ37" s="702"/>
      <c r="BK37" s="702"/>
      <c r="BL37" s="702"/>
      <c r="BM37" s="702"/>
      <c r="BN37" s="702"/>
      <c r="BO37" s="702"/>
      <c r="BP37" s="702"/>
      <c r="BQ37" s="702"/>
      <c r="BR37" s="702"/>
      <c r="BS37" s="702"/>
      <c r="BT37" s="702"/>
      <c r="BU37" s="703"/>
      <c r="BV37" s="672">
        <v>529672</v>
      </c>
      <c r="BW37" s="642"/>
      <c r="BX37" s="642"/>
      <c r="BY37" s="642"/>
      <c r="BZ37" s="642"/>
      <c r="CA37" s="642"/>
      <c r="CB37" s="704"/>
      <c r="CD37" s="701" t="s">
        <v>329</v>
      </c>
      <c r="CE37" s="702"/>
      <c r="CF37" s="702"/>
      <c r="CG37" s="702"/>
      <c r="CH37" s="702"/>
      <c r="CI37" s="702"/>
      <c r="CJ37" s="702"/>
      <c r="CK37" s="702"/>
      <c r="CL37" s="702"/>
      <c r="CM37" s="702"/>
      <c r="CN37" s="702"/>
      <c r="CO37" s="702"/>
      <c r="CP37" s="702"/>
      <c r="CQ37" s="703"/>
      <c r="CR37" s="672">
        <v>4686483</v>
      </c>
      <c r="CS37" s="670"/>
      <c r="CT37" s="670"/>
      <c r="CU37" s="670"/>
      <c r="CV37" s="670"/>
      <c r="CW37" s="670"/>
      <c r="CX37" s="670"/>
      <c r="CY37" s="671"/>
      <c r="CZ37" s="673">
        <v>5.6</v>
      </c>
      <c r="DA37" s="674"/>
      <c r="DB37" s="674"/>
      <c r="DC37" s="675"/>
      <c r="DD37" s="641">
        <v>4681043</v>
      </c>
      <c r="DE37" s="670"/>
      <c r="DF37" s="670"/>
      <c r="DG37" s="670"/>
      <c r="DH37" s="670"/>
      <c r="DI37" s="670"/>
      <c r="DJ37" s="670"/>
      <c r="DK37" s="671"/>
      <c r="DL37" s="641">
        <v>4563343</v>
      </c>
      <c r="DM37" s="670"/>
      <c r="DN37" s="670"/>
      <c r="DO37" s="670"/>
      <c r="DP37" s="670"/>
      <c r="DQ37" s="670"/>
      <c r="DR37" s="670"/>
      <c r="DS37" s="670"/>
      <c r="DT37" s="670"/>
      <c r="DU37" s="670"/>
      <c r="DV37" s="671"/>
      <c r="DW37" s="673">
        <v>9.5</v>
      </c>
      <c r="DX37" s="674"/>
      <c r="DY37" s="674"/>
      <c r="DZ37" s="674"/>
      <c r="EA37" s="674"/>
      <c r="EB37" s="674"/>
      <c r="EC37" s="713"/>
    </row>
    <row r="38" spans="2:133" ht="11.25" customHeight="1" x14ac:dyDescent="0.2">
      <c r="B38" s="651" t="s">
        <v>330</v>
      </c>
      <c r="C38" s="652"/>
      <c r="D38" s="652"/>
      <c r="E38" s="652"/>
      <c r="F38" s="652"/>
      <c r="G38" s="652"/>
      <c r="H38" s="652"/>
      <c r="I38" s="652"/>
      <c r="J38" s="652"/>
      <c r="K38" s="652"/>
      <c r="L38" s="652"/>
      <c r="M38" s="652"/>
      <c r="N38" s="652"/>
      <c r="O38" s="652"/>
      <c r="P38" s="652"/>
      <c r="Q38" s="653"/>
      <c r="R38" s="672">
        <v>843342</v>
      </c>
      <c r="S38" s="642"/>
      <c r="T38" s="642"/>
      <c r="U38" s="642"/>
      <c r="V38" s="642"/>
      <c r="W38" s="642"/>
      <c r="X38" s="642"/>
      <c r="Y38" s="643"/>
      <c r="Z38" s="691">
        <v>1</v>
      </c>
      <c r="AA38" s="691"/>
      <c r="AB38" s="691"/>
      <c r="AC38" s="691"/>
      <c r="AD38" s="692" t="s">
        <v>130</v>
      </c>
      <c r="AE38" s="692"/>
      <c r="AF38" s="692"/>
      <c r="AG38" s="692"/>
      <c r="AH38" s="692"/>
      <c r="AI38" s="692"/>
      <c r="AJ38" s="692"/>
      <c r="AK38" s="692"/>
      <c r="AL38" s="673" t="s">
        <v>130</v>
      </c>
      <c r="AM38" s="676"/>
      <c r="AN38" s="676"/>
      <c r="AO38" s="693"/>
      <c r="AQ38" s="705" t="s">
        <v>331</v>
      </c>
      <c r="AR38" s="706"/>
      <c r="AS38" s="706"/>
      <c r="AT38" s="706"/>
      <c r="AU38" s="706"/>
      <c r="AV38" s="706"/>
      <c r="AW38" s="706"/>
      <c r="AX38" s="706"/>
      <c r="AY38" s="707"/>
      <c r="AZ38" s="672">
        <v>1530001</v>
      </c>
      <c r="BA38" s="642"/>
      <c r="BB38" s="642"/>
      <c r="BC38" s="642"/>
      <c r="BD38" s="670"/>
      <c r="BE38" s="670"/>
      <c r="BF38" s="708"/>
      <c r="BG38" s="701" t="s">
        <v>332</v>
      </c>
      <c r="BH38" s="702"/>
      <c r="BI38" s="702"/>
      <c r="BJ38" s="702"/>
      <c r="BK38" s="702"/>
      <c r="BL38" s="702"/>
      <c r="BM38" s="702"/>
      <c r="BN38" s="702"/>
      <c r="BO38" s="702"/>
      <c r="BP38" s="702"/>
      <c r="BQ38" s="702"/>
      <c r="BR38" s="702"/>
      <c r="BS38" s="702"/>
      <c r="BT38" s="702"/>
      <c r="BU38" s="703"/>
      <c r="BV38" s="672">
        <v>26318</v>
      </c>
      <c r="BW38" s="642"/>
      <c r="BX38" s="642"/>
      <c r="BY38" s="642"/>
      <c r="BZ38" s="642"/>
      <c r="CA38" s="642"/>
      <c r="CB38" s="704"/>
      <c r="CD38" s="701" t="s">
        <v>333</v>
      </c>
      <c r="CE38" s="702"/>
      <c r="CF38" s="702"/>
      <c r="CG38" s="702"/>
      <c r="CH38" s="702"/>
      <c r="CI38" s="702"/>
      <c r="CJ38" s="702"/>
      <c r="CK38" s="702"/>
      <c r="CL38" s="702"/>
      <c r="CM38" s="702"/>
      <c r="CN38" s="702"/>
      <c r="CO38" s="702"/>
      <c r="CP38" s="702"/>
      <c r="CQ38" s="703"/>
      <c r="CR38" s="672">
        <v>5938969</v>
      </c>
      <c r="CS38" s="642"/>
      <c r="CT38" s="642"/>
      <c r="CU38" s="642"/>
      <c r="CV38" s="642"/>
      <c r="CW38" s="642"/>
      <c r="CX38" s="642"/>
      <c r="CY38" s="643"/>
      <c r="CZ38" s="673">
        <v>7.1</v>
      </c>
      <c r="DA38" s="674"/>
      <c r="DB38" s="674"/>
      <c r="DC38" s="675"/>
      <c r="DD38" s="641">
        <v>4415487</v>
      </c>
      <c r="DE38" s="642"/>
      <c r="DF38" s="642"/>
      <c r="DG38" s="642"/>
      <c r="DH38" s="642"/>
      <c r="DI38" s="642"/>
      <c r="DJ38" s="642"/>
      <c r="DK38" s="643"/>
      <c r="DL38" s="641">
        <v>4230761</v>
      </c>
      <c r="DM38" s="642"/>
      <c r="DN38" s="642"/>
      <c r="DO38" s="642"/>
      <c r="DP38" s="642"/>
      <c r="DQ38" s="642"/>
      <c r="DR38" s="642"/>
      <c r="DS38" s="642"/>
      <c r="DT38" s="642"/>
      <c r="DU38" s="642"/>
      <c r="DV38" s="643"/>
      <c r="DW38" s="673">
        <v>8.8000000000000007</v>
      </c>
      <c r="DX38" s="674"/>
      <c r="DY38" s="674"/>
      <c r="DZ38" s="674"/>
      <c r="EA38" s="674"/>
      <c r="EB38" s="674"/>
      <c r="EC38" s="713"/>
    </row>
    <row r="39" spans="2:133" ht="11.25" customHeight="1" x14ac:dyDescent="0.2">
      <c r="B39" s="651" t="s">
        <v>334</v>
      </c>
      <c r="C39" s="652"/>
      <c r="D39" s="652"/>
      <c r="E39" s="652"/>
      <c r="F39" s="652"/>
      <c r="G39" s="652"/>
      <c r="H39" s="652"/>
      <c r="I39" s="652"/>
      <c r="J39" s="652"/>
      <c r="K39" s="652"/>
      <c r="L39" s="652"/>
      <c r="M39" s="652"/>
      <c r="N39" s="652"/>
      <c r="O39" s="652"/>
      <c r="P39" s="652"/>
      <c r="Q39" s="653"/>
      <c r="R39" s="672">
        <v>1257988</v>
      </c>
      <c r="S39" s="642"/>
      <c r="T39" s="642"/>
      <c r="U39" s="642"/>
      <c r="V39" s="642"/>
      <c r="W39" s="642"/>
      <c r="X39" s="642"/>
      <c r="Y39" s="643"/>
      <c r="Z39" s="691">
        <v>1.4</v>
      </c>
      <c r="AA39" s="691"/>
      <c r="AB39" s="691"/>
      <c r="AC39" s="691"/>
      <c r="AD39" s="692">
        <v>1163</v>
      </c>
      <c r="AE39" s="692"/>
      <c r="AF39" s="692"/>
      <c r="AG39" s="692"/>
      <c r="AH39" s="692"/>
      <c r="AI39" s="692"/>
      <c r="AJ39" s="692"/>
      <c r="AK39" s="692"/>
      <c r="AL39" s="673">
        <v>0</v>
      </c>
      <c r="AM39" s="676"/>
      <c r="AN39" s="676"/>
      <c r="AO39" s="693"/>
      <c r="AQ39" s="705" t="s">
        <v>335</v>
      </c>
      <c r="AR39" s="706"/>
      <c r="AS39" s="706"/>
      <c r="AT39" s="706"/>
      <c r="AU39" s="706"/>
      <c r="AV39" s="706"/>
      <c r="AW39" s="706"/>
      <c r="AX39" s="706"/>
      <c r="AY39" s="707"/>
      <c r="AZ39" s="672">
        <v>84822</v>
      </c>
      <c r="BA39" s="642"/>
      <c r="BB39" s="642"/>
      <c r="BC39" s="642"/>
      <c r="BD39" s="670"/>
      <c r="BE39" s="670"/>
      <c r="BF39" s="708"/>
      <c r="BG39" s="701" t="s">
        <v>336</v>
      </c>
      <c r="BH39" s="702"/>
      <c r="BI39" s="702"/>
      <c r="BJ39" s="702"/>
      <c r="BK39" s="702"/>
      <c r="BL39" s="702"/>
      <c r="BM39" s="702"/>
      <c r="BN39" s="702"/>
      <c r="BO39" s="702"/>
      <c r="BP39" s="702"/>
      <c r="BQ39" s="702"/>
      <c r="BR39" s="702"/>
      <c r="BS39" s="702"/>
      <c r="BT39" s="702"/>
      <c r="BU39" s="703"/>
      <c r="BV39" s="672">
        <v>39196</v>
      </c>
      <c r="BW39" s="642"/>
      <c r="BX39" s="642"/>
      <c r="BY39" s="642"/>
      <c r="BZ39" s="642"/>
      <c r="CA39" s="642"/>
      <c r="CB39" s="704"/>
      <c r="CD39" s="701" t="s">
        <v>337</v>
      </c>
      <c r="CE39" s="702"/>
      <c r="CF39" s="702"/>
      <c r="CG39" s="702"/>
      <c r="CH39" s="702"/>
      <c r="CI39" s="702"/>
      <c r="CJ39" s="702"/>
      <c r="CK39" s="702"/>
      <c r="CL39" s="702"/>
      <c r="CM39" s="702"/>
      <c r="CN39" s="702"/>
      <c r="CO39" s="702"/>
      <c r="CP39" s="702"/>
      <c r="CQ39" s="703"/>
      <c r="CR39" s="672">
        <v>2730976</v>
      </c>
      <c r="CS39" s="670"/>
      <c r="CT39" s="670"/>
      <c r="CU39" s="670"/>
      <c r="CV39" s="670"/>
      <c r="CW39" s="670"/>
      <c r="CX39" s="670"/>
      <c r="CY39" s="671"/>
      <c r="CZ39" s="673">
        <v>3.2</v>
      </c>
      <c r="DA39" s="674"/>
      <c r="DB39" s="674"/>
      <c r="DC39" s="675"/>
      <c r="DD39" s="641">
        <v>1314098</v>
      </c>
      <c r="DE39" s="670"/>
      <c r="DF39" s="670"/>
      <c r="DG39" s="670"/>
      <c r="DH39" s="670"/>
      <c r="DI39" s="670"/>
      <c r="DJ39" s="670"/>
      <c r="DK39" s="671"/>
      <c r="DL39" s="641" t="s">
        <v>130</v>
      </c>
      <c r="DM39" s="670"/>
      <c r="DN39" s="670"/>
      <c r="DO39" s="670"/>
      <c r="DP39" s="670"/>
      <c r="DQ39" s="670"/>
      <c r="DR39" s="670"/>
      <c r="DS39" s="670"/>
      <c r="DT39" s="670"/>
      <c r="DU39" s="670"/>
      <c r="DV39" s="671"/>
      <c r="DW39" s="673" t="s">
        <v>130</v>
      </c>
      <c r="DX39" s="674"/>
      <c r="DY39" s="674"/>
      <c r="DZ39" s="674"/>
      <c r="EA39" s="674"/>
      <c r="EB39" s="674"/>
      <c r="EC39" s="713"/>
    </row>
    <row r="40" spans="2:133" ht="11.25" customHeight="1" x14ac:dyDescent="0.2">
      <c r="B40" s="651" t="s">
        <v>338</v>
      </c>
      <c r="C40" s="652"/>
      <c r="D40" s="652"/>
      <c r="E40" s="652"/>
      <c r="F40" s="652"/>
      <c r="G40" s="652"/>
      <c r="H40" s="652"/>
      <c r="I40" s="652"/>
      <c r="J40" s="652"/>
      <c r="K40" s="652"/>
      <c r="L40" s="652"/>
      <c r="M40" s="652"/>
      <c r="N40" s="652"/>
      <c r="O40" s="652"/>
      <c r="P40" s="652"/>
      <c r="Q40" s="653"/>
      <c r="R40" s="672">
        <v>6180300</v>
      </c>
      <c r="S40" s="642"/>
      <c r="T40" s="642"/>
      <c r="U40" s="642"/>
      <c r="V40" s="642"/>
      <c r="W40" s="642"/>
      <c r="X40" s="642"/>
      <c r="Y40" s="643"/>
      <c r="Z40" s="691">
        <v>7</v>
      </c>
      <c r="AA40" s="691"/>
      <c r="AB40" s="691"/>
      <c r="AC40" s="691"/>
      <c r="AD40" s="692" t="s">
        <v>130</v>
      </c>
      <c r="AE40" s="692"/>
      <c r="AF40" s="692"/>
      <c r="AG40" s="692"/>
      <c r="AH40" s="692"/>
      <c r="AI40" s="692"/>
      <c r="AJ40" s="692"/>
      <c r="AK40" s="692"/>
      <c r="AL40" s="673" t="s">
        <v>130</v>
      </c>
      <c r="AM40" s="676"/>
      <c r="AN40" s="676"/>
      <c r="AO40" s="693"/>
      <c r="AQ40" s="705" t="s">
        <v>339</v>
      </c>
      <c r="AR40" s="706"/>
      <c r="AS40" s="706"/>
      <c r="AT40" s="706"/>
      <c r="AU40" s="706"/>
      <c r="AV40" s="706"/>
      <c r="AW40" s="706"/>
      <c r="AX40" s="706"/>
      <c r="AY40" s="707"/>
      <c r="AZ40" s="672">
        <v>68264</v>
      </c>
      <c r="BA40" s="642"/>
      <c r="BB40" s="642"/>
      <c r="BC40" s="642"/>
      <c r="BD40" s="670"/>
      <c r="BE40" s="670"/>
      <c r="BF40" s="708"/>
      <c r="BG40" s="709" t="s">
        <v>340</v>
      </c>
      <c r="BH40" s="710"/>
      <c r="BI40" s="710"/>
      <c r="BJ40" s="710"/>
      <c r="BK40" s="710"/>
      <c r="BL40" s="364"/>
      <c r="BM40" s="702" t="s">
        <v>341</v>
      </c>
      <c r="BN40" s="702"/>
      <c r="BO40" s="702"/>
      <c r="BP40" s="702"/>
      <c r="BQ40" s="702"/>
      <c r="BR40" s="702"/>
      <c r="BS40" s="702"/>
      <c r="BT40" s="702"/>
      <c r="BU40" s="703"/>
      <c r="BV40" s="672">
        <v>107</v>
      </c>
      <c r="BW40" s="642"/>
      <c r="BX40" s="642"/>
      <c r="BY40" s="642"/>
      <c r="BZ40" s="642"/>
      <c r="CA40" s="642"/>
      <c r="CB40" s="704"/>
      <c r="CD40" s="701" t="s">
        <v>342</v>
      </c>
      <c r="CE40" s="702"/>
      <c r="CF40" s="702"/>
      <c r="CG40" s="702"/>
      <c r="CH40" s="702"/>
      <c r="CI40" s="702"/>
      <c r="CJ40" s="702"/>
      <c r="CK40" s="702"/>
      <c r="CL40" s="702"/>
      <c r="CM40" s="702"/>
      <c r="CN40" s="702"/>
      <c r="CO40" s="702"/>
      <c r="CP40" s="702"/>
      <c r="CQ40" s="703"/>
      <c r="CR40" s="672">
        <v>296634</v>
      </c>
      <c r="CS40" s="642"/>
      <c r="CT40" s="642"/>
      <c r="CU40" s="642"/>
      <c r="CV40" s="642"/>
      <c r="CW40" s="642"/>
      <c r="CX40" s="642"/>
      <c r="CY40" s="643"/>
      <c r="CZ40" s="673">
        <v>0.4</v>
      </c>
      <c r="DA40" s="674"/>
      <c r="DB40" s="674"/>
      <c r="DC40" s="675"/>
      <c r="DD40" s="641">
        <v>24559</v>
      </c>
      <c r="DE40" s="642"/>
      <c r="DF40" s="642"/>
      <c r="DG40" s="642"/>
      <c r="DH40" s="642"/>
      <c r="DI40" s="642"/>
      <c r="DJ40" s="642"/>
      <c r="DK40" s="643"/>
      <c r="DL40" s="641" t="s">
        <v>130</v>
      </c>
      <c r="DM40" s="642"/>
      <c r="DN40" s="642"/>
      <c r="DO40" s="642"/>
      <c r="DP40" s="642"/>
      <c r="DQ40" s="642"/>
      <c r="DR40" s="642"/>
      <c r="DS40" s="642"/>
      <c r="DT40" s="642"/>
      <c r="DU40" s="642"/>
      <c r="DV40" s="643"/>
      <c r="DW40" s="673" t="s">
        <v>130</v>
      </c>
      <c r="DX40" s="674"/>
      <c r="DY40" s="674"/>
      <c r="DZ40" s="674"/>
      <c r="EA40" s="674"/>
      <c r="EB40" s="674"/>
      <c r="EC40" s="713"/>
    </row>
    <row r="41" spans="2:133" ht="11.25" customHeight="1" x14ac:dyDescent="0.2">
      <c r="B41" s="651" t="s">
        <v>343</v>
      </c>
      <c r="C41" s="652"/>
      <c r="D41" s="652"/>
      <c r="E41" s="652"/>
      <c r="F41" s="652"/>
      <c r="G41" s="652"/>
      <c r="H41" s="652"/>
      <c r="I41" s="652"/>
      <c r="J41" s="652"/>
      <c r="K41" s="652"/>
      <c r="L41" s="652"/>
      <c r="M41" s="652"/>
      <c r="N41" s="652"/>
      <c r="O41" s="652"/>
      <c r="P41" s="652"/>
      <c r="Q41" s="653"/>
      <c r="R41" s="672" t="s">
        <v>130</v>
      </c>
      <c r="S41" s="642"/>
      <c r="T41" s="642"/>
      <c r="U41" s="642"/>
      <c r="V41" s="642"/>
      <c r="W41" s="642"/>
      <c r="X41" s="642"/>
      <c r="Y41" s="643"/>
      <c r="Z41" s="691" t="s">
        <v>130</v>
      </c>
      <c r="AA41" s="691"/>
      <c r="AB41" s="691"/>
      <c r="AC41" s="691"/>
      <c r="AD41" s="692" t="s">
        <v>130</v>
      </c>
      <c r="AE41" s="692"/>
      <c r="AF41" s="692"/>
      <c r="AG41" s="692"/>
      <c r="AH41" s="692"/>
      <c r="AI41" s="692"/>
      <c r="AJ41" s="692"/>
      <c r="AK41" s="692"/>
      <c r="AL41" s="673" t="s">
        <v>130</v>
      </c>
      <c r="AM41" s="676"/>
      <c r="AN41" s="676"/>
      <c r="AO41" s="693"/>
      <c r="AQ41" s="705" t="s">
        <v>344</v>
      </c>
      <c r="AR41" s="706"/>
      <c r="AS41" s="706"/>
      <c r="AT41" s="706"/>
      <c r="AU41" s="706"/>
      <c r="AV41" s="706"/>
      <c r="AW41" s="706"/>
      <c r="AX41" s="706"/>
      <c r="AY41" s="707"/>
      <c r="AZ41" s="672">
        <v>1901724</v>
      </c>
      <c r="BA41" s="642"/>
      <c r="BB41" s="642"/>
      <c r="BC41" s="642"/>
      <c r="BD41" s="670"/>
      <c r="BE41" s="670"/>
      <c r="BF41" s="708"/>
      <c r="BG41" s="709"/>
      <c r="BH41" s="710"/>
      <c r="BI41" s="710"/>
      <c r="BJ41" s="710"/>
      <c r="BK41" s="710"/>
      <c r="BL41" s="364"/>
      <c r="BM41" s="702" t="s">
        <v>345</v>
      </c>
      <c r="BN41" s="702"/>
      <c r="BO41" s="702"/>
      <c r="BP41" s="702"/>
      <c r="BQ41" s="702"/>
      <c r="BR41" s="702"/>
      <c r="BS41" s="702"/>
      <c r="BT41" s="702"/>
      <c r="BU41" s="703"/>
      <c r="BV41" s="672" t="s">
        <v>130</v>
      </c>
      <c r="BW41" s="642"/>
      <c r="BX41" s="642"/>
      <c r="BY41" s="642"/>
      <c r="BZ41" s="642"/>
      <c r="CA41" s="642"/>
      <c r="CB41" s="704"/>
      <c r="CD41" s="701" t="s">
        <v>346</v>
      </c>
      <c r="CE41" s="702"/>
      <c r="CF41" s="702"/>
      <c r="CG41" s="702"/>
      <c r="CH41" s="702"/>
      <c r="CI41" s="702"/>
      <c r="CJ41" s="702"/>
      <c r="CK41" s="702"/>
      <c r="CL41" s="702"/>
      <c r="CM41" s="702"/>
      <c r="CN41" s="702"/>
      <c r="CO41" s="702"/>
      <c r="CP41" s="702"/>
      <c r="CQ41" s="703"/>
      <c r="CR41" s="672" t="s">
        <v>130</v>
      </c>
      <c r="CS41" s="670"/>
      <c r="CT41" s="670"/>
      <c r="CU41" s="670"/>
      <c r="CV41" s="670"/>
      <c r="CW41" s="670"/>
      <c r="CX41" s="670"/>
      <c r="CY41" s="671"/>
      <c r="CZ41" s="673" t="s">
        <v>130</v>
      </c>
      <c r="DA41" s="674"/>
      <c r="DB41" s="674"/>
      <c r="DC41" s="675"/>
      <c r="DD41" s="641" t="s">
        <v>130</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2">
      <c r="B42" s="651" t="s">
        <v>347</v>
      </c>
      <c r="C42" s="652"/>
      <c r="D42" s="652"/>
      <c r="E42" s="652"/>
      <c r="F42" s="652"/>
      <c r="G42" s="652"/>
      <c r="H42" s="652"/>
      <c r="I42" s="652"/>
      <c r="J42" s="652"/>
      <c r="K42" s="652"/>
      <c r="L42" s="652"/>
      <c r="M42" s="652"/>
      <c r="N42" s="652"/>
      <c r="O42" s="652"/>
      <c r="P42" s="652"/>
      <c r="Q42" s="653"/>
      <c r="R42" s="672" t="s">
        <v>130</v>
      </c>
      <c r="S42" s="642"/>
      <c r="T42" s="642"/>
      <c r="U42" s="642"/>
      <c r="V42" s="642"/>
      <c r="W42" s="642"/>
      <c r="X42" s="642"/>
      <c r="Y42" s="643"/>
      <c r="Z42" s="691" t="s">
        <v>130</v>
      </c>
      <c r="AA42" s="691"/>
      <c r="AB42" s="691"/>
      <c r="AC42" s="691"/>
      <c r="AD42" s="692" t="s">
        <v>130</v>
      </c>
      <c r="AE42" s="692"/>
      <c r="AF42" s="692"/>
      <c r="AG42" s="692"/>
      <c r="AH42" s="692"/>
      <c r="AI42" s="692"/>
      <c r="AJ42" s="692"/>
      <c r="AK42" s="692"/>
      <c r="AL42" s="673" t="s">
        <v>130</v>
      </c>
      <c r="AM42" s="676"/>
      <c r="AN42" s="676"/>
      <c r="AO42" s="693"/>
      <c r="AQ42" s="698" t="s">
        <v>348</v>
      </c>
      <c r="AR42" s="699"/>
      <c r="AS42" s="699"/>
      <c r="AT42" s="699"/>
      <c r="AU42" s="699"/>
      <c r="AV42" s="699"/>
      <c r="AW42" s="699"/>
      <c r="AX42" s="699"/>
      <c r="AY42" s="700"/>
      <c r="AZ42" s="657">
        <v>4029257</v>
      </c>
      <c r="BA42" s="678"/>
      <c r="BB42" s="678"/>
      <c r="BC42" s="678"/>
      <c r="BD42" s="658"/>
      <c r="BE42" s="658"/>
      <c r="BF42" s="694"/>
      <c r="BG42" s="711"/>
      <c r="BH42" s="712"/>
      <c r="BI42" s="712"/>
      <c r="BJ42" s="712"/>
      <c r="BK42" s="712"/>
      <c r="BL42" s="365"/>
      <c r="BM42" s="695" t="s">
        <v>349</v>
      </c>
      <c r="BN42" s="695"/>
      <c r="BO42" s="695"/>
      <c r="BP42" s="695"/>
      <c r="BQ42" s="695"/>
      <c r="BR42" s="695"/>
      <c r="BS42" s="695"/>
      <c r="BT42" s="695"/>
      <c r="BU42" s="696"/>
      <c r="BV42" s="657">
        <v>318</v>
      </c>
      <c r="BW42" s="678"/>
      <c r="BX42" s="678"/>
      <c r="BY42" s="678"/>
      <c r="BZ42" s="678"/>
      <c r="CA42" s="678"/>
      <c r="CB42" s="697"/>
      <c r="CD42" s="651" t="s">
        <v>350</v>
      </c>
      <c r="CE42" s="652"/>
      <c r="CF42" s="652"/>
      <c r="CG42" s="652"/>
      <c r="CH42" s="652"/>
      <c r="CI42" s="652"/>
      <c r="CJ42" s="652"/>
      <c r="CK42" s="652"/>
      <c r="CL42" s="652"/>
      <c r="CM42" s="652"/>
      <c r="CN42" s="652"/>
      <c r="CO42" s="652"/>
      <c r="CP42" s="652"/>
      <c r="CQ42" s="653"/>
      <c r="CR42" s="672">
        <v>4350489</v>
      </c>
      <c r="CS42" s="670"/>
      <c r="CT42" s="670"/>
      <c r="CU42" s="670"/>
      <c r="CV42" s="670"/>
      <c r="CW42" s="670"/>
      <c r="CX42" s="670"/>
      <c r="CY42" s="671"/>
      <c r="CZ42" s="673">
        <v>5.2</v>
      </c>
      <c r="DA42" s="674"/>
      <c r="DB42" s="674"/>
      <c r="DC42" s="675"/>
      <c r="DD42" s="641">
        <v>1014806</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2">
      <c r="B43" s="651" t="s">
        <v>351</v>
      </c>
      <c r="C43" s="652"/>
      <c r="D43" s="652"/>
      <c r="E43" s="652"/>
      <c r="F43" s="652"/>
      <c r="G43" s="652"/>
      <c r="H43" s="652"/>
      <c r="I43" s="652"/>
      <c r="J43" s="652"/>
      <c r="K43" s="652"/>
      <c r="L43" s="652"/>
      <c r="M43" s="652"/>
      <c r="N43" s="652"/>
      <c r="O43" s="652"/>
      <c r="P43" s="652"/>
      <c r="Q43" s="653"/>
      <c r="R43" s="672">
        <v>4337200</v>
      </c>
      <c r="S43" s="642"/>
      <c r="T43" s="642"/>
      <c r="U43" s="642"/>
      <c r="V43" s="642"/>
      <c r="W43" s="642"/>
      <c r="X43" s="642"/>
      <c r="Y43" s="643"/>
      <c r="Z43" s="691">
        <v>4.9000000000000004</v>
      </c>
      <c r="AA43" s="691"/>
      <c r="AB43" s="691"/>
      <c r="AC43" s="691"/>
      <c r="AD43" s="692" t="s">
        <v>130</v>
      </c>
      <c r="AE43" s="692"/>
      <c r="AF43" s="692"/>
      <c r="AG43" s="692"/>
      <c r="AH43" s="692"/>
      <c r="AI43" s="692"/>
      <c r="AJ43" s="692"/>
      <c r="AK43" s="692"/>
      <c r="AL43" s="673" t="s">
        <v>130</v>
      </c>
      <c r="AM43" s="676"/>
      <c r="AN43" s="676"/>
      <c r="AO43" s="693"/>
      <c r="BV43" s="219"/>
      <c r="BW43" s="219"/>
      <c r="BX43" s="219"/>
      <c r="BY43" s="219"/>
      <c r="BZ43" s="219"/>
      <c r="CA43" s="219"/>
      <c r="CB43" s="219"/>
      <c r="CD43" s="651" t="s">
        <v>352</v>
      </c>
      <c r="CE43" s="652"/>
      <c r="CF43" s="652"/>
      <c r="CG43" s="652"/>
      <c r="CH43" s="652"/>
      <c r="CI43" s="652"/>
      <c r="CJ43" s="652"/>
      <c r="CK43" s="652"/>
      <c r="CL43" s="652"/>
      <c r="CM43" s="652"/>
      <c r="CN43" s="652"/>
      <c r="CO43" s="652"/>
      <c r="CP43" s="652"/>
      <c r="CQ43" s="653"/>
      <c r="CR43" s="672">
        <v>104494</v>
      </c>
      <c r="CS43" s="670"/>
      <c r="CT43" s="670"/>
      <c r="CU43" s="670"/>
      <c r="CV43" s="670"/>
      <c r="CW43" s="670"/>
      <c r="CX43" s="670"/>
      <c r="CY43" s="671"/>
      <c r="CZ43" s="673">
        <v>0.1</v>
      </c>
      <c r="DA43" s="674"/>
      <c r="DB43" s="674"/>
      <c r="DC43" s="675"/>
      <c r="DD43" s="641">
        <v>97922</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2">
      <c r="B44" s="654" t="s">
        <v>353</v>
      </c>
      <c r="C44" s="655"/>
      <c r="D44" s="655"/>
      <c r="E44" s="655"/>
      <c r="F44" s="655"/>
      <c r="G44" s="655"/>
      <c r="H44" s="655"/>
      <c r="I44" s="655"/>
      <c r="J44" s="655"/>
      <c r="K44" s="655"/>
      <c r="L44" s="655"/>
      <c r="M44" s="655"/>
      <c r="N44" s="655"/>
      <c r="O44" s="655"/>
      <c r="P44" s="655"/>
      <c r="Q44" s="656"/>
      <c r="R44" s="657">
        <v>88111485</v>
      </c>
      <c r="S44" s="678"/>
      <c r="T44" s="678"/>
      <c r="U44" s="678"/>
      <c r="V44" s="678"/>
      <c r="W44" s="678"/>
      <c r="X44" s="678"/>
      <c r="Y44" s="679"/>
      <c r="Z44" s="680">
        <v>100</v>
      </c>
      <c r="AA44" s="680"/>
      <c r="AB44" s="680"/>
      <c r="AC44" s="680"/>
      <c r="AD44" s="681">
        <v>43873477</v>
      </c>
      <c r="AE44" s="681"/>
      <c r="AF44" s="681"/>
      <c r="AG44" s="681"/>
      <c r="AH44" s="681"/>
      <c r="AI44" s="681"/>
      <c r="AJ44" s="681"/>
      <c r="AK44" s="681"/>
      <c r="AL44" s="660">
        <v>100</v>
      </c>
      <c r="AM44" s="682"/>
      <c r="AN44" s="682"/>
      <c r="AO44" s="683"/>
      <c r="CD44" s="684" t="s">
        <v>300</v>
      </c>
      <c r="CE44" s="685"/>
      <c r="CF44" s="651" t="s">
        <v>354</v>
      </c>
      <c r="CG44" s="652"/>
      <c r="CH44" s="652"/>
      <c r="CI44" s="652"/>
      <c r="CJ44" s="652"/>
      <c r="CK44" s="652"/>
      <c r="CL44" s="652"/>
      <c r="CM44" s="652"/>
      <c r="CN44" s="652"/>
      <c r="CO44" s="652"/>
      <c r="CP44" s="652"/>
      <c r="CQ44" s="653"/>
      <c r="CR44" s="672">
        <v>4350489</v>
      </c>
      <c r="CS44" s="642"/>
      <c r="CT44" s="642"/>
      <c r="CU44" s="642"/>
      <c r="CV44" s="642"/>
      <c r="CW44" s="642"/>
      <c r="CX44" s="642"/>
      <c r="CY44" s="643"/>
      <c r="CZ44" s="673">
        <v>5.2</v>
      </c>
      <c r="DA44" s="676"/>
      <c r="DB44" s="676"/>
      <c r="DC44" s="677"/>
      <c r="DD44" s="641">
        <v>1014806</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355</v>
      </c>
      <c r="CG45" s="652"/>
      <c r="CH45" s="652"/>
      <c r="CI45" s="652"/>
      <c r="CJ45" s="652"/>
      <c r="CK45" s="652"/>
      <c r="CL45" s="652"/>
      <c r="CM45" s="652"/>
      <c r="CN45" s="652"/>
      <c r="CO45" s="652"/>
      <c r="CP45" s="652"/>
      <c r="CQ45" s="653"/>
      <c r="CR45" s="672">
        <v>1581728</v>
      </c>
      <c r="CS45" s="670"/>
      <c r="CT45" s="670"/>
      <c r="CU45" s="670"/>
      <c r="CV45" s="670"/>
      <c r="CW45" s="670"/>
      <c r="CX45" s="670"/>
      <c r="CY45" s="671"/>
      <c r="CZ45" s="673">
        <v>1.9</v>
      </c>
      <c r="DA45" s="674"/>
      <c r="DB45" s="674"/>
      <c r="DC45" s="675"/>
      <c r="DD45" s="641">
        <v>68299</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2">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357</v>
      </c>
      <c r="CG46" s="652"/>
      <c r="CH46" s="652"/>
      <c r="CI46" s="652"/>
      <c r="CJ46" s="652"/>
      <c r="CK46" s="652"/>
      <c r="CL46" s="652"/>
      <c r="CM46" s="652"/>
      <c r="CN46" s="652"/>
      <c r="CO46" s="652"/>
      <c r="CP46" s="652"/>
      <c r="CQ46" s="653"/>
      <c r="CR46" s="672">
        <v>2657653</v>
      </c>
      <c r="CS46" s="642"/>
      <c r="CT46" s="642"/>
      <c r="CU46" s="642"/>
      <c r="CV46" s="642"/>
      <c r="CW46" s="642"/>
      <c r="CX46" s="642"/>
      <c r="CY46" s="643"/>
      <c r="CZ46" s="673">
        <v>3.2</v>
      </c>
      <c r="DA46" s="676"/>
      <c r="DB46" s="676"/>
      <c r="DC46" s="677"/>
      <c r="DD46" s="641">
        <v>941014</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2">
      <c r="B47" s="650" t="s">
        <v>358</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359</v>
      </c>
      <c r="CG47" s="652"/>
      <c r="CH47" s="652"/>
      <c r="CI47" s="652"/>
      <c r="CJ47" s="652"/>
      <c r="CK47" s="652"/>
      <c r="CL47" s="652"/>
      <c r="CM47" s="652"/>
      <c r="CN47" s="652"/>
      <c r="CO47" s="652"/>
      <c r="CP47" s="652"/>
      <c r="CQ47" s="653"/>
      <c r="CR47" s="672" t="s">
        <v>130</v>
      </c>
      <c r="CS47" s="670"/>
      <c r="CT47" s="670"/>
      <c r="CU47" s="670"/>
      <c r="CV47" s="670"/>
      <c r="CW47" s="670"/>
      <c r="CX47" s="670"/>
      <c r="CY47" s="671"/>
      <c r="CZ47" s="673" t="s">
        <v>130</v>
      </c>
      <c r="DA47" s="674"/>
      <c r="DB47" s="674"/>
      <c r="DC47" s="675"/>
      <c r="DD47" s="641" t="s">
        <v>130</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0.8" x14ac:dyDescent="0.2">
      <c r="B48" s="690" t="s">
        <v>360</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361</v>
      </c>
      <c r="CG48" s="652"/>
      <c r="CH48" s="652"/>
      <c r="CI48" s="652"/>
      <c r="CJ48" s="652"/>
      <c r="CK48" s="652"/>
      <c r="CL48" s="652"/>
      <c r="CM48" s="652"/>
      <c r="CN48" s="652"/>
      <c r="CO48" s="652"/>
      <c r="CP48" s="652"/>
      <c r="CQ48" s="653"/>
      <c r="CR48" s="672" t="s">
        <v>130</v>
      </c>
      <c r="CS48" s="642"/>
      <c r="CT48" s="642"/>
      <c r="CU48" s="642"/>
      <c r="CV48" s="642"/>
      <c r="CW48" s="642"/>
      <c r="CX48" s="642"/>
      <c r="CY48" s="643"/>
      <c r="CZ48" s="673" t="s">
        <v>130</v>
      </c>
      <c r="DA48" s="676"/>
      <c r="DB48" s="676"/>
      <c r="DC48" s="677"/>
      <c r="DD48" s="641" t="s">
        <v>130</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362</v>
      </c>
      <c r="CE49" s="655"/>
      <c r="CF49" s="655"/>
      <c r="CG49" s="655"/>
      <c r="CH49" s="655"/>
      <c r="CI49" s="655"/>
      <c r="CJ49" s="655"/>
      <c r="CK49" s="655"/>
      <c r="CL49" s="655"/>
      <c r="CM49" s="655"/>
      <c r="CN49" s="655"/>
      <c r="CO49" s="655"/>
      <c r="CP49" s="655"/>
      <c r="CQ49" s="656"/>
      <c r="CR49" s="657">
        <v>84130075</v>
      </c>
      <c r="CS49" s="658"/>
      <c r="CT49" s="658"/>
      <c r="CU49" s="658"/>
      <c r="CV49" s="658"/>
      <c r="CW49" s="658"/>
      <c r="CX49" s="658"/>
      <c r="CY49" s="659"/>
      <c r="CZ49" s="660">
        <v>100</v>
      </c>
      <c r="DA49" s="661"/>
      <c r="DB49" s="661"/>
      <c r="DC49" s="662"/>
      <c r="DD49" s="663">
        <v>50641815</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TVwDwaI3LKwwQkLo+yRF5pVrFTNVzwmpLtu0wjeklDvswTrfIFnNWoL7pWGMnysrX3kAtq/dITOHxcCbjr3IQ==" saltValue="mFOP7maY+X++WDI4iaoIVw=="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364</v>
      </c>
      <c r="DK2" s="787"/>
      <c r="DL2" s="787"/>
      <c r="DM2" s="787"/>
      <c r="DN2" s="787"/>
      <c r="DO2" s="788"/>
      <c r="DP2" s="224"/>
      <c r="DQ2" s="786" t="s">
        <v>365</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368</v>
      </c>
      <c r="B5" s="792"/>
      <c r="C5" s="792"/>
      <c r="D5" s="792"/>
      <c r="E5" s="792"/>
      <c r="F5" s="792"/>
      <c r="G5" s="792"/>
      <c r="H5" s="792"/>
      <c r="I5" s="792"/>
      <c r="J5" s="792"/>
      <c r="K5" s="792"/>
      <c r="L5" s="792"/>
      <c r="M5" s="792"/>
      <c r="N5" s="792"/>
      <c r="O5" s="792"/>
      <c r="P5" s="793"/>
      <c r="Q5" s="797" t="s">
        <v>369</v>
      </c>
      <c r="R5" s="798"/>
      <c r="S5" s="798"/>
      <c r="T5" s="798"/>
      <c r="U5" s="799"/>
      <c r="V5" s="797" t="s">
        <v>370</v>
      </c>
      <c r="W5" s="798"/>
      <c r="X5" s="798"/>
      <c r="Y5" s="798"/>
      <c r="Z5" s="799"/>
      <c r="AA5" s="797" t="s">
        <v>371</v>
      </c>
      <c r="AB5" s="798"/>
      <c r="AC5" s="798"/>
      <c r="AD5" s="798"/>
      <c r="AE5" s="798"/>
      <c r="AF5" s="803" t="s">
        <v>372</v>
      </c>
      <c r="AG5" s="798"/>
      <c r="AH5" s="798"/>
      <c r="AI5" s="798"/>
      <c r="AJ5" s="804"/>
      <c r="AK5" s="798" t="s">
        <v>373</v>
      </c>
      <c r="AL5" s="798"/>
      <c r="AM5" s="798"/>
      <c r="AN5" s="798"/>
      <c r="AO5" s="799"/>
      <c r="AP5" s="797" t="s">
        <v>374</v>
      </c>
      <c r="AQ5" s="798"/>
      <c r="AR5" s="798"/>
      <c r="AS5" s="798"/>
      <c r="AT5" s="799"/>
      <c r="AU5" s="797" t="s">
        <v>375</v>
      </c>
      <c r="AV5" s="798"/>
      <c r="AW5" s="798"/>
      <c r="AX5" s="798"/>
      <c r="AY5" s="804"/>
      <c r="AZ5" s="228"/>
      <c r="BA5" s="228"/>
      <c r="BB5" s="228"/>
      <c r="BC5" s="228"/>
      <c r="BD5" s="228"/>
      <c r="BE5" s="229"/>
      <c r="BF5" s="229"/>
      <c r="BG5" s="229"/>
      <c r="BH5" s="229"/>
      <c r="BI5" s="229"/>
      <c r="BJ5" s="229"/>
      <c r="BK5" s="229"/>
      <c r="BL5" s="229"/>
      <c r="BM5" s="229"/>
      <c r="BN5" s="229"/>
      <c r="BO5" s="229"/>
      <c r="BP5" s="229"/>
      <c r="BQ5" s="791" t="s">
        <v>376</v>
      </c>
      <c r="BR5" s="792"/>
      <c r="BS5" s="792"/>
      <c r="BT5" s="792"/>
      <c r="BU5" s="792"/>
      <c r="BV5" s="792"/>
      <c r="BW5" s="792"/>
      <c r="BX5" s="792"/>
      <c r="BY5" s="792"/>
      <c r="BZ5" s="792"/>
      <c r="CA5" s="792"/>
      <c r="CB5" s="792"/>
      <c r="CC5" s="792"/>
      <c r="CD5" s="792"/>
      <c r="CE5" s="792"/>
      <c r="CF5" s="792"/>
      <c r="CG5" s="793"/>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27" t="s">
        <v>382</v>
      </c>
      <c r="DH5" s="828"/>
      <c r="DI5" s="828"/>
      <c r="DJ5" s="828"/>
      <c r="DK5" s="829"/>
      <c r="DL5" s="827" t="s">
        <v>383</v>
      </c>
      <c r="DM5" s="828"/>
      <c r="DN5" s="828"/>
      <c r="DO5" s="828"/>
      <c r="DP5" s="829"/>
      <c r="DQ5" s="797" t="s">
        <v>384</v>
      </c>
      <c r="DR5" s="798"/>
      <c r="DS5" s="798"/>
      <c r="DT5" s="798"/>
      <c r="DU5" s="799"/>
      <c r="DV5" s="797" t="s">
        <v>375</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385</v>
      </c>
      <c r="C7" s="814"/>
      <c r="D7" s="814"/>
      <c r="E7" s="814"/>
      <c r="F7" s="814"/>
      <c r="G7" s="814"/>
      <c r="H7" s="814"/>
      <c r="I7" s="814"/>
      <c r="J7" s="814"/>
      <c r="K7" s="814"/>
      <c r="L7" s="814"/>
      <c r="M7" s="814"/>
      <c r="N7" s="814"/>
      <c r="O7" s="814"/>
      <c r="P7" s="815"/>
      <c r="Q7" s="816">
        <v>90095</v>
      </c>
      <c r="R7" s="817"/>
      <c r="S7" s="817"/>
      <c r="T7" s="817"/>
      <c r="U7" s="817"/>
      <c r="V7" s="817">
        <v>86142</v>
      </c>
      <c r="W7" s="817"/>
      <c r="X7" s="817"/>
      <c r="Y7" s="817"/>
      <c r="Z7" s="817"/>
      <c r="AA7" s="817">
        <v>3953</v>
      </c>
      <c r="AB7" s="817"/>
      <c r="AC7" s="817"/>
      <c r="AD7" s="817"/>
      <c r="AE7" s="818"/>
      <c r="AF7" s="819">
        <v>3629</v>
      </c>
      <c r="AG7" s="820"/>
      <c r="AH7" s="820"/>
      <c r="AI7" s="820"/>
      <c r="AJ7" s="821"/>
      <c r="AK7" s="822">
        <v>400</v>
      </c>
      <c r="AL7" s="823"/>
      <c r="AM7" s="823"/>
      <c r="AN7" s="823"/>
      <c r="AO7" s="823"/>
      <c r="AP7" s="823">
        <v>76535</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612</v>
      </c>
      <c r="BT7" s="811"/>
      <c r="BU7" s="811"/>
      <c r="BV7" s="811"/>
      <c r="BW7" s="811"/>
      <c r="BX7" s="811"/>
      <c r="BY7" s="811"/>
      <c r="BZ7" s="811"/>
      <c r="CA7" s="811"/>
      <c r="CB7" s="811"/>
      <c r="CC7" s="811"/>
      <c r="CD7" s="811"/>
      <c r="CE7" s="811"/>
      <c r="CF7" s="811"/>
      <c r="CG7" s="826"/>
      <c r="CH7" s="807">
        <v>-2</v>
      </c>
      <c r="CI7" s="808"/>
      <c r="CJ7" s="808"/>
      <c r="CK7" s="808"/>
      <c r="CL7" s="809"/>
      <c r="CM7" s="807">
        <v>47</v>
      </c>
      <c r="CN7" s="808"/>
      <c r="CO7" s="808"/>
      <c r="CP7" s="808"/>
      <c r="CQ7" s="809"/>
      <c r="CR7" s="807">
        <v>4</v>
      </c>
      <c r="CS7" s="808"/>
      <c r="CT7" s="808"/>
      <c r="CU7" s="808"/>
      <c r="CV7" s="809"/>
      <c r="CW7" s="807">
        <v>20</v>
      </c>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t="s">
        <v>386</v>
      </c>
      <c r="C8" s="845"/>
      <c r="D8" s="845"/>
      <c r="E8" s="845"/>
      <c r="F8" s="845"/>
      <c r="G8" s="845"/>
      <c r="H8" s="845"/>
      <c r="I8" s="845"/>
      <c r="J8" s="845"/>
      <c r="K8" s="845"/>
      <c r="L8" s="845"/>
      <c r="M8" s="845"/>
      <c r="N8" s="845"/>
      <c r="O8" s="845"/>
      <c r="P8" s="846"/>
      <c r="Q8" s="847">
        <v>49</v>
      </c>
      <c r="R8" s="848"/>
      <c r="S8" s="848"/>
      <c r="T8" s="848"/>
      <c r="U8" s="848"/>
      <c r="V8" s="848">
        <v>49</v>
      </c>
      <c r="W8" s="848"/>
      <c r="X8" s="848"/>
      <c r="Y8" s="848"/>
      <c r="Z8" s="848"/>
      <c r="AA8" s="848" t="s">
        <v>590</v>
      </c>
      <c r="AB8" s="848"/>
      <c r="AC8" s="848"/>
      <c r="AD8" s="848"/>
      <c r="AE8" s="849"/>
      <c r="AF8" s="850" t="s">
        <v>230</v>
      </c>
      <c r="AG8" s="851"/>
      <c r="AH8" s="851"/>
      <c r="AI8" s="851"/>
      <c r="AJ8" s="852"/>
      <c r="AK8" s="833">
        <v>1</v>
      </c>
      <c r="AL8" s="834"/>
      <c r="AM8" s="834"/>
      <c r="AN8" s="834"/>
      <c r="AO8" s="834"/>
      <c r="AP8" s="834">
        <v>105</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613</v>
      </c>
      <c r="BT8" s="838"/>
      <c r="BU8" s="838"/>
      <c r="BV8" s="838"/>
      <c r="BW8" s="838"/>
      <c r="BX8" s="838"/>
      <c r="BY8" s="838"/>
      <c r="BZ8" s="838"/>
      <c r="CA8" s="838"/>
      <c r="CB8" s="838"/>
      <c r="CC8" s="838"/>
      <c r="CD8" s="838"/>
      <c r="CE8" s="838"/>
      <c r="CF8" s="838"/>
      <c r="CG8" s="839"/>
      <c r="CH8" s="840">
        <v>1</v>
      </c>
      <c r="CI8" s="841"/>
      <c r="CJ8" s="841"/>
      <c r="CK8" s="841"/>
      <c r="CL8" s="842"/>
      <c r="CM8" s="840">
        <v>193</v>
      </c>
      <c r="CN8" s="841"/>
      <c r="CO8" s="841"/>
      <c r="CP8" s="841"/>
      <c r="CQ8" s="842"/>
      <c r="CR8" s="840">
        <v>149</v>
      </c>
      <c r="CS8" s="841"/>
      <c r="CT8" s="841"/>
      <c r="CU8" s="841"/>
      <c r="CV8" s="842"/>
      <c r="CW8" s="840">
        <v>32</v>
      </c>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t="s">
        <v>387</v>
      </c>
      <c r="C9" s="845"/>
      <c r="D9" s="845"/>
      <c r="E9" s="845"/>
      <c r="F9" s="845"/>
      <c r="G9" s="845"/>
      <c r="H9" s="845"/>
      <c r="I9" s="845"/>
      <c r="J9" s="845"/>
      <c r="K9" s="845"/>
      <c r="L9" s="845"/>
      <c r="M9" s="845"/>
      <c r="N9" s="845"/>
      <c r="O9" s="845"/>
      <c r="P9" s="846"/>
      <c r="Q9" s="847">
        <v>34</v>
      </c>
      <c r="R9" s="848"/>
      <c r="S9" s="848"/>
      <c r="T9" s="848"/>
      <c r="U9" s="848"/>
      <c r="V9" s="848">
        <v>6</v>
      </c>
      <c r="W9" s="848"/>
      <c r="X9" s="848"/>
      <c r="Y9" s="848"/>
      <c r="Z9" s="848"/>
      <c r="AA9" s="848">
        <v>28</v>
      </c>
      <c r="AB9" s="848"/>
      <c r="AC9" s="848"/>
      <c r="AD9" s="848"/>
      <c r="AE9" s="849"/>
      <c r="AF9" s="850">
        <v>28</v>
      </c>
      <c r="AG9" s="851"/>
      <c r="AH9" s="851"/>
      <c r="AI9" s="851"/>
      <c r="AJ9" s="852"/>
      <c r="AK9" s="833">
        <v>34</v>
      </c>
      <c r="AL9" s="834"/>
      <c r="AM9" s="834"/>
      <c r="AN9" s="834"/>
      <c r="AO9" s="834"/>
      <c r="AP9" s="834">
        <v>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614</v>
      </c>
      <c r="BT9" s="838"/>
      <c r="BU9" s="838"/>
      <c r="BV9" s="838"/>
      <c r="BW9" s="838"/>
      <c r="BX9" s="838"/>
      <c r="BY9" s="838"/>
      <c r="BZ9" s="838"/>
      <c r="CA9" s="838"/>
      <c r="CB9" s="838"/>
      <c r="CC9" s="838"/>
      <c r="CD9" s="838"/>
      <c r="CE9" s="838"/>
      <c r="CF9" s="838"/>
      <c r="CG9" s="839"/>
      <c r="CH9" s="840">
        <v>-1</v>
      </c>
      <c r="CI9" s="841"/>
      <c r="CJ9" s="841"/>
      <c r="CK9" s="841"/>
      <c r="CL9" s="842"/>
      <c r="CM9" s="840">
        <v>65</v>
      </c>
      <c r="CN9" s="841"/>
      <c r="CO9" s="841"/>
      <c r="CP9" s="841"/>
      <c r="CQ9" s="842"/>
      <c r="CR9" s="840">
        <v>40</v>
      </c>
      <c r="CS9" s="841"/>
      <c r="CT9" s="841"/>
      <c r="CU9" s="841"/>
      <c r="CV9" s="842"/>
      <c r="CW9" s="840">
        <v>10</v>
      </c>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t="s">
        <v>616</v>
      </c>
      <c r="BS10" s="837" t="s">
        <v>615</v>
      </c>
      <c r="BT10" s="838"/>
      <c r="BU10" s="838"/>
      <c r="BV10" s="838"/>
      <c r="BW10" s="838"/>
      <c r="BX10" s="838"/>
      <c r="BY10" s="838"/>
      <c r="BZ10" s="838"/>
      <c r="CA10" s="838"/>
      <c r="CB10" s="838"/>
      <c r="CC10" s="838"/>
      <c r="CD10" s="838"/>
      <c r="CE10" s="838"/>
      <c r="CF10" s="838"/>
      <c r="CG10" s="839"/>
      <c r="CH10" s="840">
        <v>0</v>
      </c>
      <c r="CI10" s="841"/>
      <c r="CJ10" s="841"/>
      <c r="CK10" s="841"/>
      <c r="CL10" s="842"/>
      <c r="CM10" s="840">
        <v>75</v>
      </c>
      <c r="CN10" s="841"/>
      <c r="CO10" s="841"/>
      <c r="CP10" s="841"/>
      <c r="CQ10" s="842"/>
      <c r="CR10" s="840">
        <v>5</v>
      </c>
      <c r="CS10" s="841"/>
      <c r="CT10" s="841"/>
      <c r="CU10" s="841"/>
      <c r="CV10" s="842"/>
      <c r="CW10" s="840">
        <v>0</v>
      </c>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v>88111</v>
      </c>
      <c r="R23" s="857"/>
      <c r="S23" s="857"/>
      <c r="T23" s="857"/>
      <c r="U23" s="857"/>
      <c r="V23" s="857">
        <v>84130</v>
      </c>
      <c r="W23" s="857"/>
      <c r="X23" s="857"/>
      <c r="Y23" s="857"/>
      <c r="Z23" s="857"/>
      <c r="AA23" s="857">
        <v>3981</v>
      </c>
      <c r="AB23" s="857"/>
      <c r="AC23" s="857"/>
      <c r="AD23" s="857"/>
      <c r="AE23" s="858"/>
      <c r="AF23" s="859">
        <v>3657</v>
      </c>
      <c r="AG23" s="857"/>
      <c r="AH23" s="857"/>
      <c r="AI23" s="857"/>
      <c r="AJ23" s="860"/>
      <c r="AK23" s="861"/>
      <c r="AL23" s="862"/>
      <c r="AM23" s="862"/>
      <c r="AN23" s="862"/>
      <c r="AO23" s="862"/>
      <c r="AP23" s="857"/>
      <c r="AQ23" s="857"/>
      <c r="AR23" s="857"/>
      <c r="AS23" s="857"/>
      <c r="AT23" s="857"/>
      <c r="AU23" s="873"/>
      <c r="AV23" s="873"/>
      <c r="AW23" s="873"/>
      <c r="AX23" s="873"/>
      <c r="AY23" s="874"/>
      <c r="AZ23" s="875" t="s">
        <v>230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368</v>
      </c>
      <c r="B26" s="792"/>
      <c r="C26" s="792"/>
      <c r="D26" s="792"/>
      <c r="E26" s="792"/>
      <c r="F26" s="792"/>
      <c r="G26" s="792"/>
      <c r="H26" s="792"/>
      <c r="I26" s="792"/>
      <c r="J26" s="792"/>
      <c r="K26" s="792"/>
      <c r="L26" s="792"/>
      <c r="M26" s="792"/>
      <c r="N26" s="792"/>
      <c r="O26" s="792"/>
      <c r="P26" s="793"/>
      <c r="Q26" s="797" t="s">
        <v>393</v>
      </c>
      <c r="R26" s="798"/>
      <c r="S26" s="798"/>
      <c r="T26" s="798"/>
      <c r="U26" s="799"/>
      <c r="V26" s="797" t="s">
        <v>394</v>
      </c>
      <c r="W26" s="798"/>
      <c r="X26" s="798"/>
      <c r="Y26" s="798"/>
      <c r="Z26" s="799"/>
      <c r="AA26" s="797" t="s">
        <v>395</v>
      </c>
      <c r="AB26" s="798"/>
      <c r="AC26" s="798"/>
      <c r="AD26" s="798"/>
      <c r="AE26" s="798"/>
      <c r="AF26" s="878" t="s">
        <v>396</v>
      </c>
      <c r="AG26" s="879"/>
      <c r="AH26" s="879"/>
      <c r="AI26" s="879"/>
      <c r="AJ26" s="880"/>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401</v>
      </c>
      <c r="C28" s="814"/>
      <c r="D28" s="814"/>
      <c r="E28" s="814"/>
      <c r="F28" s="814"/>
      <c r="G28" s="814"/>
      <c r="H28" s="814"/>
      <c r="I28" s="814"/>
      <c r="J28" s="814"/>
      <c r="K28" s="814"/>
      <c r="L28" s="814"/>
      <c r="M28" s="814"/>
      <c r="N28" s="814"/>
      <c r="O28" s="814"/>
      <c r="P28" s="815"/>
      <c r="Q28" s="886">
        <v>18941</v>
      </c>
      <c r="R28" s="887"/>
      <c r="S28" s="887"/>
      <c r="T28" s="887"/>
      <c r="U28" s="887"/>
      <c r="V28" s="887">
        <v>18149</v>
      </c>
      <c r="W28" s="887"/>
      <c r="X28" s="887"/>
      <c r="Y28" s="887"/>
      <c r="Z28" s="887"/>
      <c r="AA28" s="887">
        <v>792</v>
      </c>
      <c r="AB28" s="887"/>
      <c r="AC28" s="887"/>
      <c r="AD28" s="887"/>
      <c r="AE28" s="888"/>
      <c r="AF28" s="889">
        <v>792</v>
      </c>
      <c r="AG28" s="887"/>
      <c r="AH28" s="887"/>
      <c r="AI28" s="887"/>
      <c r="AJ28" s="890"/>
      <c r="AK28" s="891">
        <v>1903</v>
      </c>
      <c r="AL28" s="892"/>
      <c r="AM28" s="892"/>
      <c r="AN28" s="892"/>
      <c r="AO28" s="892"/>
      <c r="AP28" s="892" t="s">
        <v>591</v>
      </c>
      <c r="AQ28" s="892"/>
      <c r="AR28" s="892"/>
      <c r="AS28" s="892"/>
      <c r="AT28" s="892"/>
      <c r="AU28" s="892" t="s">
        <v>518</v>
      </c>
      <c r="AV28" s="892"/>
      <c r="AW28" s="892"/>
      <c r="AX28" s="892"/>
      <c r="AY28" s="892"/>
      <c r="AZ28" s="893" t="s">
        <v>617</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402</v>
      </c>
      <c r="C29" s="845"/>
      <c r="D29" s="845"/>
      <c r="E29" s="845"/>
      <c r="F29" s="845"/>
      <c r="G29" s="845"/>
      <c r="H29" s="845"/>
      <c r="I29" s="845"/>
      <c r="J29" s="845"/>
      <c r="K29" s="845"/>
      <c r="L29" s="845"/>
      <c r="M29" s="845"/>
      <c r="N29" s="845"/>
      <c r="O29" s="845"/>
      <c r="P29" s="846"/>
      <c r="Q29" s="847">
        <v>21934</v>
      </c>
      <c r="R29" s="848"/>
      <c r="S29" s="848"/>
      <c r="T29" s="848"/>
      <c r="U29" s="848"/>
      <c r="V29" s="848">
        <v>21352</v>
      </c>
      <c r="W29" s="848"/>
      <c r="X29" s="848"/>
      <c r="Y29" s="848"/>
      <c r="Z29" s="848"/>
      <c r="AA29" s="848">
        <v>582</v>
      </c>
      <c r="AB29" s="848"/>
      <c r="AC29" s="848"/>
      <c r="AD29" s="848"/>
      <c r="AE29" s="849"/>
      <c r="AF29" s="850">
        <v>582</v>
      </c>
      <c r="AG29" s="851"/>
      <c r="AH29" s="851"/>
      <c r="AI29" s="851"/>
      <c r="AJ29" s="852"/>
      <c r="AK29" s="898">
        <v>3204</v>
      </c>
      <c r="AL29" s="894"/>
      <c r="AM29" s="894"/>
      <c r="AN29" s="894"/>
      <c r="AO29" s="894"/>
      <c r="AP29" s="894" t="s">
        <v>591</v>
      </c>
      <c r="AQ29" s="894"/>
      <c r="AR29" s="894"/>
      <c r="AS29" s="894"/>
      <c r="AT29" s="894"/>
      <c r="AU29" s="894" t="s">
        <v>518</v>
      </c>
      <c r="AV29" s="894"/>
      <c r="AW29" s="894"/>
      <c r="AX29" s="894"/>
      <c r="AY29" s="894"/>
      <c r="AZ29" s="899" t="s">
        <v>617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403</v>
      </c>
      <c r="C30" s="845"/>
      <c r="D30" s="845"/>
      <c r="E30" s="845"/>
      <c r="F30" s="845"/>
      <c r="G30" s="845"/>
      <c r="H30" s="845"/>
      <c r="I30" s="845"/>
      <c r="J30" s="845"/>
      <c r="K30" s="845"/>
      <c r="L30" s="845"/>
      <c r="M30" s="845"/>
      <c r="N30" s="845"/>
      <c r="O30" s="845"/>
      <c r="P30" s="846"/>
      <c r="Q30" s="847">
        <v>2547</v>
      </c>
      <c r="R30" s="848"/>
      <c r="S30" s="848"/>
      <c r="T30" s="848"/>
      <c r="U30" s="848"/>
      <c r="V30" s="848">
        <v>2542</v>
      </c>
      <c r="W30" s="848"/>
      <c r="X30" s="848"/>
      <c r="Y30" s="848"/>
      <c r="Z30" s="848"/>
      <c r="AA30" s="848">
        <v>5</v>
      </c>
      <c r="AB30" s="848"/>
      <c r="AC30" s="848"/>
      <c r="AD30" s="848"/>
      <c r="AE30" s="849"/>
      <c r="AF30" s="850">
        <v>5</v>
      </c>
      <c r="AG30" s="851"/>
      <c r="AH30" s="851"/>
      <c r="AI30" s="851"/>
      <c r="AJ30" s="852"/>
      <c r="AK30" s="898">
        <v>573</v>
      </c>
      <c r="AL30" s="894"/>
      <c r="AM30" s="894"/>
      <c r="AN30" s="894"/>
      <c r="AO30" s="894"/>
      <c r="AP30" s="894" t="s">
        <v>591</v>
      </c>
      <c r="AQ30" s="894"/>
      <c r="AR30" s="894"/>
      <c r="AS30" s="894"/>
      <c r="AT30" s="894"/>
      <c r="AU30" s="894" t="s">
        <v>518</v>
      </c>
      <c r="AV30" s="894"/>
      <c r="AW30" s="894"/>
      <c r="AX30" s="894"/>
      <c r="AY30" s="894"/>
      <c r="AZ30" s="895" t="s">
        <v>617</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404</v>
      </c>
      <c r="C31" s="845"/>
      <c r="D31" s="845"/>
      <c r="E31" s="845"/>
      <c r="F31" s="845"/>
      <c r="G31" s="845"/>
      <c r="H31" s="845"/>
      <c r="I31" s="845"/>
      <c r="J31" s="845"/>
      <c r="K31" s="845"/>
      <c r="L31" s="845"/>
      <c r="M31" s="845"/>
      <c r="N31" s="845"/>
      <c r="O31" s="845"/>
      <c r="P31" s="846"/>
      <c r="Q31" s="847">
        <v>37</v>
      </c>
      <c r="R31" s="848"/>
      <c r="S31" s="848"/>
      <c r="T31" s="848"/>
      <c r="U31" s="848"/>
      <c r="V31" s="848">
        <v>37</v>
      </c>
      <c r="W31" s="848"/>
      <c r="X31" s="848"/>
      <c r="Y31" s="848"/>
      <c r="Z31" s="848"/>
      <c r="AA31" s="848" t="s">
        <v>590</v>
      </c>
      <c r="AB31" s="848"/>
      <c r="AC31" s="848"/>
      <c r="AD31" s="848"/>
      <c r="AE31" s="849"/>
      <c r="AF31" s="850" t="s">
        <v>230</v>
      </c>
      <c r="AG31" s="851"/>
      <c r="AH31" s="851"/>
      <c r="AI31" s="851"/>
      <c r="AJ31" s="852"/>
      <c r="AK31" s="898">
        <v>4</v>
      </c>
      <c r="AL31" s="894"/>
      <c r="AM31" s="894"/>
      <c r="AN31" s="894"/>
      <c r="AO31" s="894"/>
      <c r="AP31" s="894" t="s">
        <v>591</v>
      </c>
      <c r="AQ31" s="894"/>
      <c r="AR31" s="894"/>
      <c r="AS31" s="894"/>
      <c r="AT31" s="894"/>
      <c r="AU31" s="894" t="s">
        <v>518</v>
      </c>
      <c r="AV31" s="894"/>
      <c r="AW31" s="894"/>
      <c r="AX31" s="894"/>
      <c r="AY31" s="894"/>
      <c r="AZ31" s="899" t="s">
        <v>617</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405</v>
      </c>
      <c r="C32" s="845"/>
      <c r="D32" s="845"/>
      <c r="E32" s="845"/>
      <c r="F32" s="845"/>
      <c r="G32" s="845"/>
      <c r="H32" s="845"/>
      <c r="I32" s="845"/>
      <c r="J32" s="845"/>
      <c r="K32" s="845"/>
      <c r="L32" s="845"/>
      <c r="M32" s="845"/>
      <c r="N32" s="845"/>
      <c r="O32" s="845"/>
      <c r="P32" s="846"/>
      <c r="Q32" s="847">
        <v>5521</v>
      </c>
      <c r="R32" s="848"/>
      <c r="S32" s="848"/>
      <c r="T32" s="848"/>
      <c r="U32" s="848"/>
      <c r="V32" s="848">
        <v>4453</v>
      </c>
      <c r="W32" s="848"/>
      <c r="X32" s="848"/>
      <c r="Y32" s="848"/>
      <c r="Z32" s="848"/>
      <c r="AA32" s="848">
        <v>1068</v>
      </c>
      <c r="AB32" s="848"/>
      <c r="AC32" s="848"/>
      <c r="AD32" s="848"/>
      <c r="AE32" s="849"/>
      <c r="AF32" s="850">
        <v>4437</v>
      </c>
      <c r="AG32" s="851"/>
      <c r="AH32" s="851"/>
      <c r="AI32" s="851"/>
      <c r="AJ32" s="852"/>
      <c r="AK32" s="898">
        <v>35</v>
      </c>
      <c r="AL32" s="894"/>
      <c r="AM32" s="894"/>
      <c r="AN32" s="894"/>
      <c r="AO32" s="894"/>
      <c r="AP32" s="894">
        <v>1713</v>
      </c>
      <c r="AQ32" s="894"/>
      <c r="AR32" s="894"/>
      <c r="AS32" s="894"/>
      <c r="AT32" s="894"/>
      <c r="AU32" s="894">
        <v>76</v>
      </c>
      <c r="AV32" s="894"/>
      <c r="AW32" s="894"/>
      <c r="AX32" s="894"/>
      <c r="AY32" s="894"/>
      <c r="AZ32" s="895" t="s">
        <v>617</v>
      </c>
      <c r="BA32" s="895"/>
      <c r="BB32" s="895"/>
      <c r="BC32" s="895"/>
      <c r="BD32" s="895"/>
      <c r="BE32" s="896" t="s">
        <v>406</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407</v>
      </c>
      <c r="C33" s="845"/>
      <c r="D33" s="845"/>
      <c r="E33" s="845"/>
      <c r="F33" s="845"/>
      <c r="G33" s="845"/>
      <c r="H33" s="845"/>
      <c r="I33" s="845"/>
      <c r="J33" s="845"/>
      <c r="K33" s="845"/>
      <c r="L33" s="845"/>
      <c r="M33" s="845"/>
      <c r="N33" s="845"/>
      <c r="O33" s="845"/>
      <c r="P33" s="846"/>
      <c r="Q33" s="847">
        <v>8867</v>
      </c>
      <c r="R33" s="848"/>
      <c r="S33" s="848"/>
      <c r="T33" s="848"/>
      <c r="U33" s="848"/>
      <c r="V33" s="848">
        <v>8955</v>
      </c>
      <c r="W33" s="848"/>
      <c r="X33" s="848"/>
      <c r="Y33" s="848"/>
      <c r="Z33" s="848"/>
      <c r="AA33" s="848">
        <v>88</v>
      </c>
      <c r="AB33" s="848"/>
      <c r="AC33" s="848"/>
      <c r="AD33" s="848"/>
      <c r="AE33" s="849"/>
      <c r="AF33" s="850" t="s">
        <v>408</v>
      </c>
      <c r="AG33" s="851"/>
      <c r="AH33" s="851"/>
      <c r="AI33" s="851"/>
      <c r="AJ33" s="852"/>
      <c r="AK33" s="898">
        <v>1830</v>
      </c>
      <c r="AL33" s="894"/>
      <c r="AM33" s="894"/>
      <c r="AN33" s="894"/>
      <c r="AO33" s="894"/>
      <c r="AP33" s="894">
        <v>5609</v>
      </c>
      <c r="AQ33" s="894"/>
      <c r="AR33" s="894"/>
      <c r="AS33" s="894"/>
      <c r="AT33" s="894"/>
      <c r="AU33" s="894">
        <v>3719</v>
      </c>
      <c r="AV33" s="894"/>
      <c r="AW33" s="894"/>
      <c r="AX33" s="894"/>
      <c r="AY33" s="894"/>
      <c r="AZ33" s="895" t="s">
        <v>617</v>
      </c>
      <c r="BA33" s="895"/>
      <c r="BB33" s="895"/>
      <c r="BC33" s="895"/>
      <c r="BD33" s="895"/>
      <c r="BE33" s="896" t="s">
        <v>409</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410</v>
      </c>
      <c r="C34" s="845"/>
      <c r="D34" s="845"/>
      <c r="E34" s="845"/>
      <c r="F34" s="845"/>
      <c r="G34" s="845"/>
      <c r="H34" s="845"/>
      <c r="I34" s="845"/>
      <c r="J34" s="845"/>
      <c r="K34" s="845"/>
      <c r="L34" s="845"/>
      <c r="M34" s="845"/>
      <c r="N34" s="845"/>
      <c r="O34" s="845"/>
      <c r="P34" s="846"/>
      <c r="Q34" s="847">
        <v>330</v>
      </c>
      <c r="R34" s="848"/>
      <c r="S34" s="848"/>
      <c r="T34" s="848"/>
      <c r="U34" s="848"/>
      <c r="V34" s="848">
        <v>306</v>
      </c>
      <c r="W34" s="848"/>
      <c r="X34" s="848"/>
      <c r="Y34" s="848"/>
      <c r="Z34" s="848"/>
      <c r="AA34" s="848">
        <v>24</v>
      </c>
      <c r="AB34" s="848"/>
      <c r="AC34" s="848"/>
      <c r="AD34" s="848"/>
      <c r="AE34" s="849"/>
      <c r="AF34" s="850">
        <v>243</v>
      </c>
      <c r="AG34" s="851"/>
      <c r="AH34" s="851"/>
      <c r="AI34" s="851"/>
      <c r="AJ34" s="852"/>
      <c r="AK34" s="898">
        <v>85</v>
      </c>
      <c r="AL34" s="894"/>
      <c r="AM34" s="894"/>
      <c r="AN34" s="894"/>
      <c r="AO34" s="894"/>
      <c r="AP34" s="894">
        <v>703</v>
      </c>
      <c r="AQ34" s="894"/>
      <c r="AR34" s="894"/>
      <c r="AS34" s="894"/>
      <c r="AT34" s="894"/>
      <c r="AU34" s="894">
        <v>415</v>
      </c>
      <c r="AV34" s="894"/>
      <c r="AW34" s="894"/>
      <c r="AX34" s="894"/>
      <c r="AY34" s="894"/>
      <c r="AZ34" s="895" t="s">
        <v>617</v>
      </c>
      <c r="BA34" s="895"/>
      <c r="BB34" s="895"/>
      <c r="BC34" s="895"/>
      <c r="BD34" s="895"/>
      <c r="BE34" s="896" t="s">
        <v>411</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412</v>
      </c>
      <c r="C35" s="845"/>
      <c r="D35" s="845"/>
      <c r="E35" s="845"/>
      <c r="F35" s="845"/>
      <c r="G35" s="845"/>
      <c r="H35" s="845"/>
      <c r="I35" s="845"/>
      <c r="J35" s="845"/>
      <c r="K35" s="845"/>
      <c r="L35" s="845"/>
      <c r="M35" s="845"/>
      <c r="N35" s="845"/>
      <c r="O35" s="845"/>
      <c r="P35" s="846"/>
      <c r="Q35" s="847">
        <v>7399</v>
      </c>
      <c r="R35" s="848"/>
      <c r="S35" s="848"/>
      <c r="T35" s="848"/>
      <c r="U35" s="848"/>
      <c r="V35" s="848">
        <v>5882</v>
      </c>
      <c r="W35" s="848"/>
      <c r="X35" s="848"/>
      <c r="Y35" s="848"/>
      <c r="Z35" s="848"/>
      <c r="AA35" s="848">
        <v>1517</v>
      </c>
      <c r="AB35" s="848"/>
      <c r="AC35" s="848"/>
      <c r="AD35" s="848"/>
      <c r="AE35" s="849"/>
      <c r="AF35" s="850">
        <v>2386</v>
      </c>
      <c r="AG35" s="851"/>
      <c r="AH35" s="851"/>
      <c r="AI35" s="851"/>
      <c r="AJ35" s="852"/>
      <c r="AK35" s="898">
        <v>3127</v>
      </c>
      <c r="AL35" s="894"/>
      <c r="AM35" s="894"/>
      <c r="AN35" s="894"/>
      <c r="AO35" s="894"/>
      <c r="AP35" s="894">
        <v>37491</v>
      </c>
      <c r="AQ35" s="894"/>
      <c r="AR35" s="894"/>
      <c r="AS35" s="894"/>
      <c r="AT35" s="894"/>
      <c r="AU35" s="894">
        <v>24932</v>
      </c>
      <c r="AV35" s="894"/>
      <c r="AW35" s="894"/>
      <c r="AX35" s="894"/>
      <c r="AY35" s="894"/>
      <c r="AZ35" s="895" t="s">
        <v>617</v>
      </c>
      <c r="BA35" s="895"/>
      <c r="BB35" s="895"/>
      <c r="BC35" s="895"/>
      <c r="BD35" s="895"/>
      <c r="BE35" s="896" t="s">
        <v>411</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413</v>
      </c>
      <c r="C36" s="845"/>
      <c r="D36" s="845"/>
      <c r="E36" s="845"/>
      <c r="F36" s="845"/>
      <c r="G36" s="845"/>
      <c r="H36" s="845"/>
      <c r="I36" s="845"/>
      <c r="J36" s="845"/>
      <c r="K36" s="845"/>
      <c r="L36" s="845"/>
      <c r="M36" s="845"/>
      <c r="N36" s="845"/>
      <c r="O36" s="845"/>
      <c r="P36" s="846"/>
      <c r="Q36" s="847">
        <v>73</v>
      </c>
      <c r="R36" s="848"/>
      <c r="S36" s="848"/>
      <c r="T36" s="848"/>
      <c r="U36" s="848"/>
      <c r="V36" s="848">
        <v>71</v>
      </c>
      <c r="W36" s="848"/>
      <c r="X36" s="848"/>
      <c r="Y36" s="848"/>
      <c r="Z36" s="848"/>
      <c r="AA36" s="848">
        <v>2</v>
      </c>
      <c r="AB36" s="848"/>
      <c r="AC36" s="848"/>
      <c r="AD36" s="848"/>
      <c r="AE36" s="849"/>
      <c r="AF36" s="850">
        <v>20</v>
      </c>
      <c r="AG36" s="851"/>
      <c r="AH36" s="851"/>
      <c r="AI36" s="851"/>
      <c r="AJ36" s="852"/>
      <c r="AK36" s="898">
        <v>68</v>
      </c>
      <c r="AL36" s="894"/>
      <c r="AM36" s="894"/>
      <c r="AN36" s="894"/>
      <c r="AO36" s="894"/>
      <c r="AP36" s="894">
        <v>143</v>
      </c>
      <c r="AQ36" s="894"/>
      <c r="AR36" s="894"/>
      <c r="AS36" s="894"/>
      <c r="AT36" s="894"/>
      <c r="AU36" s="894">
        <v>139</v>
      </c>
      <c r="AV36" s="894"/>
      <c r="AW36" s="894"/>
      <c r="AX36" s="894"/>
      <c r="AY36" s="894"/>
      <c r="AZ36" s="895" t="s">
        <v>617</v>
      </c>
      <c r="BA36" s="895"/>
      <c r="BB36" s="895"/>
      <c r="BC36" s="895"/>
      <c r="BD36" s="895"/>
      <c r="BE36" s="896" t="s">
        <v>414</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415</v>
      </c>
      <c r="C37" s="845"/>
      <c r="D37" s="845"/>
      <c r="E37" s="845"/>
      <c r="F37" s="845"/>
      <c r="G37" s="845"/>
      <c r="H37" s="845"/>
      <c r="I37" s="845"/>
      <c r="J37" s="845"/>
      <c r="K37" s="845"/>
      <c r="L37" s="845"/>
      <c r="M37" s="845"/>
      <c r="N37" s="845"/>
      <c r="O37" s="845"/>
      <c r="P37" s="846"/>
      <c r="Q37" s="847">
        <v>30</v>
      </c>
      <c r="R37" s="848"/>
      <c r="S37" s="848"/>
      <c r="T37" s="848"/>
      <c r="U37" s="848"/>
      <c r="V37" s="848">
        <v>30</v>
      </c>
      <c r="W37" s="848"/>
      <c r="X37" s="848"/>
      <c r="Y37" s="848"/>
      <c r="Z37" s="848"/>
      <c r="AA37" s="848">
        <v>0</v>
      </c>
      <c r="AB37" s="848"/>
      <c r="AC37" s="848"/>
      <c r="AD37" s="848"/>
      <c r="AE37" s="849"/>
      <c r="AF37" s="850" t="s">
        <v>416</v>
      </c>
      <c r="AG37" s="851"/>
      <c r="AH37" s="851"/>
      <c r="AI37" s="851"/>
      <c r="AJ37" s="852"/>
      <c r="AK37" s="898">
        <v>24</v>
      </c>
      <c r="AL37" s="894"/>
      <c r="AM37" s="894"/>
      <c r="AN37" s="894"/>
      <c r="AO37" s="894"/>
      <c r="AP37" s="894">
        <v>58</v>
      </c>
      <c r="AQ37" s="894"/>
      <c r="AR37" s="894"/>
      <c r="AS37" s="894"/>
      <c r="AT37" s="894"/>
      <c r="AU37" s="894">
        <v>53</v>
      </c>
      <c r="AV37" s="894"/>
      <c r="AW37" s="894"/>
      <c r="AX37" s="894"/>
      <c r="AY37" s="894"/>
      <c r="AZ37" s="895" t="s">
        <v>617</v>
      </c>
      <c r="BA37" s="895"/>
      <c r="BB37" s="895"/>
      <c r="BC37" s="895"/>
      <c r="BD37" s="895"/>
      <c r="BE37" s="896" t="s">
        <v>417</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418</v>
      </c>
      <c r="C38" s="845"/>
      <c r="D38" s="845"/>
      <c r="E38" s="845"/>
      <c r="F38" s="845"/>
      <c r="G38" s="845"/>
      <c r="H38" s="845"/>
      <c r="I38" s="845"/>
      <c r="J38" s="845"/>
      <c r="K38" s="845"/>
      <c r="L38" s="845"/>
      <c r="M38" s="845"/>
      <c r="N38" s="845"/>
      <c r="O38" s="845"/>
      <c r="P38" s="846"/>
      <c r="Q38" s="847">
        <v>23</v>
      </c>
      <c r="R38" s="848"/>
      <c r="S38" s="848"/>
      <c r="T38" s="848"/>
      <c r="U38" s="848"/>
      <c r="V38" s="848">
        <v>23</v>
      </c>
      <c r="W38" s="848"/>
      <c r="X38" s="848"/>
      <c r="Y38" s="848"/>
      <c r="Z38" s="848"/>
      <c r="AA38" s="848">
        <v>0</v>
      </c>
      <c r="AB38" s="848"/>
      <c r="AC38" s="848"/>
      <c r="AD38" s="848"/>
      <c r="AE38" s="849"/>
      <c r="AF38" s="850" t="s">
        <v>230</v>
      </c>
      <c r="AG38" s="851"/>
      <c r="AH38" s="851"/>
      <c r="AI38" s="851"/>
      <c r="AJ38" s="852"/>
      <c r="AK38" s="898">
        <v>16</v>
      </c>
      <c r="AL38" s="894"/>
      <c r="AM38" s="894"/>
      <c r="AN38" s="894"/>
      <c r="AO38" s="894"/>
      <c r="AP38" s="894">
        <v>73</v>
      </c>
      <c r="AQ38" s="894"/>
      <c r="AR38" s="894"/>
      <c r="AS38" s="894"/>
      <c r="AT38" s="894"/>
      <c r="AU38" s="894">
        <v>73</v>
      </c>
      <c r="AV38" s="894"/>
      <c r="AW38" s="894"/>
      <c r="AX38" s="894"/>
      <c r="AY38" s="894"/>
      <c r="AZ38" s="895" t="s">
        <v>617</v>
      </c>
      <c r="BA38" s="895"/>
      <c r="BB38" s="895"/>
      <c r="BC38" s="895"/>
      <c r="BD38" s="895"/>
      <c r="BE38" s="896" t="s">
        <v>417</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6"/>
      <c r="BF62" s="896"/>
      <c r="BG62" s="896"/>
      <c r="BH62" s="896"/>
      <c r="BI62" s="897"/>
      <c r="BJ62" s="912" t="s">
        <v>419</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420</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8464</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421</v>
      </c>
      <c r="BK63" s="917"/>
      <c r="BL63" s="917"/>
      <c r="BM63" s="917"/>
      <c r="BN63" s="918"/>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423</v>
      </c>
      <c r="B66" s="792"/>
      <c r="C66" s="792"/>
      <c r="D66" s="792"/>
      <c r="E66" s="792"/>
      <c r="F66" s="792"/>
      <c r="G66" s="792"/>
      <c r="H66" s="792"/>
      <c r="I66" s="792"/>
      <c r="J66" s="792"/>
      <c r="K66" s="792"/>
      <c r="L66" s="792"/>
      <c r="M66" s="792"/>
      <c r="N66" s="792"/>
      <c r="O66" s="792"/>
      <c r="P66" s="793"/>
      <c r="Q66" s="797" t="s">
        <v>393</v>
      </c>
      <c r="R66" s="798"/>
      <c r="S66" s="798"/>
      <c r="T66" s="798"/>
      <c r="U66" s="799"/>
      <c r="V66" s="797" t="s">
        <v>394</v>
      </c>
      <c r="W66" s="798"/>
      <c r="X66" s="798"/>
      <c r="Y66" s="798"/>
      <c r="Z66" s="799"/>
      <c r="AA66" s="797" t="s">
        <v>424</v>
      </c>
      <c r="AB66" s="798"/>
      <c r="AC66" s="798"/>
      <c r="AD66" s="798"/>
      <c r="AE66" s="799"/>
      <c r="AF66" s="919" t="s">
        <v>425</v>
      </c>
      <c r="AG66" s="879"/>
      <c r="AH66" s="879"/>
      <c r="AI66" s="879"/>
      <c r="AJ66" s="920"/>
      <c r="AK66" s="797" t="s">
        <v>426</v>
      </c>
      <c r="AL66" s="792"/>
      <c r="AM66" s="792"/>
      <c r="AN66" s="792"/>
      <c r="AO66" s="793"/>
      <c r="AP66" s="797" t="s">
        <v>427</v>
      </c>
      <c r="AQ66" s="798"/>
      <c r="AR66" s="798"/>
      <c r="AS66" s="798"/>
      <c r="AT66" s="799"/>
      <c r="AU66" s="797" t="s">
        <v>428</v>
      </c>
      <c r="AV66" s="798"/>
      <c r="AW66" s="798"/>
      <c r="AX66" s="798"/>
      <c r="AY66" s="799"/>
      <c r="AZ66" s="797" t="s">
        <v>375</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2"/>
      <c r="AH67" s="882"/>
      <c r="AI67" s="882"/>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592</v>
      </c>
      <c r="C68" s="935"/>
      <c r="D68" s="935"/>
      <c r="E68" s="935"/>
      <c r="F68" s="935"/>
      <c r="G68" s="935"/>
      <c r="H68" s="935"/>
      <c r="I68" s="935"/>
      <c r="J68" s="935"/>
      <c r="K68" s="935"/>
      <c r="L68" s="935"/>
      <c r="M68" s="935"/>
      <c r="N68" s="935"/>
      <c r="O68" s="935"/>
      <c r="P68" s="936"/>
      <c r="Q68" s="937">
        <v>50</v>
      </c>
      <c r="R68" s="931"/>
      <c r="S68" s="931"/>
      <c r="T68" s="931"/>
      <c r="U68" s="931"/>
      <c r="V68" s="931">
        <v>46</v>
      </c>
      <c r="W68" s="931"/>
      <c r="X68" s="931"/>
      <c r="Y68" s="931"/>
      <c r="Z68" s="931"/>
      <c r="AA68" s="931">
        <v>4</v>
      </c>
      <c r="AB68" s="931"/>
      <c r="AC68" s="931"/>
      <c r="AD68" s="931"/>
      <c r="AE68" s="931"/>
      <c r="AF68" s="931">
        <v>4</v>
      </c>
      <c r="AG68" s="931"/>
      <c r="AH68" s="931"/>
      <c r="AI68" s="931"/>
      <c r="AJ68" s="931"/>
      <c r="AK68" s="931" t="s">
        <v>617</v>
      </c>
      <c r="AL68" s="931"/>
      <c r="AM68" s="931"/>
      <c r="AN68" s="931"/>
      <c r="AO68" s="931"/>
      <c r="AP68" s="931" t="s">
        <v>617</v>
      </c>
      <c r="AQ68" s="931"/>
      <c r="AR68" s="931"/>
      <c r="AS68" s="931"/>
      <c r="AT68" s="931"/>
      <c r="AU68" s="931" t="s">
        <v>617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593</v>
      </c>
      <c r="C69" s="939"/>
      <c r="D69" s="939"/>
      <c r="E69" s="939"/>
      <c r="F69" s="939"/>
      <c r="G69" s="939"/>
      <c r="H69" s="939"/>
      <c r="I69" s="939"/>
      <c r="J69" s="939"/>
      <c r="K69" s="939"/>
      <c r="L69" s="939"/>
      <c r="M69" s="939"/>
      <c r="N69" s="939"/>
      <c r="O69" s="939"/>
      <c r="P69" s="940"/>
      <c r="Q69" s="941">
        <v>0</v>
      </c>
      <c r="R69" s="894"/>
      <c r="S69" s="894"/>
      <c r="T69" s="894"/>
      <c r="U69" s="894"/>
      <c r="V69" s="894">
        <v>0</v>
      </c>
      <c r="W69" s="894"/>
      <c r="X69" s="894"/>
      <c r="Y69" s="894"/>
      <c r="Z69" s="894"/>
      <c r="AA69" s="894">
        <v>0</v>
      </c>
      <c r="AB69" s="894"/>
      <c r="AC69" s="894"/>
      <c r="AD69" s="894"/>
      <c r="AE69" s="894"/>
      <c r="AF69" s="894">
        <v>0</v>
      </c>
      <c r="AG69" s="894"/>
      <c r="AH69" s="894"/>
      <c r="AI69" s="894"/>
      <c r="AJ69" s="894"/>
      <c r="AK69" s="894" t="s">
        <v>617</v>
      </c>
      <c r="AL69" s="894"/>
      <c r="AM69" s="894"/>
      <c r="AN69" s="894"/>
      <c r="AO69" s="894"/>
      <c r="AP69" s="894" t="s">
        <v>617</v>
      </c>
      <c r="AQ69" s="894"/>
      <c r="AR69" s="894"/>
      <c r="AS69" s="894"/>
      <c r="AT69" s="894"/>
      <c r="AU69" s="894" t="s">
        <v>617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594</v>
      </c>
      <c r="C70" s="939"/>
      <c r="D70" s="939"/>
      <c r="E70" s="939"/>
      <c r="F70" s="939"/>
      <c r="G70" s="939"/>
      <c r="H70" s="939"/>
      <c r="I70" s="939"/>
      <c r="J70" s="939"/>
      <c r="K70" s="939"/>
      <c r="L70" s="939"/>
      <c r="M70" s="939"/>
      <c r="N70" s="939"/>
      <c r="O70" s="939"/>
      <c r="P70" s="940"/>
      <c r="Q70" s="941">
        <v>3487</v>
      </c>
      <c r="R70" s="894"/>
      <c r="S70" s="894"/>
      <c r="T70" s="894"/>
      <c r="U70" s="894"/>
      <c r="V70" s="894">
        <v>3414</v>
      </c>
      <c r="W70" s="894"/>
      <c r="X70" s="894"/>
      <c r="Y70" s="894"/>
      <c r="Z70" s="894"/>
      <c r="AA70" s="894">
        <v>73</v>
      </c>
      <c r="AB70" s="894"/>
      <c r="AC70" s="894"/>
      <c r="AD70" s="894"/>
      <c r="AE70" s="894"/>
      <c r="AF70" s="894">
        <v>73</v>
      </c>
      <c r="AG70" s="894"/>
      <c r="AH70" s="894"/>
      <c r="AI70" s="894"/>
      <c r="AJ70" s="894"/>
      <c r="AK70" s="894" t="s">
        <v>617</v>
      </c>
      <c r="AL70" s="894"/>
      <c r="AM70" s="894"/>
      <c r="AN70" s="894"/>
      <c r="AO70" s="894"/>
      <c r="AP70" s="894">
        <v>1011</v>
      </c>
      <c r="AQ70" s="894"/>
      <c r="AR70" s="894"/>
      <c r="AS70" s="894"/>
      <c r="AT70" s="894"/>
      <c r="AU70" s="894">
        <v>527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595</v>
      </c>
      <c r="C71" s="939"/>
      <c r="D71" s="939"/>
      <c r="E71" s="939"/>
      <c r="F71" s="939"/>
      <c r="G71" s="939"/>
      <c r="H71" s="939"/>
      <c r="I71" s="939"/>
      <c r="J71" s="939"/>
      <c r="K71" s="939"/>
      <c r="L71" s="939"/>
      <c r="M71" s="939"/>
      <c r="N71" s="939"/>
      <c r="O71" s="939"/>
      <c r="P71" s="940"/>
      <c r="Q71" s="941">
        <v>0</v>
      </c>
      <c r="R71" s="894"/>
      <c r="S71" s="894"/>
      <c r="T71" s="894"/>
      <c r="U71" s="894"/>
      <c r="V71" s="894">
        <v>0</v>
      </c>
      <c r="W71" s="894"/>
      <c r="X71" s="894"/>
      <c r="Y71" s="894"/>
      <c r="Z71" s="894"/>
      <c r="AA71" s="894">
        <v>0</v>
      </c>
      <c r="AB71" s="894"/>
      <c r="AC71" s="894"/>
      <c r="AD71" s="894"/>
      <c r="AE71" s="894"/>
      <c r="AF71" s="894">
        <v>0</v>
      </c>
      <c r="AG71" s="894"/>
      <c r="AH71" s="894"/>
      <c r="AI71" s="894"/>
      <c r="AJ71" s="894"/>
      <c r="AK71" s="894" t="s">
        <v>617</v>
      </c>
      <c r="AL71" s="894"/>
      <c r="AM71" s="894"/>
      <c r="AN71" s="894"/>
      <c r="AO71" s="894"/>
      <c r="AP71" s="894" t="s">
        <v>617</v>
      </c>
      <c r="AQ71" s="894"/>
      <c r="AR71" s="894"/>
      <c r="AS71" s="894"/>
      <c r="AT71" s="894"/>
      <c r="AU71" s="894" t="s">
        <v>617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596</v>
      </c>
      <c r="C72" s="939"/>
      <c r="D72" s="939"/>
      <c r="E72" s="939"/>
      <c r="F72" s="939"/>
      <c r="G72" s="939"/>
      <c r="H72" s="939"/>
      <c r="I72" s="939"/>
      <c r="J72" s="939"/>
      <c r="K72" s="939"/>
      <c r="L72" s="939"/>
      <c r="M72" s="939"/>
      <c r="N72" s="939"/>
      <c r="O72" s="939"/>
      <c r="P72" s="940"/>
      <c r="Q72" s="941">
        <v>22</v>
      </c>
      <c r="R72" s="894"/>
      <c r="S72" s="894"/>
      <c r="T72" s="894"/>
      <c r="U72" s="894"/>
      <c r="V72" s="894">
        <v>19</v>
      </c>
      <c r="W72" s="894"/>
      <c r="X72" s="894"/>
      <c r="Y72" s="894"/>
      <c r="Z72" s="894"/>
      <c r="AA72" s="894">
        <v>3</v>
      </c>
      <c r="AB72" s="894"/>
      <c r="AC72" s="894"/>
      <c r="AD72" s="894"/>
      <c r="AE72" s="894"/>
      <c r="AF72" s="894">
        <v>3</v>
      </c>
      <c r="AG72" s="894"/>
      <c r="AH72" s="894"/>
      <c r="AI72" s="894"/>
      <c r="AJ72" s="894"/>
      <c r="AK72" s="894" t="s">
        <v>617</v>
      </c>
      <c r="AL72" s="894"/>
      <c r="AM72" s="894"/>
      <c r="AN72" s="894"/>
      <c r="AO72" s="894"/>
      <c r="AP72" s="894" t="s">
        <v>617</v>
      </c>
      <c r="AQ72" s="894"/>
      <c r="AR72" s="894"/>
      <c r="AS72" s="894"/>
      <c r="AT72" s="894"/>
      <c r="AU72" s="894" t="s">
        <v>617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597</v>
      </c>
      <c r="C73" s="939"/>
      <c r="D73" s="939"/>
      <c r="E73" s="939"/>
      <c r="F73" s="939"/>
      <c r="G73" s="939"/>
      <c r="H73" s="939"/>
      <c r="I73" s="939"/>
      <c r="J73" s="939"/>
      <c r="K73" s="939"/>
      <c r="L73" s="939"/>
      <c r="M73" s="939"/>
      <c r="N73" s="939"/>
      <c r="O73" s="939"/>
      <c r="P73" s="940"/>
      <c r="Q73" s="941">
        <v>48</v>
      </c>
      <c r="R73" s="894"/>
      <c r="S73" s="894"/>
      <c r="T73" s="894"/>
      <c r="U73" s="894"/>
      <c r="V73" s="894">
        <v>45</v>
      </c>
      <c r="W73" s="894"/>
      <c r="X73" s="894"/>
      <c r="Y73" s="894"/>
      <c r="Z73" s="894"/>
      <c r="AA73" s="894">
        <v>3</v>
      </c>
      <c r="AB73" s="894"/>
      <c r="AC73" s="894"/>
      <c r="AD73" s="894"/>
      <c r="AE73" s="894"/>
      <c r="AF73" s="894">
        <v>3</v>
      </c>
      <c r="AG73" s="894"/>
      <c r="AH73" s="894"/>
      <c r="AI73" s="894"/>
      <c r="AJ73" s="894"/>
      <c r="AK73" s="894" t="s">
        <v>617</v>
      </c>
      <c r="AL73" s="894"/>
      <c r="AM73" s="894"/>
      <c r="AN73" s="894"/>
      <c r="AO73" s="894"/>
      <c r="AP73" s="894" t="s">
        <v>617</v>
      </c>
      <c r="AQ73" s="894"/>
      <c r="AR73" s="894"/>
      <c r="AS73" s="894"/>
      <c r="AT73" s="894"/>
      <c r="AU73" s="894" t="s">
        <v>617</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598</v>
      </c>
      <c r="C74" s="939"/>
      <c r="D74" s="939"/>
      <c r="E74" s="939"/>
      <c r="F74" s="939"/>
      <c r="G74" s="939"/>
      <c r="H74" s="939"/>
      <c r="I74" s="939"/>
      <c r="J74" s="939"/>
      <c r="K74" s="939"/>
      <c r="L74" s="939"/>
      <c r="M74" s="939"/>
      <c r="N74" s="939"/>
      <c r="O74" s="939"/>
      <c r="P74" s="940"/>
      <c r="Q74" s="941">
        <v>1340</v>
      </c>
      <c r="R74" s="894"/>
      <c r="S74" s="894"/>
      <c r="T74" s="894"/>
      <c r="U74" s="894"/>
      <c r="V74" s="894">
        <v>1293</v>
      </c>
      <c r="W74" s="894"/>
      <c r="X74" s="894"/>
      <c r="Y74" s="894"/>
      <c r="Z74" s="894"/>
      <c r="AA74" s="894">
        <v>47</v>
      </c>
      <c r="AB74" s="894"/>
      <c r="AC74" s="894"/>
      <c r="AD74" s="894"/>
      <c r="AE74" s="894"/>
      <c r="AF74" s="894">
        <v>47</v>
      </c>
      <c r="AG74" s="894"/>
      <c r="AH74" s="894"/>
      <c r="AI74" s="894"/>
      <c r="AJ74" s="894"/>
      <c r="AK74" s="894">
        <v>513</v>
      </c>
      <c r="AL74" s="894"/>
      <c r="AM74" s="894"/>
      <c r="AN74" s="894"/>
      <c r="AO74" s="894"/>
      <c r="AP74" s="894">
        <v>1649</v>
      </c>
      <c r="AQ74" s="894"/>
      <c r="AR74" s="894"/>
      <c r="AS74" s="894"/>
      <c r="AT74" s="894"/>
      <c r="AU74" s="894" t="s">
        <v>617</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599</v>
      </c>
      <c r="C75" s="939"/>
      <c r="D75" s="939"/>
      <c r="E75" s="939"/>
      <c r="F75" s="939"/>
      <c r="G75" s="939"/>
      <c r="H75" s="939"/>
      <c r="I75" s="939"/>
      <c r="J75" s="939"/>
      <c r="K75" s="939"/>
      <c r="L75" s="939"/>
      <c r="M75" s="939"/>
      <c r="N75" s="939"/>
      <c r="O75" s="939"/>
      <c r="P75" s="940"/>
      <c r="Q75" s="942">
        <v>13</v>
      </c>
      <c r="R75" s="943"/>
      <c r="S75" s="943"/>
      <c r="T75" s="943"/>
      <c r="U75" s="898"/>
      <c r="V75" s="944">
        <v>12</v>
      </c>
      <c r="W75" s="943"/>
      <c r="X75" s="943"/>
      <c r="Y75" s="943"/>
      <c r="Z75" s="898"/>
      <c r="AA75" s="944">
        <v>1</v>
      </c>
      <c r="AB75" s="943"/>
      <c r="AC75" s="943"/>
      <c r="AD75" s="943"/>
      <c r="AE75" s="898"/>
      <c r="AF75" s="944">
        <v>1</v>
      </c>
      <c r="AG75" s="943"/>
      <c r="AH75" s="943"/>
      <c r="AI75" s="943"/>
      <c r="AJ75" s="898"/>
      <c r="AK75" s="944">
        <v>3</v>
      </c>
      <c r="AL75" s="943"/>
      <c r="AM75" s="943"/>
      <c r="AN75" s="943"/>
      <c r="AO75" s="898"/>
      <c r="AP75" s="944" t="s">
        <v>617</v>
      </c>
      <c r="AQ75" s="943"/>
      <c r="AR75" s="943"/>
      <c r="AS75" s="943"/>
      <c r="AT75" s="898"/>
      <c r="AU75" s="944" t="s">
        <v>617</v>
      </c>
      <c r="AV75" s="943"/>
      <c r="AW75" s="943"/>
      <c r="AX75" s="943"/>
      <c r="AY75" s="898"/>
      <c r="AZ75" s="896"/>
      <c r="BA75" s="896"/>
      <c r="BB75" s="896"/>
      <c r="BC75" s="896"/>
      <c r="BD75" s="897"/>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600</v>
      </c>
      <c r="C76" s="939"/>
      <c r="D76" s="939"/>
      <c r="E76" s="939"/>
      <c r="F76" s="939"/>
      <c r="G76" s="939"/>
      <c r="H76" s="939"/>
      <c r="I76" s="939"/>
      <c r="J76" s="939"/>
      <c r="K76" s="939"/>
      <c r="L76" s="939"/>
      <c r="M76" s="939"/>
      <c r="N76" s="939"/>
      <c r="O76" s="939"/>
      <c r="P76" s="940"/>
      <c r="Q76" s="942">
        <v>35</v>
      </c>
      <c r="R76" s="943"/>
      <c r="S76" s="943"/>
      <c r="T76" s="943"/>
      <c r="U76" s="898"/>
      <c r="V76" s="944">
        <v>33</v>
      </c>
      <c r="W76" s="943"/>
      <c r="X76" s="943"/>
      <c r="Y76" s="943"/>
      <c r="Z76" s="898"/>
      <c r="AA76" s="944">
        <v>2</v>
      </c>
      <c r="AB76" s="943"/>
      <c r="AC76" s="943"/>
      <c r="AD76" s="943"/>
      <c r="AE76" s="898"/>
      <c r="AF76" s="944">
        <v>2</v>
      </c>
      <c r="AG76" s="943"/>
      <c r="AH76" s="943"/>
      <c r="AI76" s="943"/>
      <c r="AJ76" s="898"/>
      <c r="AK76" s="944">
        <v>2</v>
      </c>
      <c r="AL76" s="943"/>
      <c r="AM76" s="943"/>
      <c r="AN76" s="943"/>
      <c r="AO76" s="898"/>
      <c r="AP76" s="944" t="s">
        <v>617</v>
      </c>
      <c r="AQ76" s="943"/>
      <c r="AR76" s="943"/>
      <c r="AS76" s="943"/>
      <c r="AT76" s="898"/>
      <c r="AU76" s="944" t="s">
        <v>617</v>
      </c>
      <c r="AV76" s="943"/>
      <c r="AW76" s="943"/>
      <c r="AX76" s="943"/>
      <c r="AY76" s="898"/>
      <c r="AZ76" s="896"/>
      <c r="BA76" s="896"/>
      <c r="BB76" s="896"/>
      <c r="BC76" s="896"/>
      <c r="BD76" s="897"/>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601</v>
      </c>
      <c r="C77" s="939"/>
      <c r="D77" s="939"/>
      <c r="E77" s="939"/>
      <c r="F77" s="939"/>
      <c r="G77" s="939"/>
      <c r="H77" s="939"/>
      <c r="I77" s="939"/>
      <c r="J77" s="939"/>
      <c r="K77" s="939"/>
      <c r="L77" s="939"/>
      <c r="M77" s="939"/>
      <c r="N77" s="939"/>
      <c r="O77" s="939"/>
      <c r="P77" s="940"/>
      <c r="Q77" s="942">
        <v>50</v>
      </c>
      <c r="R77" s="943"/>
      <c r="S77" s="943"/>
      <c r="T77" s="943"/>
      <c r="U77" s="898"/>
      <c r="V77" s="944">
        <v>48</v>
      </c>
      <c r="W77" s="943"/>
      <c r="X77" s="943"/>
      <c r="Y77" s="943"/>
      <c r="Z77" s="898"/>
      <c r="AA77" s="944">
        <v>2</v>
      </c>
      <c r="AB77" s="943"/>
      <c r="AC77" s="943"/>
      <c r="AD77" s="943"/>
      <c r="AE77" s="898"/>
      <c r="AF77" s="944">
        <v>2</v>
      </c>
      <c r="AG77" s="943"/>
      <c r="AH77" s="943"/>
      <c r="AI77" s="943"/>
      <c r="AJ77" s="898"/>
      <c r="AK77" s="944">
        <v>0</v>
      </c>
      <c r="AL77" s="943"/>
      <c r="AM77" s="943"/>
      <c r="AN77" s="943"/>
      <c r="AO77" s="898"/>
      <c r="AP77" s="944" t="s">
        <v>617</v>
      </c>
      <c r="AQ77" s="943"/>
      <c r="AR77" s="943"/>
      <c r="AS77" s="943"/>
      <c r="AT77" s="898"/>
      <c r="AU77" s="944" t="s">
        <v>617</v>
      </c>
      <c r="AV77" s="943"/>
      <c r="AW77" s="943"/>
      <c r="AX77" s="943"/>
      <c r="AY77" s="898"/>
      <c r="AZ77" s="896"/>
      <c r="BA77" s="896"/>
      <c r="BB77" s="896"/>
      <c r="BC77" s="896"/>
      <c r="BD77" s="897"/>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602</v>
      </c>
      <c r="C78" s="939"/>
      <c r="D78" s="939"/>
      <c r="E78" s="939"/>
      <c r="F78" s="939"/>
      <c r="G78" s="939"/>
      <c r="H78" s="939"/>
      <c r="I78" s="939"/>
      <c r="J78" s="939"/>
      <c r="K78" s="939"/>
      <c r="L78" s="939"/>
      <c r="M78" s="939"/>
      <c r="N78" s="939"/>
      <c r="O78" s="939"/>
      <c r="P78" s="940"/>
      <c r="Q78" s="941">
        <v>271</v>
      </c>
      <c r="R78" s="894"/>
      <c r="S78" s="894"/>
      <c r="T78" s="894"/>
      <c r="U78" s="894"/>
      <c r="V78" s="894">
        <v>255</v>
      </c>
      <c r="W78" s="894"/>
      <c r="X78" s="894"/>
      <c r="Y78" s="894"/>
      <c r="Z78" s="894"/>
      <c r="AA78" s="894">
        <v>16</v>
      </c>
      <c r="AB78" s="894"/>
      <c r="AC78" s="894"/>
      <c r="AD78" s="894"/>
      <c r="AE78" s="894"/>
      <c r="AF78" s="894">
        <v>16</v>
      </c>
      <c r="AG78" s="894"/>
      <c r="AH78" s="894"/>
      <c r="AI78" s="894"/>
      <c r="AJ78" s="894"/>
      <c r="AK78" s="894">
        <v>0</v>
      </c>
      <c r="AL78" s="894"/>
      <c r="AM78" s="894"/>
      <c r="AN78" s="894"/>
      <c r="AO78" s="894"/>
      <c r="AP78" s="894" t="s">
        <v>617</v>
      </c>
      <c r="AQ78" s="894"/>
      <c r="AR78" s="894"/>
      <c r="AS78" s="894"/>
      <c r="AT78" s="894"/>
      <c r="AU78" s="894" t="s">
        <v>617</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t="s">
        <v>603</v>
      </c>
      <c r="C79" s="939"/>
      <c r="D79" s="939"/>
      <c r="E79" s="939"/>
      <c r="F79" s="939"/>
      <c r="G79" s="939"/>
      <c r="H79" s="939"/>
      <c r="I79" s="939"/>
      <c r="J79" s="939"/>
      <c r="K79" s="939"/>
      <c r="L79" s="939"/>
      <c r="M79" s="939"/>
      <c r="N79" s="939"/>
      <c r="O79" s="939"/>
      <c r="P79" s="940"/>
      <c r="Q79" s="941">
        <v>157</v>
      </c>
      <c r="R79" s="894"/>
      <c r="S79" s="894"/>
      <c r="T79" s="894"/>
      <c r="U79" s="894"/>
      <c r="V79" s="894">
        <v>127</v>
      </c>
      <c r="W79" s="894"/>
      <c r="X79" s="894"/>
      <c r="Y79" s="894"/>
      <c r="Z79" s="894"/>
      <c r="AA79" s="894">
        <v>30</v>
      </c>
      <c r="AB79" s="894"/>
      <c r="AC79" s="894"/>
      <c r="AD79" s="894"/>
      <c r="AE79" s="894"/>
      <c r="AF79" s="894">
        <v>30</v>
      </c>
      <c r="AG79" s="894"/>
      <c r="AH79" s="894"/>
      <c r="AI79" s="894"/>
      <c r="AJ79" s="894"/>
      <c r="AK79" s="894" t="s">
        <v>617</v>
      </c>
      <c r="AL79" s="894"/>
      <c r="AM79" s="894"/>
      <c r="AN79" s="894"/>
      <c r="AO79" s="894"/>
      <c r="AP79" s="894" t="s">
        <v>617</v>
      </c>
      <c r="AQ79" s="894"/>
      <c r="AR79" s="894"/>
      <c r="AS79" s="894"/>
      <c r="AT79" s="894"/>
      <c r="AU79" s="894" t="s">
        <v>617</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t="s">
        <v>604</v>
      </c>
      <c r="C80" s="939"/>
      <c r="D80" s="939"/>
      <c r="E80" s="939"/>
      <c r="F80" s="939"/>
      <c r="G80" s="939"/>
      <c r="H80" s="939"/>
      <c r="I80" s="939"/>
      <c r="J80" s="939"/>
      <c r="K80" s="939"/>
      <c r="L80" s="939"/>
      <c r="M80" s="939"/>
      <c r="N80" s="939"/>
      <c r="O80" s="939"/>
      <c r="P80" s="940"/>
      <c r="Q80" s="941">
        <v>551</v>
      </c>
      <c r="R80" s="894"/>
      <c r="S80" s="894"/>
      <c r="T80" s="894"/>
      <c r="U80" s="894"/>
      <c r="V80" s="894">
        <v>514</v>
      </c>
      <c r="W80" s="894"/>
      <c r="X80" s="894"/>
      <c r="Y80" s="894"/>
      <c r="Z80" s="894"/>
      <c r="AA80" s="894">
        <v>37</v>
      </c>
      <c r="AB80" s="894"/>
      <c r="AC80" s="894"/>
      <c r="AD80" s="894"/>
      <c r="AE80" s="894"/>
      <c r="AF80" s="894">
        <v>37</v>
      </c>
      <c r="AG80" s="894"/>
      <c r="AH80" s="894"/>
      <c r="AI80" s="894"/>
      <c r="AJ80" s="894"/>
      <c r="AK80" s="894" t="s">
        <v>618</v>
      </c>
      <c r="AL80" s="894"/>
      <c r="AM80" s="894"/>
      <c r="AN80" s="894"/>
      <c r="AO80" s="894"/>
      <c r="AP80" s="894" t="s">
        <v>618</v>
      </c>
      <c r="AQ80" s="894"/>
      <c r="AR80" s="894"/>
      <c r="AS80" s="894"/>
      <c r="AT80" s="894"/>
      <c r="AU80" s="894" t="s">
        <v>618</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t="s">
        <v>605</v>
      </c>
      <c r="C81" s="939"/>
      <c r="D81" s="939"/>
      <c r="E81" s="939"/>
      <c r="F81" s="939"/>
      <c r="G81" s="939"/>
      <c r="H81" s="939"/>
      <c r="I81" s="939"/>
      <c r="J81" s="939"/>
      <c r="K81" s="939"/>
      <c r="L81" s="939"/>
      <c r="M81" s="939"/>
      <c r="N81" s="939"/>
      <c r="O81" s="939"/>
      <c r="P81" s="940"/>
      <c r="Q81" s="941">
        <v>108849</v>
      </c>
      <c r="R81" s="894"/>
      <c r="S81" s="894"/>
      <c r="T81" s="894"/>
      <c r="U81" s="894"/>
      <c r="V81" s="894">
        <v>106342</v>
      </c>
      <c r="W81" s="894"/>
      <c r="X81" s="894"/>
      <c r="Y81" s="894"/>
      <c r="Z81" s="894"/>
      <c r="AA81" s="894">
        <v>2507</v>
      </c>
      <c r="AB81" s="894"/>
      <c r="AC81" s="894"/>
      <c r="AD81" s="894"/>
      <c r="AE81" s="894"/>
      <c r="AF81" s="894">
        <v>2507</v>
      </c>
      <c r="AG81" s="894"/>
      <c r="AH81" s="894"/>
      <c r="AI81" s="894"/>
      <c r="AJ81" s="894"/>
      <c r="AK81" s="894">
        <v>1941</v>
      </c>
      <c r="AL81" s="894"/>
      <c r="AM81" s="894"/>
      <c r="AN81" s="894"/>
      <c r="AO81" s="894"/>
      <c r="AP81" s="894" t="s">
        <v>618</v>
      </c>
      <c r="AQ81" s="894"/>
      <c r="AR81" s="894"/>
      <c r="AS81" s="894"/>
      <c r="AT81" s="894"/>
      <c r="AU81" s="894" t="s">
        <v>618</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t="s">
        <v>606</v>
      </c>
      <c r="C82" s="939"/>
      <c r="D82" s="939"/>
      <c r="E82" s="939"/>
      <c r="F82" s="939"/>
      <c r="G82" s="939"/>
      <c r="H82" s="939"/>
      <c r="I82" s="939"/>
      <c r="J82" s="939"/>
      <c r="K82" s="939"/>
      <c r="L82" s="939"/>
      <c r="M82" s="939"/>
      <c r="N82" s="939"/>
      <c r="O82" s="939"/>
      <c r="P82" s="940"/>
      <c r="Q82" s="941">
        <v>1843</v>
      </c>
      <c r="R82" s="894"/>
      <c r="S82" s="894"/>
      <c r="T82" s="894"/>
      <c r="U82" s="894"/>
      <c r="V82" s="894">
        <v>1791</v>
      </c>
      <c r="W82" s="894"/>
      <c r="X82" s="894"/>
      <c r="Y82" s="894"/>
      <c r="Z82" s="894"/>
      <c r="AA82" s="894">
        <v>52</v>
      </c>
      <c r="AB82" s="894"/>
      <c r="AC82" s="894"/>
      <c r="AD82" s="894"/>
      <c r="AE82" s="894"/>
      <c r="AF82" s="894">
        <v>52</v>
      </c>
      <c r="AG82" s="894"/>
      <c r="AH82" s="894"/>
      <c r="AI82" s="894"/>
      <c r="AJ82" s="894"/>
      <c r="AK82" s="894" t="s">
        <v>617</v>
      </c>
      <c r="AL82" s="894"/>
      <c r="AM82" s="894"/>
      <c r="AN82" s="894"/>
      <c r="AO82" s="894"/>
      <c r="AP82" s="894">
        <v>7220</v>
      </c>
      <c r="AQ82" s="894"/>
      <c r="AR82" s="894"/>
      <c r="AS82" s="894"/>
      <c r="AT82" s="894"/>
      <c r="AU82" s="894">
        <v>5129</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t="s">
        <v>607</v>
      </c>
      <c r="C83" s="939"/>
      <c r="D83" s="939"/>
      <c r="E83" s="939"/>
      <c r="F83" s="939"/>
      <c r="G83" s="939"/>
      <c r="H83" s="939"/>
      <c r="I83" s="939"/>
      <c r="J83" s="939"/>
      <c r="K83" s="939"/>
      <c r="L83" s="939"/>
      <c r="M83" s="939"/>
      <c r="N83" s="939"/>
      <c r="O83" s="939"/>
      <c r="P83" s="940"/>
      <c r="Q83" s="941">
        <v>4678</v>
      </c>
      <c r="R83" s="894"/>
      <c r="S83" s="894"/>
      <c r="T83" s="894"/>
      <c r="U83" s="894"/>
      <c r="V83" s="894">
        <v>4270</v>
      </c>
      <c r="W83" s="894"/>
      <c r="X83" s="894"/>
      <c r="Y83" s="894"/>
      <c r="Z83" s="894"/>
      <c r="AA83" s="894">
        <v>408</v>
      </c>
      <c r="AB83" s="894"/>
      <c r="AC83" s="894"/>
      <c r="AD83" s="894"/>
      <c r="AE83" s="894"/>
      <c r="AF83" s="894">
        <v>408</v>
      </c>
      <c r="AG83" s="894"/>
      <c r="AH83" s="894"/>
      <c r="AI83" s="894"/>
      <c r="AJ83" s="894"/>
      <c r="AK83" s="894">
        <v>61</v>
      </c>
      <c r="AL83" s="894"/>
      <c r="AM83" s="894"/>
      <c r="AN83" s="894"/>
      <c r="AO83" s="894"/>
      <c r="AP83" s="894" t="s">
        <v>617</v>
      </c>
      <c r="AQ83" s="894"/>
      <c r="AR83" s="894"/>
      <c r="AS83" s="894"/>
      <c r="AT83" s="894"/>
      <c r="AU83" s="894" t="s">
        <v>617</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t="s">
        <v>608</v>
      </c>
      <c r="C84" s="939"/>
      <c r="D84" s="939"/>
      <c r="E84" s="939"/>
      <c r="F84" s="939"/>
      <c r="G84" s="939"/>
      <c r="H84" s="939"/>
      <c r="I84" s="939"/>
      <c r="J84" s="939"/>
      <c r="K84" s="939"/>
      <c r="L84" s="939"/>
      <c r="M84" s="939"/>
      <c r="N84" s="939"/>
      <c r="O84" s="939"/>
      <c r="P84" s="940"/>
      <c r="Q84" s="941">
        <v>717</v>
      </c>
      <c r="R84" s="894"/>
      <c r="S84" s="894"/>
      <c r="T84" s="894"/>
      <c r="U84" s="894"/>
      <c r="V84" s="894">
        <v>714</v>
      </c>
      <c r="W84" s="894"/>
      <c r="X84" s="894"/>
      <c r="Y84" s="894"/>
      <c r="Z84" s="894"/>
      <c r="AA84" s="894">
        <v>3</v>
      </c>
      <c r="AB84" s="894"/>
      <c r="AC84" s="894"/>
      <c r="AD84" s="894"/>
      <c r="AE84" s="894"/>
      <c r="AF84" s="894">
        <v>3</v>
      </c>
      <c r="AG84" s="894"/>
      <c r="AH84" s="894"/>
      <c r="AI84" s="894"/>
      <c r="AJ84" s="894"/>
      <c r="AK84" s="894">
        <v>9</v>
      </c>
      <c r="AL84" s="894"/>
      <c r="AM84" s="894"/>
      <c r="AN84" s="894"/>
      <c r="AO84" s="894"/>
      <c r="AP84" s="894" t="s">
        <v>617</v>
      </c>
      <c r="AQ84" s="894"/>
      <c r="AR84" s="894"/>
      <c r="AS84" s="894"/>
      <c r="AT84" s="894"/>
      <c r="AU84" s="894" t="s">
        <v>617</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t="s">
        <v>609</v>
      </c>
      <c r="C85" s="939"/>
      <c r="D85" s="939"/>
      <c r="E85" s="939"/>
      <c r="F85" s="939"/>
      <c r="G85" s="939"/>
      <c r="H85" s="939"/>
      <c r="I85" s="939"/>
      <c r="J85" s="939"/>
      <c r="K85" s="939"/>
      <c r="L85" s="939"/>
      <c r="M85" s="939"/>
      <c r="N85" s="939"/>
      <c r="O85" s="939"/>
      <c r="P85" s="940"/>
      <c r="Q85" s="941">
        <v>453</v>
      </c>
      <c r="R85" s="894"/>
      <c r="S85" s="894"/>
      <c r="T85" s="894"/>
      <c r="U85" s="894"/>
      <c r="V85" s="894">
        <v>437</v>
      </c>
      <c r="W85" s="894"/>
      <c r="X85" s="894"/>
      <c r="Y85" s="894"/>
      <c r="Z85" s="894"/>
      <c r="AA85" s="894">
        <v>16</v>
      </c>
      <c r="AB85" s="894"/>
      <c r="AC85" s="894"/>
      <c r="AD85" s="894"/>
      <c r="AE85" s="894"/>
      <c r="AF85" s="894">
        <v>16</v>
      </c>
      <c r="AG85" s="894"/>
      <c r="AH85" s="894"/>
      <c r="AI85" s="894"/>
      <c r="AJ85" s="894"/>
      <c r="AK85" s="894" t="s">
        <v>617</v>
      </c>
      <c r="AL85" s="894"/>
      <c r="AM85" s="894"/>
      <c r="AN85" s="894"/>
      <c r="AO85" s="894"/>
      <c r="AP85" s="894">
        <v>3580</v>
      </c>
      <c r="AQ85" s="894"/>
      <c r="AR85" s="894"/>
      <c r="AS85" s="894"/>
      <c r="AT85" s="894"/>
      <c r="AU85" s="894">
        <v>643</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t="s">
        <v>610</v>
      </c>
      <c r="C86" s="939"/>
      <c r="D86" s="939"/>
      <c r="E86" s="939"/>
      <c r="F86" s="939"/>
      <c r="G86" s="939"/>
      <c r="H86" s="939"/>
      <c r="I86" s="939"/>
      <c r="J86" s="939"/>
      <c r="K86" s="939"/>
      <c r="L86" s="939"/>
      <c r="M86" s="939"/>
      <c r="N86" s="939"/>
      <c r="O86" s="939"/>
      <c r="P86" s="940"/>
      <c r="Q86" s="941">
        <v>8</v>
      </c>
      <c r="R86" s="894"/>
      <c r="S86" s="894"/>
      <c r="T86" s="894"/>
      <c r="U86" s="894"/>
      <c r="V86" s="894">
        <v>6</v>
      </c>
      <c r="W86" s="894"/>
      <c r="X86" s="894"/>
      <c r="Y86" s="894"/>
      <c r="Z86" s="894"/>
      <c r="AA86" s="894">
        <v>2</v>
      </c>
      <c r="AB86" s="894"/>
      <c r="AC86" s="894"/>
      <c r="AD86" s="894"/>
      <c r="AE86" s="894"/>
      <c r="AF86" s="894">
        <v>2</v>
      </c>
      <c r="AG86" s="894"/>
      <c r="AH86" s="894"/>
      <c r="AI86" s="894"/>
      <c r="AJ86" s="894"/>
      <c r="AK86" s="894" t="s">
        <v>617</v>
      </c>
      <c r="AL86" s="894"/>
      <c r="AM86" s="894"/>
      <c r="AN86" s="894"/>
      <c r="AO86" s="894"/>
      <c r="AP86" s="894" t="s">
        <v>617</v>
      </c>
      <c r="AQ86" s="894"/>
      <c r="AR86" s="894"/>
      <c r="AS86" s="894"/>
      <c r="AT86" s="894"/>
      <c r="AU86" s="894" t="s">
        <v>617</v>
      </c>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t="s">
        <v>611</v>
      </c>
      <c r="C87" s="946"/>
      <c r="D87" s="946"/>
      <c r="E87" s="946"/>
      <c r="F87" s="946"/>
      <c r="G87" s="946"/>
      <c r="H87" s="946"/>
      <c r="I87" s="946"/>
      <c r="J87" s="946"/>
      <c r="K87" s="946"/>
      <c r="L87" s="946"/>
      <c r="M87" s="946"/>
      <c r="N87" s="946"/>
      <c r="O87" s="946"/>
      <c r="P87" s="947"/>
      <c r="Q87" s="948">
        <v>51</v>
      </c>
      <c r="R87" s="949"/>
      <c r="S87" s="949"/>
      <c r="T87" s="949"/>
      <c r="U87" s="949"/>
      <c r="V87" s="949">
        <v>47</v>
      </c>
      <c r="W87" s="949"/>
      <c r="X87" s="949"/>
      <c r="Y87" s="949"/>
      <c r="Z87" s="949"/>
      <c r="AA87" s="949">
        <v>4</v>
      </c>
      <c r="AB87" s="949"/>
      <c r="AC87" s="949"/>
      <c r="AD87" s="949"/>
      <c r="AE87" s="949"/>
      <c r="AF87" s="949">
        <v>4</v>
      </c>
      <c r="AG87" s="949"/>
      <c r="AH87" s="949"/>
      <c r="AI87" s="949"/>
      <c r="AJ87" s="949"/>
      <c r="AK87" s="949" t="s">
        <v>617</v>
      </c>
      <c r="AL87" s="949"/>
      <c r="AM87" s="949"/>
      <c r="AN87" s="949"/>
      <c r="AO87" s="949"/>
      <c r="AP87" s="949" t="s">
        <v>617</v>
      </c>
      <c r="AQ87" s="949"/>
      <c r="AR87" s="949"/>
      <c r="AS87" s="949"/>
      <c r="AT87" s="949"/>
      <c r="AU87" s="949" t="s">
        <v>617</v>
      </c>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389</v>
      </c>
      <c r="B88" s="853" t="s">
        <v>429</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430</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438</v>
      </c>
      <c r="AB109" s="958"/>
      <c r="AC109" s="958"/>
      <c r="AD109" s="958"/>
      <c r="AE109" s="959"/>
      <c r="AF109" s="957" t="s">
        <v>439</v>
      </c>
      <c r="AG109" s="958"/>
      <c r="AH109" s="958"/>
      <c r="AI109" s="958"/>
      <c r="AJ109" s="959"/>
      <c r="AK109" s="957" t="s">
        <v>302</v>
      </c>
      <c r="AL109" s="958"/>
      <c r="AM109" s="958"/>
      <c r="AN109" s="958"/>
      <c r="AO109" s="959"/>
      <c r="AP109" s="957" t="s">
        <v>440</v>
      </c>
      <c r="AQ109" s="958"/>
      <c r="AR109" s="958"/>
      <c r="AS109" s="958"/>
      <c r="AT109" s="960"/>
      <c r="AU109" s="977" t="s">
        <v>437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438</v>
      </c>
      <c r="BR109" s="958"/>
      <c r="BS109" s="958"/>
      <c r="BT109" s="958"/>
      <c r="BU109" s="959"/>
      <c r="BV109" s="957" t="s">
        <v>439</v>
      </c>
      <c r="BW109" s="958"/>
      <c r="BX109" s="958"/>
      <c r="BY109" s="958"/>
      <c r="BZ109" s="959"/>
      <c r="CA109" s="957" t="s">
        <v>302</v>
      </c>
      <c r="CB109" s="958"/>
      <c r="CC109" s="958"/>
      <c r="CD109" s="958"/>
      <c r="CE109" s="959"/>
      <c r="CF109" s="978" t="s">
        <v>440</v>
      </c>
      <c r="CG109" s="978"/>
      <c r="CH109" s="978"/>
      <c r="CI109" s="978"/>
      <c r="CJ109" s="978"/>
      <c r="CK109" s="957" t="s">
        <v>441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438</v>
      </c>
      <c r="DH109" s="958"/>
      <c r="DI109" s="958"/>
      <c r="DJ109" s="958"/>
      <c r="DK109" s="959"/>
      <c r="DL109" s="957" t="s">
        <v>439</v>
      </c>
      <c r="DM109" s="958"/>
      <c r="DN109" s="958"/>
      <c r="DO109" s="958"/>
      <c r="DP109" s="959"/>
      <c r="DQ109" s="957" t="s">
        <v>302</v>
      </c>
      <c r="DR109" s="958"/>
      <c r="DS109" s="958"/>
      <c r="DT109" s="958"/>
      <c r="DU109" s="959"/>
      <c r="DV109" s="957" t="s">
        <v>440</v>
      </c>
      <c r="DW109" s="958"/>
      <c r="DX109" s="958"/>
      <c r="DY109" s="958"/>
      <c r="DZ109" s="960"/>
    </row>
    <row r="110" spans="1:131" s="226" customFormat="1" ht="26.25" customHeight="1" x14ac:dyDescent="0.2">
      <c r="A110" s="961" t="s">
        <v>442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7165634</v>
      </c>
      <c r="AB110" s="965"/>
      <c r="AC110" s="965"/>
      <c r="AD110" s="965"/>
      <c r="AE110" s="966"/>
      <c r="AF110" s="967">
        <v>7544192</v>
      </c>
      <c r="AG110" s="965"/>
      <c r="AH110" s="965"/>
      <c r="AI110" s="965"/>
      <c r="AJ110" s="966"/>
      <c r="AK110" s="967">
        <v>7989484</v>
      </c>
      <c r="AL110" s="965"/>
      <c r="AM110" s="965"/>
      <c r="AN110" s="965"/>
      <c r="AO110" s="966"/>
      <c r="AP110" s="968">
        <v>20.7</v>
      </c>
      <c r="AQ110" s="969"/>
      <c r="AR110" s="969"/>
      <c r="AS110" s="969"/>
      <c r="AT110" s="970"/>
      <c r="AU110" s="971" t="s">
        <v>74</v>
      </c>
      <c r="AV110" s="972"/>
      <c r="AW110" s="972"/>
      <c r="AX110" s="972"/>
      <c r="AY110" s="972"/>
      <c r="AZ110" s="994" t="s">
        <v>443</v>
      </c>
      <c r="BA110" s="962"/>
      <c r="BB110" s="962"/>
      <c r="BC110" s="962"/>
      <c r="BD110" s="962"/>
      <c r="BE110" s="962"/>
      <c r="BF110" s="962"/>
      <c r="BG110" s="962"/>
      <c r="BH110" s="962"/>
      <c r="BI110" s="962"/>
      <c r="BJ110" s="962"/>
      <c r="BK110" s="962"/>
      <c r="BL110" s="962"/>
      <c r="BM110" s="962"/>
      <c r="BN110" s="962"/>
      <c r="BO110" s="962"/>
      <c r="BP110" s="963"/>
      <c r="BQ110" s="995">
        <v>79312795</v>
      </c>
      <c r="BR110" s="996"/>
      <c r="BS110" s="996"/>
      <c r="BT110" s="996"/>
      <c r="BU110" s="996"/>
      <c r="BV110" s="996">
        <v>78192947</v>
      </c>
      <c r="BW110" s="996"/>
      <c r="BX110" s="996"/>
      <c r="BY110" s="996"/>
      <c r="BZ110" s="996"/>
      <c r="CA110" s="996">
        <v>76640871</v>
      </c>
      <c r="CB110" s="996"/>
      <c r="CC110" s="996"/>
      <c r="CD110" s="996"/>
      <c r="CE110" s="996"/>
      <c r="CF110" s="1009">
        <v>198.6</v>
      </c>
      <c r="CG110" s="1010"/>
      <c r="CH110" s="1010"/>
      <c r="CI110" s="1010"/>
      <c r="CJ110" s="1010"/>
      <c r="CK110" s="1011" t="s">
        <v>444</v>
      </c>
      <c r="CL110" s="1012"/>
      <c r="CM110" s="994" t="s">
        <v>445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230</v>
      </c>
      <c r="DH110" s="996"/>
      <c r="DI110" s="996"/>
      <c r="DJ110" s="996"/>
      <c r="DK110" s="996"/>
      <c r="DL110" s="996" t="s">
        <v>230</v>
      </c>
      <c r="DM110" s="996"/>
      <c r="DN110" s="996"/>
      <c r="DO110" s="996"/>
      <c r="DP110" s="996"/>
      <c r="DQ110" s="996" t="s">
        <v>230</v>
      </c>
      <c r="DR110" s="996"/>
      <c r="DS110" s="996"/>
      <c r="DT110" s="996"/>
      <c r="DU110" s="996"/>
      <c r="DV110" s="997" t="s">
        <v>230</v>
      </c>
      <c r="DW110" s="997"/>
      <c r="DX110" s="997"/>
      <c r="DY110" s="997"/>
      <c r="DZ110" s="998"/>
    </row>
    <row r="111" spans="1:131" s="226" customFormat="1" ht="26.25" customHeight="1" x14ac:dyDescent="0.2">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230</v>
      </c>
      <c r="AB111" s="1003"/>
      <c r="AC111" s="1003"/>
      <c r="AD111" s="1003"/>
      <c r="AE111" s="1004"/>
      <c r="AF111" s="1005" t="s">
        <v>230</v>
      </c>
      <c r="AG111" s="1003"/>
      <c r="AH111" s="1003"/>
      <c r="AI111" s="1003"/>
      <c r="AJ111" s="1004"/>
      <c r="AK111" s="1005" t="s">
        <v>230</v>
      </c>
      <c r="AL111" s="1003"/>
      <c r="AM111" s="1003"/>
      <c r="AN111" s="1003"/>
      <c r="AO111" s="1004"/>
      <c r="AP111" s="1006" t="s">
        <v>230</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t="s">
        <v>230</v>
      </c>
      <c r="BR111" s="991"/>
      <c r="BS111" s="991"/>
      <c r="BT111" s="991"/>
      <c r="BU111" s="991"/>
      <c r="BV111" s="991" t="s">
        <v>230</v>
      </c>
      <c r="BW111" s="991"/>
      <c r="BX111" s="991"/>
      <c r="BY111" s="991"/>
      <c r="BZ111" s="991"/>
      <c r="CA111" s="991" t="s">
        <v>230</v>
      </c>
      <c r="CB111" s="991"/>
      <c r="CC111" s="991"/>
      <c r="CD111" s="991"/>
      <c r="CE111" s="991"/>
      <c r="CF111" s="985" t="s">
        <v>230</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230</v>
      </c>
      <c r="DH111" s="991"/>
      <c r="DI111" s="991"/>
      <c r="DJ111" s="991"/>
      <c r="DK111" s="991"/>
      <c r="DL111" s="991" t="s">
        <v>230</v>
      </c>
      <c r="DM111" s="991"/>
      <c r="DN111" s="991"/>
      <c r="DO111" s="991"/>
      <c r="DP111" s="991"/>
      <c r="DQ111" s="991" t="s">
        <v>230</v>
      </c>
      <c r="DR111" s="991"/>
      <c r="DS111" s="991"/>
      <c r="DT111" s="991"/>
      <c r="DU111" s="991"/>
      <c r="DV111" s="992" t="s">
        <v>230</v>
      </c>
      <c r="DW111" s="992"/>
      <c r="DX111" s="992"/>
      <c r="DY111" s="992"/>
      <c r="DZ111" s="993"/>
    </row>
    <row r="112" spans="1:131" s="226" customFormat="1" ht="26.25" customHeight="1" x14ac:dyDescent="0.2">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230</v>
      </c>
      <c r="AB112" s="1024"/>
      <c r="AC112" s="1024"/>
      <c r="AD112" s="1024"/>
      <c r="AE112" s="1025"/>
      <c r="AF112" s="1026" t="s">
        <v>230</v>
      </c>
      <c r="AG112" s="1024"/>
      <c r="AH112" s="1024"/>
      <c r="AI112" s="1024"/>
      <c r="AJ112" s="1025"/>
      <c r="AK112" s="1026" t="s">
        <v>230</v>
      </c>
      <c r="AL112" s="1024"/>
      <c r="AM112" s="1024"/>
      <c r="AN112" s="1024"/>
      <c r="AO112" s="1025"/>
      <c r="AP112" s="1027" t="s">
        <v>230</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35618194</v>
      </c>
      <c r="BR112" s="991"/>
      <c r="BS112" s="991"/>
      <c r="BT112" s="991"/>
      <c r="BU112" s="991"/>
      <c r="BV112" s="991">
        <v>31810949</v>
      </c>
      <c r="BW112" s="991"/>
      <c r="BX112" s="991"/>
      <c r="BY112" s="991"/>
      <c r="BZ112" s="991"/>
      <c r="CA112" s="991">
        <v>29405491</v>
      </c>
      <c r="CB112" s="991"/>
      <c r="CC112" s="991"/>
      <c r="CD112" s="991"/>
      <c r="CE112" s="991"/>
      <c r="CF112" s="985">
        <v>76.2</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230</v>
      </c>
      <c r="DH112" s="991"/>
      <c r="DI112" s="991"/>
      <c r="DJ112" s="991"/>
      <c r="DK112" s="991"/>
      <c r="DL112" s="991" t="s">
        <v>230</v>
      </c>
      <c r="DM112" s="991"/>
      <c r="DN112" s="991"/>
      <c r="DO112" s="991"/>
      <c r="DP112" s="991"/>
      <c r="DQ112" s="991" t="s">
        <v>230</v>
      </c>
      <c r="DR112" s="991"/>
      <c r="DS112" s="991"/>
      <c r="DT112" s="991"/>
      <c r="DU112" s="991"/>
      <c r="DV112" s="992" t="s">
        <v>230</v>
      </c>
      <c r="DW112" s="992"/>
      <c r="DX112" s="992"/>
      <c r="DY112" s="992"/>
      <c r="DZ112" s="993"/>
    </row>
    <row r="113" spans="1:130" s="226" customFormat="1" ht="26.25" customHeight="1" x14ac:dyDescent="0.2">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3889247</v>
      </c>
      <c r="AB113" s="1003"/>
      <c r="AC113" s="1003"/>
      <c r="AD113" s="1003"/>
      <c r="AE113" s="1004"/>
      <c r="AF113" s="1005">
        <v>3649396</v>
      </c>
      <c r="AG113" s="1003"/>
      <c r="AH113" s="1003"/>
      <c r="AI113" s="1003"/>
      <c r="AJ113" s="1004"/>
      <c r="AK113" s="1005">
        <v>3617155</v>
      </c>
      <c r="AL113" s="1003"/>
      <c r="AM113" s="1003"/>
      <c r="AN113" s="1003"/>
      <c r="AO113" s="1004"/>
      <c r="AP113" s="1006">
        <v>9.4</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8129079</v>
      </c>
      <c r="BR113" s="991"/>
      <c r="BS113" s="991"/>
      <c r="BT113" s="991"/>
      <c r="BU113" s="991"/>
      <c r="BV113" s="991">
        <v>7415582</v>
      </c>
      <c r="BW113" s="991"/>
      <c r="BX113" s="991"/>
      <c r="BY113" s="991"/>
      <c r="BZ113" s="991"/>
      <c r="CA113" s="991">
        <v>6298909</v>
      </c>
      <c r="CB113" s="991"/>
      <c r="CC113" s="991"/>
      <c r="CD113" s="991"/>
      <c r="CE113" s="991"/>
      <c r="CF113" s="985">
        <v>16.3</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230</v>
      </c>
      <c r="DH113" s="1024"/>
      <c r="DI113" s="1024"/>
      <c r="DJ113" s="1024"/>
      <c r="DK113" s="1025"/>
      <c r="DL113" s="1026" t="s">
        <v>230</v>
      </c>
      <c r="DM113" s="1024"/>
      <c r="DN113" s="1024"/>
      <c r="DO113" s="1024"/>
      <c r="DP113" s="1025"/>
      <c r="DQ113" s="1026" t="s">
        <v>230</v>
      </c>
      <c r="DR113" s="1024"/>
      <c r="DS113" s="1024"/>
      <c r="DT113" s="1024"/>
      <c r="DU113" s="1025"/>
      <c r="DV113" s="1027" t="s">
        <v>230</v>
      </c>
      <c r="DW113" s="1028"/>
      <c r="DX113" s="1028"/>
      <c r="DY113" s="1028"/>
      <c r="DZ113" s="1029"/>
    </row>
    <row r="114" spans="1:130" s="226" customFormat="1" ht="26.25" customHeight="1" x14ac:dyDescent="0.2">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480802</v>
      </c>
      <c r="AB114" s="1024"/>
      <c r="AC114" s="1024"/>
      <c r="AD114" s="1024"/>
      <c r="AE114" s="1025"/>
      <c r="AF114" s="1026">
        <v>705736</v>
      </c>
      <c r="AG114" s="1024"/>
      <c r="AH114" s="1024"/>
      <c r="AI114" s="1024"/>
      <c r="AJ114" s="1025"/>
      <c r="AK114" s="1026">
        <v>708113</v>
      </c>
      <c r="AL114" s="1024"/>
      <c r="AM114" s="1024"/>
      <c r="AN114" s="1024"/>
      <c r="AO114" s="1025"/>
      <c r="AP114" s="1027">
        <v>1.8</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11999678</v>
      </c>
      <c r="BR114" s="991"/>
      <c r="BS114" s="991"/>
      <c r="BT114" s="991"/>
      <c r="BU114" s="991"/>
      <c r="BV114" s="991">
        <v>11793491</v>
      </c>
      <c r="BW114" s="991"/>
      <c r="BX114" s="991"/>
      <c r="BY114" s="991"/>
      <c r="BZ114" s="991"/>
      <c r="CA114" s="991">
        <v>11620103</v>
      </c>
      <c r="CB114" s="991"/>
      <c r="CC114" s="991"/>
      <c r="CD114" s="991"/>
      <c r="CE114" s="991"/>
      <c r="CF114" s="985">
        <v>30.1</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230</v>
      </c>
      <c r="DH114" s="1024"/>
      <c r="DI114" s="1024"/>
      <c r="DJ114" s="1024"/>
      <c r="DK114" s="1025"/>
      <c r="DL114" s="1026" t="s">
        <v>230</v>
      </c>
      <c r="DM114" s="1024"/>
      <c r="DN114" s="1024"/>
      <c r="DO114" s="1024"/>
      <c r="DP114" s="1025"/>
      <c r="DQ114" s="1026" t="s">
        <v>230</v>
      </c>
      <c r="DR114" s="1024"/>
      <c r="DS114" s="1024"/>
      <c r="DT114" s="1024"/>
      <c r="DU114" s="1025"/>
      <c r="DV114" s="1027" t="s">
        <v>230</v>
      </c>
      <c r="DW114" s="1028"/>
      <c r="DX114" s="1028"/>
      <c r="DY114" s="1028"/>
      <c r="DZ114" s="1029"/>
    </row>
    <row r="115" spans="1:130" s="226" customFormat="1" ht="26.25" customHeight="1" x14ac:dyDescent="0.2">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230</v>
      </c>
      <c r="AB115" s="1003"/>
      <c r="AC115" s="1003"/>
      <c r="AD115" s="1003"/>
      <c r="AE115" s="1004"/>
      <c r="AF115" s="1005" t="s">
        <v>230</v>
      </c>
      <c r="AG115" s="1003"/>
      <c r="AH115" s="1003"/>
      <c r="AI115" s="1003"/>
      <c r="AJ115" s="1004"/>
      <c r="AK115" s="1005" t="s">
        <v>230</v>
      </c>
      <c r="AL115" s="1003"/>
      <c r="AM115" s="1003"/>
      <c r="AN115" s="1003"/>
      <c r="AO115" s="1004"/>
      <c r="AP115" s="1006" t="s">
        <v>230</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v>12546</v>
      </c>
      <c r="BR115" s="991"/>
      <c r="BS115" s="991"/>
      <c r="BT115" s="991"/>
      <c r="BU115" s="991"/>
      <c r="BV115" s="991">
        <v>11233</v>
      </c>
      <c r="BW115" s="991"/>
      <c r="BX115" s="991"/>
      <c r="BY115" s="991"/>
      <c r="BZ115" s="991"/>
      <c r="CA115" s="991">
        <v>10191</v>
      </c>
      <c r="CB115" s="991"/>
      <c r="CC115" s="991"/>
      <c r="CD115" s="991"/>
      <c r="CE115" s="991"/>
      <c r="CF115" s="985">
        <v>0</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230</v>
      </c>
      <c r="DH115" s="1024"/>
      <c r="DI115" s="1024"/>
      <c r="DJ115" s="1024"/>
      <c r="DK115" s="1025"/>
      <c r="DL115" s="1026" t="s">
        <v>230</v>
      </c>
      <c r="DM115" s="1024"/>
      <c r="DN115" s="1024"/>
      <c r="DO115" s="1024"/>
      <c r="DP115" s="1025"/>
      <c r="DQ115" s="1026" t="s">
        <v>230</v>
      </c>
      <c r="DR115" s="1024"/>
      <c r="DS115" s="1024"/>
      <c r="DT115" s="1024"/>
      <c r="DU115" s="1025"/>
      <c r="DV115" s="1027" t="s">
        <v>230</v>
      </c>
      <c r="DW115" s="1028"/>
      <c r="DX115" s="1028"/>
      <c r="DY115" s="1028"/>
      <c r="DZ115" s="1029"/>
    </row>
    <row r="116" spans="1:130" s="226" customFormat="1" ht="26.25" customHeight="1" x14ac:dyDescent="0.2">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230</v>
      </c>
      <c r="AB116" s="1024"/>
      <c r="AC116" s="1024"/>
      <c r="AD116" s="1024"/>
      <c r="AE116" s="1025"/>
      <c r="AF116" s="1026" t="s">
        <v>230</v>
      </c>
      <c r="AG116" s="1024"/>
      <c r="AH116" s="1024"/>
      <c r="AI116" s="1024"/>
      <c r="AJ116" s="1025"/>
      <c r="AK116" s="1026" t="s">
        <v>230</v>
      </c>
      <c r="AL116" s="1024"/>
      <c r="AM116" s="1024"/>
      <c r="AN116" s="1024"/>
      <c r="AO116" s="1025"/>
      <c r="AP116" s="1027" t="s">
        <v>230</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230</v>
      </c>
      <c r="BR116" s="991"/>
      <c r="BS116" s="991"/>
      <c r="BT116" s="991"/>
      <c r="BU116" s="991"/>
      <c r="BV116" s="991" t="s">
        <v>230</v>
      </c>
      <c r="BW116" s="991"/>
      <c r="BX116" s="991"/>
      <c r="BY116" s="991"/>
      <c r="BZ116" s="991"/>
      <c r="CA116" s="991" t="s">
        <v>230</v>
      </c>
      <c r="CB116" s="991"/>
      <c r="CC116" s="991"/>
      <c r="CD116" s="991"/>
      <c r="CE116" s="991"/>
      <c r="CF116" s="985" t="s">
        <v>230</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230</v>
      </c>
      <c r="DH116" s="1024"/>
      <c r="DI116" s="1024"/>
      <c r="DJ116" s="1024"/>
      <c r="DK116" s="1025"/>
      <c r="DL116" s="1026" t="s">
        <v>230</v>
      </c>
      <c r="DM116" s="1024"/>
      <c r="DN116" s="1024"/>
      <c r="DO116" s="1024"/>
      <c r="DP116" s="1025"/>
      <c r="DQ116" s="1026" t="s">
        <v>230</v>
      </c>
      <c r="DR116" s="1024"/>
      <c r="DS116" s="1024"/>
      <c r="DT116" s="1024"/>
      <c r="DU116" s="1025"/>
      <c r="DV116" s="1027" t="s">
        <v>230</v>
      </c>
      <c r="DW116" s="1028"/>
      <c r="DX116" s="1028"/>
      <c r="DY116" s="1028"/>
      <c r="DZ116" s="1029"/>
    </row>
    <row r="117" spans="1:130" s="226" customFormat="1" ht="26.25" customHeight="1" x14ac:dyDescent="0.2">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11535683</v>
      </c>
      <c r="AB117" s="1044"/>
      <c r="AC117" s="1044"/>
      <c r="AD117" s="1044"/>
      <c r="AE117" s="1045"/>
      <c r="AF117" s="1046">
        <v>11899324</v>
      </c>
      <c r="AG117" s="1044"/>
      <c r="AH117" s="1044"/>
      <c r="AI117" s="1044"/>
      <c r="AJ117" s="1045"/>
      <c r="AK117" s="1046">
        <v>12314752</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230</v>
      </c>
      <c r="BR117" s="991"/>
      <c r="BS117" s="991"/>
      <c r="BT117" s="991"/>
      <c r="BU117" s="991"/>
      <c r="BV117" s="991" t="s">
        <v>230</v>
      </c>
      <c r="BW117" s="991"/>
      <c r="BX117" s="991"/>
      <c r="BY117" s="991"/>
      <c r="BZ117" s="991"/>
      <c r="CA117" s="991" t="s">
        <v>230</v>
      </c>
      <c r="CB117" s="991"/>
      <c r="CC117" s="991"/>
      <c r="CD117" s="991"/>
      <c r="CE117" s="991"/>
      <c r="CF117" s="985" t="s">
        <v>230</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230</v>
      </c>
      <c r="DH117" s="1024"/>
      <c r="DI117" s="1024"/>
      <c r="DJ117" s="1024"/>
      <c r="DK117" s="1025"/>
      <c r="DL117" s="1026" t="s">
        <v>230</v>
      </c>
      <c r="DM117" s="1024"/>
      <c r="DN117" s="1024"/>
      <c r="DO117" s="1024"/>
      <c r="DP117" s="1025"/>
      <c r="DQ117" s="1026" t="s">
        <v>230</v>
      </c>
      <c r="DR117" s="1024"/>
      <c r="DS117" s="1024"/>
      <c r="DT117" s="1024"/>
      <c r="DU117" s="1025"/>
      <c r="DV117" s="1027" t="s">
        <v>230</v>
      </c>
      <c r="DW117" s="1028"/>
      <c r="DX117" s="1028"/>
      <c r="DY117" s="1028"/>
      <c r="DZ117" s="1029"/>
    </row>
    <row r="118" spans="1:130" s="226" customFormat="1" ht="26.25" customHeight="1" x14ac:dyDescent="0.2">
      <c r="A118" s="977" t="s">
        <v>441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438</v>
      </c>
      <c r="AB118" s="958"/>
      <c r="AC118" s="958"/>
      <c r="AD118" s="958"/>
      <c r="AE118" s="959"/>
      <c r="AF118" s="957" t="s">
        <v>439</v>
      </c>
      <c r="AG118" s="958"/>
      <c r="AH118" s="958"/>
      <c r="AI118" s="958"/>
      <c r="AJ118" s="959"/>
      <c r="AK118" s="957" t="s">
        <v>302</v>
      </c>
      <c r="AL118" s="958"/>
      <c r="AM118" s="958"/>
      <c r="AN118" s="958"/>
      <c r="AO118" s="959"/>
      <c r="AP118" s="1035" t="s">
        <v>440</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230</v>
      </c>
      <c r="BR118" s="1065"/>
      <c r="BS118" s="1065"/>
      <c r="BT118" s="1065"/>
      <c r="BU118" s="1065"/>
      <c r="BV118" s="1065" t="s">
        <v>230</v>
      </c>
      <c r="BW118" s="1065"/>
      <c r="BX118" s="1065"/>
      <c r="BY118" s="1065"/>
      <c r="BZ118" s="1065"/>
      <c r="CA118" s="1065" t="s">
        <v>230</v>
      </c>
      <c r="CB118" s="1065"/>
      <c r="CC118" s="1065"/>
      <c r="CD118" s="1065"/>
      <c r="CE118" s="1065"/>
      <c r="CF118" s="985" t="s">
        <v>230</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230</v>
      </c>
      <c r="DH118" s="1024"/>
      <c r="DI118" s="1024"/>
      <c r="DJ118" s="1024"/>
      <c r="DK118" s="1025"/>
      <c r="DL118" s="1026" t="s">
        <v>230</v>
      </c>
      <c r="DM118" s="1024"/>
      <c r="DN118" s="1024"/>
      <c r="DO118" s="1024"/>
      <c r="DP118" s="1025"/>
      <c r="DQ118" s="1026" t="s">
        <v>230</v>
      </c>
      <c r="DR118" s="1024"/>
      <c r="DS118" s="1024"/>
      <c r="DT118" s="1024"/>
      <c r="DU118" s="1025"/>
      <c r="DV118" s="1027" t="s">
        <v>230</v>
      </c>
      <c r="DW118" s="1028"/>
      <c r="DX118" s="1028"/>
      <c r="DY118" s="1028"/>
      <c r="DZ118" s="1029"/>
    </row>
    <row r="119" spans="1:130" s="226" customFormat="1" ht="26.25" customHeight="1" x14ac:dyDescent="0.2">
      <c r="A119" s="1121" t="s">
        <v>444</v>
      </c>
      <c r="B119" s="1012"/>
      <c r="C119" s="994" t="s">
        <v>445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230</v>
      </c>
      <c r="AB119" s="965"/>
      <c r="AC119" s="965"/>
      <c r="AD119" s="965"/>
      <c r="AE119" s="966"/>
      <c r="AF119" s="967" t="s">
        <v>230</v>
      </c>
      <c r="AG119" s="965"/>
      <c r="AH119" s="965"/>
      <c r="AI119" s="965"/>
      <c r="AJ119" s="966"/>
      <c r="AK119" s="967" t="s">
        <v>230</v>
      </c>
      <c r="AL119" s="965"/>
      <c r="AM119" s="965"/>
      <c r="AN119" s="965"/>
      <c r="AO119" s="966"/>
      <c r="AP119" s="968" t="s">
        <v>230</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470</v>
      </c>
      <c r="BP119" s="1070"/>
      <c r="BQ119" s="1064">
        <v>135072292</v>
      </c>
      <c r="BR119" s="1065"/>
      <c r="BS119" s="1065"/>
      <c r="BT119" s="1065"/>
      <c r="BU119" s="1065"/>
      <c r="BV119" s="1065">
        <v>129224202</v>
      </c>
      <c r="BW119" s="1065"/>
      <c r="BX119" s="1065"/>
      <c r="BY119" s="1065"/>
      <c r="BZ119" s="1065"/>
      <c r="CA119" s="1065">
        <v>123975565</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230</v>
      </c>
      <c r="DH119" s="1051"/>
      <c r="DI119" s="1051"/>
      <c r="DJ119" s="1051"/>
      <c r="DK119" s="1052"/>
      <c r="DL119" s="1050" t="s">
        <v>230</v>
      </c>
      <c r="DM119" s="1051"/>
      <c r="DN119" s="1051"/>
      <c r="DO119" s="1051"/>
      <c r="DP119" s="1052"/>
      <c r="DQ119" s="1050" t="s">
        <v>230</v>
      </c>
      <c r="DR119" s="1051"/>
      <c r="DS119" s="1051"/>
      <c r="DT119" s="1051"/>
      <c r="DU119" s="1052"/>
      <c r="DV119" s="1053" t="s">
        <v>230</v>
      </c>
      <c r="DW119" s="1054"/>
      <c r="DX119" s="1054"/>
      <c r="DY119" s="1054"/>
      <c r="DZ119" s="1055"/>
    </row>
    <row r="120" spans="1:130" s="226" customFormat="1" ht="26.25" customHeight="1" x14ac:dyDescent="0.2">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230</v>
      </c>
      <c r="AB120" s="1024"/>
      <c r="AC120" s="1024"/>
      <c r="AD120" s="1024"/>
      <c r="AE120" s="1025"/>
      <c r="AF120" s="1026" t="s">
        <v>230</v>
      </c>
      <c r="AG120" s="1024"/>
      <c r="AH120" s="1024"/>
      <c r="AI120" s="1024"/>
      <c r="AJ120" s="1025"/>
      <c r="AK120" s="1026" t="s">
        <v>230</v>
      </c>
      <c r="AL120" s="1024"/>
      <c r="AM120" s="1024"/>
      <c r="AN120" s="1024"/>
      <c r="AO120" s="1025"/>
      <c r="AP120" s="1027" t="s">
        <v>230</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9044282</v>
      </c>
      <c r="BR120" s="996"/>
      <c r="BS120" s="996"/>
      <c r="BT120" s="996"/>
      <c r="BU120" s="996"/>
      <c r="BV120" s="996">
        <v>10521722</v>
      </c>
      <c r="BW120" s="996"/>
      <c r="BX120" s="996"/>
      <c r="BY120" s="996"/>
      <c r="BZ120" s="996"/>
      <c r="CA120" s="996">
        <v>14491370</v>
      </c>
      <c r="CB120" s="996"/>
      <c r="CC120" s="996"/>
      <c r="CD120" s="996"/>
      <c r="CE120" s="996"/>
      <c r="CF120" s="1009">
        <v>37.6</v>
      </c>
      <c r="CG120" s="1010"/>
      <c r="CH120" s="1010"/>
      <c r="CI120" s="1010"/>
      <c r="CJ120" s="1010"/>
      <c r="CK120" s="1071" t="s">
        <v>474</v>
      </c>
      <c r="CL120" s="1072"/>
      <c r="CM120" s="1072"/>
      <c r="CN120" s="1072"/>
      <c r="CO120" s="1073"/>
      <c r="CP120" s="1079" t="s">
        <v>412</v>
      </c>
      <c r="CQ120" s="1080"/>
      <c r="CR120" s="1080"/>
      <c r="CS120" s="1080"/>
      <c r="CT120" s="1080"/>
      <c r="CU120" s="1080"/>
      <c r="CV120" s="1080"/>
      <c r="CW120" s="1080"/>
      <c r="CX120" s="1080"/>
      <c r="CY120" s="1080"/>
      <c r="CZ120" s="1080"/>
      <c r="DA120" s="1080"/>
      <c r="DB120" s="1080"/>
      <c r="DC120" s="1080"/>
      <c r="DD120" s="1080"/>
      <c r="DE120" s="1080"/>
      <c r="DF120" s="1081"/>
      <c r="DG120" s="995">
        <v>29596735</v>
      </c>
      <c r="DH120" s="996"/>
      <c r="DI120" s="996"/>
      <c r="DJ120" s="996"/>
      <c r="DK120" s="996"/>
      <c r="DL120" s="996">
        <v>26921503</v>
      </c>
      <c r="DM120" s="996"/>
      <c r="DN120" s="996"/>
      <c r="DO120" s="996"/>
      <c r="DP120" s="996"/>
      <c r="DQ120" s="996">
        <v>24931755</v>
      </c>
      <c r="DR120" s="996"/>
      <c r="DS120" s="996"/>
      <c r="DT120" s="996"/>
      <c r="DU120" s="996"/>
      <c r="DV120" s="997">
        <v>64.599999999999994</v>
      </c>
      <c r="DW120" s="997"/>
      <c r="DX120" s="997"/>
      <c r="DY120" s="997"/>
      <c r="DZ120" s="998"/>
    </row>
    <row r="121" spans="1:130" s="226" customFormat="1" ht="26.25" customHeight="1" x14ac:dyDescent="0.2">
      <c r="A121" s="1122"/>
      <c r="B121" s="1014"/>
      <c r="C121" s="1039" t="s">
        <v>475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230</v>
      </c>
      <c r="AB121" s="1024"/>
      <c r="AC121" s="1024"/>
      <c r="AD121" s="1024"/>
      <c r="AE121" s="1025"/>
      <c r="AF121" s="1026" t="s">
        <v>230</v>
      </c>
      <c r="AG121" s="1024"/>
      <c r="AH121" s="1024"/>
      <c r="AI121" s="1024"/>
      <c r="AJ121" s="1025"/>
      <c r="AK121" s="1026" t="s">
        <v>230</v>
      </c>
      <c r="AL121" s="1024"/>
      <c r="AM121" s="1024"/>
      <c r="AN121" s="1024"/>
      <c r="AO121" s="1025"/>
      <c r="AP121" s="1027" t="s">
        <v>230</v>
      </c>
      <c r="AQ121" s="1028"/>
      <c r="AR121" s="1028"/>
      <c r="AS121" s="1028"/>
      <c r="AT121" s="1029"/>
      <c r="AU121" s="1059"/>
      <c r="AV121" s="1060"/>
      <c r="AW121" s="1060"/>
      <c r="AX121" s="1060"/>
      <c r="AY121" s="1061"/>
      <c r="AZ121" s="987" t="s">
        <v>476</v>
      </c>
      <c r="BA121" s="988"/>
      <c r="BB121" s="988"/>
      <c r="BC121" s="988"/>
      <c r="BD121" s="988"/>
      <c r="BE121" s="988"/>
      <c r="BF121" s="988"/>
      <c r="BG121" s="988"/>
      <c r="BH121" s="988"/>
      <c r="BI121" s="988"/>
      <c r="BJ121" s="988"/>
      <c r="BK121" s="988"/>
      <c r="BL121" s="988"/>
      <c r="BM121" s="988"/>
      <c r="BN121" s="988"/>
      <c r="BO121" s="988"/>
      <c r="BP121" s="989"/>
      <c r="BQ121" s="990">
        <v>16796696</v>
      </c>
      <c r="BR121" s="991"/>
      <c r="BS121" s="991"/>
      <c r="BT121" s="991"/>
      <c r="BU121" s="991"/>
      <c r="BV121" s="991">
        <v>16538577</v>
      </c>
      <c r="BW121" s="991"/>
      <c r="BX121" s="991"/>
      <c r="BY121" s="991"/>
      <c r="BZ121" s="991"/>
      <c r="CA121" s="991">
        <v>15515956</v>
      </c>
      <c r="CB121" s="991"/>
      <c r="CC121" s="991"/>
      <c r="CD121" s="991"/>
      <c r="CE121" s="991"/>
      <c r="CF121" s="985">
        <v>40.200000000000003</v>
      </c>
      <c r="CG121" s="986"/>
      <c r="CH121" s="986"/>
      <c r="CI121" s="986"/>
      <c r="CJ121" s="986"/>
      <c r="CK121" s="1074"/>
      <c r="CL121" s="1075"/>
      <c r="CM121" s="1075"/>
      <c r="CN121" s="1075"/>
      <c r="CO121" s="1076"/>
      <c r="CP121" s="1084" t="s">
        <v>407</v>
      </c>
      <c r="CQ121" s="1085"/>
      <c r="CR121" s="1085"/>
      <c r="CS121" s="1085"/>
      <c r="CT121" s="1085"/>
      <c r="CU121" s="1085"/>
      <c r="CV121" s="1085"/>
      <c r="CW121" s="1085"/>
      <c r="CX121" s="1085"/>
      <c r="CY121" s="1085"/>
      <c r="CZ121" s="1085"/>
      <c r="DA121" s="1085"/>
      <c r="DB121" s="1085"/>
      <c r="DC121" s="1085"/>
      <c r="DD121" s="1085"/>
      <c r="DE121" s="1085"/>
      <c r="DF121" s="1086"/>
      <c r="DG121" s="990">
        <v>4660713</v>
      </c>
      <c r="DH121" s="991"/>
      <c r="DI121" s="991"/>
      <c r="DJ121" s="991"/>
      <c r="DK121" s="991"/>
      <c r="DL121" s="991">
        <v>4032441</v>
      </c>
      <c r="DM121" s="991"/>
      <c r="DN121" s="991"/>
      <c r="DO121" s="991"/>
      <c r="DP121" s="991"/>
      <c r="DQ121" s="991">
        <v>3718519</v>
      </c>
      <c r="DR121" s="991"/>
      <c r="DS121" s="991"/>
      <c r="DT121" s="991"/>
      <c r="DU121" s="991"/>
      <c r="DV121" s="992">
        <v>9.6</v>
      </c>
      <c r="DW121" s="992"/>
      <c r="DX121" s="992"/>
      <c r="DY121" s="992"/>
      <c r="DZ121" s="993"/>
    </row>
    <row r="122" spans="1:130" s="226" customFormat="1" ht="26.25" customHeight="1" x14ac:dyDescent="0.2">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230</v>
      </c>
      <c r="AB122" s="1024"/>
      <c r="AC122" s="1024"/>
      <c r="AD122" s="1024"/>
      <c r="AE122" s="1025"/>
      <c r="AF122" s="1026" t="s">
        <v>230</v>
      </c>
      <c r="AG122" s="1024"/>
      <c r="AH122" s="1024"/>
      <c r="AI122" s="1024"/>
      <c r="AJ122" s="1025"/>
      <c r="AK122" s="1026" t="s">
        <v>230</v>
      </c>
      <c r="AL122" s="1024"/>
      <c r="AM122" s="1024"/>
      <c r="AN122" s="1024"/>
      <c r="AO122" s="1025"/>
      <c r="AP122" s="1027" t="s">
        <v>230</v>
      </c>
      <c r="AQ122" s="1028"/>
      <c r="AR122" s="1028"/>
      <c r="AS122" s="1028"/>
      <c r="AT122" s="1029"/>
      <c r="AU122" s="1059"/>
      <c r="AV122" s="1060"/>
      <c r="AW122" s="1060"/>
      <c r="AX122" s="1060"/>
      <c r="AY122" s="1061"/>
      <c r="AZ122" s="1038" t="s">
        <v>477</v>
      </c>
      <c r="BA122" s="1030"/>
      <c r="BB122" s="1030"/>
      <c r="BC122" s="1030"/>
      <c r="BD122" s="1030"/>
      <c r="BE122" s="1030"/>
      <c r="BF122" s="1030"/>
      <c r="BG122" s="1030"/>
      <c r="BH122" s="1030"/>
      <c r="BI122" s="1030"/>
      <c r="BJ122" s="1030"/>
      <c r="BK122" s="1030"/>
      <c r="BL122" s="1030"/>
      <c r="BM122" s="1030"/>
      <c r="BN122" s="1030"/>
      <c r="BO122" s="1030"/>
      <c r="BP122" s="1031"/>
      <c r="BQ122" s="1064">
        <v>83312470</v>
      </c>
      <c r="BR122" s="1065"/>
      <c r="BS122" s="1065"/>
      <c r="BT122" s="1065"/>
      <c r="BU122" s="1065"/>
      <c r="BV122" s="1065">
        <v>80689015</v>
      </c>
      <c r="BW122" s="1065"/>
      <c r="BX122" s="1065"/>
      <c r="BY122" s="1065"/>
      <c r="BZ122" s="1065"/>
      <c r="CA122" s="1065">
        <v>77913656</v>
      </c>
      <c r="CB122" s="1065"/>
      <c r="CC122" s="1065"/>
      <c r="CD122" s="1065"/>
      <c r="CE122" s="1065"/>
      <c r="CF122" s="1082">
        <v>201.9</v>
      </c>
      <c r="CG122" s="1083"/>
      <c r="CH122" s="1083"/>
      <c r="CI122" s="1083"/>
      <c r="CJ122" s="1083"/>
      <c r="CK122" s="1074"/>
      <c r="CL122" s="1075"/>
      <c r="CM122" s="1075"/>
      <c r="CN122" s="1075"/>
      <c r="CO122" s="1076"/>
      <c r="CP122" s="1084" t="s">
        <v>478</v>
      </c>
      <c r="CQ122" s="1085"/>
      <c r="CR122" s="1085"/>
      <c r="CS122" s="1085"/>
      <c r="CT122" s="1085"/>
      <c r="CU122" s="1085"/>
      <c r="CV122" s="1085"/>
      <c r="CW122" s="1085"/>
      <c r="CX122" s="1085"/>
      <c r="CY122" s="1085"/>
      <c r="CZ122" s="1085"/>
      <c r="DA122" s="1085"/>
      <c r="DB122" s="1085"/>
      <c r="DC122" s="1085"/>
      <c r="DD122" s="1085"/>
      <c r="DE122" s="1085"/>
      <c r="DF122" s="1086"/>
      <c r="DG122" s="990">
        <v>483169</v>
      </c>
      <c r="DH122" s="991"/>
      <c r="DI122" s="991"/>
      <c r="DJ122" s="991"/>
      <c r="DK122" s="991"/>
      <c r="DL122" s="991">
        <v>457380</v>
      </c>
      <c r="DM122" s="991"/>
      <c r="DN122" s="991"/>
      <c r="DO122" s="991"/>
      <c r="DP122" s="991"/>
      <c r="DQ122" s="991">
        <v>414859</v>
      </c>
      <c r="DR122" s="991"/>
      <c r="DS122" s="991"/>
      <c r="DT122" s="991"/>
      <c r="DU122" s="991"/>
      <c r="DV122" s="992">
        <v>1.1000000000000001</v>
      </c>
      <c r="DW122" s="992"/>
      <c r="DX122" s="992"/>
      <c r="DY122" s="992"/>
      <c r="DZ122" s="993"/>
    </row>
    <row r="123" spans="1:130" s="226" customFormat="1" ht="26.25" customHeight="1" x14ac:dyDescent="0.2">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230</v>
      </c>
      <c r="AB123" s="1024"/>
      <c r="AC123" s="1024"/>
      <c r="AD123" s="1024"/>
      <c r="AE123" s="1025"/>
      <c r="AF123" s="1026" t="s">
        <v>230</v>
      </c>
      <c r="AG123" s="1024"/>
      <c r="AH123" s="1024"/>
      <c r="AI123" s="1024"/>
      <c r="AJ123" s="1025"/>
      <c r="AK123" s="1026" t="s">
        <v>230</v>
      </c>
      <c r="AL123" s="1024"/>
      <c r="AM123" s="1024"/>
      <c r="AN123" s="1024"/>
      <c r="AO123" s="1025"/>
      <c r="AP123" s="1027" t="s">
        <v>230</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479</v>
      </c>
      <c r="BP123" s="1070"/>
      <c r="BQ123" s="1128">
        <v>109153448</v>
      </c>
      <c r="BR123" s="1129"/>
      <c r="BS123" s="1129"/>
      <c r="BT123" s="1129"/>
      <c r="BU123" s="1129"/>
      <c r="BV123" s="1129">
        <v>107749314</v>
      </c>
      <c r="BW123" s="1129"/>
      <c r="BX123" s="1129"/>
      <c r="BY123" s="1129"/>
      <c r="BZ123" s="1129"/>
      <c r="CA123" s="1129">
        <v>107920982</v>
      </c>
      <c r="CB123" s="1129"/>
      <c r="CC123" s="1129"/>
      <c r="CD123" s="1129"/>
      <c r="CE123" s="1129"/>
      <c r="CF123" s="1066"/>
      <c r="CG123" s="1067"/>
      <c r="CH123" s="1067"/>
      <c r="CI123" s="1067"/>
      <c r="CJ123" s="1068"/>
      <c r="CK123" s="1074"/>
      <c r="CL123" s="1075"/>
      <c r="CM123" s="1075"/>
      <c r="CN123" s="1075"/>
      <c r="CO123" s="1076"/>
      <c r="CP123" s="1084" t="s">
        <v>480</v>
      </c>
      <c r="CQ123" s="1085"/>
      <c r="CR123" s="1085"/>
      <c r="CS123" s="1085"/>
      <c r="CT123" s="1085"/>
      <c r="CU123" s="1085"/>
      <c r="CV123" s="1085"/>
      <c r="CW123" s="1085"/>
      <c r="CX123" s="1085"/>
      <c r="CY123" s="1085"/>
      <c r="CZ123" s="1085"/>
      <c r="DA123" s="1085"/>
      <c r="DB123" s="1085"/>
      <c r="DC123" s="1085"/>
      <c r="DD123" s="1085"/>
      <c r="DE123" s="1085"/>
      <c r="DF123" s="1086"/>
      <c r="DG123" s="1023" t="s">
        <v>230</v>
      </c>
      <c r="DH123" s="1024"/>
      <c r="DI123" s="1024"/>
      <c r="DJ123" s="1024"/>
      <c r="DK123" s="1025"/>
      <c r="DL123" s="1026">
        <v>144124</v>
      </c>
      <c r="DM123" s="1024"/>
      <c r="DN123" s="1024"/>
      <c r="DO123" s="1024"/>
      <c r="DP123" s="1025"/>
      <c r="DQ123" s="1026">
        <v>138783</v>
      </c>
      <c r="DR123" s="1024"/>
      <c r="DS123" s="1024"/>
      <c r="DT123" s="1024"/>
      <c r="DU123" s="1025"/>
      <c r="DV123" s="1027">
        <v>0.4</v>
      </c>
      <c r="DW123" s="1028"/>
      <c r="DX123" s="1028"/>
      <c r="DY123" s="1028"/>
      <c r="DZ123" s="1029"/>
    </row>
    <row r="124" spans="1:130" s="226" customFormat="1" ht="26.25" customHeight="1" thickBot="1" x14ac:dyDescent="0.25">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230</v>
      </c>
      <c r="AB124" s="1024"/>
      <c r="AC124" s="1024"/>
      <c r="AD124" s="1024"/>
      <c r="AE124" s="1025"/>
      <c r="AF124" s="1026" t="s">
        <v>230</v>
      </c>
      <c r="AG124" s="1024"/>
      <c r="AH124" s="1024"/>
      <c r="AI124" s="1024"/>
      <c r="AJ124" s="1025"/>
      <c r="AK124" s="1026" t="s">
        <v>230</v>
      </c>
      <c r="AL124" s="1024"/>
      <c r="AM124" s="1024"/>
      <c r="AN124" s="1024"/>
      <c r="AO124" s="1025"/>
      <c r="AP124" s="1027" t="s">
        <v>230</v>
      </c>
      <c r="AQ124" s="1028"/>
      <c r="AR124" s="1028"/>
      <c r="AS124" s="1028"/>
      <c r="AT124" s="1029"/>
      <c r="AU124" s="1124" t="s">
        <v>481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72.400000000000006</v>
      </c>
      <c r="BR124" s="1092"/>
      <c r="BS124" s="1092"/>
      <c r="BT124" s="1092"/>
      <c r="BU124" s="1092"/>
      <c r="BV124" s="1092">
        <v>58.2</v>
      </c>
      <c r="BW124" s="1092"/>
      <c r="BX124" s="1092"/>
      <c r="BY124" s="1092"/>
      <c r="BZ124" s="1092"/>
      <c r="CA124" s="1092">
        <v>41.6</v>
      </c>
      <c r="CB124" s="1092"/>
      <c r="CC124" s="1092"/>
      <c r="CD124" s="1092"/>
      <c r="CE124" s="1092"/>
      <c r="CF124" s="1093"/>
      <c r="CG124" s="1094"/>
      <c r="CH124" s="1094"/>
      <c r="CI124" s="1094"/>
      <c r="CJ124" s="1095"/>
      <c r="CK124" s="1077"/>
      <c r="CL124" s="1077"/>
      <c r="CM124" s="1077"/>
      <c r="CN124" s="1077"/>
      <c r="CO124" s="1078"/>
      <c r="CP124" s="1084" t="s">
        <v>482</v>
      </c>
      <c r="CQ124" s="1085"/>
      <c r="CR124" s="1085"/>
      <c r="CS124" s="1085"/>
      <c r="CT124" s="1085"/>
      <c r="CU124" s="1085"/>
      <c r="CV124" s="1085"/>
      <c r="CW124" s="1085"/>
      <c r="CX124" s="1085"/>
      <c r="CY124" s="1085"/>
      <c r="CZ124" s="1085"/>
      <c r="DA124" s="1085"/>
      <c r="DB124" s="1085"/>
      <c r="DC124" s="1085"/>
      <c r="DD124" s="1085"/>
      <c r="DE124" s="1085"/>
      <c r="DF124" s="1086"/>
      <c r="DG124" s="1069">
        <v>877577</v>
      </c>
      <c r="DH124" s="1051"/>
      <c r="DI124" s="1051"/>
      <c r="DJ124" s="1051"/>
      <c r="DK124" s="1052"/>
      <c r="DL124" s="1050">
        <v>255501</v>
      </c>
      <c r="DM124" s="1051"/>
      <c r="DN124" s="1051"/>
      <c r="DO124" s="1051"/>
      <c r="DP124" s="1052"/>
      <c r="DQ124" s="1050">
        <v>201575</v>
      </c>
      <c r="DR124" s="1051"/>
      <c r="DS124" s="1051"/>
      <c r="DT124" s="1051"/>
      <c r="DU124" s="1052"/>
      <c r="DV124" s="1053">
        <v>0.5</v>
      </c>
      <c r="DW124" s="1054"/>
      <c r="DX124" s="1054"/>
      <c r="DY124" s="1054"/>
      <c r="DZ124" s="1055"/>
    </row>
    <row r="125" spans="1:130" s="226" customFormat="1" ht="26.25" customHeight="1" x14ac:dyDescent="0.2">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230</v>
      </c>
      <c r="AB125" s="1024"/>
      <c r="AC125" s="1024"/>
      <c r="AD125" s="1024"/>
      <c r="AE125" s="1025"/>
      <c r="AF125" s="1026" t="s">
        <v>230</v>
      </c>
      <c r="AG125" s="1024"/>
      <c r="AH125" s="1024"/>
      <c r="AI125" s="1024"/>
      <c r="AJ125" s="1025"/>
      <c r="AK125" s="1026" t="s">
        <v>230</v>
      </c>
      <c r="AL125" s="1024"/>
      <c r="AM125" s="1024"/>
      <c r="AN125" s="1024"/>
      <c r="AO125" s="1025"/>
      <c r="AP125" s="1027" t="s">
        <v>230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483</v>
      </c>
      <c r="CL125" s="1072"/>
      <c r="CM125" s="1072"/>
      <c r="CN125" s="1072"/>
      <c r="CO125" s="1073"/>
      <c r="CP125" s="994" t="s">
        <v>484</v>
      </c>
      <c r="CQ125" s="962"/>
      <c r="CR125" s="962"/>
      <c r="CS125" s="962"/>
      <c r="CT125" s="962"/>
      <c r="CU125" s="962"/>
      <c r="CV125" s="962"/>
      <c r="CW125" s="962"/>
      <c r="CX125" s="962"/>
      <c r="CY125" s="962"/>
      <c r="CZ125" s="962"/>
      <c r="DA125" s="962"/>
      <c r="DB125" s="962"/>
      <c r="DC125" s="962"/>
      <c r="DD125" s="962"/>
      <c r="DE125" s="962"/>
      <c r="DF125" s="963"/>
      <c r="DG125" s="995" t="s">
        <v>230</v>
      </c>
      <c r="DH125" s="996"/>
      <c r="DI125" s="996"/>
      <c r="DJ125" s="996"/>
      <c r="DK125" s="996"/>
      <c r="DL125" s="996" t="s">
        <v>230</v>
      </c>
      <c r="DM125" s="996"/>
      <c r="DN125" s="996"/>
      <c r="DO125" s="996"/>
      <c r="DP125" s="996"/>
      <c r="DQ125" s="996" t="s">
        <v>230</v>
      </c>
      <c r="DR125" s="996"/>
      <c r="DS125" s="996"/>
      <c r="DT125" s="996"/>
      <c r="DU125" s="996"/>
      <c r="DV125" s="997" t="s">
        <v>230</v>
      </c>
      <c r="DW125" s="997"/>
      <c r="DX125" s="997"/>
      <c r="DY125" s="997"/>
      <c r="DZ125" s="998"/>
    </row>
    <row r="126" spans="1:130" s="226" customFormat="1" ht="26.25" customHeight="1" thickBot="1" x14ac:dyDescent="0.25">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230</v>
      </c>
      <c r="AB126" s="1024"/>
      <c r="AC126" s="1024"/>
      <c r="AD126" s="1024"/>
      <c r="AE126" s="1025"/>
      <c r="AF126" s="1026" t="s">
        <v>230</v>
      </c>
      <c r="AG126" s="1024"/>
      <c r="AH126" s="1024"/>
      <c r="AI126" s="1024"/>
      <c r="AJ126" s="1025"/>
      <c r="AK126" s="1026" t="s">
        <v>230</v>
      </c>
      <c r="AL126" s="1024"/>
      <c r="AM126" s="1024"/>
      <c r="AN126" s="1024"/>
      <c r="AO126" s="1025"/>
      <c r="AP126" s="1027" t="s">
        <v>230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485</v>
      </c>
      <c r="CQ126" s="988"/>
      <c r="CR126" s="988"/>
      <c r="CS126" s="988"/>
      <c r="CT126" s="988"/>
      <c r="CU126" s="988"/>
      <c r="CV126" s="988"/>
      <c r="CW126" s="988"/>
      <c r="CX126" s="988"/>
      <c r="CY126" s="988"/>
      <c r="CZ126" s="988"/>
      <c r="DA126" s="988"/>
      <c r="DB126" s="988"/>
      <c r="DC126" s="988"/>
      <c r="DD126" s="988"/>
      <c r="DE126" s="988"/>
      <c r="DF126" s="989"/>
      <c r="DG126" s="990" t="s">
        <v>230</v>
      </c>
      <c r="DH126" s="991"/>
      <c r="DI126" s="991"/>
      <c r="DJ126" s="991"/>
      <c r="DK126" s="991"/>
      <c r="DL126" s="991" t="s">
        <v>230</v>
      </c>
      <c r="DM126" s="991"/>
      <c r="DN126" s="991"/>
      <c r="DO126" s="991"/>
      <c r="DP126" s="991"/>
      <c r="DQ126" s="991" t="s">
        <v>230</v>
      </c>
      <c r="DR126" s="991"/>
      <c r="DS126" s="991"/>
      <c r="DT126" s="991"/>
      <c r="DU126" s="991"/>
      <c r="DV126" s="992" t="s">
        <v>230</v>
      </c>
      <c r="DW126" s="992"/>
      <c r="DX126" s="992"/>
      <c r="DY126" s="992"/>
      <c r="DZ126" s="993"/>
    </row>
    <row r="127" spans="1:130" s="226" customFormat="1" ht="26.25" customHeight="1" x14ac:dyDescent="0.2">
      <c r="A127" s="1123"/>
      <c r="B127" s="1016"/>
      <c r="C127" s="1038" t="s">
        <v>486</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230</v>
      </c>
      <c r="AB127" s="1024"/>
      <c r="AC127" s="1024"/>
      <c r="AD127" s="1024"/>
      <c r="AE127" s="1025"/>
      <c r="AF127" s="1026" t="s">
        <v>230</v>
      </c>
      <c r="AG127" s="1024"/>
      <c r="AH127" s="1024"/>
      <c r="AI127" s="1024"/>
      <c r="AJ127" s="1025"/>
      <c r="AK127" s="1026" t="s">
        <v>230</v>
      </c>
      <c r="AL127" s="1024"/>
      <c r="AM127" s="1024"/>
      <c r="AN127" s="1024"/>
      <c r="AO127" s="1025"/>
      <c r="AP127" s="1027" t="s">
        <v>230</v>
      </c>
      <c r="AQ127" s="1028"/>
      <c r="AR127" s="1028"/>
      <c r="AS127" s="1028"/>
      <c r="AT127" s="1029"/>
      <c r="AU127" s="228"/>
      <c r="AV127" s="228"/>
      <c r="AW127" s="228"/>
      <c r="AX127" s="1096" t="s">
        <v>487</v>
      </c>
      <c r="AY127" s="1097"/>
      <c r="AZ127" s="1097"/>
      <c r="BA127" s="1097"/>
      <c r="BB127" s="1097"/>
      <c r="BC127" s="1097"/>
      <c r="BD127" s="1097"/>
      <c r="BE127" s="1098"/>
      <c r="BF127" s="1099" t="s">
        <v>488</v>
      </c>
      <c r="BG127" s="1097"/>
      <c r="BH127" s="1097"/>
      <c r="BI127" s="1097"/>
      <c r="BJ127" s="1097"/>
      <c r="BK127" s="1097"/>
      <c r="BL127" s="1098"/>
      <c r="BM127" s="1099" t="s">
        <v>489</v>
      </c>
      <c r="BN127" s="1097"/>
      <c r="BO127" s="1097"/>
      <c r="BP127" s="1097"/>
      <c r="BQ127" s="1097"/>
      <c r="BR127" s="1097"/>
      <c r="BS127" s="1098"/>
      <c r="BT127" s="1099" t="s">
        <v>490</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491</v>
      </c>
      <c r="CQ127" s="988"/>
      <c r="CR127" s="988"/>
      <c r="CS127" s="988"/>
      <c r="CT127" s="988"/>
      <c r="CU127" s="988"/>
      <c r="CV127" s="988"/>
      <c r="CW127" s="988"/>
      <c r="CX127" s="988"/>
      <c r="CY127" s="988"/>
      <c r="CZ127" s="988"/>
      <c r="DA127" s="988"/>
      <c r="DB127" s="988"/>
      <c r="DC127" s="988"/>
      <c r="DD127" s="988"/>
      <c r="DE127" s="988"/>
      <c r="DF127" s="989"/>
      <c r="DG127" s="990" t="s">
        <v>230</v>
      </c>
      <c r="DH127" s="991"/>
      <c r="DI127" s="991"/>
      <c r="DJ127" s="991"/>
      <c r="DK127" s="991"/>
      <c r="DL127" s="991" t="s">
        <v>230</v>
      </c>
      <c r="DM127" s="991"/>
      <c r="DN127" s="991"/>
      <c r="DO127" s="991"/>
      <c r="DP127" s="991"/>
      <c r="DQ127" s="991" t="s">
        <v>230</v>
      </c>
      <c r="DR127" s="991"/>
      <c r="DS127" s="991"/>
      <c r="DT127" s="991"/>
      <c r="DU127" s="991"/>
      <c r="DV127" s="992" t="s">
        <v>230</v>
      </c>
      <c r="DW127" s="992"/>
      <c r="DX127" s="992"/>
      <c r="DY127" s="992"/>
      <c r="DZ127" s="993"/>
    </row>
    <row r="128" spans="1:130" s="226" customFormat="1" ht="26.25" customHeight="1" thickBot="1" x14ac:dyDescent="0.25">
      <c r="A128" s="1106" t="s">
        <v>492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493</v>
      </c>
      <c r="X128" s="1108"/>
      <c r="Y128" s="1108"/>
      <c r="Z128" s="1109"/>
      <c r="AA128" s="1110">
        <v>1798168</v>
      </c>
      <c r="AB128" s="1111"/>
      <c r="AC128" s="1111"/>
      <c r="AD128" s="1111"/>
      <c r="AE128" s="1112"/>
      <c r="AF128" s="1113">
        <v>1893420</v>
      </c>
      <c r="AG128" s="1111"/>
      <c r="AH128" s="1111"/>
      <c r="AI128" s="1111"/>
      <c r="AJ128" s="1112"/>
      <c r="AK128" s="1113">
        <v>1908420</v>
      </c>
      <c r="AL128" s="1111"/>
      <c r="AM128" s="1111"/>
      <c r="AN128" s="1111"/>
      <c r="AO128" s="1112"/>
      <c r="AP128" s="1114"/>
      <c r="AQ128" s="1115"/>
      <c r="AR128" s="1115"/>
      <c r="AS128" s="1115"/>
      <c r="AT128" s="1116"/>
      <c r="AU128" s="228"/>
      <c r="AV128" s="228"/>
      <c r="AW128" s="228"/>
      <c r="AX128" s="961" t="s">
        <v>494</v>
      </c>
      <c r="AY128" s="962"/>
      <c r="AZ128" s="962"/>
      <c r="BA128" s="962"/>
      <c r="BB128" s="962"/>
      <c r="BC128" s="962"/>
      <c r="BD128" s="962"/>
      <c r="BE128" s="963"/>
      <c r="BF128" s="1117" t="s">
        <v>230</v>
      </c>
      <c r="BG128" s="1118"/>
      <c r="BH128" s="1118"/>
      <c r="BI128" s="1118"/>
      <c r="BJ128" s="1118"/>
      <c r="BK128" s="1118"/>
      <c r="BL128" s="1119"/>
      <c r="BM128" s="1117">
        <v>11.32</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495</v>
      </c>
      <c r="CQ128" s="790"/>
      <c r="CR128" s="790"/>
      <c r="CS128" s="790"/>
      <c r="CT128" s="790"/>
      <c r="CU128" s="790"/>
      <c r="CV128" s="790"/>
      <c r="CW128" s="790"/>
      <c r="CX128" s="790"/>
      <c r="CY128" s="790"/>
      <c r="CZ128" s="790"/>
      <c r="DA128" s="790"/>
      <c r="DB128" s="790"/>
      <c r="DC128" s="790"/>
      <c r="DD128" s="790"/>
      <c r="DE128" s="790"/>
      <c r="DF128" s="1101"/>
      <c r="DG128" s="1102">
        <v>12546</v>
      </c>
      <c r="DH128" s="1103"/>
      <c r="DI128" s="1103"/>
      <c r="DJ128" s="1103"/>
      <c r="DK128" s="1103"/>
      <c r="DL128" s="1103">
        <v>11233</v>
      </c>
      <c r="DM128" s="1103"/>
      <c r="DN128" s="1103"/>
      <c r="DO128" s="1103"/>
      <c r="DP128" s="1103"/>
      <c r="DQ128" s="1103">
        <v>10191</v>
      </c>
      <c r="DR128" s="1103"/>
      <c r="DS128" s="1103"/>
      <c r="DT128" s="1103"/>
      <c r="DU128" s="1103"/>
      <c r="DV128" s="1104">
        <v>0</v>
      </c>
      <c r="DW128" s="1104"/>
      <c r="DX128" s="1104"/>
      <c r="DY128" s="1104"/>
      <c r="DZ128" s="1105"/>
    </row>
    <row r="129" spans="1:131" s="226" customFormat="1" ht="26.25" customHeight="1" x14ac:dyDescent="0.2">
      <c r="A129" s="999" t="s">
        <v>109</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496</v>
      </c>
      <c r="X129" s="1136"/>
      <c r="Y129" s="1136"/>
      <c r="Z129" s="1137"/>
      <c r="AA129" s="1023">
        <v>42807231</v>
      </c>
      <c r="AB129" s="1024"/>
      <c r="AC129" s="1024"/>
      <c r="AD129" s="1024"/>
      <c r="AE129" s="1025"/>
      <c r="AF129" s="1026">
        <v>44194082</v>
      </c>
      <c r="AG129" s="1024"/>
      <c r="AH129" s="1024"/>
      <c r="AI129" s="1024"/>
      <c r="AJ129" s="1025"/>
      <c r="AK129" s="1026">
        <v>45904280</v>
      </c>
      <c r="AL129" s="1024"/>
      <c r="AM129" s="1024"/>
      <c r="AN129" s="1024"/>
      <c r="AO129" s="1025"/>
      <c r="AP129" s="1138"/>
      <c r="AQ129" s="1139"/>
      <c r="AR129" s="1139"/>
      <c r="AS129" s="1139"/>
      <c r="AT129" s="1140"/>
      <c r="AU129" s="229"/>
      <c r="AV129" s="229"/>
      <c r="AW129" s="229"/>
      <c r="AX129" s="1130" t="s">
        <v>497</v>
      </c>
      <c r="AY129" s="988"/>
      <c r="AZ129" s="988"/>
      <c r="BA129" s="988"/>
      <c r="BB129" s="988"/>
      <c r="BC129" s="988"/>
      <c r="BD129" s="988"/>
      <c r="BE129" s="989"/>
      <c r="BF129" s="1131" t="s">
        <v>230</v>
      </c>
      <c r="BG129" s="1132"/>
      <c r="BH129" s="1132"/>
      <c r="BI129" s="1132"/>
      <c r="BJ129" s="1132"/>
      <c r="BK129" s="1132"/>
      <c r="BL129" s="1133"/>
      <c r="BM129" s="1131">
        <v>16.32</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499</v>
      </c>
      <c r="X130" s="1136"/>
      <c r="Y130" s="1136"/>
      <c r="Z130" s="1137"/>
      <c r="AA130" s="1023">
        <v>7013678</v>
      </c>
      <c r="AB130" s="1024"/>
      <c r="AC130" s="1024"/>
      <c r="AD130" s="1024"/>
      <c r="AE130" s="1025"/>
      <c r="AF130" s="1026">
        <v>7339519</v>
      </c>
      <c r="AG130" s="1024"/>
      <c r="AH130" s="1024"/>
      <c r="AI130" s="1024"/>
      <c r="AJ130" s="1025"/>
      <c r="AK130" s="1026">
        <v>7320449</v>
      </c>
      <c r="AL130" s="1024"/>
      <c r="AM130" s="1024"/>
      <c r="AN130" s="1024"/>
      <c r="AO130" s="1025"/>
      <c r="AP130" s="1138"/>
      <c r="AQ130" s="1139"/>
      <c r="AR130" s="1139"/>
      <c r="AS130" s="1139"/>
      <c r="AT130" s="1140"/>
      <c r="AU130" s="229"/>
      <c r="AV130" s="229"/>
      <c r="AW130" s="229"/>
      <c r="AX130" s="1130" t="s">
        <v>500</v>
      </c>
      <c r="AY130" s="988"/>
      <c r="AZ130" s="988"/>
      <c r="BA130" s="988"/>
      <c r="BB130" s="988"/>
      <c r="BC130" s="988"/>
      <c r="BD130" s="988"/>
      <c r="BE130" s="989"/>
      <c r="BF130" s="1166">
        <v>7.6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501</v>
      </c>
      <c r="X131" s="1173"/>
      <c r="Y131" s="1173"/>
      <c r="Z131" s="1174"/>
      <c r="AA131" s="1069">
        <v>35793553</v>
      </c>
      <c r="AB131" s="1051"/>
      <c r="AC131" s="1051"/>
      <c r="AD131" s="1051"/>
      <c r="AE131" s="1052"/>
      <c r="AF131" s="1050">
        <v>36854563</v>
      </c>
      <c r="AG131" s="1051"/>
      <c r="AH131" s="1051"/>
      <c r="AI131" s="1051"/>
      <c r="AJ131" s="1052"/>
      <c r="AK131" s="1050">
        <v>38583831</v>
      </c>
      <c r="AL131" s="1051"/>
      <c r="AM131" s="1051"/>
      <c r="AN131" s="1051"/>
      <c r="AO131" s="1052"/>
      <c r="AP131" s="1175"/>
      <c r="AQ131" s="1176"/>
      <c r="AR131" s="1176"/>
      <c r="AS131" s="1176"/>
      <c r="AT131" s="1177"/>
      <c r="AU131" s="229"/>
      <c r="AV131" s="229"/>
      <c r="AW131" s="229"/>
      <c r="AX131" s="1148" t="s">
        <v>502</v>
      </c>
      <c r="AY131" s="790"/>
      <c r="AZ131" s="790"/>
      <c r="BA131" s="790"/>
      <c r="BB131" s="790"/>
      <c r="BC131" s="790"/>
      <c r="BD131" s="790"/>
      <c r="BE131" s="1101"/>
      <c r="BF131" s="1149">
        <v>41.6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504</v>
      </c>
      <c r="W132" s="1159"/>
      <c r="X132" s="1159"/>
      <c r="Y132" s="1159"/>
      <c r="Z132" s="1160"/>
      <c r="AA132" s="1161">
        <v>7.609853652</v>
      </c>
      <c r="AB132" s="1162"/>
      <c r="AC132" s="1162"/>
      <c r="AD132" s="1162"/>
      <c r="AE132" s="1163"/>
      <c r="AF132" s="1164">
        <v>7.234884321</v>
      </c>
      <c r="AG132" s="1162"/>
      <c r="AH132" s="1162"/>
      <c r="AI132" s="1162"/>
      <c r="AJ132" s="1163"/>
      <c r="AK132" s="1164">
        <v>7.9978657379999998</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505</v>
      </c>
      <c r="W133" s="1142"/>
      <c r="X133" s="1142"/>
      <c r="Y133" s="1142"/>
      <c r="Z133" s="1143"/>
      <c r="AA133" s="1144">
        <v>6.8</v>
      </c>
      <c r="AB133" s="1145"/>
      <c r="AC133" s="1145"/>
      <c r="AD133" s="1145"/>
      <c r="AE133" s="1146"/>
      <c r="AF133" s="1144">
        <v>7</v>
      </c>
      <c r="AG133" s="1145"/>
      <c r="AH133" s="1145"/>
      <c r="AI133" s="1145"/>
      <c r="AJ133" s="1146"/>
      <c r="AK133" s="1144">
        <v>7.6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c2sjdFHuwwZKNHE6Gk8kSa1H+ufyxt9thmXefeTUDIraGAyM0vDXJESJYhALCOuF/+ADU4wJlhpZvqXzu7e5Q==" saltValue="vD1QSkLssrT6DEq2bPhw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1wRyZ26I439FSVGahkYBM9pw6epFfha90xucjNKPCwyXbCFLFJ2w20VmVbcKkG/uJV82deYvQkhD1bgiWS+2g==" saltValue="ioAqjfMEhv4h7iEUAvGss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509</v>
      </c>
      <c r="AP7" s="268"/>
      <c r="AQ7" s="269" t="s">
        <v>510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511</v>
      </c>
      <c r="AQ8" s="275" t="s">
        <v>512</v>
      </c>
      <c r="AR8" s="276" t="s">
        <v>513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514</v>
      </c>
      <c r="AL9" s="1182"/>
      <c r="AM9" s="1182"/>
      <c r="AN9" s="1183"/>
      <c r="AO9" s="277">
        <v>11706013</v>
      </c>
      <c r="AP9" s="277">
        <v>62851</v>
      </c>
      <c r="AQ9" s="278">
        <v>62943</v>
      </c>
      <c r="AR9" s="279">
        <v>-0.1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515</v>
      </c>
      <c r="AL10" s="1182"/>
      <c r="AM10" s="1182"/>
      <c r="AN10" s="1183"/>
      <c r="AO10" s="280">
        <v>1437959</v>
      </c>
      <c r="AP10" s="280">
        <v>7721</v>
      </c>
      <c r="AQ10" s="281">
        <v>1681</v>
      </c>
      <c r="AR10" s="282">
        <v>359.3</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516</v>
      </c>
      <c r="AL11" s="1182"/>
      <c r="AM11" s="1182"/>
      <c r="AN11" s="1183"/>
      <c r="AO11" s="280">
        <v>822434</v>
      </c>
      <c r="AP11" s="280">
        <v>4416</v>
      </c>
      <c r="AQ11" s="281">
        <v>656</v>
      </c>
      <c r="AR11" s="282">
        <v>573.20000000000005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517</v>
      </c>
      <c r="AL12" s="1182"/>
      <c r="AM12" s="1182"/>
      <c r="AN12" s="1183"/>
      <c r="AO12" s="280" t="s">
        <v>518</v>
      </c>
      <c r="AP12" s="280" t="s">
        <v>518</v>
      </c>
      <c r="AQ12" s="281">
        <v>24</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519</v>
      </c>
      <c r="AL13" s="1182"/>
      <c r="AM13" s="1182"/>
      <c r="AN13" s="1183"/>
      <c r="AO13" s="280">
        <v>497334</v>
      </c>
      <c r="AP13" s="280">
        <v>2670</v>
      </c>
      <c r="AQ13" s="281">
        <v>1968</v>
      </c>
      <c r="AR13" s="282">
        <v>35.700000000000003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520</v>
      </c>
      <c r="AL14" s="1182"/>
      <c r="AM14" s="1182"/>
      <c r="AN14" s="1183"/>
      <c r="AO14" s="280">
        <v>104494</v>
      </c>
      <c r="AP14" s="280">
        <v>561</v>
      </c>
      <c r="AQ14" s="281">
        <v>1222</v>
      </c>
      <c r="AR14" s="282">
        <v>-54.1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521</v>
      </c>
      <c r="AL15" s="1185"/>
      <c r="AM15" s="1185"/>
      <c r="AN15" s="1186"/>
      <c r="AO15" s="280">
        <v>-950653</v>
      </c>
      <c r="AP15" s="280">
        <v>-5104</v>
      </c>
      <c r="AQ15" s="281">
        <v>-3725</v>
      </c>
      <c r="AR15" s="282">
        <v>37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13617581</v>
      </c>
      <c r="AP16" s="280">
        <v>73115</v>
      </c>
      <c r="AQ16" s="281">
        <v>64768</v>
      </c>
      <c r="AR16" s="282">
        <v>12.9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526</v>
      </c>
      <c r="AL21" s="1188"/>
      <c r="AM21" s="1188"/>
      <c r="AN21" s="1189"/>
      <c r="AO21" s="293">
        <v>5.77</v>
      </c>
      <c r="AP21" s="294">
        <v>6.41</v>
      </c>
      <c r="AQ21" s="295">
        <v>-0.64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527</v>
      </c>
      <c r="AL22" s="1188"/>
      <c r="AM22" s="1188"/>
      <c r="AN22" s="1189"/>
      <c r="AO22" s="298">
        <v>98.9</v>
      </c>
      <c r="AP22" s="299">
        <v>99.7</v>
      </c>
      <c r="AQ22" s="300">
        <v>-0.8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509</v>
      </c>
      <c r="AP30" s="268"/>
      <c r="AQ30" s="269" t="s">
        <v>510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531</v>
      </c>
      <c r="AL32" s="1196"/>
      <c r="AM32" s="1196"/>
      <c r="AN32" s="1197"/>
      <c r="AO32" s="308">
        <v>7989484</v>
      </c>
      <c r="AP32" s="308">
        <v>42897</v>
      </c>
      <c r="AQ32" s="309">
        <v>36898</v>
      </c>
      <c r="AR32" s="310">
        <v>16.3</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532</v>
      </c>
      <c r="AL33" s="1196"/>
      <c r="AM33" s="1196"/>
      <c r="AN33" s="1197"/>
      <c r="AO33" s="308" t="s">
        <v>518</v>
      </c>
      <c r="AP33" s="308" t="s">
        <v>518</v>
      </c>
      <c r="AQ33" s="309">
        <v>2</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533</v>
      </c>
      <c r="AL34" s="1196"/>
      <c r="AM34" s="1196"/>
      <c r="AN34" s="1197"/>
      <c r="AO34" s="308" t="s">
        <v>518</v>
      </c>
      <c r="AP34" s="308" t="s">
        <v>518</v>
      </c>
      <c r="AQ34" s="309">
        <v>63</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534</v>
      </c>
      <c r="AL35" s="1196"/>
      <c r="AM35" s="1196"/>
      <c r="AN35" s="1197"/>
      <c r="AO35" s="308">
        <v>3617155</v>
      </c>
      <c r="AP35" s="308">
        <v>19421</v>
      </c>
      <c r="AQ35" s="309">
        <v>8350</v>
      </c>
      <c r="AR35" s="310">
        <v>132.6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535</v>
      </c>
      <c r="AL36" s="1196"/>
      <c r="AM36" s="1196"/>
      <c r="AN36" s="1197"/>
      <c r="AO36" s="308">
        <v>708113</v>
      </c>
      <c r="AP36" s="308">
        <v>3802</v>
      </c>
      <c r="AQ36" s="309">
        <v>436</v>
      </c>
      <c r="AR36" s="310">
        <v>772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536</v>
      </c>
      <c r="AL37" s="1196"/>
      <c r="AM37" s="1196"/>
      <c r="AN37" s="1197"/>
      <c r="AO37" s="308" t="s">
        <v>518</v>
      </c>
      <c r="AP37" s="308" t="s">
        <v>518</v>
      </c>
      <c r="AQ37" s="309">
        <v>641</v>
      </c>
      <c r="AR37" s="310" t="s">
        <v>518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537</v>
      </c>
      <c r="AL38" s="1199"/>
      <c r="AM38" s="1199"/>
      <c r="AN38" s="1200"/>
      <c r="AO38" s="311" t="s">
        <v>518</v>
      </c>
      <c r="AP38" s="311" t="s">
        <v>518</v>
      </c>
      <c r="AQ38" s="312">
        <v>1</v>
      </c>
      <c r="AR38" s="300" t="s">
        <v>518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538</v>
      </c>
      <c r="AL39" s="1199"/>
      <c r="AM39" s="1199"/>
      <c r="AN39" s="1200"/>
      <c r="AO39" s="308">
        <v>-1908420</v>
      </c>
      <c r="AP39" s="308">
        <v>-10247</v>
      </c>
      <c r="AQ39" s="309">
        <v>-7817</v>
      </c>
      <c r="AR39" s="310">
        <v>31.1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539</v>
      </c>
      <c r="AL40" s="1196"/>
      <c r="AM40" s="1196"/>
      <c r="AN40" s="1197"/>
      <c r="AO40" s="308">
        <v>-7320449</v>
      </c>
      <c r="AP40" s="308">
        <v>-39305</v>
      </c>
      <c r="AQ40" s="309">
        <v>-28299</v>
      </c>
      <c r="AR40" s="310">
        <v>38.9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295</v>
      </c>
      <c r="AL41" s="1202"/>
      <c r="AM41" s="1202"/>
      <c r="AN41" s="1203"/>
      <c r="AO41" s="308">
        <v>3085883</v>
      </c>
      <c r="AP41" s="308">
        <v>16569</v>
      </c>
      <c r="AQ41" s="309">
        <v>10277</v>
      </c>
      <c r="AR41" s="310">
        <v>61.2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509</v>
      </c>
      <c r="AN49" s="1192" t="s">
        <v>543</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544</v>
      </c>
      <c r="AO50" s="325" t="s">
        <v>545</v>
      </c>
      <c r="AP50" s="326" t="s">
        <v>546</v>
      </c>
      <c r="AQ50" s="327" t="s">
        <v>547</v>
      </c>
      <c r="AR50" s="328" t="s">
        <v>548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10368134</v>
      </c>
      <c r="AN51" s="330">
        <v>54534</v>
      </c>
      <c r="AO51" s="331">
        <v>34.799999999999997</v>
      </c>
      <c r="AP51" s="332">
        <v>45426</v>
      </c>
      <c r="AQ51" s="333">
        <v>6.7</v>
      </c>
      <c r="AR51" s="334">
        <v>28.1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4628710</v>
      </c>
      <c r="AN52" s="338">
        <v>24346</v>
      </c>
      <c r="AO52" s="339">
        <v>-2.9</v>
      </c>
      <c r="AP52" s="340">
        <v>24508</v>
      </c>
      <c r="AQ52" s="341">
        <v>0.6</v>
      </c>
      <c r="AR52" s="342">
        <v>-3.5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9132263</v>
      </c>
      <c r="AN53" s="330">
        <v>48377</v>
      </c>
      <c r="AO53" s="331">
        <v>-11.3</v>
      </c>
      <c r="AP53" s="332">
        <v>45022</v>
      </c>
      <c r="AQ53" s="333">
        <v>-0.9</v>
      </c>
      <c r="AR53" s="334">
        <v>-10.4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4733856</v>
      </c>
      <c r="AN54" s="338">
        <v>25077</v>
      </c>
      <c r="AO54" s="339">
        <v>3</v>
      </c>
      <c r="AP54" s="340">
        <v>25247</v>
      </c>
      <c r="AQ54" s="341">
        <v>3</v>
      </c>
      <c r="AR54" s="342">
        <v>0</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8963717</v>
      </c>
      <c r="AN55" s="330">
        <v>47710</v>
      </c>
      <c r="AO55" s="331">
        <v>-1.4</v>
      </c>
      <c r="AP55" s="332">
        <v>51849</v>
      </c>
      <c r="AQ55" s="333">
        <v>15.2</v>
      </c>
      <c r="AR55" s="334">
        <v>-16.600000000000001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4240502</v>
      </c>
      <c r="AN56" s="338">
        <v>22570</v>
      </c>
      <c r="AO56" s="339">
        <v>-10</v>
      </c>
      <c r="AP56" s="340">
        <v>26326</v>
      </c>
      <c r="AQ56" s="341">
        <v>4.3</v>
      </c>
      <c r="AR56" s="342">
        <v>-14.3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7749099</v>
      </c>
      <c r="AN57" s="330">
        <v>41428</v>
      </c>
      <c r="AO57" s="331">
        <v>-13.2</v>
      </c>
      <c r="AP57" s="332">
        <v>52191</v>
      </c>
      <c r="AQ57" s="333">
        <v>0.7</v>
      </c>
      <c r="AR57" s="334">
        <v>-13.9</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4179416</v>
      </c>
      <c r="AN58" s="338">
        <v>22344</v>
      </c>
      <c r="AO58" s="339">
        <v>-1</v>
      </c>
      <c r="AP58" s="340">
        <v>26807</v>
      </c>
      <c r="AQ58" s="341">
        <v>1.8</v>
      </c>
      <c r="AR58" s="342">
        <v>-2.8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4350489</v>
      </c>
      <c r="AN59" s="330">
        <v>23358</v>
      </c>
      <c r="AO59" s="331">
        <v>-43.6</v>
      </c>
      <c r="AP59" s="332">
        <v>48105</v>
      </c>
      <c r="AQ59" s="333">
        <v>-7.8</v>
      </c>
      <c r="AR59" s="334">
        <v>-35.799999999999997</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2657653</v>
      </c>
      <c r="AN60" s="338">
        <v>14269</v>
      </c>
      <c r="AO60" s="339">
        <v>-36.1</v>
      </c>
      <c r="AP60" s="340">
        <v>24072</v>
      </c>
      <c r="AQ60" s="341">
        <v>-10.199999999999999</v>
      </c>
      <c r="AR60" s="342">
        <v>-25.9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8112740</v>
      </c>
      <c r="AN61" s="345">
        <v>43081</v>
      </c>
      <c r="AO61" s="346">
        <v>-6.9</v>
      </c>
      <c r="AP61" s="347">
        <v>48519</v>
      </c>
      <c r="AQ61" s="348">
        <v>2.8</v>
      </c>
      <c r="AR61" s="334">
        <v>-9.6999999999999993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4088027</v>
      </c>
      <c r="AN62" s="338">
        <v>21721</v>
      </c>
      <c r="AO62" s="339">
        <v>-9.4</v>
      </c>
      <c r="AP62" s="340">
        <v>25392</v>
      </c>
      <c r="AQ62" s="341">
        <v>-0.1</v>
      </c>
      <c r="AR62" s="342">
        <v>-9.3000000000000007</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Amz1dnRoSLWWlv5t1gPAInRfQGcIJ5NqHeBd069/C6ZMefXcU7aq6Cm3Dy2aFu2VSIjlUdSl754ywdr8g/1DGQ==" saltValue="iRZd7aCZ2jnX9rLxoGLe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l8v5GDUtOUDB5kJu0WtHbCFxeoONZzKlzkDk2c1CLKBCWL/5Yp5TM65c0bm+Q/03LpLknqocpEOgct5eKnOlVA==" saltValue="5e+TdAlzb7+vxSTZZx29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iknjfOaKhEKj/mNyablLysGjtFxFRZu8AO1zxPW2Mkli7zClONtJ/sgFSNWj6/6tbWgBFGuPgAwJNa8W0gyLzQ==" saltValue="AU60guYxnwnTjw84VX4w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4" t="s">
        <v>3</v>
      </c>
      <c r="D47" s="1204"/>
      <c r="E47" s="1205"/>
      <c r="F47" s="11">
        <v>5.22</v>
      </c>
      <c r="G47" s="12">
        <v>5.84</v>
      </c>
      <c r="H47" s="12">
        <v>5.83</v>
      </c>
      <c r="I47" s="12">
        <v>6.37</v>
      </c>
      <c r="J47" s="13">
        <v>7.75</v>
      </c>
    </row>
    <row r="48" spans="2:10" ht="57.75" customHeight="1" x14ac:dyDescent="0.2">
      <c r="B48" s="14"/>
      <c r="C48" s="1206" t="s">
        <v>4</v>
      </c>
      <c r="D48" s="1206"/>
      <c r="E48" s="1207"/>
      <c r="F48" s="15">
        <v>1.24</v>
      </c>
      <c r="G48" s="16">
        <v>1.64</v>
      </c>
      <c r="H48" s="16">
        <v>1.33</v>
      </c>
      <c r="I48" s="16">
        <v>3.39</v>
      </c>
      <c r="J48" s="17">
        <v>7.97</v>
      </c>
    </row>
    <row r="49" spans="2:10" ht="57.75" customHeight="1" thickBot="1" x14ac:dyDescent="0.25">
      <c r="B49" s="18"/>
      <c r="C49" s="1208" t="s">
        <v>5</v>
      </c>
      <c r="D49" s="1208"/>
      <c r="E49" s="1209"/>
      <c r="F49" s="19" t="s">
        <v>564</v>
      </c>
      <c r="G49" s="20">
        <v>0.4</v>
      </c>
      <c r="H49" s="20" t="s">
        <v>565</v>
      </c>
      <c r="I49" s="20">
        <v>2.15</v>
      </c>
      <c r="J49" s="21">
        <v>4.71</v>
      </c>
    </row>
    <row r="50" spans="2:10" ht="13.2" x14ac:dyDescent="0.2"/>
  </sheetData>
  <sheetProtection algorithmName="SHA-512" hashValue="JL7mS1nRy+C/z3QxsMaLyvMkh1NRc+21Aj95pq/7eiCoLnIVw4ayaI4kIOUTrS3HQU9dH1cEWq42SiR3auYo3w==" saltValue="GiIqU4q5qD+q7PbdIcPf4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2023-03-20T00:38:59Z</cp:lastPrinted>
  <dcterms:created xsi:type="dcterms:W3CDTF">2023-02-20T05:10:01Z</dcterms:created>
  <dcterms:modified xsi:type="dcterms:W3CDTF">2023-10-05T05:56:07Z</dcterms:modified>
  <cp:category/>
</cp:coreProperties>
</file>