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28776" windowHeight="8700" tabRatio="87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U39" i="10" s="1"/>
  <c r="AM34" i="10"/>
  <c r="AM35" i="10" s="1"/>
  <c r="AM36" i="10" s="1"/>
  <c r="BE34" i="10" l="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<sst xmlns="http://schemas.openxmlformats.org/spreadsheetml/2006/main" count="1171" uniqueCount="620">
  <si>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</si>
  <si>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</si>
  <si>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</si>
  <si>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</si>
  <si>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</si>
  <si>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</si>
  <si>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</si>
  <si>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</si>
  <si>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</si>
  <si>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</si>
  <si>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</si>
  <si>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</si>
  <si>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</si>
  <si>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</si>
  <si>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</si>
  <si>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</si>
  <si>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</si>
  <si>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</si>
  <si>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</si>
  <si>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</si>
  <si>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</si>
  <si>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</si>
  <si>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</si>
  <si>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</si>
  <si>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</si>
  <si>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</si>
  <si>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</si>
  <si>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</si>
  <si>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</si>
  <si>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</si>
  <si>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</si>
  <si>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</si>
  <si>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</si>
  <si>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</si>
  <si>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</si>
  <si>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</si>
  <si>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</si>
  <si>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</si>
  <si>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</si>
  <si>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</si>
  <si>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</si>
  <si>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</si>
  <si>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</si>
  <si>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</si>
  <si>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</si>
  <si>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</si>
  <si>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</si>
  <si>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</si>
  <si>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</si>
  <si>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</si>
  <si>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</si>
  <si>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</si>
  <si>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</si>
  <si>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</si>
  <si>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</si>
  <si>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</si>
  <si>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</si>
  <si>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</si>
  <si>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</si>
  <si>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</si>
  <si>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</si>
  <si>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</si>
  <si>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</si>
  <si>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</si>
  <si>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</si>
  <si>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</si>
  <si>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</si>
  <si>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</si>
  <si>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</si>
  <si>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</si>
  <si>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</si>
  <si>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</si>
  <si>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</si>
  <si>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</si>
  <si>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</si>
  <si>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</si>
  <si>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</si>
  <si>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</si>
  <si>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</si>
  <si>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</si>
  <si>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</si>
  <si>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</si>
  <si>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</si>
  <si>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</si>
  <si>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</si>
  <si>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</si>
  <si>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</si>
  <si>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</si>
  <si>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</si>
  <si>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</si>
  <si>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</si>
  <si>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</si>
  <si>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</si>
  <si>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</si>
  <si>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</si>
  <si>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</si>
  <si>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</si>
  <si>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</si>
  <si>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</si>
  <si>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</si>
  <si>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</si>
  <si>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</si>
  <si>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</si>
  <si>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</si>
  <si>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</si>
  <si>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</si>
  <si>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</si>
  <si>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</si>
  <si>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</si>
  <si>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</si>
  <si>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</si>
  <si>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</si>
  <si>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</si>
  <si>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</si>
  <si>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</si>
  <si>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</si>
  <si>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</si>
  <si>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</si>
  <si>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</si>
  <si>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</si>
  <si>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</si>
  <si>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</si>
  <si>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</si>
  <si>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</si>
  <si>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</si>
  <si>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</si>
  <si>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</si>
  <si>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</si>
  <si>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</si>
  <si>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</si>
  <si>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</si>
  <si>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</si>
  <si>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</si>
  <si>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</si>
  <si>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</si>
  <si>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</si>
  <si>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</si>
  <si>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</si>
  <si>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</si>
  <si>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</si>
  <si>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</si>
  <si>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</si>
  <si>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</si>
  <si>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</si>
  <si>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</si>
  <si>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</si>
  <si>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</si>
  <si>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</si>
  <si>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</si>
  <si>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</si>
  <si>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</si>
  <si>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</si>
  <si>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</si>
  <si>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</si>
  <si>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</si>
  <si>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</si>
  <si>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</si>
  <si>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</si>
  <si>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</si>
  <si>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</si>
  <si>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</si>
  <si>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</si>
  <si>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</si>
  <si>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</si>
  <si>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</si>
  <si>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</si>
  <si>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</si>
  <si>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</si>
  <si>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</si>
  <si>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</si>
  <si>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</si>
  <si>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</si>
  <si>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</si>
  <si>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</si>
  <si>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</si>
  <si>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</si>
  <si>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</si>
  <si>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</si>
  <si>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</si>
  <si>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</si>
  <si>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</si>
  <si>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</si>
  <si>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</si>
  <si>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</si>
  <si>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</si>
  <si>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</si>
  <si>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</si>
  <si>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</si>
  <si>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</si>
  <si>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</si>
  <si>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</si>
  <si>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</si>
  <si>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</si>
  <si>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</si>
  <si>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</si>
  <si>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</si>
  <si>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</si>
  <si>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</si>
  <si>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</si>
  <si>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</si>
  <si>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</si>
  <si>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</si>
  <si>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</si>
  <si>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</si>
  <si>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</si>
  <si>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</si>
  <si>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</si>
  <si>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</si>
  <si>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</si>
  <si>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</si>
  <si>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</si>
  <si>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</si>
  <si>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</si>
  <si>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</si>
  <si>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</si>
  <si>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</si>
  <si>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</si>
  <si>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</si>
  <si>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</si>
  <si>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山梨県北杜市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</si>
  <si>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</si>
  <si>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</si>
  <si>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</si>
  <si>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</si>
  <si>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</si>
  <si>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</si>
  <si>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</si>
  <si>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</si>
  <si>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</si>
  <si>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</si>
  <si>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</si>
  <si>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</si>
  <si>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</si>
  <si>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</si>
  <si>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</si>
  <si>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</si>
  <si>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</si>
  <si>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</si>
  <si>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</si>
  <si>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</si>
  <si>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</si>
  <si>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</si>
  <si>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</si>
  <si>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</si>
  <si>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</si>
  <si>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</si>
  <si>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</si>
  <si>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</si>
  <si>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</si>
  <si>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</si>
  <si>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</si>
  <si>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</si>
  <si>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</si>
  <si>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</si>
  <si>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</si>
  <si>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</si>
  <si>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</si>
  <si>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</si>
  <si>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</si>
  <si>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</si>
  <si>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</si>
  <si>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</si>
  <si>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</si>
  <si>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</si>
  <si>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</si>
  <si>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</si>
  <si>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</si>
  <si>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</si>
  <si>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</si>
  <si>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</si>
  <si>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</si>
  <si>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</si>
  <si>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</si>
  <si>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</si>
  <si>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</si>
  <si>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</si>
  <si>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</si>
  <si>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</si>
  <si>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</si>
  <si>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</si>
  <si>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</si>
  <si>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</si>
  <si>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</si>
  <si>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</si>
  <si>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</si>
  <si>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</si>
  <si>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</si>
  <si>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</si>
  <si>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</si>
  <si>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</si>
  <si>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</si>
  <si>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</si>
  <si>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</si>
  <si>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</si>
  <si>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</si>
  <si>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</si>
  <si>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</si>
  <si>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</si>
  <si>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</si>
  <si>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</si>
  <si>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</si>
  <si>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</si>
  <si>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</si>
  <si>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</si>
  <si>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</si>
  <si>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</si>
  <si>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</si>
  <si>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</si>
  <si>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</si>
  <si>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</si>
  <si>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</si>
  <si>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</si>
  <si>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</si>
  <si>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</si>
  <si>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</si>
  <si>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</si>
  <si>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</si>
  <si>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</si>
  <si>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</si>
  <si>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</si>
  <si>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</si>
  <si>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</si>
  <si>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</si>
  <si>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</si>
  <si>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</si>
  <si>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</si>
  <si>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</si>
  <si>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</si>
  <si>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</si>
  <si>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</si>
  <si>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</si>
  <si>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</si>
  <si>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</si>
  <si>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</si>
  <si>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</si>
  <si>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</si>
  <si>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</si>
  <si>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</si>
  <si>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</si>
  <si>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</si>
  <si>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</si>
  <si>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</si>
  <si>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</si>
  <si>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</si>
  <si>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</si>
  <si>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</si>
  <si>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</si>
  <si>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</si>
  <si>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</si>
  <si>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</si>
  <si>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</si>
  <si>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</si>
  <si>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</si>
  <si>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</si>
  <si>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</si>
  <si>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</si>
  <si>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</si>
  <si>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</si>
  <si>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</si>
  <si>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</si>
  <si>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</si>
  <si>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</si>
  <si>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</si>
  <si>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</si>
  <si>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</si>
  <si>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</si>
  <si>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</si>
  <si>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</si>
  <si>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</si>
  <si>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</si>
  <si>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</si>
  <si>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</si>
  <si>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</si>
  <si>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山梨県北杜市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</si>
  <si>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</si>
  <si>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</si>
  <si>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</si>
  <si>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</si>
  <si>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</si>
  <si>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</si>
  <si>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</si>
  <si>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</si>
  <si>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</si>
  <si>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</si>
  <si>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</si>
  <si>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</si>
  <si>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</si>
  <si>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</si>
  <si>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</si>
  <si>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</si>
  <si>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</si>
  <si>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</si>
  <si>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</si>
  <si>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</si>
  <si>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</si>
  <si>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</si>
  <si>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</si>
  <si>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</si>
  <si>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</si>
  <si>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</si>
  <si>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</si>
  <si>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</si>
  <si>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</si>
  <si>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</si>
  <si>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</si>
  <si>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</si>
  <si>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</si>
  <si>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</si>
  <si>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</si>
  <si>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</si>
  <si>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</si>
  <si>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</si>
  <si>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</si>
  <si>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</si>
  <si>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</si>
  <si>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水道事業会計</t>
    <phoneticPr fontId="5"/>
  </si>
  <si>
    <t>下水道事業会計</t>
    <phoneticPr fontId="5"/>
  </si>
  <si>
    <t>新エネルギー事業特別会計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</si>
  <si>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</si>
  <si>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</si>
  <si>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</si>
  <si>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</si>
  <si>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</si>
  <si>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</si>
  <si>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</si>
  <si>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</si>
  <si>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</si>
  <si>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</si>
  <si>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</si>
  <si>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</si>
  <si>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</si>
  <si>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</si>
  <si>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</si>
  <si>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</si>
  <si>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</si>
  <si>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</si>
  <si>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</si>
  <si>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</si>
  <si>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</si>
  <si>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</si>
  <si>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</si>
  <si>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</si>
  <si>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</si>
  <si>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</si>
  <si>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</si>
  <si>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</si>
  <si>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</si>
  <si>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</si>
  <si>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</si>
  <si>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</si>
  <si>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</si>
  <si>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</si>
  <si>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</si>
  <si>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</si>
  <si>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</si>
  <si>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</si>
  <si>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</si>
  <si>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</si>
  <si>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</si>
  <si>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</si>
  <si>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</si>
  <si>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</si>
  <si>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</si>
  <si>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</si>
  <si>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</si>
  <si>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</si>
  <si>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</si>
  <si>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</si>
  <si>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</si>
  <si>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</si>
  <si>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</si>
  <si>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</si>
  <si>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</si>
  <si>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</si>
  <si>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</si>
  <si>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</si>
  <si>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</si>
  <si>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病院事業特別会計</t>
    <phoneticPr fontId="5"/>
  </si>
  <si>
    <t>(Ｆ)</t>
    <phoneticPr fontId="5"/>
  </si>
  <si>
    <t>白州診療所特別会計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</si>
  <si>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</si>
  <si>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</si>
  <si>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</si>
  <si>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</si>
  <si>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</si>
  <si>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</si>
  <si>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</si>
  <si>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</si>
  <si>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</si>
  <si>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</si>
  <si>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</si>
  <si>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</si>
  <si>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</si>
  <si>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</si>
  <si>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</si>
  <si>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</si>
  <si>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</si>
  <si>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</si>
  <si>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</si>
  <si>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</si>
  <si>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</si>
  <si>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</si>
  <si>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</si>
  <si>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</si>
  <si>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</si>
  <si>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</si>
  <si>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</si>
  <si>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</si>
  <si>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</si>
  <si>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</si>
  <si>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</si>
  <si>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</si>
  <si>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</si>
  <si>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</si>
  <si>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</si>
  <si>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</si>
  <si>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</si>
  <si>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</si>
  <si>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</si>
  <si>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</si>
  <si>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</si>
  <si>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</si>
  <si>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</si>
  <si>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</si>
  <si>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</si>
  <si>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</si>
  <si>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</si>
  <si>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</si>
  <si>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</si>
  <si>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</si>
  <si>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</si>
  <si>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</si>
  <si>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</si>
  <si>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</si>
  <si>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</si>
  <si>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</si>
  <si>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</si>
  <si>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</si>
  <si>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</si>
  <si>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</si>
  <si>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</si>
  <si>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</si>
  <si>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</si>
  <si>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</si>
  <si>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</si>
  <si>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</si>
  <si>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</si>
  <si>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</si>
  <si>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</si>
  <si>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</si>
  <si>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</si>
  <si>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</si>
  <si>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</si>
  <si>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</si>
  <si>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</si>
  <si>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</si>
  <si>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</si>
  <si>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</si>
  <si>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</si>
  <si>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</si>
  <si>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</si>
  <si>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</si>
  <si>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</si>
  <si>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</si>
  <si>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</si>
  <si>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</si>
  <si>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</si>
  <si>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</si>
  <si>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1.22</t>
  </si>
  <si>
    <t>病院事業特別会計</t>
  </si>
  <si>
    <t>一般会計</t>
  </si>
  <si>
    <t>下水道事業会計</t>
  </si>
  <si>
    <t>水道事業会計</t>
  </si>
  <si>
    <t>国民健康保険特別会計</t>
  </si>
  <si>
    <t>介護保険特別会計</t>
  </si>
  <si>
    <t>新エネルギー事業特別会計</t>
  </si>
  <si>
    <t>居宅介護支援事業特別会計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</si>
  <si>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</si>
  <si>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</si>
  <si>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</si>
  <si>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</si>
  <si>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</si>
  <si>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</si>
  <si>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</si>
  <si>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</si>
  <si>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</si>
  <si>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</si>
  <si>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 xml:space="preserve"> </t>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</si>
  <si>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</si>
  <si>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</si>
  <si>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</si>
  <si>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</si>
  <si>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</si>
  <si>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1"/>
  </si>
  <si>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1"/>
  </si>
  <si>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1"/>
  </si>
  <si>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1"/>
  </si>
  <si>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1"/>
  </si>
  <si>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1"/>
  </si>
  <si>
    <t>峡北地域広域水道企業団</t>
    <rPh sb="0" eb="2">
      <t>キョウホク</t>
    </rPh>
    <rPh sb="2" eb="4">
      <t>チイキ</t>
    </rPh>
    <rPh sb="4" eb="6">
      <t>コウイキ</t>
    </rPh>
    <rPh sb="6" eb="8">
      <t>スイドウ</t>
    </rPh>
    <rPh sb="8" eb="11">
      <t>キギョウダン</t>
    </rPh>
    <phoneticPr fontId="1"/>
  </si>
  <si>
    <t>山梨西部広域環境組合</t>
  </si>
  <si>
    <t>北杜市農業振興公社</t>
    <rPh sb="0" eb="3">
      <t>ホクトシ</t>
    </rPh>
    <rPh sb="3" eb="5">
      <t>ノウギョウ</t>
    </rPh>
    <rPh sb="5" eb="7">
      <t>シンコウ</t>
    </rPh>
    <rPh sb="7" eb="9">
      <t>コウシャ</t>
    </rPh>
    <phoneticPr fontId="2"/>
  </si>
  <si>
    <t>スパティオ小淵沢</t>
    <rPh sb="5" eb="8">
      <t>コブチサワ</t>
    </rPh>
    <phoneticPr fontId="2"/>
  </si>
  <si>
    <t>まちづくり振興基金</t>
    <rPh sb="5" eb="7">
      <t>シンコウ</t>
    </rPh>
    <rPh sb="7" eb="9">
      <t>キキン</t>
    </rPh>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</si>
  <si>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</si>
  <si>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</si>
  <si>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国際交流基金</t>
    <rPh sb="0" eb="2">
      <t>コクサイ</t>
    </rPh>
    <rPh sb="2" eb="4">
      <t>コウリュウ</t>
    </rPh>
    <rPh sb="4" eb="6">
      <t>キキン</t>
    </rPh>
    <phoneticPr fontId="5"/>
  </si>
  <si>
    <t>地域福祉基金</t>
    <rPh sb="0" eb="2">
      <t>チイキ</t>
    </rPh>
    <rPh sb="2" eb="4">
      <t>フクシ</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</si>
  <si>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</si>
  <si>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</si>
  <si>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</si>
  <si>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</si>
  <si>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</si>
  <si>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</si>
  <si>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</si>
  <si>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</si>
  <si>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</si>
  <si>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</si>
  <si>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積極的な地方債繰上償還の実施により、将来負担比率は算出されない水準を維持している。一方、有形固定資産減価償却率は類似団体よりも高い数値であり、かつ、上昇傾向にあるため、令和３年度に策定した公共施設等総合管理計画において目標としている公共施設等の延床面積を４０％削減を達成するため、個別計画の策定を進めることで、施設の統廃合、複合化や老朽化対策に積極的に取り組んでいく。
（参考の当該団体値の有形固定資産減価償却率において、前回提出時から引き続き、平成３０年度と令和元年度の数値が誤っています。正しくは、平成３０年度６４．１％・令和元年度６５．１％です。）</t>
    <phoneticPr fontId="5"/>
  </si>
  <si>
    <t>積極的な地方債の繰上償還を実施してきたことで、元利償還金及び地方債残高が減少し、将来負担比率は算出されない水準を維持しているが、公営企業における地方債元利償還金に対する繰出金が増加したため、実質公債費比率については０．１ポイントの増加とな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</si>
</sst>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1530-4800-B782-C355C83891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138289</c:v>
                </c:pt>
                <c:pt idx="1">
                  <c:v>103283</c:v>
                </c:pt>
                <c:pt idx="2">
                  <c:v>61558</c:v>
                </c:pt>
                <c:pt idx="3">
                  <c:v>76581</c:v>
                </c:pt>
                <c:pt idx="4">
                  <c:v>57150</c:v>
                </c:pt>
              </c:numCache>
            </c:numRef>
          </c:val>
          <c:smooth val="0"/>
          <c:extLst>
            <c:ext xmlns:c16="http://schemas.microsoft.com/office/drawing/2014/chart" uri="{C3380CC4-5D6E-409C-BE32-E72D297353CC}">
              <c16:uniqueId val="{00000001-1530-4800-B782-C355C83891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5.47</c:v>
                </c:pt>
                <c:pt idx="1">
                  <c:v>6.07</c:v>
                </c:pt>
                <c:pt idx="2">
                  <c:v>5.83</c:v>
                </c:pt>
                <c:pt idx="3">
                  <c:v>5.92</c:v>
                </c:pt>
                <c:pt idx="4">
                  <c:v>7.26</c:v>
                </c:pt>
              </c:numCache>
            </c:numRef>
          </c:val>
          <c:extLst>
            <c:ext xmlns:c16="http://schemas.microsoft.com/office/drawing/2014/chart" uri="{C3380CC4-5D6E-409C-BE32-E72D297353CC}">
              <c16:uniqueId val="{00000000-8B54-4905-8F64-6DEC0935B8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24.54</c:v>
                </c:pt>
                <c:pt idx="1">
                  <c:v>24.9</c:v>
                </c:pt>
                <c:pt idx="2">
                  <c:v>25.2</c:v>
                </c:pt>
                <c:pt idx="3">
                  <c:v>22.17</c:v>
                </c:pt>
                <c:pt idx="4">
                  <c:v>20.73</c:v>
                </c:pt>
              </c:numCache>
            </c:numRef>
          </c:val>
          <c:extLst>
            <c:ext xmlns:c16="http://schemas.microsoft.com/office/drawing/2014/chart" uri="{C3380CC4-5D6E-409C-BE32-E72D297353CC}">
              <c16:uniqueId val="{00000001-8B54-4905-8F64-6DEC0935B8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2.88</c:v>
                </c:pt>
                <c:pt idx="1">
                  <c:v>3.74</c:v>
                </c:pt>
                <c:pt idx="2">
                  <c:v>1.0900000000000001</c:v>
                </c:pt>
                <c:pt idx="3">
                  <c:v>-1.22</c:v>
                </c:pt>
                <c:pt idx="4">
                  <c:v>2.1800000000000002</c:v>
                </c:pt>
              </c:numCache>
            </c:numRef>
          </c:val>
          <c:smooth val="0"/>
          <c:extLst>
            <c:ext xmlns:c16="http://schemas.microsoft.com/office/drawing/2014/chart" uri="{C3380CC4-5D6E-409C-BE32-E72D297353CC}">
              <c16:uniqueId val="{00000002-8B54-4905-8F64-6DEC0935B8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0.45</c:v>
                </c:pt>
                <c:pt idx="2">
                  <c:v>#N/A</c:v>
                </c:pt>
                <c:pt idx="3">
                  <c:v>0.24</c:v>
                </c:pt>
                <c:pt idx="4">
                  <c:v>#N/A</c:v>
                </c:pt>
                <c:pt idx="5">
                  <c:v>0.89</c:v>
                </c:pt>
                <c:pt idx="6">
                  <c:v>#N/A</c:v>
                </c:pt>
                <c:pt idx="7">
                  <c:v>0.03</c:v>
                </c:pt>
                <c:pt idx="8">
                  <c:v>#N/A</c:v>
                </c:pt>
                <c:pt idx="9">
                  <c:v>0.02</c:v>
                </c:pt>
              </c:numCache>
            </c:numRef>
          </c:val>
          <c:extLst>
            <c:ext xmlns:c16="http://schemas.microsoft.com/office/drawing/2014/chart" uri="{C3380CC4-5D6E-409C-BE32-E72D297353CC}">
              <c16:uniqueId val="{00000000-84BF-4E90-85C9-EB1ED29DBF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BF-4E90-85C9-EB1ED29DBFC9}"/>
            </c:ext>
          </c:extLst>
        </c:ser>
        <c:ser>
          <c:idx val="2"/>
          <c:order val="2"/>
          <c:tx>
            <c:strRef>
              <c:f>データシート!$A$29</c:f>
              <c:strCache>
                <c:ptCount val="1"/>
                <c:pt idx="0">
                  <c:v>居宅介護支援事業特別会計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84BF-4E90-85C9-EB1ED29DBFC9}"/>
            </c:ext>
          </c:extLst>
        </c:ser>
        <c:ser>
          <c:idx val="3"/>
          <c:order val="3"/>
          <c:tx>
            <c:strRef>
              <c:f>データシート!$A$30</c:f>
              <c:strCache>
                <c:ptCount val="1"/>
                <c:pt idx="0">
                  <c:v>新エネルギー事業特別会計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0.08</c:v>
                </c:pt>
                <c:pt idx="4">
                  <c:v>#N/A</c:v>
                </c:pt>
                <c:pt idx="5">
                  <c:v>0.05</c:v>
                </c:pt>
                <c:pt idx="6">
                  <c:v>#N/A</c:v>
                </c:pt>
                <c:pt idx="7">
                  <c:v>7.0000000000000007E-2</c:v>
                </c:pt>
                <c:pt idx="8">
                  <c:v>#N/A</c:v>
                </c:pt>
                <c:pt idx="9">
                  <c:v>0.05</c:v>
                </c:pt>
              </c:numCache>
            </c:numRef>
          </c:val>
          <c:extLst>
            <c:ext xmlns:c16="http://schemas.microsoft.com/office/drawing/2014/chart" uri="{C3380CC4-5D6E-409C-BE32-E72D297353CC}">
              <c16:uniqueId val="{00000003-84BF-4E90-85C9-EB1ED29DBFC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c:v>
                </c:pt>
                <c:pt idx="2">
                  <c:v>#N/A</c:v>
                </c:pt>
                <c:pt idx="3">
                  <c:v>0.33</c:v>
                </c:pt>
                <c:pt idx="4">
                  <c:v>#N/A</c:v>
                </c:pt>
                <c:pt idx="5">
                  <c:v>1.1399999999999999</c:v>
                </c:pt>
                <c:pt idx="6">
                  <c:v>#N/A</c:v>
                </c:pt>
                <c:pt idx="7">
                  <c:v>1.36</c:v>
                </c:pt>
                <c:pt idx="8">
                  <c:v>#N/A</c:v>
                </c:pt>
                <c:pt idx="9">
                  <c:v>0.43</c:v>
                </c:pt>
              </c:numCache>
            </c:numRef>
          </c:val>
          <c:extLst>
            <c:ext xmlns:c16="http://schemas.microsoft.com/office/drawing/2014/chart" uri="{C3380CC4-5D6E-409C-BE32-E72D297353CC}">
              <c16:uniqueId val="{00000004-84BF-4E90-85C9-EB1ED29DBFC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3.51</c:v>
                </c:pt>
                <c:pt idx="2">
                  <c:v>#N/A</c:v>
                </c:pt>
                <c:pt idx="3">
                  <c:v>1.35</c:v>
                </c:pt>
                <c:pt idx="4">
                  <c:v>#N/A</c:v>
                </c:pt>
                <c:pt idx="5">
                  <c:v>0.52</c:v>
                </c:pt>
                <c:pt idx="6">
                  <c:v>#N/A</c:v>
                </c:pt>
                <c:pt idx="7">
                  <c:v>0.27</c:v>
                </c:pt>
                <c:pt idx="8">
                  <c:v>#N/A</c:v>
                </c:pt>
                <c:pt idx="9">
                  <c:v>0.55000000000000004</c:v>
                </c:pt>
              </c:numCache>
            </c:numRef>
          </c:val>
          <c:extLst>
            <c:ext xmlns:c16="http://schemas.microsoft.com/office/drawing/2014/chart" uri="{C3380CC4-5D6E-409C-BE32-E72D297353CC}">
              <c16:uniqueId val="{00000005-84BF-4E90-85C9-EB1ED29DBFC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0.17</c:v>
                </c:pt>
                <c:pt idx="8">
                  <c:v>#N/A</c:v>
                </c:pt>
                <c:pt idx="9">
                  <c:v>0.75</c:v>
                </c:pt>
              </c:numCache>
            </c:numRef>
          </c:val>
          <c:extLst>
            <c:ext xmlns:c16="http://schemas.microsoft.com/office/drawing/2014/chart" uri="{C3380CC4-5D6E-409C-BE32-E72D297353CC}">
              <c16:uniqueId val="{00000006-84BF-4E90-85C9-EB1ED29DBFC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1.29</c:v>
                </c:pt>
              </c:numCache>
            </c:numRef>
          </c:val>
          <c:extLst>
            <c:ext xmlns:c16="http://schemas.microsoft.com/office/drawing/2014/chart" uri="{C3380CC4-5D6E-409C-BE32-E72D297353CC}">
              <c16:uniqueId val="{00000007-84BF-4E90-85C9-EB1ED29DBF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5.47</c:v>
                </c:pt>
                <c:pt idx="2">
                  <c:v>#N/A</c:v>
                </c:pt>
                <c:pt idx="3">
                  <c:v>6.06</c:v>
                </c:pt>
                <c:pt idx="4">
                  <c:v>#N/A</c:v>
                </c:pt>
                <c:pt idx="5">
                  <c:v>5.83</c:v>
                </c:pt>
                <c:pt idx="6">
                  <c:v>#N/A</c:v>
                </c:pt>
                <c:pt idx="7">
                  <c:v>5.92</c:v>
                </c:pt>
                <c:pt idx="8">
                  <c:v>#N/A</c:v>
                </c:pt>
                <c:pt idx="9">
                  <c:v>7.26</c:v>
                </c:pt>
              </c:numCache>
            </c:numRef>
          </c:val>
          <c:extLst>
            <c:ext xmlns:c16="http://schemas.microsoft.com/office/drawing/2014/chart" uri="{C3380CC4-5D6E-409C-BE32-E72D297353CC}">
              <c16:uniqueId val="{00000008-84BF-4E90-85C9-EB1ED29DBFC9}"/>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9.8800000000000008</c:v>
                </c:pt>
                <c:pt idx="2">
                  <c:v>#N/A</c:v>
                </c:pt>
                <c:pt idx="3">
                  <c:v>9.19</c:v>
                </c:pt>
                <c:pt idx="4">
                  <c:v>#N/A</c:v>
                </c:pt>
                <c:pt idx="5">
                  <c:v>8.9700000000000006</c:v>
                </c:pt>
                <c:pt idx="6">
                  <c:v>#N/A</c:v>
                </c:pt>
                <c:pt idx="7">
                  <c:v>9.93</c:v>
                </c:pt>
                <c:pt idx="8">
                  <c:v>#N/A</c:v>
                </c:pt>
                <c:pt idx="9">
                  <c:v>12.85</c:v>
                </c:pt>
              </c:numCache>
            </c:numRef>
          </c:val>
          <c:extLst>
            <c:ext xmlns:c16="http://schemas.microsoft.com/office/drawing/2014/chart" uri="{C3380CC4-5D6E-409C-BE32-E72D297353CC}">
              <c16:uniqueId val="{00000009-84BF-4E90-85C9-EB1ED29DBF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4662</c:v>
                </c:pt>
                <c:pt idx="5">
                  <c:v>4580</c:v>
                </c:pt>
                <c:pt idx="8">
                  <c:v>4677</c:v>
                </c:pt>
                <c:pt idx="11">
                  <c:v>4715</c:v>
                </c:pt>
                <c:pt idx="14">
                  <c:v>4852</c:v>
                </c:pt>
              </c:numCache>
            </c:numRef>
          </c:val>
          <c:extLst>
            <c:ext xmlns:c16="http://schemas.microsoft.com/office/drawing/2014/chart" uri="{C3380CC4-5D6E-409C-BE32-E72D297353CC}">
              <c16:uniqueId val="{00000000-121B-471C-BB6C-B0DC7EDBDD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1B-471C-BB6C-B0DC7EDBDD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2-121B-471C-BB6C-B0DC7EDBDD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143</c:v>
                </c:pt>
                <c:pt idx="3">
                  <c:v>51</c:v>
                </c:pt>
                <c:pt idx="6">
                  <c:v>40</c:v>
                </c:pt>
                <c:pt idx="9">
                  <c:v>17</c:v>
                </c:pt>
                <c:pt idx="12">
                  <c:v>19</c:v>
                </c:pt>
              </c:numCache>
            </c:numRef>
          </c:val>
          <c:extLst>
            <c:ext xmlns:c16="http://schemas.microsoft.com/office/drawing/2014/chart" uri="{C3380CC4-5D6E-409C-BE32-E72D297353CC}">
              <c16:uniqueId val="{00000003-121B-471C-BB6C-B0DC7EDBDD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2645</c:v>
                </c:pt>
                <c:pt idx="3">
                  <c:v>2728</c:v>
                </c:pt>
                <c:pt idx="6">
                  <c:v>2758</c:v>
                </c:pt>
                <c:pt idx="9">
                  <c:v>2833</c:v>
                </c:pt>
                <c:pt idx="12">
                  <c:v>3089</c:v>
                </c:pt>
              </c:numCache>
            </c:numRef>
          </c:val>
          <c:extLst>
            <c:ext xmlns:c16="http://schemas.microsoft.com/office/drawing/2014/chart" uri="{C3380CC4-5D6E-409C-BE32-E72D297353CC}">
              <c16:uniqueId val="{00000004-121B-471C-BB6C-B0DC7EDBDD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1B-471C-BB6C-B0DC7EDBDD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1B-471C-BB6C-B0DC7EDBDD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2917</c:v>
                </c:pt>
                <c:pt idx="3">
                  <c:v>2671</c:v>
                </c:pt>
                <c:pt idx="6">
                  <c:v>2640</c:v>
                </c:pt>
                <c:pt idx="9">
                  <c:v>2629</c:v>
                </c:pt>
                <c:pt idx="12">
                  <c:v>2703</c:v>
                </c:pt>
              </c:numCache>
            </c:numRef>
          </c:val>
          <c:extLst>
            <c:ext xmlns:c16="http://schemas.microsoft.com/office/drawing/2014/chart" uri="{C3380CC4-5D6E-409C-BE32-E72D297353CC}">
              <c16:uniqueId val="{00000007-121B-471C-BB6C-B0DC7EDBDD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1044</c:v>
                </c:pt>
                <c:pt idx="2">
                  <c:v>#N/A</c:v>
                </c:pt>
                <c:pt idx="3">
                  <c:v>#N/A</c:v>
                </c:pt>
                <c:pt idx="4">
                  <c:v>872</c:v>
                </c:pt>
                <c:pt idx="5">
                  <c:v>#N/A</c:v>
                </c:pt>
                <c:pt idx="6">
                  <c:v>#N/A</c:v>
                </c:pt>
                <c:pt idx="7">
                  <c:v>762</c:v>
                </c:pt>
                <c:pt idx="8">
                  <c:v>#N/A</c:v>
                </c:pt>
                <c:pt idx="9">
                  <c:v>#N/A</c:v>
                </c:pt>
                <c:pt idx="10">
                  <c:v>765</c:v>
                </c:pt>
                <c:pt idx="11">
                  <c:v>#N/A</c:v>
                </c:pt>
                <c:pt idx="12">
                  <c:v>#N/A</c:v>
                </c:pt>
                <c:pt idx="13">
                  <c:v>960</c:v>
                </c:pt>
                <c:pt idx="14">
                  <c:v>#N/A</c:v>
                </c:pt>
              </c:numCache>
            </c:numRef>
          </c:val>
          <c:smooth val="0"/>
          <c:extLst>
            <c:ext xmlns:c16="http://schemas.microsoft.com/office/drawing/2014/chart" uri="{C3380CC4-5D6E-409C-BE32-E72D297353CC}">
              <c16:uniqueId val="{00000008-121B-471C-BB6C-B0DC7EDBDD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47410</c:v>
                </c:pt>
                <c:pt idx="5">
                  <c:v>46384</c:v>
                </c:pt>
                <c:pt idx="8">
                  <c:v>44266</c:v>
                </c:pt>
                <c:pt idx="11">
                  <c:v>42626</c:v>
                </c:pt>
                <c:pt idx="14">
                  <c:v>39057</c:v>
                </c:pt>
              </c:numCache>
            </c:numRef>
          </c:val>
          <c:extLst>
            <c:ext xmlns:c16="http://schemas.microsoft.com/office/drawing/2014/chart" uri="{C3380CC4-5D6E-409C-BE32-E72D297353CC}">
              <c16:uniqueId val="{00000000-D1E8-413D-9BB6-D4476124F2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1624</c:v>
                </c:pt>
                <c:pt idx="5">
                  <c:v>1573</c:v>
                </c:pt>
                <c:pt idx="8">
                  <c:v>1438</c:v>
                </c:pt>
                <c:pt idx="11">
                  <c:v>1310</c:v>
                </c:pt>
                <c:pt idx="14">
                  <c:v>1177</c:v>
                </c:pt>
              </c:numCache>
            </c:numRef>
          </c:val>
          <c:extLst>
            <c:ext xmlns:c16="http://schemas.microsoft.com/office/drawing/2014/chart" uri="{C3380CC4-5D6E-409C-BE32-E72D297353CC}">
              <c16:uniqueId val="{00000001-D1E8-413D-9BB6-D4476124F2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13098</c:v>
                </c:pt>
                <c:pt idx="5">
                  <c:v>13878</c:v>
                </c:pt>
                <c:pt idx="8">
                  <c:v>14368</c:v>
                </c:pt>
                <c:pt idx="11">
                  <c:v>14067</c:v>
                </c:pt>
                <c:pt idx="14">
                  <c:v>15404</c:v>
                </c:pt>
              </c:numCache>
            </c:numRef>
          </c:val>
          <c:extLst>
            <c:ext xmlns:c16="http://schemas.microsoft.com/office/drawing/2014/chart" uri="{C3380CC4-5D6E-409C-BE32-E72D297353CC}">
              <c16:uniqueId val="{00000002-D1E8-413D-9BB6-D4476124F2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E8-413D-9BB6-D4476124F2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E8-413D-9BB6-D4476124F2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E8-413D-9BB6-D4476124F2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4018</c:v>
                </c:pt>
                <c:pt idx="3">
                  <c:v>3819</c:v>
                </c:pt>
                <c:pt idx="6">
                  <c:v>3762</c:v>
                </c:pt>
                <c:pt idx="9">
                  <c:v>3768</c:v>
                </c:pt>
                <c:pt idx="12">
                  <c:v>3699</c:v>
                </c:pt>
              </c:numCache>
            </c:numRef>
          </c:val>
          <c:extLst>
            <c:ext xmlns:c16="http://schemas.microsoft.com/office/drawing/2014/chart" uri="{C3380CC4-5D6E-409C-BE32-E72D297353CC}">
              <c16:uniqueId val="{00000006-D1E8-413D-9BB6-D4476124F2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738</c:v>
                </c:pt>
                <c:pt idx="3">
                  <c:v>870</c:v>
                </c:pt>
                <c:pt idx="6">
                  <c:v>857</c:v>
                </c:pt>
                <c:pt idx="9">
                  <c:v>782</c:v>
                </c:pt>
                <c:pt idx="12">
                  <c:v>573</c:v>
                </c:pt>
              </c:numCache>
            </c:numRef>
          </c:val>
          <c:extLst>
            <c:ext xmlns:c16="http://schemas.microsoft.com/office/drawing/2014/chart" uri="{C3380CC4-5D6E-409C-BE32-E72D297353CC}">
              <c16:uniqueId val="{00000007-D1E8-413D-9BB6-D4476124F2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33152</c:v>
                </c:pt>
                <c:pt idx="3">
                  <c:v>32589</c:v>
                </c:pt>
                <c:pt idx="6">
                  <c:v>31790</c:v>
                </c:pt>
                <c:pt idx="9">
                  <c:v>30049</c:v>
                </c:pt>
                <c:pt idx="12">
                  <c:v>28393</c:v>
                </c:pt>
              </c:numCache>
            </c:numRef>
          </c:val>
          <c:extLst>
            <c:ext xmlns:c16="http://schemas.microsoft.com/office/drawing/2014/chart" uri="{C3380CC4-5D6E-409C-BE32-E72D297353CC}">
              <c16:uniqueId val="{00000008-D1E8-413D-9BB6-D4476124F2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E8-413D-9BB6-D4476124F2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23589</c:v>
                </c:pt>
                <c:pt idx="3">
                  <c:v>23333</c:v>
                </c:pt>
                <c:pt idx="6">
                  <c:v>22337</c:v>
                </c:pt>
                <c:pt idx="9">
                  <c:v>21710</c:v>
                </c:pt>
                <c:pt idx="12">
                  <c:v>20471</c:v>
                </c:pt>
              </c:numCache>
            </c:numRef>
          </c:val>
          <c:extLst>
            <c:ext xmlns:c16="http://schemas.microsoft.com/office/drawing/2014/chart" uri="{C3380CC4-5D6E-409C-BE32-E72D297353CC}">
              <c16:uniqueId val="{0000000A-D1E8-413D-9BB6-D4476124F2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E8-413D-9BB6-D4476124F2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4792</c:v>
                </c:pt>
                <c:pt idx="1">
                  <c:v>4288</c:v>
                </c:pt>
                <c:pt idx="2">
                  <c:v>4176</c:v>
                </c:pt>
              </c:numCache>
            </c:numRef>
          </c:val>
          <c:extLst>
            <c:ext xmlns:c16="http://schemas.microsoft.com/office/drawing/2014/chart" uri="{C3380CC4-5D6E-409C-BE32-E72D297353CC}">
              <c16:uniqueId val="{00000000-245F-4610-B646-7866379F1B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1158</c:v>
                </c:pt>
                <c:pt idx="1">
                  <c:v>1160</c:v>
                </c:pt>
                <c:pt idx="2">
                  <c:v>1161</c:v>
                </c:pt>
              </c:numCache>
            </c:numRef>
          </c:val>
          <c:extLst>
            <c:ext xmlns:c16="http://schemas.microsoft.com/office/drawing/2014/chart" uri="{C3380CC4-5D6E-409C-BE32-E72D297353CC}">
              <c16:uniqueId val="{00000001-245F-4610-B646-7866379F1B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10646</c:v>
                </c:pt>
                <c:pt idx="1">
                  <c:v>10348</c:v>
                </c:pt>
                <c:pt idx="2">
                  <c:v>11629</c:v>
                </c:pt>
              </c:numCache>
            </c:numRef>
          </c:val>
          <c:extLst>
            <c:ext xmlns:c16="http://schemas.microsoft.com/office/drawing/2014/chart" uri="{C3380CC4-5D6E-409C-BE32-E72D297353CC}">
              <c16:uniqueId val="{00000002-245F-4610-B646-7866379F1B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{8DDC72FC-38B2-41E2-880E-0C1DB0EA811F}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6FC-45AC-A516-EDAED72A48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{BFCDF43D-D313-4C8D-B825-296D9C3E60CB}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FC-45AC-A516-EDAED72A48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{55AA2912-9731-4F15-88D4-7E86055B5A6F}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FC-45AC-A516-EDAED72A48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{3E778DFA-2E37-4464-A99D-1E9ADD0812CE}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FC-45AC-A516-EDAED72A48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{13002D35-011A-4C0B-A3C3-6F2EF1530218}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FC-45AC-A516-EDAED72A48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{13233B1F-628C-4D8D-BEBE-482AA3FE26EE}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6FC-45AC-A516-EDAED72A48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{527914DB-DA30-4B83-BEBC-B0DE6509D6AE}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6FC-45AC-A516-EDAED72A48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{66E1F116-A17C-415E-86E4-495FD464850B}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6FC-45AC-A516-EDAED72A48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{22F81A2E-B7B6-403E-8B34-148A65DF4E20}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6FC-45AC-A516-EDAED72A48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65.099999999999994</c:v>
                </c:pt>
                <c:pt idx="16">
                  <c:v>64.099999999999994</c:v>
                </c:pt>
                <c:pt idx="24">
                  <c:v>65.7</c:v>
                </c:pt>
                <c:pt idx="32">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6FC-45AC-A516-EDAED72A48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{C268B78D-EA81-4C4E-B3D8-06392FBABDD0}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6FC-45AC-A516-EDAED72A48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{DD8DDCD8-1A32-41B0-AB8E-3B14EEE8C770}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FC-45AC-A516-EDAED72A48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{0EA08849-DB4C-45EF-B954-8066674EA202}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FC-45AC-A516-EDAED72A48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{290999A7-65D3-4887-AC04-83A39168C8B1}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FC-45AC-A516-EDAED72A48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{EB75B19A-1F42-49AB-B0C4-2CE193E0241A}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FC-45AC-A516-EDAED72A484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{77DFBBC9-A824-4ABF-8AB0-06D203289FBD}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6FC-45AC-A516-EDAED72A484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{F79C5C51-2D3A-4B77-9434-F8ADCAE910C7}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6FC-45AC-A516-EDAED72A484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{FAB909C0-7D12-4950-AA1F-D63410E7B065}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6FC-45AC-A516-EDAED72A484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{EE04520E-658C-4563-9A9D-E14BB1D72A39}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6FC-45AC-A516-EDAED72A48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6FC-45AC-A516-EDAED72A4844}"/>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{7FEE8FAF-6FC5-4CB9-8FA5-C877E021B408}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9E6-48AD-B9D9-610DFF7F7F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{6E3DA5BB-092A-4AB7-B87E-2679A06EBBBD}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E6-48AD-B9D9-610DFF7F7F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{18C7E614-E857-4819-8B21-F2DF318017E5}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E6-48AD-B9D9-610DFF7F7F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{1BDE0931-1CE1-4504-8BBD-96046BD35664}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E6-48AD-B9D9-610DFF7F7F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{990B814A-824A-488B-9C1A-999102E59A7A}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E6-48AD-B9D9-610DFF7F7FB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{AA90ABE5-EC15-4223-A67F-1AEF5128E9E6}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9E6-48AD-B9D9-610DFF7F7FB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{E7A694F7-5FF6-415E-8A6C-8DF8D58E86CF}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9E6-48AD-B9D9-610DFF7F7FB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{5B78E70B-AE95-4675-806E-EF2728F89053}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9E6-48AD-B9D9-610DFF7F7FB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{A793DAE7-6779-4709-A7F8-BEBB825687DA}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9E6-48AD-B9D9-610DFF7F7F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6.3</c:v>
                </c:pt>
                <c:pt idx="16">
                  <c:v>6</c:v>
                </c:pt>
                <c:pt idx="24">
                  <c:v>5.4</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9E6-48AD-B9D9-610DFF7F7F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{B5BEC191-30B3-499D-87E5-244E0F51A75F}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9E6-48AD-B9D9-610DFF7F7F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{A3BDD4C4-66B5-4630-878B-F9A077FB6403}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E6-48AD-B9D9-610DFF7F7F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{293841EB-F517-4AD5-A451-F854640E1F0E}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E6-48AD-B9D9-610DFF7F7F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{031A750C-FD06-4DF6-82F7-23875FBD8618}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E6-48AD-B9D9-610DFF7F7F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{631C6485-2AF3-43FE-A6E1-8014E8052985}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E6-48AD-B9D9-610DFF7F7FB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{726A486D-729A-4B9D-8564-BAA41706DEFE}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9E6-48AD-B9D9-610DFF7F7FB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{91C9A55A-8DD6-4BF3-B427-63D69CA0C883}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9E6-48AD-B9D9-610DFF7F7FB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{9240E0B8-D6D2-4B5B-B225-63A7CBA72DC5}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9E6-48AD-B9D9-610DFF7F7FB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{683034C9-9360-46BF-ACB3-756012F515AF}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9E6-48AD-B9D9-610DFF7F7F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9E6-48AD-B9D9-610DFF7F7FBE}"/>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繰上償還を積極的に実施しているものの、通常償還の増により元利償還金が増加するとともに、水道事業会計及び下水道事業の公営企業の元利償還金が増加している。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などの充当可能基金や特定財源の確保に努めるとともに、繰上償還の積極的な実施による地方債残高の減少や公営企業債残高の減による公営企業債等繰入見込額の減少により、将来負担比率は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山梨県北杜市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のため財政調整基金やまちづくり振興基金等を取り崩したものの、適切な財源確保と歳出の精査により一般財源を確保することができたため、可能な限り基金の取り崩しを回避するとともに基金への積み立てを行ったことから、昨年度と比較して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コロナ禍による市税の大幅な減収などを考慮しつつ、公共施設の老朽化対策などのため必要に応じて個々の特定目的基金の積立てや取り崩しを行い、市政各般にわたる効果的な施策展開を図る。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・公共施設整備基金：公共施設の整備その他市民福祉の向上に資する長期的な計画に基づく事業を推進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・国際交流基金：アメリカ合衆国ケンタッキー州マディソン郡との国際交流事業の財源を確保し、運営を図るための基金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・環境保全基金：緑豊かな森林や豊富な水資源等の自然環境を適切に保全し、次世代に引き継ぎ、自然環境の保全に資する施策を推進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・公共施設整備基金：公共施設等総合管理計画による個別計画を策定している中で、施設維持補修等に備え、昨年度比で約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千万円増となる約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月に策定した「新・行政改革大綱」により、新庁舎整備に備え、約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・庁舎建設基金、公共施設整備基金：「新・行政改革大綱」により、新庁舎整備に備え、庁舎建設基金を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億円程度まで積み増し、庁舎建設に係る財源を確保する見込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新型コロナウイルス感染症緊急対策として、観光事業者や子育て世帯への支援事業などを実施したことにより、昨年度と比較して基金残高は約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の影響による大幅な市税の減収や人口減等による地方交付税の減少などを考慮しつつも、毎年度本市で作成している「中・長期財政見通し」に基づき、今後の財政運営に支障をきたさないよう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百万円積み立てるとともに、基金の取り崩しを回避したことにより、微増となっている。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残高は繰上償還の積極的な実施により減少傾向にあるが、コロナ禍などの影響等による一般財源の減少も想定されるため、毎年度本市で作成している「中・長期財政見通し」に基づき、今後の財政運営に支障をきたさないよう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令和３年度提出時から、平成３０年度と令和元年度の数値が逆転したままとなっています。正しくは、平成３０年度６４．１％・令和元年度６５．１％です。</a:t>
          </a:r>
        </a:p>
        <a:p>
          <a:r>
            <a:rPr kumimoji="1" lang="ja-JP" altLang="en-US" sz="1100">
              <a:latin typeface="ＭＳ Ｐゴシック" panose="020B0600070205080204" pitchFamily="50" charset="-128"/>
              <a:ea typeface="ＭＳ Ｐゴシック" panose="020B0600070205080204" pitchFamily="50" charset="-128"/>
            </a:rPr>
            <a:t>当市では、令和３年度に改訂した公共施設等総合管理計画において、公共施設等の延べ床面積を４０％削減するという目標を掲げ、類似施設の統廃合・複合化や除却を進めている。有形固定資産減価償却率については、昨年度に比べるとわずかに増加しているが、引き続き総合管理計画をもとに個別計画の策定も進めて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91" name="楕円 90"/>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92" name="有形固定資産減価償却率該当値テキスト"/>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169228</xdr:rowOff>
    </xdr:from>
    <xdr:to>
      <xdr:col>19</xdr:col>
      <xdr:colOff>187325</xdr:colOff>
      <xdr:row>31</xdr:row>
      <xdr:rowOff>99378</xdr:rowOff>
    </xdr:to>
    <xdr:sp macro="" textlink="">
      <xdr:nvSpPr>
        <xdr:cNvPr id="93" name="楕円 92"/>
        <xdr:cNvSpPr/>
      </xdr:nvSpPr>
      <xdr:spPr>
        <a:xfrm>
          <a:off x="40005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48578</xdr:rowOff>
    </xdr:from>
    <xdr:to>
      <xdr:col>23</xdr:col>
      <xdr:colOff>85725</xdr:colOff>
      <xdr:row>31</xdr:row>
      <xdr:rowOff>93557</xdr:rowOff>
    </xdr:to>
    <xdr:cxnSp macro="">
      <xdr:nvCxnSpPr>
        <xdr:cNvPr id="94" name="直線コネクタ 93"/>
        <xdr:cNvCxnSpPr/>
      </xdr:nvCxnSpPr>
      <xdr:spPr>
        <a:xfrm>
          <a:off x="4051300" y="6135053"/>
          <a:ext cx="7112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140441</xdr:rowOff>
    </xdr:from>
    <xdr:to>
      <xdr:col>15</xdr:col>
      <xdr:colOff>187325</xdr:colOff>
      <xdr:row>31</xdr:row>
      <xdr:rowOff>70591</xdr:rowOff>
    </xdr:to>
    <xdr:sp macro="" textlink="">
      <xdr:nvSpPr>
        <xdr:cNvPr id="95" name="楕円 94"/>
        <xdr:cNvSpPr/>
      </xdr:nvSpPr>
      <xdr:spPr>
        <a:xfrm>
          <a:off x="3238500" y="60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19791</xdr:rowOff>
    </xdr:from>
    <xdr:to>
      <xdr:col>19</xdr:col>
      <xdr:colOff>136525</xdr:colOff>
      <xdr:row>31</xdr:row>
      <xdr:rowOff>48578</xdr:rowOff>
    </xdr:to>
    <xdr:cxnSp macro="">
      <xdr:nvCxnSpPr>
        <xdr:cNvPr id="96" name="直線コネクタ 95"/>
        <xdr:cNvCxnSpPr/>
      </xdr:nvCxnSpPr>
      <xdr:spPr>
        <a:xfrm>
          <a:off x="3289300" y="6106266"/>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158433</xdr:rowOff>
    </xdr:from>
    <xdr:to>
      <xdr:col>11</xdr:col>
      <xdr:colOff>187325</xdr:colOff>
      <xdr:row>31</xdr:row>
      <xdr:rowOff>88583</xdr:rowOff>
    </xdr:to>
    <xdr:sp macro="" textlink="">
      <xdr:nvSpPr>
        <xdr:cNvPr id="97" name="楕円 96"/>
        <xdr:cNvSpPr/>
      </xdr:nvSpPr>
      <xdr:spPr>
        <a:xfrm>
          <a:off x="2476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19791</xdr:rowOff>
    </xdr:from>
    <xdr:to>
      <xdr:col>15</xdr:col>
      <xdr:colOff>136525</xdr:colOff>
      <xdr:row>31</xdr:row>
      <xdr:rowOff>37783</xdr:rowOff>
    </xdr:to>
    <xdr:cxnSp macro="">
      <xdr:nvCxnSpPr>
        <xdr:cNvPr id="98" name="直線コネクタ 97"/>
        <xdr:cNvCxnSpPr/>
      </xdr:nvCxnSpPr>
      <xdr:spPr>
        <a:xfrm flipV="1">
          <a:off x="2527300" y="610626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111654</xdr:rowOff>
    </xdr:from>
    <xdr:to>
      <xdr:col>7</xdr:col>
      <xdr:colOff>187325</xdr:colOff>
      <xdr:row>31</xdr:row>
      <xdr:rowOff>41804</xdr:rowOff>
    </xdr:to>
    <xdr:sp macro="" textlink="">
      <xdr:nvSpPr>
        <xdr:cNvPr id="99" name="楕円 98"/>
        <xdr:cNvSpPr/>
      </xdr:nvSpPr>
      <xdr:spPr>
        <a:xfrm>
          <a:off x="17145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162454</xdr:rowOff>
    </xdr:from>
    <xdr:to>
      <xdr:col>11</xdr:col>
      <xdr:colOff>136525</xdr:colOff>
      <xdr:row>31</xdr:row>
      <xdr:rowOff>37783</xdr:rowOff>
    </xdr:to>
    <xdr:cxnSp macro="">
      <xdr:nvCxnSpPr>
        <xdr:cNvPr id="100" name="直線コネクタ 99"/>
        <xdr:cNvCxnSpPr/>
      </xdr:nvCxnSpPr>
      <xdr:spPr>
        <a:xfrm>
          <a:off x="1765300" y="6077479"/>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10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90505</xdr:rowOff>
    </xdr:from>
    <xdr:ext cx="405111" cy="259045"/>
    <xdr:sp macro="" textlink="">
      <xdr:nvSpPr>
        <xdr:cNvPr id="105" name="n_1mainValue有形固定資産減価償却率"/>
        <xdr:cNvSpPr txBox="1"/>
      </xdr:nvSpPr>
      <xdr:spPr>
        <a:xfrm>
          <a:off x="38360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61718</xdr:rowOff>
    </xdr:from>
    <xdr:ext cx="405111" cy="259045"/>
    <xdr:sp macro="" textlink="">
      <xdr:nvSpPr>
        <xdr:cNvPr id="106" name="n_2mainValue有形固定資産減価償却率"/>
        <xdr:cNvSpPr txBox="1"/>
      </xdr:nvSpPr>
      <xdr:spPr>
        <a:xfrm>
          <a:off x="30867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79710</xdr:rowOff>
    </xdr:from>
    <xdr:ext cx="405111" cy="259045"/>
    <xdr:sp macro="" textlink="">
      <xdr:nvSpPr>
        <xdr:cNvPr id="107" name="n_3mainValue有形固定資産減価償却率"/>
        <xdr:cNvSpPr txBox="1"/>
      </xdr:nvSpPr>
      <xdr:spPr>
        <a:xfrm>
          <a:off x="23247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32931</xdr:rowOff>
    </xdr:from>
    <xdr:ext cx="405111" cy="259045"/>
    <xdr:sp macro="" textlink="">
      <xdr:nvSpPr>
        <xdr:cNvPr id="108" name="n_4mainValue有形固定資産減価償却率"/>
        <xdr:cNvSpPr txBox="1"/>
      </xdr:nvSpPr>
      <xdr:spPr>
        <a:xfrm>
          <a:off x="1562744" y="611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借入を抑制するとともに、繰上償還を継続的に進めてきたことで、将来負担額は減少している。しかし、類似団体と比較して職員数が多く、会計年度任用職員も加わって更なる増加が見込まれることから、適切な職員数を確保しつつ、人件費の増加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45357</xdr:rowOff>
    </xdr:from>
    <xdr:to>
      <xdr:col>76</xdr:col>
      <xdr:colOff>73025</xdr:colOff>
      <xdr:row>29</xdr:row>
      <xdr:rowOff>146957</xdr:rowOff>
    </xdr:to>
    <xdr:sp macro="" textlink="">
      <xdr:nvSpPr>
        <xdr:cNvPr id="155" name="楕円 154"/>
        <xdr:cNvSpPr/>
      </xdr:nvSpPr>
      <xdr:spPr>
        <a:xfrm>
          <a:off x="14744700" y="57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68234</xdr:rowOff>
    </xdr:from>
    <xdr:ext cx="469744" cy="259045"/>
    <xdr:sp macro="" textlink="">
      <xdr:nvSpPr>
        <xdr:cNvPr id="156" name="債務償還比率該当値テキスト"/>
        <xdr:cNvSpPr txBox="1"/>
      </xdr:nvSpPr>
      <xdr:spPr>
        <a:xfrm>
          <a:off x="14846300" y="564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53104</xdr:rowOff>
    </xdr:from>
    <xdr:to>
      <xdr:col>72</xdr:col>
      <xdr:colOff>123825</xdr:colOff>
      <xdr:row>30</xdr:row>
      <xdr:rowOff>154704</xdr:rowOff>
    </xdr:to>
    <xdr:sp macro="" textlink="">
      <xdr:nvSpPr>
        <xdr:cNvPr id="157" name="楕円 156"/>
        <xdr:cNvSpPr/>
      </xdr:nvSpPr>
      <xdr:spPr>
        <a:xfrm>
          <a:off x="14033500" y="59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96157</xdr:rowOff>
    </xdr:from>
    <xdr:to>
      <xdr:col>76</xdr:col>
      <xdr:colOff>22225</xdr:colOff>
      <xdr:row>30</xdr:row>
      <xdr:rowOff>103904</xdr:rowOff>
    </xdr:to>
    <xdr:cxnSp macro="">
      <xdr:nvCxnSpPr>
        <xdr:cNvPr id="158" name="直線コネクタ 157"/>
        <xdr:cNvCxnSpPr/>
      </xdr:nvCxnSpPr>
      <xdr:spPr>
        <a:xfrm flipV="1">
          <a:off x="14084300" y="5839732"/>
          <a:ext cx="7112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141777</xdr:rowOff>
    </xdr:from>
    <xdr:to>
      <xdr:col>68</xdr:col>
      <xdr:colOff>123825</xdr:colOff>
      <xdr:row>31</xdr:row>
      <xdr:rowOff>71927</xdr:rowOff>
    </xdr:to>
    <xdr:sp macro="" textlink="">
      <xdr:nvSpPr>
        <xdr:cNvPr id="159" name="楕円 158"/>
        <xdr:cNvSpPr/>
      </xdr:nvSpPr>
      <xdr:spPr>
        <a:xfrm>
          <a:off x="13271500" y="60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103904</xdr:rowOff>
    </xdr:from>
    <xdr:to>
      <xdr:col>72</xdr:col>
      <xdr:colOff>73025</xdr:colOff>
      <xdr:row>31</xdr:row>
      <xdr:rowOff>21127</xdr:rowOff>
    </xdr:to>
    <xdr:cxnSp macro="">
      <xdr:nvCxnSpPr>
        <xdr:cNvPr id="160" name="直線コネクタ 159"/>
        <xdr:cNvCxnSpPr/>
      </xdr:nvCxnSpPr>
      <xdr:spPr>
        <a:xfrm flipV="1">
          <a:off x="13322300" y="6018929"/>
          <a:ext cx="762000" cy="8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161363</xdr:rowOff>
    </xdr:from>
    <xdr:to>
      <xdr:col>64</xdr:col>
      <xdr:colOff>123825</xdr:colOff>
      <xdr:row>31</xdr:row>
      <xdr:rowOff>91513</xdr:rowOff>
    </xdr:to>
    <xdr:sp macro="" textlink="">
      <xdr:nvSpPr>
        <xdr:cNvPr id="161" name="楕円 160"/>
        <xdr:cNvSpPr/>
      </xdr:nvSpPr>
      <xdr:spPr>
        <a:xfrm>
          <a:off x="12509500" y="60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21127</xdr:rowOff>
    </xdr:from>
    <xdr:to>
      <xdr:col>68</xdr:col>
      <xdr:colOff>73025</xdr:colOff>
      <xdr:row>31</xdr:row>
      <xdr:rowOff>40713</xdr:rowOff>
    </xdr:to>
    <xdr:cxnSp macro="">
      <xdr:nvCxnSpPr>
        <xdr:cNvPr id="162" name="直線コネクタ 161"/>
        <xdr:cNvCxnSpPr/>
      </xdr:nvCxnSpPr>
      <xdr:spPr>
        <a:xfrm flipV="1">
          <a:off x="12560300" y="6107602"/>
          <a:ext cx="762000" cy="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9806</xdr:rowOff>
    </xdr:from>
    <xdr:to>
      <xdr:col>60</xdr:col>
      <xdr:colOff>123825</xdr:colOff>
      <xdr:row>31</xdr:row>
      <xdr:rowOff>111406</xdr:rowOff>
    </xdr:to>
    <xdr:sp macro="" textlink="">
      <xdr:nvSpPr>
        <xdr:cNvPr id="163" name="楕円 162"/>
        <xdr:cNvSpPr/>
      </xdr:nvSpPr>
      <xdr:spPr>
        <a:xfrm>
          <a:off x="11747500" y="60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40713</xdr:rowOff>
    </xdr:from>
    <xdr:to>
      <xdr:col>64</xdr:col>
      <xdr:colOff>73025</xdr:colOff>
      <xdr:row>31</xdr:row>
      <xdr:rowOff>60606</xdr:rowOff>
    </xdr:to>
    <xdr:cxnSp macro="">
      <xdr:nvCxnSpPr>
        <xdr:cNvPr id="164" name="直線コネクタ 163"/>
        <xdr:cNvCxnSpPr/>
      </xdr:nvCxnSpPr>
      <xdr:spPr>
        <a:xfrm flipV="1">
          <a:off x="11798300" y="6127188"/>
          <a:ext cx="762000" cy="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171231</xdr:rowOff>
    </xdr:from>
    <xdr:ext cx="469744" cy="259045"/>
    <xdr:sp macro="" textlink="">
      <xdr:nvSpPr>
        <xdr:cNvPr id="169" name="n_1mainValue債務償還比率"/>
        <xdr:cNvSpPr txBox="1"/>
      </xdr:nvSpPr>
      <xdr:spPr>
        <a:xfrm>
          <a:off x="13836727" y="574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88454</xdr:rowOff>
    </xdr:from>
    <xdr:ext cx="469744" cy="259045"/>
    <xdr:sp macro="" textlink="">
      <xdr:nvSpPr>
        <xdr:cNvPr id="170" name="n_2mainValue債務償還比率"/>
        <xdr:cNvSpPr txBox="1"/>
      </xdr:nvSpPr>
      <xdr:spPr>
        <a:xfrm>
          <a:off x="13087427" y="583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108040</xdr:rowOff>
    </xdr:from>
    <xdr:ext cx="469744" cy="259045"/>
    <xdr:sp macro="" textlink="">
      <xdr:nvSpPr>
        <xdr:cNvPr id="171" name="n_3mainValue債務償還比率"/>
        <xdr:cNvSpPr txBox="1"/>
      </xdr:nvSpPr>
      <xdr:spPr>
        <a:xfrm>
          <a:off x="12325427" y="58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127933</xdr:rowOff>
    </xdr:from>
    <xdr:ext cx="469744" cy="259045"/>
    <xdr:sp macro="" textlink="">
      <xdr:nvSpPr>
        <xdr:cNvPr id="172" name="n_4mainValue債務償還比率"/>
        <xdr:cNvSpPr txBox="1"/>
      </xdr:nvSpPr>
      <xdr:spPr>
        <a:xfrm>
          <a:off x="11563427" y="58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160655</xdr:rowOff>
    </xdr:from>
    <xdr:to>
      <xdr:col>24</xdr:col>
      <xdr:colOff>114300</xdr:colOff>
      <xdr:row>39</xdr:row>
      <xdr:rowOff>90805</xdr:rowOff>
    </xdr:to>
    <xdr:sp macro="" textlink="">
      <xdr:nvSpPr>
        <xdr:cNvPr id="73" name="楕円 72"/>
        <xdr:cNvSpPr/>
      </xdr:nvSpPr>
      <xdr:spPr>
        <a:xfrm>
          <a:off x="4584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139082</xdr:rowOff>
    </xdr:from>
    <xdr:ext cx="405111" cy="259045"/>
    <xdr:sp macro="" textlink="">
      <xdr:nvSpPr>
        <xdr:cNvPr id="74" name="【道路】&#10;有形固定資産減価償却率該当値テキスト"/>
        <xdr:cNvSpPr txBox="1"/>
      </xdr:nvSpPr>
      <xdr:spPr>
        <a:xfrm>
          <a:off x="4673600"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75" name="楕円 74"/>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139065</xdr:rowOff>
    </xdr:from>
    <xdr:to>
      <xdr:col>24</xdr:col>
      <xdr:colOff>63500</xdr:colOff>
      <xdr:row>39</xdr:row>
      <xdr:rowOff>40005</xdr:rowOff>
    </xdr:to>
    <xdr:cxnSp macro="">
      <xdr:nvCxnSpPr>
        <xdr:cNvPr id="76" name="直線コネクタ 75"/>
        <xdr:cNvCxnSpPr/>
      </xdr:nvCxnSpPr>
      <xdr:spPr>
        <a:xfrm>
          <a:off x="3797300" y="665416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139065</xdr:rowOff>
    </xdr:to>
    <xdr:cxnSp macro="">
      <xdr:nvCxnSpPr>
        <xdr:cNvPr id="78" name="直線コネクタ 77"/>
        <xdr:cNvCxnSpPr/>
      </xdr:nvCxnSpPr>
      <xdr:spPr>
        <a:xfrm>
          <a:off x="2908300" y="6623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9" name="楕円 78"/>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108585</xdr:rowOff>
    </xdr:from>
    <xdr:to>
      <xdr:col>15</xdr:col>
      <xdr:colOff>50800</xdr:colOff>
      <xdr:row>38</xdr:row>
      <xdr:rowOff>139065</xdr:rowOff>
    </xdr:to>
    <xdr:cxnSp macro="">
      <xdr:nvCxnSpPr>
        <xdr:cNvPr id="80" name="直線コネクタ 79"/>
        <xdr:cNvCxnSpPr/>
      </xdr:nvCxnSpPr>
      <xdr:spPr>
        <a:xfrm flipV="1">
          <a:off x="2019300" y="6623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12065</xdr:rowOff>
    </xdr:from>
    <xdr:to>
      <xdr:col>6</xdr:col>
      <xdr:colOff>38100</xdr:colOff>
      <xdr:row>38</xdr:row>
      <xdr:rowOff>113665</xdr:rowOff>
    </xdr:to>
    <xdr:sp macro="" textlink="">
      <xdr:nvSpPr>
        <xdr:cNvPr id="81" name="楕円 80"/>
        <xdr:cNvSpPr/>
      </xdr:nvSpPr>
      <xdr:spPr>
        <a:xfrm>
          <a:off x="1079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62865</xdr:rowOff>
    </xdr:from>
    <xdr:to>
      <xdr:col>10</xdr:col>
      <xdr:colOff>114300</xdr:colOff>
      <xdr:row>38</xdr:row>
      <xdr:rowOff>139065</xdr:rowOff>
    </xdr:to>
    <xdr:cxnSp macro="">
      <xdr:nvCxnSpPr>
        <xdr:cNvPr id="82" name="直線コネクタ 81"/>
        <xdr:cNvCxnSpPr/>
      </xdr:nvCxnSpPr>
      <xdr:spPr>
        <a:xfrm>
          <a:off x="1130300" y="65779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9542</xdr:rowOff>
    </xdr:from>
    <xdr:ext cx="405111" cy="259045"/>
    <xdr:sp macro="" textlink="">
      <xdr:nvSpPr>
        <xdr:cNvPr id="87" name="n_1mainValue【道路】&#10;有形固定資産減価償却率"/>
        <xdr:cNvSpPr txBox="1"/>
      </xdr:nvSpPr>
      <xdr:spPr>
        <a:xfrm>
          <a:off x="35820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8"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9" name="n_3mainValue【道路】&#10;有形固定資産減価償却率"/>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104792</xdr:rowOff>
    </xdr:from>
    <xdr:ext cx="405111" cy="259045"/>
    <xdr:sp macro="" textlink="">
      <xdr:nvSpPr>
        <xdr:cNvPr id="90" name="n_4mainValue【道路】&#10;有形固定資産減価償却率"/>
        <xdr:cNvSpPr txBox="1"/>
      </xdr:nvSpPr>
      <xdr:spPr>
        <a:xfrm>
          <a:off x="927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36464</xdr:rowOff>
    </xdr:from>
    <xdr:to>
      <xdr:col>55</xdr:col>
      <xdr:colOff>50800</xdr:colOff>
      <xdr:row>39</xdr:row>
      <xdr:rowOff>138064</xdr:rowOff>
    </xdr:to>
    <xdr:sp macro="" textlink="">
      <xdr:nvSpPr>
        <xdr:cNvPr id="128" name="楕円 127"/>
        <xdr:cNvSpPr/>
      </xdr:nvSpPr>
      <xdr:spPr>
        <a:xfrm>
          <a:off x="10426700" y="67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59341</xdr:rowOff>
    </xdr:from>
    <xdr:ext cx="534377" cy="259045"/>
    <xdr:sp macro="" textlink="">
      <xdr:nvSpPr>
        <xdr:cNvPr id="129" name="【道路】&#10;一人当たり延長該当値テキスト"/>
        <xdr:cNvSpPr txBox="1"/>
      </xdr:nvSpPr>
      <xdr:spPr>
        <a:xfrm>
          <a:off x="10515600" y="65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39372</xdr:rowOff>
    </xdr:from>
    <xdr:to>
      <xdr:col>50</xdr:col>
      <xdr:colOff>165100</xdr:colOff>
      <xdr:row>39</xdr:row>
      <xdr:rowOff>140972</xdr:rowOff>
    </xdr:to>
    <xdr:sp macro="" textlink="">
      <xdr:nvSpPr>
        <xdr:cNvPr id="130" name="楕円 129"/>
        <xdr:cNvSpPr/>
      </xdr:nvSpPr>
      <xdr:spPr>
        <a:xfrm>
          <a:off x="9588500" y="67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87264</xdr:rowOff>
    </xdr:from>
    <xdr:to>
      <xdr:col>55</xdr:col>
      <xdr:colOff>0</xdr:colOff>
      <xdr:row>39</xdr:row>
      <xdr:rowOff>90172</xdr:rowOff>
    </xdr:to>
    <xdr:cxnSp macro="">
      <xdr:nvCxnSpPr>
        <xdr:cNvPr id="131" name="直線コネクタ 130"/>
        <xdr:cNvCxnSpPr/>
      </xdr:nvCxnSpPr>
      <xdr:spPr>
        <a:xfrm flipV="1">
          <a:off x="9639300" y="6773814"/>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38741</xdr:rowOff>
    </xdr:from>
    <xdr:to>
      <xdr:col>46</xdr:col>
      <xdr:colOff>38100</xdr:colOff>
      <xdr:row>39</xdr:row>
      <xdr:rowOff>140341</xdr:rowOff>
    </xdr:to>
    <xdr:sp macro="" textlink="">
      <xdr:nvSpPr>
        <xdr:cNvPr id="132" name="楕円 131"/>
        <xdr:cNvSpPr/>
      </xdr:nvSpPr>
      <xdr:spPr>
        <a:xfrm>
          <a:off x="8699500" y="67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89541</xdr:rowOff>
    </xdr:from>
    <xdr:to>
      <xdr:col>50</xdr:col>
      <xdr:colOff>114300</xdr:colOff>
      <xdr:row>39</xdr:row>
      <xdr:rowOff>90172</xdr:rowOff>
    </xdr:to>
    <xdr:cxnSp macro="">
      <xdr:nvCxnSpPr>
        <xdr:cNvPr id="133" name="直線コネクタ 132"/>
        <xdr:cNvCxnSpPr/>
      </xdr:nvCxnSpPr>
      <xdr:spPr>
        <a:xfrm>
          <a:off x="8750300" y="6776091"/>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42563</xdr:rowOff>
    </xdr:from>
    <xdr:to>
      <xdr:col>41</xdr:col>
      <xdr:colOff>101600</xdr:colOff>
      <xdr:row>39</xdr:row>
      <xdr:rowOff>144163</xdr:rowOff>
    </xdr:to>
    <xdr:sp macro="" textlink="">
      <xdr:nvSpPr>
        <xdr:cNvPr id="134" name="楕円 133"/>
        <xdr:cNvSpPr/>
      </xdr:nvSpPr>
      <xdr:spPr>
        <a:xfrm>
          <a:off x="7810500" y="67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89541</xdr:rowOff>
    </xdr:from>
    <xdr:to>
      <xdr:col>45</xdr:col>
      <xdr:colOff>177800</xdr:colOff>
      <xdr:row>39</xdr:row>
      <xdr:rowOff>93363</xdr:rowOff>
    </xdr:to>
    <xdr:cxnSp macro="">
      <xdr:nvCxnSpPr>
        <xdr:cNvPr id="135" name="直線コネクタ 134"/>
        <xdr:cNvCxnSpPr/>
      </xdr:nvCxnSpPr>
      <xdr:spPr>
        <a:xfrm flipV="1">
          <a:off x="7861300" y="6776091"/>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48013</xdr:rowOff>
    </xdr:from>
    <xdr:to>
      <xdr:col>36</xdr:col>
      <xdr:colOff>165100</xdr:colOff>
      <xdr:row>39</xdr:row>
      <xdr:rowOff>149613</xdr:rowOff>
    </xdr:to>
    <xdr:sp macro="" textlink="">
      <xdr:nvSpPr>
        <xdr:cNvPr id="136" name="楕円 135"/>
        <xdr:cNvSpPr/>
      </xdr:nvSpPr>
      <xdr:spPr>
        <a:xfrm>
          <a:off x="6921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93363</xdr:rowOff>
    </xdr:from>
    <xdr:to>
      <xdr:col>41</xdr:col>
      <xdr:colOff>50800</xdr:colOff>
      <xdr:row>39</xdr:row>
      <xdr:rowOff>98813</xdr:rowOff>
    </xdr:to>
    <xdr:cxnSp macro="">
      <xdr:nvCxnSpPr>
        <xdr:cNvPr id="137" name="直線コネクタ 136"/>
        <xdr:cNvCxnSpPr/>
      </xdr:nvCxnSpPr>
      <xdr:spPr>
        <a:xfrm flipV="1">
          <a:off x="6972300" y="6779913"/>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157499</xdr:rowOff>
    </xdr:from>
    <xdr:ext cx="534377" cy="259045"/>
    <xdr:sp macro="" textlink="">
      <xdr:nvSpPr>
        <xdr:cNvPr id="142" name="n_1mainValue【道路】&#10;一人当たり延長"/>
        <xdr:cNvSpPr txBox="1"/>
      </xdr:nvSpPr>
      <xdr:spPr>
        <a:xfrm>
          <a:off x="9359411" y="65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156868</xdr:rowOff>
    </xdr:from>
    <xdr:ext cx="534377" cy="259045"/>
    <xdr:sp macro="" textlink="">
      <xdr:nvSpPr>
        <xdr:cNvPr id="143" name="n_2mainValue【道路】&#10;一人当たり延長"/>
        <xdr:cNvSpPr txBox="1"/>
      </xdr:nvSpPr>
      <xdr:spPr>
        <a:xfrm>
          <a:off x="8483111" y="6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160690</xdr:rowOff>
    </xdr:from>
    <xdr:ext cx="534377" cy="259045"/>
    <xdr:sp macro="" textlink="">
      <xdr:nvSpPr>
        <xdr:cNvPr id="144" name="n_3mainValue【道路】&#10;一人当たり延長"/>
        <xdr:cNvSpPr txBox="1"/>
      </xdr:nvSpPr>
      <xdr:spPr>
        <a:xfrm>
          <a:off x="7594111" y="65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166140</xdr:rowOff>
    </xdr:from>
    <xdr:ext cx="534377" cy="259045"/>
    <xdr:sp macro="" textlink="">
      <xdr:nvSpPr>
        <xdr:cNvPr id="145" name="n_4mainValue【道路】&#10;一人当たり延長"/>
        <xdr:cNvSpPr txBox="1"/>
      </xdr:nvSpPr>
      <xdr:spPr>
        <a:xfrm>
          <a:off x="6705111" y="65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60234</xdr:rowOff>
    </xdr:from>
    <xdr:to>
      <xdr:col>24</xdr:col>
      <xdr:colOff>114300</xdr:colOff>
      <xdr:row>62</xdr:row>
      <xdr:rowOff>161834</xdr:rowOff>
    </xdr:to>
    <xdr:sp macro="" textlink="">
      <xdr:nvSpPr>
        <xdr:cNvPr id="187" name="楕円 186"/>
        <xdr:cNvSpPr/>
      </xdr:nvSpPr>
      <xdr:spPr>
        <a:xfrm>
          <a:off x="45847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38661</xdr:rowOff>
    </xdr:from>
    <xdr:ext cx="405111" cy="259045"/>
    <xdr:sp macro="" textlink="">
      <xdr:nvSpPr>
        <xdr:cNvPr id="188" name="【橋りょう・トンネル】&#10;有形固定資産減価償却率該当値テキスト"/>
        <xdr:cNvSpPr txBox="1"/>
      </xdr:nvSpPr>
      <xdr:spPr>
        <a:xfrm>
          <a:off x="4673600"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50437</xdr:rowOff>
    </xdr:from>
    <xdr:to>
      <xdr:col>20</xdr:col>
      <xdr:colOff>38100</xdr:colOff>
      <xdr:row>62</xdr:row>
      <xdr:rowOff>152037</xdr:rowOff>
    </xdr:to>
    <xdr:sp macro="" textlink="">
      <xdr:nvSpPr>
        <xdr:cNvPr id="189" name="楕円 188"/>
        <xdr:cNvSpPr/>
      </xdr:nvSpPr>
      <xdr:spPr>
        <a:xfrm>
          <a:off x="3746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101237</xdr:rowOff>
    </xdr:from>
    <xdr:to>
      <xdr:col>24</xdr:col>
      <xdr:colOff>63500</xdr:colOff>
      <xdr:row>62</xdr:row>
      <xdr:rowOff>111034</xdr:rowOff>
    </xdr:to>
    <xdr:cxnSp macro="">
      <xdr:nvCxnSpPr>
        <xdr:cNvPr id="190" name="直線コネクタ 189"/>
        <xdr:cNvCxnSpPr/>
      </xdr:nvCxnSpPr>
      <xdr:spPr>
        <a:xfrm>
          <a:off x="3797300" y="107311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61867</xdr:rowOff>
    </xdr:from>
    <xdr:to>
      <xdr:col>15</xdr:col>
      <xdr:colOff>101600</xdr:colOff>
      <xdr:row>62</xdr:row>
      <xdr:rowOff>163467</xdr:rowOff>
    </xdr:to>
    <xdr:sp macro="" textlink="">
      <xdr:nvSpPr>
        <xdr:cNvPr id="191" name="楕円 190"/>
        <xdr:cNvSpPr/>
      </xdr:nvSpPr>
      <xdr:spPr>
        <a:xfrm>
          <a:off x="2857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101237</xdr:rowOff>
    </xdr:from>
    <xdr:to>
      <xdr:col>19</xdr:col>
      <xdr:colOff>177800</xdr:colOff>
      <xdr:row>62</xdr:row>
      <xdr:rowOff>112667</xdr:rowOff>
    </xdr:to>
    <xdr:cxnSp macro="">
      <xdr:nvCxnSpPr>
        <xdr:cNvPr id="192" name="直線コネクタ 191"/>
        <xdr:cNvCxnSpPr/>
      </xdr:nvCxnSpPr>
      <xdr:spPr>
        <a:xfrm flipV="1">
          <a:off x="2908300" y="107311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61867</xdr:rowOff>
    </xdr:from>
    <xdr:to>
      <xdr:col>10</xdr:col>
      <xdr:colOff>165100</xdr:colOff>
      <xdr:row>62</xdr:row>
      <xdr:rowOff>163467</xdr:rowOff>
    </xdr:to>
    <xdr:sp macro="" textlink="">
      <xdr:nvSpPr>
        <xdr:cNvPr id="193" name="楕円 192"/>
        <xdr:cNvSpPr/>
      </xdr:nvSpPr>
      <xdr:spPr>
        <a:xfrm>
          <a:off x="1968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112667</xdr:rowOff>
    </xdr:from>
    <xdr:to>
      <xdr:col>15</xdr:col>
      <xdr:colOff>50800</xdr:colOff>
      <xdr:row>62</xdr:row>
      <xdr:rowOff>112667</xdr:rowOff>
    </xdr:to>
    <xdr:cxnSp macro="">
      <xdr:nvCxnSpPr>
        <xdr:cNvPr id="194" name="直線コネクタ 193"/>
        <xdr:cNvCxnSpPr/>
      </xdr:nvCxnSpPr>
      <xdr:spPr>
        <a:xfrm>
          <a:off x="2019300" y="10742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89626</xdr:rowOff>
    </xdr:from>
    <xdr:to>
      <xdr:col>6</xdr:col>
      <xdr:colOff>38100</xdr:colOff>
      <xdr:row>63</xdr:row>
      <xdr:rowOff>19776</xdr:rowOff>
    </xdr:to>
    <xdr:sp macro="" textlink="">
      <xdr:nvSpPr>
        <xdr:cNvPr id="195" name="楕円 194"/>
        <xdr:cNvSpPr/>
      </xdr:nvSpPr>
      <xdr:spPr>
        <a:xfrm>
          <a:off x="1079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112667</xdr:rowOff>
    </xdr:from>
    <xdr:to>
      <xdr:col>10</xdr:col>
      <xdr:colOff>114300</xdr:colOff>
      <xdr:row>62</xdr:row>
      <xdr:rowOff>140426</xdr:rowOff>
    </xdr:to>
    <xdr:cxnSp macro="">
      <xdr:nvCxnSpPr>
        <xdr:cNvPr id="196" name="直線コネクタ 195"/>
        <xdr:cNvCxnSpPr/>
      </xdr:nvCxnSpPr>
      <xdr:spPr>
        <a:xfrm flipV="1">
          <a:off x="1130300" y="107425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143164</xdr:rowOff>
    </xdr:from>
    <xdr:ext cx="405111" cy="259045"/>
    <xdr:sp macro="" textlink="">
      <xdr:nvSpPr>
        <xdr:cNvPr id="201" name="n_1mainValue【橋りょう・トンネル】&#10;有形固定資産減価償却率"/>
        <xdr:cNvSpPr txBox="1"/>
      </xdr:nvSpPr>
      <xdr:spPr>
        <a:xfrm>
          <a:off x="35820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154594</xdr:rowOff>
    </xdr:from>
    <xdr:ext cx="405111" cy="259045"/>
    <xdr:sp macro="" textlink="">
      <xdr:nvSpPr>
        <xdr:cNvPr id="202" name="n_2mainValue【橋りょう・トンネル】&#10;有形固定資産減価償却率"/>
        <xdr:cNvSpPr txBox="1"/>
      </xdr:nvSpPr>
      <xdr:spPr>
        <a:xfrm>
          <a:off x="2705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154594</xdr:rowOff>
    </xdr:from>
    <xdr:ext cx="405111" cy="259045"/>
    <xdr:sp macro="" textlink="">
      <xdr:nvSpPr>
        <xdr:cNvPr id="203" name="n_3mainValue【橋りょう・トンネル】&#10;有形固定資産減価償却率"/>
        <xdr:cNvSpPr txBox="1"/>
      </xdr:nvSpPr>
      <xdr:spPr>
        <a:xfrm>
          <a:off x="1816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10903</xdr:rowOff>
    </xdr:from>
    <xdr:ext cx="405111" cy="259045"/>
    <xdr:sp macro="" textlink="">
      <xdr:nvSpPr>
        <xdr:cNvPr id="204" name="n_4mainValue【橋りょう・トンネル】&#10;有形固定資産減価償却率"/>
        <xdr:cNvSpPr txBox="1"/>
      </xdr:nvSpPr>
      <xdr:spPr>
        <a:xfrm>
          <a:off x="927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165940</xdr:rowOff>
    </xdr:from>
    <xdr:to>
      <xdr:col>55</xdr:col>
      <xdr:colOff>50800</xdr:colOff>
      <xdr:row>63</xdr:row>
      <xdr:rowOff>96090</xdr:rowOff>
    </xdr:to>
    <xdr:sp macro="" textlink="">
      <xdr:nvSpPr>
        <xdr:cNvPr id="244" name="楕円 243"/>
        <xdr:cNvSpPr/>
      </xdr:nvSpPr>
      <xdr:spPr>
        <a:xfrm>
          <a:off x="10426700" y="107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144367</xdr:rowOff>
    </xdr:from>
    <xdr:ext cx="599010" cy="259045"/>
    <xdr:sp macro="" textlink="">
      <xdr:nvSpPr>
        <xdr:cNvPr id="245" name="【橋りょう・トンネル】&#10;一人当たり有形固定資産（償却資産）額該当値テキスト"/>
        <xdr:cNvSpPr txBox="1"/>
      </xdr:nvSpPr>
      <xdr:spPr>
        <a:xfrm>
          <a:off x="10515600" y="1077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166605</xdr:rowOff>
    </xdr:from>
    <xdr:to>
      <xdr:col>50</xdr:col>
      <xdr:colOff>165100</xdr:colOff>
      <xdr:row>63</xdr:row>
      <xdr:rowOff>96755</xdr:rowOff>
    </xdr:to>
    <xdr:sp macro="" textlink="">
      <xdr:nvSpPr>
        <xdr:cNvPr id="246" name="楕円 245"/>
        <xdr:cNvSpPr/>
      </xdr:nvSpPr>
      <xdr:spPr>
        <a:xfrm>
          <a:off x="9588500" y="107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45290</xdr:rowOff>
    </xdr:from>
    <xdr:to>
      <xdr:col>55</xdr:col>
      <xdr:colOff>0</xdr:colOff>
      <xdr:row>63</xdr:row>
      <xdr:rowOff>45955</xdr:rowOff>
    </xdr:to>
    <xdr:cxnSp macro="">
      <xdr:nvCxnSpPr>
        <xdr:cNvPr id="247" name="直線コネクタ 246"/>
        <xdr:cNvCxnSpPr/>
      </xdr:nvCxnSpPr>
      <xdr:spPr>
        <a:xfrm flipV="1">
          <a:off x="9639300" y="10846640"/>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472</xdr:rowOff>
    </xdr:from>
    <xdr:to>
      <xdr:col>46</xdr:col>
      <xdr:colOff>38100</xdr:colOff>
      <xdr:row>63</xdr:row>
      <xdr:rowOff>102072</xdr:rowOff>
    </xdr:to>
    <xdr:sp macro="" textlink="">
      <xdr:nvSpPr>
        <xdr:cNvPr id="248" name="楕円 247"/>
        <xdr:cNvSpPr/>
      </xdr:nvSpPr>
      <xdr:spPr>
        <a:xfrm>
          <a:off x="8699500" y="108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45955</xdr:rowOff>
    </xdr:from>
    <xdr:to>
      <xdr:col>50</xdr:col>
      <xdr:colOff>114300</xdr:colOff>
      <xdr:row>63</xdr:row>
      <xdr:rowOff>51272</xdr:rowOff>
    </xdr:to>
    <xdr:cxnSp macro="">
      <xdr:nvCxnSpPr>
        <xdr:cNvPr id="249" name="直線コネクタ 248"/>
        <xdr:cNvCxnSpPr/>
      </xdr:nvCxnSpPr>
      <xdr:spPr>
        <a:xfrm flipV="1">
          <a:off x="8750300" y="10847305"/>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2411</xdr:rowOff>
    </xdr:from>
    <xdr:to>
      <xdr:col>41</xdr:col>
      <xdr:colOff>101600</xdr:colOff>
      <xdr:row>63</xdr:row>
      <xdr:rowOff>104011</xdr:rowOff>
    </xdr:to>
    <xdr:sp macro="" textlink="">
      <xdr:nvSpPr>
        <xdr:cNvPr id="250" name="楕円 249"/>
        <xdr:cNvSpPr/>
      </xdr:nvSpPr>
      <xdr:spPr>
        <a:xfrm>
          <a:off x="7810500" y="108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51272</xdr:rowOff>
    </xdr:from>
    <xdr:to>
      <xdr:col>45</xdr:col>
      <xdr:colOff>177800</xdr:colOff>
      <xdr:row>63</xdr:row>
      <xdr:rowOff>53211</xdr:rowOff>
    </xdr:to>
    <xdr:cxnSp macro="">
      <xdr:nvCxnSpPr>
        <xdr:cNvPr id="251" name="直線コネクタ 250"/>
        <xdr:cNvCxnSpPr/>
      </xdr:nvCxnSpPr>
      <xdr:spPr>
        <a:xfrm flipV="1">
          <a:off x="7861300" y="10852622"/>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150410</xdr:rowOff>
    </xdr:from>
    <xdr:to>
      <xdr:col>36</xdr:col>
      <xdr:colOff>165100</xdr:colOff>
      <xdr:row>63</xdr:row>
      <xdr:rowOff>80560</xdr:rowOff>
    </xdr:to>
    <xdr:sp macro="" textlink="">
      <xdr:nvSpPr>
        <xdr:cNvPr id="252" name="楕円 251"/>
        <xdr:cNvSpPr/>
      </xdr:nvSpPr>
      <xdr:spPr>
        <a:xfrm>
          <a:off x="6921500" y="107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29760</xdr:rowOff>
    </xdr:from>
    <xdr:to>
      <xdr:col>41</xdr:col>
      <xdr:colOff>50800</xdr:colOff>
      <xdr:row>63</xdr:row>
      <xdr:rowOff>53211</xdr:rowOff>
    </xdr:to>
    <xdr:cxnSp macro="">
      <xdr:nvCxnSpPr>
        <xdr:cNvPr id="253" name="直線コネクタ 252"/>
        <xdr:cNvCxnSpPr/>
      </xdr:nvCxnSpPr>
      <xdr:spPr>
        <a:xfrm>
          <a:off x="6972300" y="10831110"/>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87882</xdr:rowOff>
    </xdr:from>
    <xdr:ext cx="599010" cy="259045"/>
    <xdr:sp macro="" textlink="">
      <xdr:nvSpPr>
        <xdr:cNvPr id="258" name="n_1mainValue【橋りょう・トンネル】&#10;一人当たり有形固定資産（償却資産）額"/>
        <xdr:cNvSpPr txBox="1"/>
      </xdr:nvSpPr>
      <xdr:spPr>
        <a:xfrm>
          <a:off x="9327095" y="1088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93199</xdr:rowOff>
    </xdr:from>
    <xdr:ext cx="599010" cy="259045"/>
    <xdr:sp macro="" textlink="">
      <xdr:nvSpPr>
        <xdr:cNvPr id="259" name="n_2mainValue【橋りょう・トンネル】&#10;一人当たり有形固定資産（償却資産）額"/>
        <xdr:cNvSpPr txBox="1"/>
      </xdr:nvSpPr>
      <xdr:spPr>
        <a:xfrm>
          <a:off x="8450795" y="1089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95138</xdr:rowOff>
    </xdr:from>
    <xdr:ext cx="599010" cy="259045"/>
    <xdr:sp macro="" textlink="">
      <xdr:nvSpPr>
        <xdr:cNvPr id="260" name="n_3mainValue【橋りょう・トンネル】&#10;一人当たり有形固定資産（償却資産）額"/>
        <xdr:cNvSpPr txBox="1"/>
      </xdr:nvSpPr>
      <xdr:spPr>
        <a:xfrm>
          <a:off x="7561795" y="1089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71687</xdr:rowOff>
    </xdr:from>
    <xdr:ext cx="599010" cy="259045"/>
    <xdr:sp macro="" textlink="">
      <xdr:nvSpPr>
        <xdr:cNvPr id="261" name="n_4mainValue【橋りょう・トンネル】&#10;一人当たり有形固定資産（償却資産）額"/>
        <xdr:cNvSpPr txBox="1"/>
      </xdr:nvSpPr>
      <xdr:spPr>
        <a:xfrm>
          <a:off x="6672795" y="1087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302" name="楕円 301"/>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154957</xdr:rowOff>
    </xdr:from>
    <xdr:ext cx="405111" cy="259045"/>
    <xdr:sp macro="" textlink="">
      <xdr:nvSpPr>
        <xdr:cNvPr id="303" name="【公営住宅】&#10;有形固定資産減価償却率該当値テキスト"/>
        <xdr:cNvSpPr txBox="1"/>
      </xdr:nvSpPr>
      <xdr:spPr>
        <a:xfrm>
          <a:off x="4673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4" name="楕円 303"/>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11430</xdr:rowOff>
    </xdr:to>
    <xdr:cxnSp macro="">
      <xdr:nvCxnSpPr>
        <xdr:cNvPr id="305" name="直線コネクタ 304"/>
        <xdr:cNvCxnSpPr/>
      </xdr:nvCxnSpPr>
      <xdr:spPr>
        <a:xfrm>
          <a:off x="3797300" y="14028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306" name="楕円 305"/>
        <xdr:cNvSpPr/>
      </xdr:nvSpPr>
      <xdr:spPr>
        <a:xfrm>
          <a:off x="2857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140970</xdr:rowOff>
    </xdr:to>
    <xdr:cxnSp macro="">
      <xdr:nvCxnSpPr>
        <xdr:cNvPr id="307" name="直線コネクタ 306"/>
        <xdr:cNvCxnSpPr/>
      </xdr:nvCxnSpPr>
      <xdr:spPr>
        <a:xfrm>
          <a:off x="2908300" y="1395793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8" name="楕円 307"/>
        <xdr:cNvSpPr/>
      </xdr:nvSpPr>
      <xdr:spPr>
        <a:xfrm>
          <a:off x="1968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112395</xdr:rowOff>
    </xdr:to>
    <xdr:cxnSp macro="">
      <xdr:nvCxnSpPr>
        <xdr:cNvPr id="309" name="直線コネクタ 308"/>
        <xdr:cNvCxnSpPr/>
      </xdr:nvCxnSpPr>
      <xdr:spPr>
        <a:xfrm flipV="1">
          <a:off x="2019300" y="13957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310" name="楕円 309"/>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112395</xdr:rowOff>
    </xdr:to>
    <xdr:cxnSp macro="">
      <xdr:nvCxnSpPr>
        <xdr:cNvPr id="311" name="直線コネクタ 310"/>
        <xdr:cNvCxnSpPr/>
      </xdr:nvCxnSpPr>
      <xdr:spPr>
        <a:xfrm>
          <a:off x="1130300" y="139598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6" name="n_1main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7" name="n_2main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18" name="n_3mainValue【公営住宅】&#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19" name="n_4mainValue【公営住宅】&#10;有形固定資産減価償却率"/>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71104</xdr:rowOff>
    </xdr:from>
    <xdr:to>
      <xdr:col>55</xdr:col>
      <xdr:colOff>50800</xdr:colOff>
      <xdr:row>86</xdr:row>
      <xdr:rowOff>1254</xdr:rowOff>
    </xdr:to>
    <xdr:sp macro="" textlink="">
      <xdr:nvSpPr>
        <xdr:cNvPr id="357" name="楕円 356"/>
        <xdr:cNvSpPr/>
      </xdr:nvSpPr>
      <xdr:spPr>
        <a:xfrm>
          <a:off x="10426700" y="146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30481</xdr:rowOff>
    </xdr:from>
    <xdr:ext cx="469744" cy="259045"/>
    <xdr:sp macro="" textlink="">
      <xdr:nvSpPr>
        <xdr:cNvPr id="358" name="【公営住宅】&#10;一人当たり面積該当値テキスト"/>
        <xdr:cNvSpPr txBox="1"/>
      </xdr:nvSpPr>
      <xdr:spPr>
        <a:xfrm>
          <a:off x="10515600" y="144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71242</xdr:rowOff>
    </xdr:from>
    <xdr:to>
      <xdr:col>50</xdr:col>
      <xdr:colOff>165100</xdr:colOff>
      <xdr:row>86</xdr:row>
      <xdr:rowOff>1392</xdr:rowOff>
    </xdr:to>
    <xdr:sp macro="" textlink="">
      <xdr:nvSpPr>
        <xdr:cNvPr id="359" name="楕円 358"/>
        <xdr:cNvSpPr/>
      </xdr:nvSpPr>
      <xdr:spPr>
        <a:xfrm>
          <a:off x="9588500" y="146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121904</xdr:rowOff>
    </xdr:from>
    <xdr:to>
      <xdr:col>55</xdr:col>
      <xdr:colOff>0</xdr:colOff>
      <xdr:row>85</xdr:row>
      <xdr:rowOff>122042</xdr:rowOff>
    </xdr:to>
    <xdr:cxnSp macro="">
      <xdr:nvCxnSpPr>
        <xdr:cNvPr id="360" name="直線コネクタ 359"/>
        <xdr:cNvCxnSpPr/>
      </xdr:nvCxnSpPr>
      <xdr:spPr>
        <a:xfrm flipV="1">
          <a:off x="9639300" y="14695154"/>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69368</xdr:rowOff>
    </xdr:from>
    <xdr:to>
      <xdr:col>46</xdr:col>
      <xdr:colOff>38100</xdr:colOff>
      <xdr:row>85</xdr:row>
      <xdr:rowOff>170968</xdr:rowOff>
    </xdr:to>
    <xdr:sp macro="" textlink="">
      <xdr:nvSpPr>
        <xdr:cNvPr id="361" name="楕円 360"/>
        <xdr:cNvSpPr/>
      </xdr:nvSpPr>
      <xdr:spPr>
        <a:xfrm>
          <a:off x="8699500" y="146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120168</xdr:rowOff>
    </xdr:from>
    <xdr:to>
      <xdr:col>50</xdr:col>
      <xdr:colOff>114300</xdr:colOff>
      <xdr:row>85</xdr:row>
      <xdr:rowOff>122042</xdr:rowOff>
    </xdr:to>
    <xdr:cxnSp macro="">
      <xdr:nvCxnSpPr>
        <xdr:cNvPr id="362" name="直線コネクタ 361"/>
        <xdr:cNvCxnSpPr/>
      </xdr:nvCxnSpPr>
      <xdr:spPr>
        <a:xfrm>
          <a:off x="8750300" y="14693418"/>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70602</xdr:rowOff>
    </xdr:from>
    <xdr:to>
      <xdr:col>41</xdr:col>
      <xdr:colOff>101600</xdr:colOff>
      <xdr:row>86</xdr:row>
      <xdr:rowOff>752</xdr:rowOff>
    </xdr:to>
    <xdr:sp macro="" textlink="">
      <xdr:nvSpPr>
        <xdr:cNvPr id="363" name="楕円 362"/>
        <xdr:cNvSpPr/>
      </xdr:nvSpPr>
      <xdr:spPr>
        <a:xfrm>
          <a:off x="7810500" y="146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120168</xdr:rowOff>
    </xdr:from>
    <xdr:to>
      <xdr:col>45</xdr:col>
      <xdr:colOff>177800</xdr:colOff>
      <xdr:row>85</xdr:row>
      <xdr:rowOff>121402</xdr:rowOff>
    </xdr:to>
    <xdr:cxnSp macro="">
      <xdr:nvCxnSpPr>
        <xdr:cNvPr id="364" name="直線コネクタ 363"/>
        <xdr:cNvCxnSpPr/>
      </xdr:nvCxnSpPr>
      <xdr:spPr>
        <a:xfrm flipV="1">
          <a:off x="7861300" y="14693418"/>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71791</xdr:rowOff>
    </xdr:from>
    <xdr:to>
      <xdr:col>36</xdr:col>
      <xdr:colOff>165100</xdr:colOff>
      <xdr:row>86</xdr:row>
      <xdr:rowOff>1941</xdr:rowOff>
    </xdr:to>
    <xdr:sp macro="" textlink="">
      <xdr:nvSpPr>
        <xdr:cNvPr id="365" name="楕円 364"/>
        <xdr:cNvSpPr/>
      </xdr:nvSpPr>
      <xdr:spPr>
        <a:xfrm>
          <a:off x="6921500" y="146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121402</xdr:rowOff>
    </xdr:from>
    <xdr:to>
      <xdr:col>41</xdr:col>
      <xdr:colOff>50800</xdr:colOff>
      <xdr:row>85</xdr:row>
      <xdr:rowOff>122591</xdr:rowOff>
    </xdr:to>
    <xdr:cxnSp macro="">
      <xdr:nvCxnSpPr>
        <xdr:cNvPr id="366" name="直線コネクタ 365"/>
        <xdr:cNvCxnSpPr/>
      </xdr:nvCxnSpPr>
      <xdr:spPr>
        <a:xfrm flipV="1">
          <a:off x="6972300" y="1469465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17919</xdr:rowOff>
    </xdr:from>
    <xdr:ext cx="469744" cy="259045"/>
    <xdr:sp macro="" textlink="">
      <xdr:nvSpPr>
        <xdr:cNvPr id="371" name="n_1mainValue【公営住宅】&#10;一人当たり面積"/>
        <xdr:cNvSpPr txBox="1"/>
      </xdr:nvSpPr>
      <xdr:spPr>
        <a:xfrm>
          <a:off x="9391727" y="1441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16045</xdr:rowOff>
    </xdr:from>
    <xdr:ext cx="469744" cy="259045"/>
    <xdr:sp macro="" textlink="">
      <xdr:nvSpPr>
        <xdr:cNvPr id="372" name="n_2mainValue【公営住宅】&#10;一人当たり面積"/>
        <xdr:cNvSpPr txBox="1"/>
      </xdr:nvSpPr>
      <xdr:spPr>
        <a:xfrm>
          <a:off x="8515427" y="144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17279</xdr:rowOff>
    </xdr:from>
    <xdr:ext cx="469744" cy="259045"/>
    <xdr:sp macro="" textlink="">
      <xdr:nvSpPr>
        <xdr:cNvPr id="373" name="n_3mainValue【公営住宅】&#10;一人当たり面積"/>
        <xdr:cNvSpPr txBox="1"/>
      </xdr:nvSpPr>
      <xdr:spPr>
        <a:xfrm>
          <a:off x="7626427" y="1441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18468</xdr:rowOff>
    </xdr:from>
    <xdr:ext cx="469744" cy="259045"/>
    <xdr:sp macro="" textlink="">
      <xdr:nvSpPr>
        <xdr:cNvPr id="374" name="n_4mainValue【公営住宅】&#10;一人当たり面積"/>
        <xdr:cNvSpPr txBox="1"/>
      </xdr:nvSpPr>
      <xdr:spPr>
        <a:xfrm>
          <a:off x="6737427" y="1442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430" name="楕円 429"/>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431"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160020</xdr:rowOff>
    </xdr:from>
    <xdr:to>
      <xdr:col>81</xdr:col>
      <xdr:colOff>101600</xdr:colOff>
      <xdr:row>37</xdr:row>
      <xdr:rowOff>90170</xdr:rowOff>
    </xdr:to>
    <xdr:sp macro="" textlink="">
      <xdr:nvSpPr>
        <xdr:cNvPr id="432" name="楕円 431"/>
        <xdr:cNvSpPr/>
      </xdr:nvSpPr>
      <xdr:spPr>
        <a:xfrm>
          <a:off x="15430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37</xdr:row>
      <xdr:rowOff>39370</xdr:rowOff>
    </xdr:to>
    <xdr:cxnSp macro="">
      <xdr:nvCxnSpPr>
        <xdr:cNvPr id="433" name="直線コネクタ 432"/>
        <xdr:cNvCxnSpPr/>
      </xdr:nvCxnSpPr>
      <xdr:spPr>
        <a:xfrm flipV="1">
          <a:off x="15481300" y="6271260"/>
          <a:ext cx="8382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91440</xdr:rowOff>
    </xdr:from>
    <xdr:to>
      <xdr:col>76</xdr:col>
      <xdr:colOff>165100</xdr:colOff>
      <xdr:row>38</xdr:row>
      <xdr:rowOff>21590</xdr:rowOff>
    </xdr:to>
    <xdr:sp macro="" textlink="">
      <xdr:nvSpPr>
        <xdr:cNvPr id="434" name="楕円 433"/>
        <xdr:cNvSpPr/>
      </xdr:nvSpPr>
      <xdr:spPr>
        <a:xfrm>
          <a:off x="14541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39370</xdr:rowOff>
    </xdr:from>
    <xdr:to>
      <xdr:col>81</xdr:col>
      <xdr:colOff>50800</xdr:colOff>
      <xdr:row>37</xdr:row>
      <xdr:rowOff>142240</xdr:rowOff>
    </xdr:to>
    <xdr:cxnSp macro="">
      <xdr:nvCxnSpPr>
        <xdr:cNvPr id="435" name="直線コネクタ 434"/>
        <xdr:cNvCxnSpPr/>
      </xdr:nvCxnSpPr>
      <xdr:spPr>
        <a:xfrm flipV="1">
          <a:off x="14592300" y="63830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130810</xdr:rowOff>
    </xdr:from>
    <xdr:to>
      <xdr:col>72</xdr:col>
      <xdr:colOff>38100</xdr:colOff>
      <xdr:row>37</xdr:row>
      <xdr:rowOff>60960</xdr:rowOff>
    </xdr:to>
    <xdr:sp macro="" textlink="">
      <xdr:nvSpPr>
        <xdr:cNvPr id="436" name="楕円 435"/>
        <xdr:cNvSpPr/>
      </xdr:nvSpPr>
      <xdr:spPr>
        <a:xfrm>
          <a:off x="13652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10160</xdr:rowOff>
    </xdr:from>
    <xdr:to>
      <xdr:col>76</xdr:col>
      <xdr:colOff>114300</xdr:colOff>
      <xdr:row>37</xdr:row>
      <xdr:rowOff>142240</xdr:rowOff>
    </xdr:to>
    <xdr:cxnSp macro="">
      <xdr:nvCxnSpPr>
        <xdr:cNvPr id="437" name="直線コネクタ 436"/>
        <xdr:cNvCxnSpPr/>
      </xdr:nvCxnSpPr>
      <xdr:spPr>
        <a:xfrm>
          <a:off x="13703300" y="635381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66040</xdr:rowOff>
    </xdr:from>
    <xdr:to>
      <xdr:col>67</xdr:col>
      <xdr:colOff>101600</xdr:colOff>
      <xdr:row>37</xdr:row>
      <xdr:rowOff>167640</xdr:rowOff>
    </xdr:to>
    <xdr:sp macro="" textlink="">
      <xdr:nvSpPr>
        <xdr:cNvPr id="438" name="楕円 437"/>
        <xdr:cNvSpPr/>
      </xdr:nvSpPr>
      <xdr:spPr>
        <a:xfrm>
          <a:off x="12763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10160</xdr:rowOff>
    </xdr:from>
    <xdr:to>
      <xdr:col>71</xdr:col>
      <xdr:colOff>177800</xdr:colOff>
      <xdr:row>37</xdr:row>
      <xdr:rowOff>116840</xdr:rowOff>
    </xdr:to>
    <xdr:cxnSp macro="">
      <xdr:nvCxnSpPr>
        <xdr:cNvPr id="439" name="直線コネクタ 438"/>
        <xdr:cNvCxnSpPr/>
      </xdr:nvCxnSpPr>
      <xdr:spPr>
        <a:xfrm flipV="1">
          <a:off x="12814300" y="63538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106697</xdr:rowOff>
    </xdr:from>
    <xdr:ext cx="405111" cy="259045"/>
    <xdr:sp macro="" textlink="">
      <xdr:nvSpPr>
        <xdr:cNvPr id="444" name="n_1mainValue【認定こども園・幼稚園・保育所】&#10;有形固定資産減価償却率"/>
        <xdr:cNvSpPr txBox="1"/>
      </xdr:nvSpPr>
      <xdr:spPr>
        <a:xfrm>
          <a:off x="152660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12717</xdr:rowOff>
    </xdr:from>
    <xdr:ext cx="405111" cy="259045"/>
    <xdr:sp macro="" textlink="">
      <xdr:nvSpPr>
        <xdr:cNvPr id="445" name="n_2mainValue【認定こども園・幼稚園・保育所】&#10;有形固定資産減価償却率"/>
        <xdr:cNvSpPr txBox="1"/>
      </xdr:nvSpPr>
      <xdr:spPr>
        <a:xfrm>
          <a:off x="14389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77487</xdr:rowOff>
    </xdr:from>
    <xdr:ext cx="405111" cy="259045"/>
    <xdr:sp macro="" textlink="">
      <xdr:nvSpPr>
        <xdr:cNvPr id="446" name="n_3mainValue【認定こども園・幼稚園・保育所】&#10;有形固定資産減価償却率"/>
        <xdr:cNvSpPr txBox="1"/>
      </xdr:nvSpPr>
      <xdr:spPr>
        <a:xfrm>
          <a:off x="1350074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158767</xdr:rowOff>
    </xdr:from>
    <xdr:ext cx="405111" cy="259045"/>
    <xdr:sp macro="" textlink="">
      <xdr:nvSpPr>
        <xdr:cNvPr id="447" name="n_4mainValue【認定こども園・幼稚園・保育所】&#10;有形固定資産減価償却率"/>
        <xdr:cNvSpPr txBox="1"/>
      </xdr:nvSpPr>
      <xdr:spPr>
        <a:xfrm>
          <a:off x="126117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135128</xdr:rowOff>
    </xdr:from>
    <xdr:to>
      <xdr:col>116</xdr:col>
      <xdr:colOff>114300</xdr:colOff>
      <xdr:row>36</xdr:row>
      <xdr:rowOff>65278</xdr:rowOff>
    </xdr:to>
    <xdr:sp macro="" textlink="">
      <xdr:nvSpPr>
        <xdr:cNvPr id="485" name="楕円 484"/>
        <xdr:cNvSpPr/>
      </xdr:nvSpPr>
      <xdr:spPr>
        <a:xfrm>
          <a:off x="221107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158005</xdr:rowOff>
    </xdr:from>
    <xdr:ext cx="469744" cy="259045"/>
    <xdr:sp macro="" textlink="">
      <xdr:nvSpPr>
        <xdr:cNvPr id="486" name="【認定こども園・幼稚園・保育所】&#10;一人当たり面積該当値テキスト"/>
        <xdr:cNvSpPr txBox="1"/>
      </xdr:nvSpPr>
      <xdr:spPr>
        <a:xfrm>
          <a:off x="22199600" y="598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36830</xdr:rowOff>
    </xdr:from>
    <xdr:to>
      <xdr:col>112</xdr:col>
      <xdr:colOff>38100</xdr:colOff>
      <xdr:row>36</xdr:row>
      <xdr:rowOff>138430</xdr:rowOff>
    </xdr:to>
    <xdr:sp macro="" textlink="">
      <xdr:nvSpPr>
        <xdr:cNvPr id="487" name="楕円 486"/>
        <xdr:cNvSpPr/>
      </xdr:nvSpPr>
      <xdr:spPr>
        <a:xfrm>
          <a:off x="2127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xdr:rowOff>
    </xdr:from>
    <xdr:to>
      <xdr:col>116</xdr:col>
      <xdr:colOff>63500</xdr:colOff>
      <xdr:row>36</xdr:row>
      <xdr:rowOff>87630</xdr:rowOff>
    </xdr:to>
    <xdr:cxnSp macro="">
      <xdr:nvCxnSpPr>
        <xdr:cNvPr id="488" name="直線コネクタ 487"/>
        <xdr:cNvCxnSpPr/>
      </xdr:nvCxnSpPr>
      <xdr:spPr>
        <a:xfrm flipV="1">
          <a:off x="21323300" y="618667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107696</xdr:rowOff>
    </xdr:from>
    <xdr:to>
      <xdr:col>107</xdr:col>
      <xdr:colOff>101600</xdr:colOff>
      <xdr:row>37</xdr:row>
      <xdr:rowOff>37846</xdr:rowOff>
    </xdr:to>
    <xdr:sp macro="" textlink="">
      <xdr:nvSpPr>
        <xdr:cNvPr id="489" name="楕円 488"/>
        <xdr:cNvSpPr/>
      </xdr:nvSpPr>
      <xdr:spPr>
        <a:xfrm>
          <a:off x="20383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87630</xdr:rowOff>
    </xdr:from>
    <xdr:to>
      <xdr:col>111</xdr:col>
      <xdr:colOff>177800</xdr:colOff>
      <xdr:row>36</xdr:row>
      <xdr:rowOff>158496</xdr:rowOff>
    </xdr:to>
    <xdr:cxnSp macro="">
      <xdr:nvCxnSpPr>
        <xdr:cNvPr id="490" name="直線コネクタ 489"/>
        <xdr:cNvCxnSpPr/>
      </xdr:nvCxnSpPr>
      <xdr:spPr>
        <a:xfrm flipV="1">
          <a:off x="20434300" y="625983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73406</xdr:rowOff>
    </xdr:from>
    <xdr:to>
      <xdr:col>102</xdr:col>
      <xdr:colOff>165100</xdr:colOff>
      <xdr:row>37</xdr:row>
      <xdr:rowOff>3556</xdr:rowOff>
    </xdr:to>
    <xdr:sp macro="" textlink="">
      <xdr:nvSpPr>
        <xdr:cNvPr id="491" name="楕円 490"/>
        <xdr:cNvSpPr/>
      </xdr:nvSpPr>
      <xdr:spPr>
        <a:xfrm>
          <a:off x="19494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124206</xdr:rowOff>
    </xdr:from>
    <xdr:to>
      <xdr:col>107</xdr:col>
      <xdr:colOff>50800</xdr:colOff>
      <xdr:row>36</xdr:row>
      <xdr:rowOff>158496</xdr:rowOff>
    </xdr:to>
    <xdr:cxnSp macro="">
      <xdr:nvCxnSpPr>
        <xdr:cNvPr id="492" name="直線コネクタ 491"/>
        <xdr:cNvCxnSpPr/>
      </xdr:nvCxnSpPr>
      <xdr:spPr>
        <a:xfrm>
          <a:off x="19545300" y="62964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141986</xdr:rowOff>
    </xdr:from>
    <xdr:to>
      <xdr:col>98</xdr:col>
      <xdr:colOff>38100</xdr:colOff>
      <xdr:row>37</xdr:row>
      <xdr:rowOff>72136</xdr:rowOff>
    </xdr:to>
    <xdr:sp macro="" textlink="">
      <xdr:nvSpPr>
        <xdr:cNvPr id="493" name="楕円 492"/>
        <xdr:cNvSpPr/>
      </xdr:nvSpPr>
      <xdr:spPr>
        <a:xfrm>
          <a:off x="18605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124206</xdr:rowOff>
    </xdr:from>
    <xdr:to>
      <xdr:col>102</xdr:col>
      <xdr:colOff>114300</xdr:colOff>
      <xdr:row>37</xdr:row>
      <xdr:rowOff>21336</xdr:rowOff>
    </xdr:to>
    <xdr:cxnSp macro="">
      <xdr:nvCxnSpPr>
        <xdr:cNvPr id="494" name="直線コネクタ 493"/>
        <xdr:cNvCxnSpPr/>
      </xdr:nvCxnSpPr>
      <xdr:spPr>
        <a:xfrm flipV="1">
          <a:off x="18656300" y="62964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154957</xdr:rowOff>
    </xdr:from>
    <xdr:ext cx="469744" cy="259045"/>
    <xdr:sp macro="" textlink="">
      <xdr:nvSpPr>
        <xdr:cNvPr id="499" name="n_1mainValue【認定こども園・幼稚園・保育所】&#10;一人当たり面積"/>
        <xdr:cNvSpPr txBox="1"/>
      </xdr:nvSpPr>
      <xdr:spPr>
        <a:xfrm>
          <a:off x="210757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54373</xdr:rowOff>
    </xdr:from>
    <xdr:ext cx="469744" cy="259045"/>
    <xdr:sp macro="" textlink="">
      <xdr:nvSpPr>
        <xdr:cNvPr id="500" name="n_2mainValue【認定こども園・幼稚園・保育所】&#10;一人当たり面積"/>
        <xdr:cNvSpPr txBox="1"/>
      </xdr:nvSpPr>
      <xdr:spPr>
        <a:xfrm>
          <a:off x="2019942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20083</xdr:rowOff>
    </xdr:from>
    <xdr:ext cx="469744" cy="259045"/>
    <xdr:sp macro="" textlink="">
      <xdr:nvSpPr>
        <xdr:cNvPr id="501" name="n_3mainValue【認定こども園・幼稚園・保育所】&#10;一人当たり面積"/>
        <xdr:cNvSpPr txBox="1"/>
      </xdr:nvSpPr>
      <xdr:spPr>
        <a:xfrm>
          <a:off x="19310427"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88663</xdr:rowOff>
    </xdr:from>
    <xdr:ext cx="469744" cy="259045"/>
    <xdr:sp macro="" textlink="">
      <xdr:nvSpPr>
        <xdr:cNvPr id="502" name="n_4mainValue【認定こども園・幼稚園・保育所】&#10;一人当たり面積"/>
        <xdr:cNvSpPr txBox="1"/>
      </xdr:nvSpPr>
      <xdr:spPr>
        <a:xfrm>
          <a:off x="184214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54356</xdr:rowOff>
    </xdr:from>
    <xdr:to>
      <xdr:col>85</xdr:col>
      <xdr:colOff>177800</xdr:colOff>
      <xdr:row>57</xdr:row>
      <xdr:rowOff>155956</xdr:rowOff>
    </xdr:to>
    <xdr:sp macro="" textlink="">
      <xdr:nvSpPr>
        <xdr:cNvPr id="541" name="楕円 540"/>
        <xdr:cNvSpPr/>
      </xdr:nvSpPr>
      <xdr:spPr>
        <a:xfrm>
          <a:off x="16268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77233</xdr:rowOff>
    </xdr:from>
    <xdr:ext cx="405111" cy="259045"/>
    <xdr:sp macro="" textlink="">
      <xdr:nvSpPr>
        <xdr:cNvPr id="542" name="【学校施設】&#10;有形固定資産減価償却率該当値テキスト"/>
        <xdr:cNvSpPr txBox="1"/>
      </xdr:nvSpPr>
      <xdr:spPr>
        <a:xfrm>
          <a:off x="163576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38354</xdr:rowOff>
    </xdr:from>
    <xdr:to>
      <xdr:col>81</xdr:col>
      <xdr:colOff>101600</xdr:colOff>
      <xdr:row>57</xdr:row>
      <xdr:rowOff>139954</xdr:rowOff>
    </xdr:to>
    <xdr:sp macro="" textlink="">
      <xdr:nvSpPr>
        <xdr:cNvPr id="543" name="楕円 542"/>
        <xdr:cNvSpPr/>
      </xdr:nvSpPr>
      <xdr:spPr>
        <a:xfrm>
          <a:off x="15430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89154</xdr:rowOff>
    </xdr:from>
    <xdr:to>
      <xdr:col>85</xdr:col>
      <xdr:colOff>127000</xdr:colOff>
      <xdr:row>57</xdr:row>
      <xdr:rowOff>105156</xdr:rowOff>
    </xdr:to>
    <xdr:cxnSp macro="">
      <xdr:nvCxnSpPr>
        <xdr:cNvPr id="544" name="直線コネクタ 543"/>
        <xdr:cNvCxnSpPr/>
      </xdr:nvCxnSpPr>
      <xdr:spPr>
        <a:xfrm>
          <a:off x="15481300" y="98618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159512</xdr:rowOff>
    </xdr:from>
    <xdr:to>
      <xdr:col>76</xdr:col>
      <xdr:colOff>165100</xdr:colOff>
      <xdr:row>57</xdr:row>
      <xdr:rowOff>89662</xdr:rowOff>
    </xdr:to>
    <xdr:sp macro="" textlink="">
      <xdr:nvSpPr>
        <xdr:cNvPr id="545" name="楕円 544"/>
        <xdr:cNvSpPr/>
      </xdr:nvSpPr>
      <xdr:spPr>
        <a:xfrm>
          <a:off x="14541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38862</xdr:rowOff>
    </xdr:from>
    <xdr:to>
      <xdr:col>81</xdr:col>
      <xdr:colOff>50800</xdr:colOff>
      <xdr:row>57</xdr:row>
      <xdr:rowOff>89154</xdr:rowOff>
    </xdr:to>
    <xdr:cxnSp macro="">
      <xdr:nvCxnSpPr>
        <xdr:cNvPr id="546" name="直線コネクタ 545"/>
        <xdr:cNvCxnSpPr/>
      </xdr:nvCxnSpPr>
      <xdr:spPr>
        <a:xfrm>
          <a:off x="14592300" y="9811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170942</xdr:rowOff>
    </xdr:from>
    <xdr:to>
      <xdr:col>72</xdr:col>
      <xdr:colOff>38100</xdr:colOff>
      <xdr:row>57</xdr:row>
      <xdr:rowOff>101092</xdr:rowOff>
    </xdr:to>
    <xdr:sp macro="" textlink="">
      <xdr:nvSpPr>
        <xdr:cNvPr id="547" name="楕円 546"/>
        <xdr:cNvSpPr/>
      </xdr:nvSpPr>
      <xdr:spPr>
        <a:xfrm>
          <a:off x="13652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38862</xdr:rowOff>
    </xdr:from>
    <xdr:to>
      <xdr:col>76</xdr:col>
      <xdr:colOff>114300</xdr:colOff>
      <xdr:row>57</xdr:row>
      <xdr:rowOff>50292</xdr:rowOff>
    </xdr:to>
    <xdr:cxnSp macro="">
      <xdr:nvCxnSpPr>
        <xdr:cNvPr id="548" name="直線コネクタ 547"/>
        <xdr:cNvCxnSpPr/>
      </xdr:nvCxnSpPr>
      <xdr:spPr>
        <a:xfrm flipV="1">
          <a:off x="13703300" y="98115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549" name="楕円 548"/>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50292</xdr:rowOff>
    </xdr:to>
    <xdr:cxnSp macro="">
      <xdr:nvCxnSpPr>
        <xdr:cNvPr id="550" name="直線コネクタ 549"/>
        <xdr:cNvCxnSpPr/>
      </xdr:nvCxnSpPr>
      <xdr:spPr>
        <a:xfrm>
          <a:off x="12814300" y="97840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156481</xdr:rowOff>
    </xdr:from>
    <xdr:ext cx="405111" cy="259045"/>
    <xdr:sp macro="" textlink="">
      <xdr:nvSpPr>
        <xdr:cNvPr id="555" name="n_1mainValue【学校施設】&#10;有形固定資産減価償却率"/>
        <xdr:cNvSpPr txBox="1"/>
      </xdr:nvSpPr>
      <xdr:spPr>
        <a:xfrm>
          <a:off x="152660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106189</xdr:rowOff>
    </xdr:from>
    <xdr:ext cx="405111" cy="259045"/>
    <xdr:sp macro="" textlink="">
      <xdr:nvSpPr>
        <xdr:cNvPr id="556" name="n_2mainValue【学校施設】&#10;有形固定資産減価償却率"/>
        <xdr:cNvSpPr txBox="1"/>
      </xdr:nvSpPr>
      <xdr:spPr>
        <a:xfrm>
          <a:off x="14389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117619</xdr:rowOff>
    </xdr:from>
    <xdr:ext cx="405111" cy="259045"/>
    <xdr:sp macro="" textlink="">
      <xdr:nvSpPr>
        <xdr:cNvPr id="557" name="n_3mainValue【学校施設】&#10;有形固定資産減価償却率"/>
        <xdr:cNvSpPr txBox="1"/>
      </xdr:nvSpPr>
      <xdr:spPr>
        <a:xfrm>
          <a:off x="13500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558" name="n_4mainValue【学校施設】&#10;有形固定資産減価償却率"/>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35905</xdr:rowOff>
    </xdr:from>
    <xdr:to>
      <xdr:col>116</xdr:col>
      <xdr:colOff>114300</xdr:colOff>
      <xdr:row>62</xdr:row>
      <xdr:rowOff>137505</xdr:rowOff>
    </xdr:to>
    <xdr:sp macro="" textlink="">
      <xdr:nvSpPr>
        <xdr:cNvPr id="600" name="楕円 599"/>
        <xdr:cNvSpPr/>
      </xdr:nvSpPr>
      <xdr:spPr>
        <a:xfrm>
          <a:off x="22110700" y="106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14332</xdr:rowOff>
    </xdr:from>
    <xdr:ext cx="469744" cy="259045"/>
    <xdr:sp macro="" textlink="">
      <xdr:nvSpPr>
        <xdr:cNvPr id="601" name="【学校施設】&#10;一人当たり面積該当値テキスト"/>
        <xdr:cNvSpPr txBox="1"/>
      </xdr:nvSpPr>
      <xdr:spPr>
        <a:xfrm>
          <a:off x="22199600" y="1064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20229</xdr:rowOff>
    </xdr:from>
    <xdr:to>
      <xdr:col>112</xdr:col>
      <xdr:colOff>38100</xdr:colOff>
      <xdr:row>62</xdr:row>
      <xdr:rowOff>121829</xdr:rowOff>
    </xdr:to>
    <xdr:sp macro="" textlink="">
      <xdr:nvSpPr>
        <xdr:cNvPr id="602" name="楕円 601"/>
        <xdr:cNvSpPr/>
      </xdr:nvSpPr>
      <xdr:spPr>
        <a:xfrm>
          <a:off x="21272500" y="106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71029</xdr:rowOff>
    </xdr:from>
    <xdr:to>
      <xdr:col>116</xdr:col>
      <xdr:colOff>63500</xdr:colOff>
      <xdr:row>62</xdr:row>
      <xdr:rowOff>86705</xdr:rowOff>
    </xdr:to>
    <xdr:cxnSp macro="">
      <xdr:nvCxnSpPr>
        <xdr:cNvPr id="603" name="直線コネクタ 602"/>
        <xdr:cNvCxnSpPr/>
      </xdr:nvCxnSpPr>
      <xdr:spPr>
        <a:xfrm>
          <a:off x="21323300" y="10700929"/>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25128</xdr:rowOff>
    </xdr:from>
    <xdr:to>
      <xdr:col>107</xdr:col>
      <xdr:colOff>101600</xdr:colOff>
      <xdr:row>62</xdr:row>
      <xdr:rowOff>126728</xdr:rowOff>
    </xdr:to>
    <xdr:sp macro="" textlink="">
      <xdr:nvSpPr>
        <xdr:cNvPr id="604" name="楕円 603"/>
        <xdr:cNvSpPr/>
      </xdr:nvSpPr>
      <xdr:spPr>
        <a:xfrm>
          <a:off x="20383500" y="106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71029</xdr:rowOff>
    </xdr:from>
    <xdr:to>
      <xdr:col>111</xdr:col>
      <xdr:colOff>177800</xdr:colOff>
      <xdr:row>62</xdr:row>
      <xdr:rowOff>75928</xdr:rowOff>
    </xdr:to>
    <xdr:cxnSp macro="">
      <xdr:nvCxnSpPr>
        <xdr:cNvPr id="605" name="直線コネクタ 604"/>
        <xdr:cNvCxnSpPr/>
      </xdr:nvCxnSpPr>
      <xdr:spPr>
        <a:xfrm flipV="1">
          <a:off x="20434300" y="1070092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25781</xdr:rowOff>
    </xdr:from>
    <xdr:to>
      <xdr:col>102</xdr:col>
      <xdr:colOff>165100</xdr:colOff>
      <xdr:row>62</xdr:row>
      <xdr:rowOff>127381</xdr:rowOff>
    </xdr:to>
    <xdr:sp macro="" textlink="">
      <xdr:nvSpPr>
        <xdr:cNvPr id="606" name="楕円 605"/>
        <xdr:cNvSpPr/>
      </xdr:nvSpPr>
      <xdr:spPr>
        <a:xfrm>
          <a:off x="194945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75928</xdr:rowOff>
    </xdr:from>
    <xdr:to>
      <xdr:col>107</xdr:col>
      <xdr:colOff>50800</xdr:colOff>
      <xdr:row>62</xdr:row>
      <xdr:rowOff>76581</xdr:rowOff>
    </xdr:to>
    <xdr:cxnSp macro="">
      <xdr:nvCxnSpPr>
        <xdr:cNvPr id="607" name="直線コネクタ 606"/>
        <xdr:cNvCxnSpPr/>
      </xdr:nvCxnSpPr>
      <xdr:spPr>
        <a:xfrm flipV="1">
          <a:off x="19545300" y="1070582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56152</xdr:rowOff>
    </xdr:from>
    <xdr:to>
      <xdr:col>98</xdr:col>
      <xdr:colOff>38100</xdr:colOff>
      <xdr:row>62</xdr:row>
      <xdr:rowOff>157752</xdr:rowOff>
    </xdr:to>
    <xdr:sp macro="" textlink="">
      <xdr:nvSpPr>
        <xdr:cNvPr id="608" name="楕円 607"/>
        <xdr:cNvSpPr/>
      </xdr:nvSpPr>
      <xdr:spPr>
        <a:xfrm>
          <a:off x="18605500" y="106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76581</xdr:rowOff>
    </xdr:from>
    <xdr:to>
      <xdr:col>102</xdr:col>
      <xdr:colOff>114300</xdr:colOff>
      <xdr:row>62</xdr:row>
      <xdr:rowOff>106952</xdr:rowOff>
    </xdr:to>
    <xdr:cxnSp macro="">
      <xdr:nvCxnSpPr>
        <xdr:cNvPr id="609" name="直線コネクタ 608"/>
        <xdr:cNvCxnSpPr/>
      </xdr:nvCxnSpPr>
      <xdr:spPr>
        <a:xfrm flipV="1">
          <a:off x="18656300" y="10706481"/>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138356</xdr:rowOff>
    </xdr:from>
    <xdr:ext cx="469744" cy="259045"/>
    <xdr:sp macro="" textlink="">
      <xdr:nvSpPr>
        <xdr:cNvPr id="614" name="n_1mainValue【学校施設】&#10;一人当たり面積"/>
        <xdr:cNvSpPr txBox="1"/>
      </xdr:nvSpPr>
      <xdr:spPr>
        <a:xfrm>
          <a:off x="21075727" y="1042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143255</xdr:rowOff>
    </xdr:from>
    <xdr:ext cx="469744" cy="259045"/>
    <xdr:sp macro="" textlink="">
      <xdr:nvSpPr>
        <xdr:cNvPr id="615" name="n_2mainValue【学校施設】&#10;一人当たり面積"/>
        <xdr:cNvSpPr txBox="1"/>
      </xdr:nvSpPr>
      <xdr:spPr>
        <a:xfrm>
          <a:off x="20199427" y="104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143908</xdr:rowOff>
    </xdr:from>
    <xdr:ext cx="469744" cy="259045"/>
    <xdr:sp macro="" textlink="">
      <xdr:nvSpPr>
        <xdr:cNvPr id="616" name="n_3mainValue【学校施設】&#10;一人当たり面積"/>
        <xdr:cNvSpPr txBox="1"/>
      </xdr:nvSpPr>
      <xdr:spPr>
        <a:xfrm>
          <a:off x="19310427" y="1043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148879</xdr:rowOff>
    </xdr:from>
    <xdr:ext cx="469744" cy="259045"/>
    <xdr:sp macro="" textlink="">
      <xdr:nvSpPr>
        <xdr:cNvPr id="617" name="n_4mainValue【学校施設】&#10;一人当たり面積"/>
        <xdr:cNvSpPr txBox="1"/>
      </xdr:nvSpPr>
      <xdr:spPr>
        <a:xfrm>
          <a:off x="18421427" y="107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48" name="【児童館】&#10;有形固定資産減価償却率平均値テキスト"/>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127726</xdr:rowOff>
    </xdr:from>
    <xdr:to>
      <xdr:col>85</xdr:col>
      <xdr:colOff>177800</xdr:colOff>
      <xdr:row>81</xdr:row>
      <xdr:rowOff>57876</xdr:rowOff>
    </xdr:to>
    <xdr:sp macro="" textlink="">
      <xdr:nvSpPr>
        <xdr:cNvPr id="659" name="楕円 658"/>
        <xdr:cNvSpPr/>
      </xdr:nvSpPr>
      <xdr:spPr>
        <a:xfrm>
          <a:off x="16268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150603</xdr:rowOff>
    </xdr:from>
    <xdr:ext cx="405111" cy="259045"/>
    <xdr:sp macro="" textlink="">
      <xdr:nvSpPr>
        <xdr:cNvPr id="660" name="【児童館】&#10;有形固定資産減価償却率該当値テキスト"/>
        <xdr:cNvSpPr txBox="1"/>
      </xdr:nvSpPr>
      <xdr:spPr>
        <a:xfrm>
          <a:off x="16357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73842</xdr:rowOff>
    </xdr:from>
    <xdr:to>
      <xdr:col>81</xdr:col>
      <xdr:colOff>101600</xdr:colOff>
      <xdr:row>81</xdr:row>
      <xdr:rowOff>3992</xdr:rowOff>
    </xdr:to>
    <xdr:sp macro="" textlink="">
      <xdr:nvSpPr>
        <xdr:cNvPr id="661" name="楕円 660"/>
        <xdr:cNvSpPr/>
      </xdr:nvSpPr>
      <xdr:spPr>
        <a:xfrm>
          <a:off x="15430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124642</xdr:rowOff>
    </xdr:from>
    <xdr:to>
      <xdr:col>85</xdr:col>
      <xdr:colOff>127000</xdr:colOff>
      <xdr:row>81</xdr:row>
      <xdr:rowOff>7076</xdr:rowOff>
    </xdr:to>
    <xdr:cxnSp macro="">
      <xdr:nvCxnSpPr>
        <xdr:cNvPr id="662" name="直線コネクタ 661"/>
        <xdr:cNvCxnSpPr/>
      </xdr:nvCxnSpPr>
      <xdr:spPr>
        <a:xfrm>
          <a:off x="15481300" y="1384064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xdr:rowOff>
    </xdr:from>
    <xdr:to>
      <xdr:col>76</xdr:col>
      <xdr:colOff>165100</xdr:colOff>
      <xdr:row>80</xdr:row>
      <xdr:rowOff>110127</xdr:rowOff>
    </xdr:to>
    <xdr:sp macro="" textlink="">
      <xdr:nvSpPr>
        <xdr:cNvPr id="663" name="楕円 662"/>
        <xdr:cNvSpPr/>
      </xdr:nvSpPr>
      <xdr:spPr>
        <a:xfrm>
          <a:off x="14541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59327</xdr:rowOff>
    </xdr:from>
    <xdr:to>
      <xdr:col>81</xdr:col>
      <xdr:colOff>50800</xdr:colOff>
      <xdr:row>80</xdr:row>
      <xdr:rowOff>124642</xdr:rowOff>
    </xdr:to>
    <xdr:cxnSp macro="">
      <xdr:nvCxnSpPr>
        <xdr:cNvPr id="664" name="直線コネクタ 663"/>
        <xdr:cNvCxnSpPr/>
      </xdr:nvCxnSpPr>
      <xdr:spPr>
        <a:xfrm>
          <a:off x="14592300" y="1377532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665" name="楕円 664"/>
        <xdr:cNvSpPr/>
      </xdr:nvSpPr>
      <xdr:spPr>
        <a:xfrm>
          <a:off x="13652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59327</xdr:rowOff>
    </xdr:from>
    <xdr:to>
      <xdr:col>76</xdr:col>
      <xdr:colOff>114300</xdr:colOff>
      <xdr:row>80</xdr:row>
      <xdr:rowOff>72389</xdr:rowOff>
    </xdr:to>
    <xdr:cxnSp macro="">
      <xdr:nvCxnSpPr>
        <xdr:cNvPr id="666" name="直線コネクタ 665"/>
        <xdr:cNvCxnSpPr/>
      </xdr:nvCxnSpPr>
      <xdr:spPr>
        <a:xfrm flipV="1">
          <a:off x="13703300" y="137753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101600</xdr:rowOff>
    </xdr:from>
    <xdr:to>
      <xdr:col>67</xdr:col>
      <xdr:colOff>101600</xdr:colOff>
      <xdr:row>82</xdr:row>
      <xdr:rowOff>31750</xdr:rowOff>
    </xdr:to>
    <xdr:sp macro="" textlink="">
      <xdr:nvSpPr>
        <xdr:cNvPr id="667" name="楕円 666"/>
        <xdr:cNvSpPr/>
      </xdr:nvSpPr>
      <xdr:spPr>
        <a:xfrm>
          <a:off x="12763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72389</xdr:rowOff>
    </xdr:from>
    <xdr:to>
      <xdr:col>71</xdr:col>
      <xdr:colOff>177800</xdr:colOff>
      <xdr:row>81</xdr:row>
      <xdr:rowOff>152400</xdr:rowOff>
    </xdr:to>
    <xdr:cxnSp macro="">
      <xdr:nvCxnSpPr>
        <xdr:cNvPr id="668" name="直線コネクタ 667"/>
        <xdr:cNvCxnSpPr/>
      </xdr:nvCxnSpPr>
      <xdr:spPr>
        <a:xfrm flipV="1">
          <a:off x="12814300" y="1378838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669" name="n_1aveValue【児童館】&#10;有形固定資産減価償却率"/>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670" name="n_2aveValue【児童館】&#10;有形固定資産減価償却率"/>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71" name="n_3aveValue【児童館】&#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2" name="n_4ave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20519</xdr:rowOff>
    </xdr:from>
    <xdr:ext cx="405111" cy="259045"/>
    <xdr:sp macro="" textlink="">
      <xdr:nvSpPr>
        <xdr:cNvPr id="673" name="n_1mainValue【児童館】&#10;有形固定資産減価償却率"/>
        <xdr:cNvSpPr txBox="1"/>
      </xdr:nvSpPr>
      <xdr:spPr>
        <a:xfrm>
          <a:off x="15266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126654</xdr:rowOff>
    </xdr:from>
    <xdr:ext cx="405111" cy="259045"/>
    <xdr:sp macro="" textlink="">
      <xdr:nvSpPr>
        <xdr:cNvPr id="674" name="n_2mainValue【児童館】&#10;有形固定資産減価償却率"/>
        <xdr:cNvSpPr txBox="1"/>
      </xdr:nvSpPr>
      <xdr:spPr>
        <a:xfrm>
          <a:off x="14389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675" name="n_3mainValue【児童館】&#10;有形固定資産減価償却率"/>
        <xdr:cNvSpPr txBox="1"/>
      </xdr:nvSpPr>
      <xdr:spPr>
        <a:xfrm>
          <a:off x="13500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48277</xdr:rowOff>
    </xdr:from>
    <xdr:ext cx="405111" cy="259045"/>
    <xdr:sp macro="" textlink="">
      <xdr:nvSpPr>
        <xdr:cNvPr id="676" name="n_4mainValue【児童館】&#10;有形固定資産減価償却率"/>
        <xdr:cNvSpPr txBox="1"/>
      </xdr:nvSpPr>
      <xdr:spPr>
        <a:xfrm>
          <a:off x="12611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169636</xdr:rowOff>
    </xdr:from>
    <xdr:to>
      <xdr:col>116</xdr:col>
      <xdr:colOff>114300</xdr:colOff>
      <xdr:row>82</xdr:row>
      <xdr:rowOff>99786</xdr:rowOff>
    </xdr:to>
    <xdr:sp macro="" textlink="">
      <xdr:nvSpPr>
        <xdr:cNvPr id="718" name="楕円 717"/>
        <xdr:cNvSpPr/>
      </xdr:nvSpPr>
      <xdr:spPr>
        <a:xfrm>
          <a:off x="221107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21063</xdr:rowOff>
    </xdr:from>
    <xdr:ext cx="469744" cy="259045"/>
    <xdr:sp macro="" textlink="">
      <xdr:nvSpPr>
        <xdr:cNvPr id="719" name="【児童館】&#10;一人当たり面積該当値テキスト"/>
        <xdr:cNvSpPr txBox="1"/>
      </xdr:nvSpPr>
      <xdr:spPr>
        <a:xfrm>
          <a:off x="2219960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169636</xdr:rowOff>
    </xdr:from>
    <xdr:to>
      <xdr:col>112</xdr:col>
      <xdr:colOff>38100</xdr:colOff>
      <xdr:row>82</xdr:row>
      <xdr:rowOff>99786</xdr:rowOff>
    </xdr:to>
    <xdr:sp macro="" textlink="">
      <xdr:nvSpPr>
        <xdr:cNvPr id="720" name="楕円 719"/>
        <xdr:cNvSpPr/>
      </xdr:nvSpPr>
      <xdr:spPr>
        <a:xfrm>
          <a:off x="21272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48986</xdr:rowOff>
    </xdr:from>
    <xdr:to>
      <xdr:col>116</xdr:col>
      <xdr:colOff>63500</xdr:colOff>
      <xdr:row>82</xdr:row>
      <xdr:rowOff>48986</xdr:rowOff>
    </xdr:to>
    <xdr:cxnSp macro="">
      <xdr:nvCxnSpPr>
        <xdr:cNvPr id="721" name="直線コネクタ 720"/>
        <xdr:cNvCxnSpPr/>
      </xdr:nvCxnSpPr>
      <xdr:spPr>
        <a:xfrm>
          <a:off x="21323300" y="14107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9071</xdr:rowOff>
    </xdr:from>
    <xdr:to>
      <xdr:col>107</xdr:col>
      <xdr:colOff>101600</xdr:colOff>
      <xdr:row>82</xdr:row>
      <xdr:rowOff>110671</xdr:rowOff>
    </xdr:to>
    <xdr:sp macro="" textlink="">
      <xdr:nvSpPr>
        <xdr:cNvPr id="722" name="楕円 721"/>
        <xdr:cNvSpPr/>
      </xdr:nvSpPr>
      <xdr:spPr>
        <a:xfrm>
          <a:off x="203835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48986</xdr:rowOff>
    </xdr:from>
    <xdr:to>
      <xdr:col>111</xdr:col>
      <xdr:colOff>177800</xdr:colOff>
      <xdr:row>82</xdr:row>
      <xdr:rowOff>59871</xdr:rowOff>
    </xdr:to>
    <xdr:cxnSp macro="">
      <xdr:nvCxnSpPr>
        <xdr:cNvPr id="723" name="直線コネクタ 722"/>
        <xdr:cNvCxnSpPr/>
      </xdr:nvCxnSpPr>
      <xdr:spPr>
        <a:xfrm flipV="1">
          <a:off x="20434300" y="141078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9071</xdr:rowOff>
    </xdr:from>
    <xdr:to>
      <xdr:col>102</xdr:col>
      <xdr:colOff>165100</xdr:colOff>
      <xdr:row>82</xdr:row>
      <xdr:rowOff>110671</xdr:rowOff>
    </xdr:to>
    <xdr:sp macro="" textlink="">
      <xdr:nvSpPr>
        <xdr:cNvPr id="724" name="楕円 723"/>
        <xdr:cNvSpPr/>
      </xdr:nvSpPr>
      <xdr:spPr>
        <a:xfrm>
          <a:off x="194945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59871</xdr:rowOff>
    </xdr:from>
    <xdr:to>
      <xdr:col>107</xdr:col>
      <xdr:colOff>50800</xdr:colOff>
      <xdr:row>82</xdr:row>
      <xdr:rowOff>59871</xdr:rowOff>
    </xdr:to>
    <xdr:cxnSp macro="">
      <xdr:nvCxnSpPr>
        <xdr:cNvPr id="725" name="直線コネクタ 724"/>
        <xdr:cNvCxnSpPr/>
      </xdr:nvCxnSpPr>
      <xdr:spPr>
        <a:xfrm>
          <a:off x="19545300" y="14118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128814</xdr:rowOff>
    </xdr:from>
    <xdr:to>
      <xdr:col>98</xdr:col>
      <xdr:colOff>38100</xdr:colOff>
      <xdr:row>83</xdr:row>
      <xdr:rowOff>58964</xdr:rowOff>
    </xdr:to>
    <xdr:sp macro="" textlink="">
      <xdr:nvSpPr>
        <xdr:cNvPr id="726" name="楕円 725"/>
        <xdr:cNvSpPr/>
      </xdr:nvSpPr>
      <xdr:spPr>
        <a:xfrm>
          <a:off x="186055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59871</xdr:rowOff>
    </xdr:from>
    <xdr:to>
      <xdr:col>102</xdr:col>
      <xdr:colOff>114300</xdr:colOff>
      <xdr:row>83</xdr:row>
      <xdr:rowOff>8164</xdr:rowOff>
    </xdr:to>
    <xdr:cxnSp macro="">
      <xdr:nvCxnSpPr>
        <xdr:cNvPr id="727" name="直線コネクタ 726"/>
        <xdr:cNvCxnSpPr/>
      </xdr:nvCxnSpPr>
      <xdr:spPr>
        <a:xfrm flipV="1">
          <a:off x="18656300" y="141187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116313</xdr:rowOff>
    </xdr:from>
    <xdr:ext cx="469744" cy="259045"/>
    <xdr:sp macro="" textlink="">
      <xdr:nvSpPr>
        <xdr:cNvPr id="732" name="n_1mainValue【児童館】&#10;一人当たり面積"/>
        <xdr:cNvSpPr txBox="1"/>
      </xdr:nvSpPr>
      <xdr:spPr>
        <a:xfrm>
          <a:off x="210757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127198</xdr:rowOff>
    </xdr:from>
    <xdr:ext cx="469744" cy="259045"/>
    <xdr:sp macro="" textlink="">
      <xdr:nvSpPr>
        <xdr:cNvPr id="733" name="n_2mainValue【児童館】&#10;一人当たり面積"/>
        <xdr:cNvSpPr txBox="1"/>
      </xdr:nvSpPr>
      <xdr:spPr>
        <a:xfrm>
          <a:off x="20199427" y="138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127198</xdr:rowOff>
    </xdr:from>
    <xdr:ext cx="469744" cy="259045"/>
    <xdr:sp macro="" textlink="">
      <xdr:nvSpPr>
        <xdr:cNvPr id="734" name="n_3mainValue【児童館】&#10;一人当たり面積"/>
        <xdr:cNvSpPr txBox="1"/>
      </xdr:nvSpPr>
      <xdr:spPr>
        <a:xfrm>
          <a:off x="19310427" y="138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75491</xdr:rowOff>
    </xdr:from>
    <xdr:ext cx="469744" cy="259045"/>
    <xdr:sp macro="" textlink="">
      <xdr:nvSpPr>
        <xdr:cNvPr id="735" name="n_4mainValue【児童館】&#10;一人当たり面積"/>
        <xdr:cNvSpPr txBox="1"/>
      </xdr:nvSpPr>
      <xdr:spPr>
        <a:xfrm>
          <a:off x="18421427"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macro="" textlink="">
      <xdr:nvSpPr>
        <xdr:cNvPr id="776" name="楕円 775"/>
        <xdr:cNvSpPr/>
      </xdr:nvSpPr>
      <xdr:spPr>
        <a:xfrm>
          <a:off x="16268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macro="" textlink="">
      <xdr:nvSpPr>
        <xdr:cNvPr id="777" name="【公民館】&#10;有形固定資産減価償却率該当値テキスト"/>
        <xdr:cNvSpPr txBox="1"/>
      </xdr:nvSpPr>
      <xdr:spPr>
        <a:xfrm>
          <a:off x="16357600"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74930</xdr:rowOff>
    </xdr:from>
    <xdr:to>
      <xdr:col>81</xdr:col>
      <xdr:colOff>101600</xdr:colOff>
      <xdr:row>107</xdr:row>
      <xdr:rowOff>5080</xdr:rowOff>
    </xdr:to>
    <xdr:sp macro="" textlink="">
      <xdr:nvSpPr>
        <xdr:cNvPr id="778" name="楕円 777"/>
        <xdr:cNvSpPr/>
      </xdr:nvSpPr>
      <xdr:spPr>
        <a:xfrm>
          <a:off x="1543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125730</xdr:rowOff>
    </xdr:from>
    <xdr:to>
      <xdr:col>85</xdr:col>
      <xdr:colOff>127000</xdr:colOff>
      <xdr:row>107</xdr:row>
      <xdr:rowOff>1905</xdr:rowOff>
    </xdr:to>
    <xdr:cxnSp macro="">
      <xdr:nvCxnSpPr>
        <xdr:cNvPr id="779" name="直線コネクタ 778"/>
        <xdr:cNvCxnSpPr/>
      </xdr:nvCxnSpPr>
      <xdr:spPr>
        <a:xfrm>
          <a:off x="15481300" y="182994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80" name="楕円 779"/>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125730</xdr:rowOff>
    </xdr:to>
    <xdr:cxnSp macro="">
      <xdr:nvCxnSpPr>
        <xdr:cNvPr id="781" name="直線コネクタ 780"/>
        <xdr:cNvCxnSpPr/>
      </xdr:nvCxnSpPr>
      <xdr:spPr>
        <a:xfrm>
          <a:off x="14592300" y="181927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19686</xdr:rowOff>
    </xdr:from>
    <xdr:to>
      <xdr:col>72</xdr:col>
      <xdr:colOff>38100</xdr:colOff>
      <xdr:row>106</xdr:row>
      <xdr:rowOff>121286</xdr:rowOff>
    </xdr:to>
    <xdr:sp macro="" textlink="">
      <xdr:nvSpPr>
        <xdr:cNvPr id="782" name="楕円 781"/>
        <xdr:cNvSpPr/>
      </xdr:nvSpPr>
      <xdr:spPr>
        <a:xfrm>
          <a:off x="1365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70486</xdr:rowOff>
    </xdr:to>
    <xdr:cxnSp macro="">
      <xdr:nvCxnSpPr>
        <xdr:cNvPr id="783" name="直線コネクタ 782"/>
        <xdr:cNvCxnSpPr/>
      </xdr:nvCxnSpPr>
      <xdr:spPr>
        <a:xfrm flipV="1">
          <a:off x="13703300" y="181927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88264</xdr:rowOff>
    </xdr:from>
    <xdr:to>
      <xdr:col>67</xdr:col>
      <xdr:colOff>101600</xdr:colOff>
      <xdr:row>106</xdr:row>
      <xdr:rowOff>18414</xdr:rowOff>
    </xdr:to>
    <xdr:sp macro="" textlink="">
      <xdr:nvSpPr>
        <xdr:cNvPr id="784" name="楕円 783"/>
        <xdr:cNvSpPr/>
      </xdr:nvSpPr>
      <xdr:spPr>
        <a:xfrm>
          <a:off x="1276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139064</xdr:rowOff>
    </xdr:from>
    <xdr:to>
      <xdr:col>71</xdr:col>
      <xdr:colOff>177800</xdr:colOff>
      <xdr:row>106</xdr:row>
      <xdr:rowOff>70486</xdr:rowOff>
    </xdr:to>
    <xdr:cxnSp macro="">
      <xdr:nvCxnSpPr>
        <xdr:cNvPr id="785" name="直線コネクタ 784"/>
        <xdr:cNvCxnSpPr/>
      </xdr:nvCxnSpPr>
      <xdr:spPr>
        <a:xfrm>
          <a:off x="12814300" y="1814131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167657</xdr:rowOff>
    </xdr:from>
    <xdr:ext cx="405111" cy="259045"/>
    <xdr:sp macro="" textlink="">
      <xdr:nvSpPr>
        <xdr:cNvPr id="790" name="n_1mainValue【公民館】&#10;有形固定資産減価償却率"/>
        <xdr:cNvSpPr txBox="1"/>
      </xdr:nvSpPr>
      <xdr:spPr>
        <a:xfrm>
          <a:off x="152660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91" name="n_2mainValue【公民館】&#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112413</xdr:rowOff>
    </xdr:from>
    <xdr:ext cx="405111" cy="259045"/>
    <xdr:sp macro="" textlink="">
      <xdr:nvSpPr>
        <xdr:cNvPr id="792" name="n_3mainValue【公民館】&#10;有形固定資産減価償却率"/>
        <xdr:cNvSpPr txBox="1"/>
      </xdr:nvSpPr>
      <xdr:spPr>
        <a:xfrm>
          <a:off x="13500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9541</xdr:rowOff>
    </xdr:from>
    <xdr:ext cx="405111" cy="259045"/>
    <xdr:sp macro="" textlink="">
      <xdr:nvSpPr>
        <xdr:cNvPr id="793" name="n_4mainValue【公民館】&#10;有形固定資産減価償却率"/>
        <xdr:cNvSpPr txBox="1"/>
      </xdr:nvSpPr>
      <xdr:spPr>
        <a:xfrm>
          <a:off x="12611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140244</xdr:rowOff>
    </xdr:from>
    <xdr:to>
      <xdr:col>116</xdr:col>
      <xdr:colOff>114300</xdr:colOff>
      <xdr:row>108</xdr:row>
      <xdr:rowOff>70394</xdr:rowOff>
    </xdr:to>
    <xdr:sp macro="" textlink="">
      <xdr:nvSpPr>
        <xdr:cNvPr id="835" name="楕円 834"/>
        <xdr:cNvSpPr/>
      </xdr:nvSpPr>
      <xdr:spPr>
        <a:xfrm>
          <a:off x="22110700" y="18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118671</xdr:rowOff>
    </xdr:from>
    <xdr:ext cx="469744" cy="259045"/>
    <xdr:sp macro="" textlink="">
      <xdr:nvSpPr>
        <xdr:cNvPr id="836" name="【公民館】&#10;一人当たり面積該当値テキスト"/>
        <xdr:cNvSpPr txBox="1"/>
      </xdr:nvSpPr>
      <xdr:spPr>
        <a:xfrm>
          <a:off x="22199600" y="18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140244</xdr:rowOff>
    </xdr:from>
    <xdr:to>
      <xdr:col>112</xdr:col>
      <xdr:colOff>38100</xdr:colOff>
      <xdr:row>108</xdr:row>
      <xdr:rowOff>70394</xdr:rowOff>
    </xdr:to>
    <xdr:sp macro="" textlink="">
      <xdr:nvSpPr>
        <xdr:cNvPr id="837" name="楕円 836"/>
        <xdr:cNvSpPr/>
      </xdr:nvSpPr>
      <xdr:spPr>
        <a:xfrm>
          <a:off x="21272500" y="18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19594</xdr:rowOff>
    </xdr:from>
    <xdr:to>
      <xdr:col>116</xdr:col>
      <xdr:colOff>63500</xdr:colOff>
      <xdr:row>108</xdr:row>
      <xdr:rowOff>19594</xdr:rowOff>
    </xdr:to>
    <xdr:cxnSp macro="">
      <xdr:nvCxnSpPr>
        <xdr:cNvPr id="838" name="直線コネクタ 837"/>
        <xdr:cNvCxnSpPr/>
      </xdr:nvCxnSpPr>
      <xdr:spPr>
        <a:xfrm>
          <a:off x="21323300" y="18536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133713</xdr:rowOff>
    </xdr:from>
    <xdr:to>
      <xdr:col>107</xdr:col>
      <xdr:colOff>101600</xdr:colOff>
      <xdr:row>108</xdr:row>
      <xdr:rowOff>63863</xdr:rowOff>
    </xdr:to>
    <xdr:sp macro="" textlink="">
      <xdr:nvSpPr>
        <xdr:cNvPr id="839" name="楕円 838"/>
        <xdr:cNvSpPr/>
      </xdr:nvSpPr>
      <xdr:spPr>
        <a:xfrm>
          <a:off x="20383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13063</xdr:rowOff>
    </xdr:from>
    <xdr:to>
      <xdr:col>111</xdr:col>
      <xdr:colOff>177800</xdr:colOff>
      <xdr:row>108</xdr:row>
      <xdr:rowOff>19594</xdr:rowOff>
    </xdr:to>
    <xdr:cxnSp macro="">
      <xdr:nvCxnSpPr>
        <xdr:cNvPr id="840" name="直線コネクタ 839"/>
        <xdr:cNvCxnSpPr/>
      </xdr:nvCxnSpPr>
      <xdr:spPr>
        <a:xfrm>
          <a:off x="20434300" y="185296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841" name="楕円 840"/>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13063</xdr:rowOff>
    </xdr:from>
    <xdr:to>
      <xdr:col>107</xdr:col>
      <xdr:colOff>50800</xdr:colOff>
      <xdr:row>108</xdr:row>
      <xdr:rowOff>15239</xdr:rowOff>
    </xdr:to>
    <xdr:cxnSp macro="">
      <xdr:nvCxnSpPr>
        <xdr:cNvPr id="842" name="直線コネクタ 841"/>
        <xdr:cNvCxnSpPr/>
      </xdr:nvCxnSpPr>
      <xdr:spPr>
        <a:xfrm flipV="1">
          <a:off x="19545300" y="18529663"/>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115207</xdr:rowOff>
    </xdr:from>
    <xdr:to>
      <xdr:col>98</xdr:col>
      <xdr:colOff>38100</xdr:colOff>
      <xdr:row>108</xdr:row>
      <xdr:rowOff>45357</xdr:rowOff>
    </xdr:to>
    <xdr:sp macro="" textlink="">
      <xdr:nvSpPr>
        <xdr:cNvPr id="843" name="楕円 842"/>
        <xdr:cNvSpPr/>
      </xdr:nvSpPr>
      <xdr:spPr>
        <a:xfrm>
          <a:off x="18605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108</xdr:row>
      <xdr:rowOff>15239</xdr:rowOff>
    </xdr:to>
    <xdr:cxnSp macro="">
      <xdr:nvCxnSpPr>
        <xdr:cNvPr id="844" name="直線コネクタ 843"/>
        <xdr:cNvCxnSpPr/>
      </xdr:nvCxnSpPr>
      <xdr:spPr>
        <a:xfrm>
          <a:off x="18656300" y="1851115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61521</xdr:rowOff>
    </xdr:from>
    <xdr:ext cx="469744" cy="259045"/>
    <xdr:sp macro="" textlink="">
      <xdr:nvSpPr>
        <xdr:cNvPr id="849" name="n_1mainValue【公民館】&#10;一人当たり面積"/>
        <xdr:cNvSpPr txBox="1"/>
      </xdr:nvSpPr>
      <xdr:spPr>
        <a:xfrm>
          <a:off x="21075727" y="18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54990</xdr:rowOff>
    </xdr:from>
    <xdr:ext cx="469744" cy="259045"/>
    <xdr:sp macro="" textlink="">
      <xdr:nvSpPr>
        <xdr:cNvPr id="850" name="n_2mainValue【公民館】&#10;一人当たり面積"/>
        <xdr:cNvSpPr txBox="1"/>
      </xdr:nvSpPr>
      <xdr:spPr>
        <a:xfrm>
          <a:off x="201994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57166</xdr:rowOff>
    </xdr:from>
    <xdr:ext cx="469744" cy="259045"/>
    <xdr:sp macro="" textlink="">
      <xdr:nvSpPr>
        <xdr:cNvPr id="851" name="n_3mainValue【公民館】&#10;一人当たり面積"/>
        <xdr:cNvSpPr txBox="1"/>
      </xdr:nvSpPr>
      <xdr:spPr>
        <a:xfrm>
          <a:off x="19310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36484</xdr:rowOff>
    </xdr:from>
    <xdr:ext cx="469744" cy="259045"/>
    <xdr:sp macro="" textlink="">
      <xdr:nvSpPr>
        <xdr:cNvPr id="852" name="n_4mainValue【公民館】&#10;一人当たり面積"/>
        <xdr:cNvSpPr txBox="1"/>
      </xdr:nvSpPr>
      <xdr:spPr>
        <a:xfrm>
          <a:off x="18421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令和３年度提出時から、平成３０年度と令和元年度の数値が逆転したままとなっています。</a:t>
          </a:r>
        </a:p>
        <a:p>
          <a:r>
            <a:rPr kumimoji="1" lang="ja-JP" altLang="en-US" sz="1300">
              <a:latin typeface="ＭＳ Ｐゴシック" panose="020B0600070205080204" pitchFamily="50" charset="-128"/>
              <a:ea typeface="ＭＳ Ｐゴシック" panose="020B0600070205080204" pitchFamily="50" charset="-128"/>
            </a:rPr>
            <a:t>学校施設・公営住宅等については大規模改修や建て替え等行うなどして、老朽化対策に取り組んでいるため減価償却率は類似団体平均を下回っている。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保育所・児童館・公営住宅等の１人当たり面積が類似団体平均を大幅に上回っているのは、本市が８町村の合併により誕生した市であり、各町村ごとにそれぞれ同様の施設を保有していたためである。</a:t>
          </a:r>
        </a:p>
        <a:p>
          <a:r>
            <a:rPr kumimoji="1" lang="ja-JP" altLang="en-US" sz="1300">
              <a:latin typeface="ＭＳ Ｐゴシック" panose="020B0600070205080204" pitchFamily="50" charset="-128"/>
              <a:ea typeface="ＭＳ Ｐゴシック" panose="020B0600070205080204" pitchFamily="50" charset="-128"/>
            </a:rPr>
            <a:t>保育所については今後個別計画に基づき統廃合や建て替えを予定している。</a:t>
          </a:r>
        </a:p>
        <a:p>
          <a:r>
            <a:rPr kumimoji="1" lang="ja-JP" altLang="en-US" sz="1300">
              <a:latin typeface="ＭＳ Ｐゴシック" panose="020B0600070205080204" pitchFamily="50" charset="-128"/>
              <a:ea typeface="ＭＳ Ｐゴシック" panose="020B0600070205080204" pitchFamily="50" charset="-128"/>
            </a:rPr>
            <a:t>道路については、本市が</a:t>
          </a:r>
          <a:r>
            <a:rPr kumimoji="1" lang="en-US" altLang="ja-JP" sz="1300">
              <a:latin typeface="ＭＳ Ｐゴシック" panose="020B0600070205080204" pitchFamily="50" charset="-128"/>
              <a:ea typeface="ＭＳ Ｐゴシック" panose="020B0600070205080204" pitchFamily="50" charset="-128"/>
            </a:rPr>
            <a:t>602㎢</a:t>
          </a:r>
          <a:r>
            <a:rPr kumimoji="1" lang="ja-JP" altLang="en-US" sz="1300">
              <a:latin typeface="ＭＳ Ｐゴシック" panose="020B0600070205080204" pitchFamily="50" charset="-128"/>
              <a:ea typeface="ＭＳ Ｐゴシック" panose="020B0600070205080204" pitchFamily="50" charset="-128"/>
            </a:rPr>
            <a:t>と広大な市域であるため、それに伴い道路延長も長くなることから一人当たり延長が類似団体平均を大きく上回っている。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74" name="楕円 73"/>
        <xdr:cNvSpPr/>
      </xdr:nvSpPr>
      <xdr:spPr>
        <a:xfrm>
          <a:off x="4584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156046</xdr:rowOff>
    </xdr:from>
    <xdr:ext cx="405111" cy="259045"/>
    <xdr:sp macro="" textlink="">
      <xdr:nvSpPr>
        <xdr:cNvPr id="75" name="【図書館】&#10;有形固定資産減価償却率該当値テキスト"/>
        <xdr:cNvSpPr txBox="1"/>
      </xdr:nvSpPr>
      <xdr:spPr>
        <a:xfrm>
          <a:off x="4673600" y="615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6" name="楕円 75"/>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154577</xdr:rowOff>
    </xdr:from>
    <xdr:to>
      <xdr:col>24</xdr:col>
      <xdr:colOff>63500</xdr:colOff>
      <xdr:row>37</xdr:row>
      <xdr:rowOff>12519</xdr:rowOff>
    </xdr:to>
    <xdr:cxnSp macro="">
      <xdr:nvCxnSpPr>
        <xdr:cNvPr id="77" name="直線コネクタ 76"/>
        <xdr:cNvCxnSpPr/>
      </xdr:nvCxnSpPr>
      <xdr:spPr>
        <a:xfrm>
          <a:off x="3797300" y="63267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154577</xdr:rowOff>
    </xdr:to>
    <xdr:cxnSp macro="">
      <xdr:nvCxnSpPr>
        <xdr:cNvPr id="79" name="直線コネクタ 78"/>
        <xdr:cNvCxnSpPr/>
      </xdr:nvCxnSpPr>
      <xdr:spPr>
        <a:xfrm>
          <a:off x="2908300" y="62549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61323</xdr:rowOff>
    </xdr:from>
    <xdr:to>
      <xdr:col>10</xdr:col>
      <xdr:colOff>165100</xdr:colOff>
      <xdr:row>36</xdr:row>
      <xdr:rowOff>162923</xdr:rowOff>
    </xdr:to>
    <xdr:sp macro="" textlink="">
      <xdr:nvSpPr>
        <xdr:cNvPr id="80" name="楕円 79"/>
        <xdr:cNvSpPr/>
      </xdr:nvSpPr>
      <xdr:spPr>
        <a:xfrm>
          <a:off x="1968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36</xdr:row>
      <xdr:rowOff>112123</xdr:rowOff>
    </xdr:to>
    <xdr:cxnSp macro="">
      <xdr:nvCxnSpPr>
        <xdr:cNvPr id="81" name="直線コネクタ 80"/>
        <xdr:cNvCxnSpPr/>
      </xdr:nvCxnSpPr>
      <xdr:spPr>
        <a:xfrm flipV="1">
          <a:off x="2019300" y="62549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167458</xdr:rowOff>
    </xdr:from>
    <xdr:to>
      <xdr:col>6</xdr:col>
      <xdr:colOff>38100</xdr:colOff>
      <xdr:row>36</xdr:row>
      <xdr:rowOff>97608</xdr:rowOff>
    </xdr:to>
    <xdr:sp macro="" textlink="">
      <xdr:nvSpPr>
        <xdr:cNvPr id="82" name="楕円 81"/>
        <xdr:cNvSpPr/>
      </xdr:nvSpPr>
      <xdr:spPr>
        <a:xfrm>
          <a:off x="1079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46808</xdr:rowOff>
    </xdr:from>
    <xdr:to>
      <xdr:col>10</xdr:col>
      <xdr:colOff>114300</xdr:colOff>
      <xdr:row>36</xdr:row>
      <xdr:rowOff>112123</xdr:rowOff>
    </xdr:to>
    <xdr:cxnSp macro="">
      <xdr:nvCxnSpPr>
        <xdr:cNvPr id="83" name="直線コネクタ 82"/>
        <xdr:cNvCxnSpPr/>
      </xdr:nvCxnSpPr>
      <xdr:spPr>
        <a:xfrm>
          <a:off x="1130300" y="62190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50454</xdr:rowOff>
    </xdr:from>
    <xdr:ext cx="405111" cy="259045"/>
    <xdr:sp macro="" textlink="">
      <xdr:nvSpPr>
        <xdr:cNvPr id="88" name="n_1mainValue【図書館】&#10;有形固定資産減価償却率"/>
        <xdr:cNvSpPr txBox="1"/>
      </xdr:nvSpPr>
      <xdr:spPr>
        <a:xfrm>
          <a:off x="3582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図書館】&#10;有形固定資産減価償却率"/>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8000</xdr:rowOff>
    </xdr:from>
    <xdr:ext cx="405111" cy="259045"/>
    <xdr:sp macro="" textlink="">
      <xdr:nvSpPr>
        <xdr:cNvPr id="90" name="n_3mainValue【図書館】&#10;有形固定資産減価償却率"/>
        <xdr:cNvSpPr txBox="1"/>
      </xdr:nvSpPr>
      <xdr:spPr>
        <a:xfrm>
          <a:off x="1816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114135</xdr:rowOff>
    </xdr:from>
    <xdr:ext cx="405111" cy="259045"/>
    <xdr:sp macro="" textlink="">
      <xdr:nvSpPr>
        <xdr:cNvPr id="91" name="n_4mainValue【図書館】&#10;有形固定資産減価償却率"/>
        <xdr:cNvSpPr txBox="1"/>
      </xdr:nvSpPr>
      <xdr:spPr>
        <a:xfrm>
          <a:off x="927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52070</xdr:rowOff>
    </xdr:from>
    <xdr:to>
      <xdr:col>55</xdr:col>
      <xdr:colOff>50800</xdr:colOff>
      <xdr:row>38</xdr:row>
      <xdr:rowOff>153670</xdr:rowOff>
    </xdr:to>
    <xdr:sp macro="" textlink="">
      <xdr:nvSpPr>
        <xdr:cNvPr id="131" name="楕円 130"/>
        <xdr:cNvSpPr/>
      </xdr:nvSpPr>
      <xdr:spPr>
        <a:xfrm>
          <a:off x="10426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74947</xdr:rowOff>
    </xdr:from>
    <xdr:ext cx="469744" cy="259045"/>
    <xdr:sp macro="" textlink="">
      <xdr:nvSpPr>
        <xdr:cNvPr id="132" name="【図書館】&#10;一人当たり面積該当値テキスト"/>
        <xdr:cNvSpPr txBox="1"/>
      </xdr:nvSpPr>
      <xdr:spPr>
        <a:xfrm>
          <a:off x="10515600"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86360</xdr:rowOff>
    </xdr:from>
    <xdr:to>
      <xdr:col>50</xdr:col>
      <xdr:colOff>165100</xdr:colOff>
      <xdr:row>39</xdr:row>
      <xdr:rowOff>16510</xdr:rowOff>
    </xdr:to>
    <xdr:sp macro="" textlink="">
      <xdr:nvSpPr>
        <xdr:cNvPr id="133" name="楕円 132"/>
        <xdr:cNvSpPr/>
      </xdr:nvSpPr>
      <xdr:spPr>
        <a:xfrm>
          <a:off x="958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102870</xdr:rowOff>
    </xdr:from>
    <xdr:to>
      <xdr:col>55</xdr:col>
      <xdr:colOff>0</xdr:colOff>
      <xdr:row>38</xdr:row>
      <xdr:rowOff>137160</xdr:rowOff>
    </xdr:to>
    <xdr:cxnSp macro="">
      <xdr:nvCxnSpPr>
        <xdr:cNvPr id="134" name="直線コネクタ 133"/>
        <xdr:cNvCxnSpPr/>
      </xdr:nvCxnSpPr>
      <xdr:spPr>
        <a:xfrm flipV="1">
          <a:off x="9639300" y="66179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86360</xdr:rowOff>
    </xdr:from>
    <xdr:to>
      <xdr:col>46</xdr:col>
      <xdr:colOff>38100</xdr:colOff>
      <xdr:row>39</xdr:row>
      <xdr:rowOff>16510</xdr:rowOff>
    </xdr:to>
    <xdr:sp macro="" textlink="">
      <xdr:nvSpPr>
        <xdr:cNvPr id="135" name="楕円 134"/>
        <xdr:cNvSpPr/>
      </xdr:nvSpPr>
      <xdr:spPr>
        <a:xfrm>
          <a:off x="8699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137160</xdr:rowOff>
    </xdr:from>
    <xdr:to>
      <xdr:col>50</xdr:col>
      <xdr:colOff>114300</xdr:colOff>
      <xdr:row>38</xdr:row>
      <xdr:rowOff>137160</xdr:rowOff>
    </xdr:to>
    <xdr:cxnSp macro="">
      <xdr:nvCxnSpPr>
        <xdr:cNvPr id="136" name="直線コネクタ 135"/>
        <xdr:cNvCxnSpPr/>
      </xdr:nvCxnSpPr>
      <xdr:spPr>
        <a:xfrm>
          <a:off x="8750300" y="6652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7" name="楕円 136"/>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137160</xdr:rowOff>
    </xdr:to>
    <xdr:cxnSp macro="">
      <xdr:nvCxnSpPr>
        <xdr:cNvPr id="138" name="直線コネクタ 137"/>
        <xdr:cNvCxnSpPr/>
      </xdr:nvCxnSpPr>
      <xdr:spPr>
        <a:xfrm>
          <a:off x="7861300" y="6629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97790</xdr:rowOff>
    </xdr:from>
    <xdr:to>
      <xdr:col>36</xdr:col>
      <xdr:colOff>165100</xdr:colOff>
      <xdr:row>39</xdr:row>
      <xdr:rowOff>27940</xdr:rowOff>
    </xdr:to>
    <xdr:sp macro="" textlink="">
      <xdr:nvSpPr>
        <xdr:cNvPr id="139" name="楕円 138"/>
        <xdr:cNvSpPr/>
      </xdr:nvSpPr>
      <xdr:spPr>
        <a:xfrm>
          <a:off x="692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148590</xdr:rowOff>
    </xdr:to>
    <xdr:cxnSp macro="">
      <xdr:nvCxnSpPr>
        <xdr:cNvPr id="140" name="直線コネクタ 139"/>
        <xdr:cNvCxnSpPr/>
      </xdr:nvCxnSpPr>
      <xdr:spPr>
        <a:xfrm flipV="1">
          <a:off x="6972300" y="6629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33037</xdr:rowOff>
    </xdr:from>
    <xdr:ext cx="469744" cy="259045"/>
    <xdr:sp macro="" textlink="">
      <xdr:nvSpPr>
        <xdr:cNvPr id="145" name="n_1mainValue【図書館】&#10;一人当たり面積"/>
        <xdr:cNvSpPr txBox="1"/>
      </xdr:nvSpPr>
      <xdr:spPr>
        <a:xfrm>
          <a:off x="9391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33037</xdr:rowOff>
    </xdr:from>
    <xdr:ext cx="469744" cy="259045"/>
    <xdr:sp macro="" textlink="">
      <xdr:nvSpPr>
        <xdr:cNvPr id="146" name="n_2mainValue【図書館】&#10;一人当たり面積"/>
        <xdr:cNvSpPr txBox="1"/>
      </xdr:nvSpPr>
      <xdr:spPr>
        <a:xfrm>
          <a:off x="8515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7" name="n_3main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44467</xdr:rowOff>
    </xdr:from>
    <xdr:ext cx="469744" cy="259045"/>
    <xdr:sp macro="" textlink="">
      <xdr:nvSpPr>
        <xdr:cNvPr id="148" name="n_4mainValue【図書館】&#10;一人当たり面積"/>
        <xdr:cNvSpPr txBox="1"/>
      </xdr:nvSpPr>
      <xdr:spPr>
        <a:xfrm>
          <a:off x="6737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90" name="楕円 189"/>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191" name="【体育館・プール】&#10;有形固定資産減価償却率該当値テキスト"/>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104322</xdr:rowOff>
    </xdr:from>
    <xdr:to>
      <xdr:col>20</xdr:col>
      <xdr:colOff>38100</xdr:colOff>
      <xdr:row>62</xdr:row>
      <xdr:rowOff>34472</xdr:rowOff>
    </xdr:to>
    <xdr:sp macro="" textlink="">
      <xdr:nvSpPr>
        <xdr:cNvPr id="192" name="楕円 191"/>
        <xdr:cNvSpPr/>
      </xdr:nvSpPr>
      <xdr:spPr>
        <a:xfrm>
          <a:off x="3746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155122</xdr:rowOff>
    </xdr:to>
    <xdr:cxnSp macro="">
      <xdr:nvCxnSpPr>
        <xdr:cNvPr id="193" name="直線コネクタ 192"/>
        <xdr:cNvCxnSpPr/>
      </xdr:nvCxnSpPr>
      <xdr:spPr>
        <a:xfrm flipV="1">
          <a:off x="3797300" y="1055315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4" name="楕円 193"/>
        <xdr:cNvSpPr/>
      </xdr:nvSpPr>
      <xdr:spPr>
        <a:xfrm>
          <a:off x="2857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155122</xdr:rowOff>
    </xdr:to>
    <xdr:cxnSp macro="">
      <xdr:nvCxnSpPr>
        <xdr:cNvPr id="195" name="直線コネクタ 194"/>
        <xdr:cNvCxnSpPr/>
      </xdr:nvCxnSpPr>
      <xdr:spPr>
        <a:xfrm>
          <a:off x="2908300" y="105417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6" name="楕円 195"/>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83276</xdr:rowOff>
    </xdr:from>
    <xdr:to>
      <xdr:col>15</xdr:col>
      <xdr:colOff>50800</xdr:colOff>
      <xdr:row>61</xdr:row>
      <xdr:rowOff>115933</xdr:rowOff>
    </xdr:to>
    <xdr:cxnSp macro="">
      <xdr:nvCxnSpPr>
        <xdr:cNvPr id="197" name="直線コネクタ 196"/>
        <xdr:cNvCxnSpPr/>
      </xdr:nvCxnSpPr>
      <xdr:spPr>
        <a:xfrm flipV="1">
          <a:off x="2019300" y="105417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171269</xdr:rowOff>
    </xdr:from>
    <xdr:to>
      <xdr:col>6</xdr:col>
      <xdr:colOff>38100</xdr:colOff>
      <xdr:row>61</xdr:row>
      <xdr:rowOff>101419</xdr:rowOff>
    </xdr:to>
    <xdr:sp macro="" textlink="">
      <xdr:nvSpPr>
        <xdr:cNvPr id="198" name="楕円 197"/>
        <xdr:cNvSpPr/>
      </xdr:nvSpPr>
      <xdr:spPr>
        <a:xfrm>
          <a:off x="1079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50619</xdr:rowOff>
    </xdr:from>
    <xdr:to>
      <xdr:col>10</xdr:col>
      <xdr:colOff>114300</xdr:colOff>
      <xdr:row>61</xdr:row>
      <xdr:rowOff>115933</xdr:rowOff>
    </xdr:to>
    <xdr:cxnSp macro="">
      <xdr:nvCxnSpPr>
        <xdr:cNvPr id="199" name="直線コネクタ 198"/>
        <xdr:cNvCxnSpPr/>
      </xdr:nvCxnSpPr>
      <xdr:spPr>
        <a:xfrm>
          <a:off x="1130300" y="105090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25599</xdr:rowOff>
    </xdr:from>
    <xdr:ext cx="405111" cy="259045"/>
    <xdr:sp macro="" textlink="">
      <xdr:nvSpPr>
        <xdr:cNvPr id="204" name="n_1mainValue【体育館・プール】&#10;有形固定資産減価償却率"/>
        <xdr:cNvSpPr txBox="1"/>
      </xdr:nvSpPr>
      <xdr:spPr>
        <a:xfrm>
          <a:off x="3582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5" name="n_2mainValue【体育館・プール】&#10;有形固定資産減価償却率"/>
        <xdr:cNvSpPr txBox="1"/>
      </xdr:nvSpPr>
      <xdr:spPr>
        <a:xfrm>
          <a:off x="2705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6" name="n_3mainValue【体育館・プール】&#10;有形固定資産減価償却率"/>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7" name="n_4mainValue【体育館・プー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137795</xdr:rowOff>
    </xdr:from>
    <xdr:to>
      <xdr:col>55</xdr:col>
      <xdr:colOff>50800</xdr:colOff>
      <xdr:row>63</xdr:row>
      <xdr:rowOff>67945</xdr:rowOff>
    </xdr:to>
    <xdr:sp macro="" textlink="">
      <xdr:nvSpPr>
        <xdr:cNvPr id="247" name="楕円 246"/>
        <xdr:cNvSpPr/>
      </xdr:nvSpPr>
      <xdr:spPr>
        <a:xfrm>
          <a:off x="10426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160672</xdr:rowOff>
    </xdr:from>
    <xdr:ext cx="469744" cy="259045"/>
    <xdr:sp macro="" textlink="">
      <xdr:nvSpPr>
        <xdr:cNvPr id="248" name="【体育館・プール】&#10;一人当たり面積該当値テキスト"/>
        <xdr:cNvSpPr txBox="1"/>
      </xdr:nvSpPr>
      <xdr:spPr>
        <a:xfrm>
          <a:off x="10515600"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144653</xdr:rowOff>
    </xdr:from>
    <xdr:to>
      <xdr:col>50</xdr:col>
      <xdr:colOff>165100</xdr:colOff>
      <xdr:row>63</xdr:row>
      <xdr:rowOff>74803</xdr:rowOff>
    </xdr:to>
    <xdr:sp macro="" textlink="">
      <xdr:nvSpPr>
        <xdr:cNvPr id="249" name="楕円 248"/>
        <xdr:cNvSpPr/>
      </xdr:nvSpPr>
      <xdr:spPr>
        <a:xfrm>
          <a:off x="9588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17145</xdr:rowOff>
    </xdr:from>
    <xdr:to>
      <xdr:col>55</xdr:col>
      <xdr:colOff>0</xdr:colOff>
      <xdr:row>63</xdr:row>
      <xdr:rowOff>24003</xdr:rowOff>
    </xdr:to>
    <xdr:cxnSp macro="">
      <xdr:nvCxnSpPr>
        <xdr:cNvPr id="250" name="直線コネクタ 249"/>
        <xdr:cNvCxnSpPr/>
      </xdr:nvCxnSpPr>
      <xdr:spPr>
        <a:xfrm flipV="1">
          <a:off x="9639300" y="1081849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138938</xdr:rowOff>
    </xdr:from>
    <xdr:to>
      <xdr:col>46</xdr:col>
      <xdr:colOff>38100</xdr:colOff>
      <xdr:row>63</xdr:row>
      <xdr:rowOff>69088</xdr:rowOff>
    </xdr:to>
    <xdr:sp macro="" textlink="">
      <xdr:nvSpPr>
        <xdr:cNvPr id="251" name="楕円 250"/>
        <xdr:cNvSpPr/>
      </xdr:nvSpPr>
      <xdr:spPr>
        <a:xfrm>
          <a:off x="8699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18288</xdr:rowOff>
    </xdr:from>
    <xdr:to>
      <xdr:col>50</xdr:col>
      <xdr:colOff>114300</xdr:colOff>
      <xdr:row>63</xdr:row>
      <xdr:rowOff>24003</xdr:rowOff>
    </xdr:to>
    <xdr:cxnSp macro="">
      <xdr:nvCxnSpPr>
        <xdr:cNvPr id="252" name="直線コネクタ 251"/>
        <xdr:cNvCxnSpPr/>
      </xdr:nvCxnSpPr>
      <xdr:spPr>
        <a:xfrm>
          <a:off x="8750300" y="1081963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141224</xdr:rowOff>
    </xdr:from>
    <xdr:to>
      <xdr:col>41</xdr:col>
      <xdr:colOff>101600</xdr:colOff>
      <xdr:row>63</xdr:row>
      <xdr:rowOff>71374</xdr:rowOff>
    </xdr:to>
    <xdr:sp macro="" textlink="">
      <xdr:nvSpPr>
        <xdr:cNvPr id="253" name="楕円 252"/>
        <xdr:cNvSpPr/>
      </xdr:nvSpPr>
      <xdr:spPr>
        <a:xfrm>
          <a:off x="7810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18288</xdr:rowOff>
    </xdr:from>
    <xdr:to>
      <xdr:col>45</xdr:col>
      <xdr:colOff>177800</xdr:colOff>
      <xdr:row>63</xdr:row>
      <xdr:rowOff>20574</xdr:rowOff>
    </xdr:to>
    <xdr:cxnSp macro="">
      <xdr:nvCxnSpPr>
        <xdr:cNvPr id="254" name="直線コネクタ 253"/>
        <xdr:cNvCxnSpPr/>
      </xdr:nvCxnSpPr>
      <xdr:spPr>
        <a:xfrm flipV="1">
          <a:off x="7861300" y="108196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5" name="楕円 254"/>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20574</xdr:rowOff>
    </xdr:from>
    <xdr:to>
      <xdr:col>41</xdr:col>
      <xdr:colOff>50800</xdr:colOff>
      <xdr:row>63</xdr:row>
      <xdr:rowOff>22860</xdr:rowOff>
    </xdr:to>
    <xdr:cxnSp macro="">
      <xdr:nvCxnSpPr>
        <xdr:cNvPr id="256" name="直線コネクタ 255"/>
        <xdr:cNvCxnSpPr/>
      </xdr:nvCxnSpPr>
      <xdr:spPr>
        <a:xfrm flipV="1">
          <a:off x="6972300" y="108219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91330</xdr:rowOff>
    </xdr:from>
    <xdr:ext cx="469744" cy="259045"/>
    <xdr:sp macro="" textlink="">
      <xdr:nvSpPr>
        <xdr:cNvPr id="261" name="n_1mainValue【体育館・プール】&#10;一人当たり面積"/>
        <xdr:cNvSpPr txBox="1"/>
      </xdr:nvSpPr>
      <xdr:spPr>
        <a:xfrm>
          <a:off x="9391727" y="105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85615</xdr:rowOff>
    </xdr:from>
    <xdr:ext cx="469744" cy="259045"/>
    <xdr:sp macro="" textlink="">
      <xdr:nvSpPr>
        <xdr:cNvPr id="262" name="n_2mainValue【体育館・プール】&#10;一人当たり面積"/>
        <xdr:cNvSpPr txBox="1"/>
      </xdr:nvSpPr>
      <xdr:spPr>
        <a:xfrm>
          <a:off x="8515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87901</xdr:rowOff>
    </xdr:from>
    <xdr:ext cx="469744" cy="259045"/>
    <xdr:sp macro="" textlink="">
      <xdr:nvSpPr>
        <xdr:cNvPr id="263" name="n_3mainValue【体育館・プール】&#10;一人当たり面積"/>
        <xdr:cNvSpPr txBox="1"/>
      </xdr:nvSpPr>
      <xdr:spPr>
        <a:xfrm>
          <a:off x="7626427" y="10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90187</xdr:rowOff>
    </xdr:from>
    <xdr:ext cx="469744" cy="259045"/>
    <xdr:sp macro="" textlink="">
      <xdr:nvSpPr>
        <xdr:cNvPr id="264" name="n_4mainValue【体育館・プール】&#10;一人当たり面積"/>
        <xdr:cNvSpPr txBox="1"/>
      </xdr:nvSpPr>
      <xdr:spPr>
        <a:xfrm>
          <a:off x="6737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49349</xdr:rowOff>
    </xdr:from>
    <xdr:to>
      <xdr:col>24</xdr:col>
      <xdr:colOff>114300</xdr:colOff>
      <xdr:row>81</xdr:row>
      <xdr:rowOff>150949</xdr:rowOff>
    </xdr:to>
    <xdr:sp macro="" textlink="">
      <xdr:nvSpPr>
        <xdr:cNvPr id="306" name="楕円 305"/>
        <xdr:cNvSpPr/>
      </xdr:nvSpPr>
      <xdr:spPr>
        <a:xfrm>
          <a:off x="4584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72226</xdr:rowOff>
    </xdr:from>
    <xdr:ext cx="405111" cy="259045"/>
    <xdr:sp macro="" textlink="">
      <xdr:nvSpPr>
        <xdr:cNvPr id="307" name="【福祉施設】&#10;有形固定資産減価償却率該当値テキスト"/>
        <xdr:cNvSpPr txBox="1"/>
      </xdr:nvSpPr>
      <xdr:spPr>
        <a:xfrm>
          <a:off x="4673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363</xdr:rowOff>
    </xdr:from>
    <xdr:to>
      <xdr:col>20</xdr:col>
      <xdr:colOff>38100</xdr:colOff>
      <xdr:row>81</xdr:row>
      <xdr:rowOff>101963</xdr:rowOff>
    </xdr:to>
    <xdr:sp macro="" textlink="">
      <xdr:nvSpPr>
        <xdr:cNvPr id="308" name="楕円 307"/>
        <xdr:cNvSpPr/>
      </xdr:nvSpPr>
      <xdr:spPr>
        <a:xfrm>
          <a:off x="3746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51163</xdr:rowOff>
    </xdr:from>
    <xdr:to>
      <xdr:col>24</xdr:col>
      <xdr:colOff>63500</xdr:colOff>
      <xdr:row>81</xdr:row>
      <xdr:rowOff>100149</xdr:rowOff>
    </xdr:to>
    <xdr:cxnSp macro="">
      <xdr:nvCxnSpPr>
        <xdr:cNvPr id="309" name="直線コネクタ 308"/>
        <xdr:cNvCxnSpPr/>
      </xdr:nvCxnSpPr>
      <xdr:spPr>
        <a:xfrm>
          <a:off x="3797300" y="1393861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148952</xdr:rowOff>
    </xdr:from>
    <xdr:to>
      <xdr:col>15</xdr:col>
      <xdr:colOff>101600</xdr:colOff>
      <xdr:row>81</xdr:row>
      <xdr:rowOff>79102</xdr:rowOff>
    </xdr:to>
    <xdr:sp macro="" textlink="">
      <xdr:nvSpPr>
        <xdr:cNvPr id="310" name="楕円 309"/>
        <xdr:cNvSpPr/>
      </xdr:nvSpPr>
      <xdr:spPr>
        <a:xfrm>
          <a:off x="2857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28302</xdr:rowOff>
    </xdr:from>
    <xdr:to>
      <xdr:col>19</xdr:col>
      <xdr:colOff>177800</xdr:colOff>
      <xdr:row>81</xdr:row>
      <xdr:rowOff>51163</xdr:rowOff>
    </xdr:to>
    <xdr:cxnSp macro="">
      <xdr:nvCxnSpPr>
        <xdr:cNvPr id="311" name="直線コネクタ 310"/>
        <xdr:cNvCxnSpPr/>
      </xdr:nvCxnSpPr>
      <xdr:spPr>
        <a:xfrm>
          <a:off x="2908300" y="139157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129358</xdr:rowOff>
    </xdr:from>
    <xdr:to>
      <xdr:col>10</xdr:col>
      <xdr:colOff>165100</xdr:colOff>
      <xdr:row>81</xdr:row>
      <xdr:rowOff>59508</xdr:rowOff>
    </xdr:to>
    <xdr:sp macro="" textlink="">
      <xdr:nvSpPr>
        <xdr:cNvPr id="312" name="楕円 311"/>
        <xdr:cNvSpPr/>
      </xdr:nvSpPr>
      <xdr:spPr>
        <a:xfrm>
          <a:off x="1968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8708</xdr:rowOff>
    </xdr:from>
    <xdr:to>
      <xdr:col>15</xdr:col>
      <xdr:colOff>50800</xdr:colOff>
      <xdr:row>81</xdr:row>
      <xdr:rowOff>28302</xdr:rowOff>
    </xdr:to>
    <xdr:cxnSp macro="">
      <xdr:nvCxnSpPr>
        <xdr:cNvPr id="313" name="直線コネクタ 312"/>
        <xdr:cNvCxnSpPr/>
      </xdr:nvCxnSpPr>
      <xdr:spPr>
        <a:xfrm>
          <a:off x="2019300" y="138961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111398</xdr:rowOff>
    </xdr:from>
    <xdr:to>
      <xdr:col>6</xdr:col>
      <xdr:colOff>38100</xdr:colOff>
      <xdr:row>81</xdr:row>
      <xdr:rowOff>41548</xdr:rowOff>
    </xdr:to>
    <xdr:sp macro="" textlink="">
      <xdr:nvSpPr>
        <xdr:cNvPr id="314" name="楕円 313"/>
        <xdr:cNvSpPr/>
      </xdr:nvSpPr>
      <xdr:spPr>
        <a:xfrm>
          <a:off x="1079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162198</xdr:rowOff>
    </xdr:from>
    <xdr:to>
      <xdr:col>10</xdr:col>
      <xdr:colOff>114300</xdr:colOff>
      <xdr:row>81</xdr:row>
      <xdr:rowOff>8708</xdr:rowOff>
    </xdr:to>
    <xdr:cxnSp macro="">
      <xdr:nvCxnSpPr>
        <xdr:cNvPr id="315" name="直線コネクタ 314"/>
        <xdr:cNvCxnSpPr/>
      </xdr:nvCxnSpPr>
      <xdr:spPr>
        <a:xfrm>
          <a:off x="1130300" y="138781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118490</xdr:rowOff>
    </xdr:from>
    <xdr:ext cx="405111" cy="259045"/>
    <xdr:sp macro="" textlink="">
      <xdr:nvSpPr>
        <xdr:cNvPr id="320" name="n_1mainValue【福祉施設】&#10;有形固定資産減価償却率"/>
        <xdr:cNvSpPr txBox="1"/>
      </xdr:nvSpPr>
      <xdr:spPr>
        <a:xfrm>
          <a:off x="35820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95629</xdr:rowOff>
    </xdr:from>
    <xdr:ext cx="405111" cy="259045"/>
    <xdr:sp macro="" textlink="">
      <xdr:nvSpPr>
        <xdr:cNvPr id="321" name="n_2mainValue【福祉施設】&#10;有形固定資産減価償却率"/>
        <xdr:cNvSpPr txBox="1"/>
      </xdr:nvSpPr>
      <xdr:spPr>
        <a:xfrm>
          <a:off x="2705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322" name="n_3mainValue【福祉施設】&#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58075</xdr:rowOff>
    </xdr:from>
    <xdr:ext cx="405111" cy="259045"/>
    <xdr:sp macro="" textlink="">
      <xdr:nvSpPr>
        <xdr:cNvPr id="323" name="n_4mainValue【福祉施設】&#10;有形固定資産減価償却率"/>
        <xdr:cNvSpPr txBox="1"/>
      </xdr:nvSpPr>
      <xdr:spPr>
        <a:xfrm>
          <a:off x="927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61" name="楕円 360"/>
        <xdr:cNvSpPr/>
      </xdr:nvSpPr>
      <xdr:spPr>
        <a:xfrm>
          <a:off x="10426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85614</xdr:rowOff>
    </xdr:from>
    <xdr:ext cx="469744" cy="259045"/>
    <xdr:sp macro="" textlink="">
      <xdr:nvSpPr>
        <xdr:cNvPr id="362" name="【福祉施設】&#10;一人当たり面積該当値テキスト"/>
        <xdr:cNvSpPr txBox="1"/>
      </xdr:nvSpPr>
      <xdr:spPr>
        <a:xfrm>
          <a:off x="10515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65024</xdr:rowOff>
    </xdr:from>
    <xdr:to>
      <xdr:col>50</xdr:col>
      <xdr:colOff>165100</xdr:colOff>
      <xdr:row>83</xdr:row>
      <xdr:rowOff>166624</xdr:rowOff>
    </xdr:to>
    <xdr:sp macro="" textlink="">
      <xdr:nvSpPr>
        <xdr:cNvPr id="363" name="楕円 362"/>
        <xdr:cNvSpPr/>
      </xdr:nvSpPr>
      <xdr:spPr>
        <a:xfrm>
          <a:off x="9588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115824</xdr:rowOff>
    </xdr:to>
    <xdr:cxnSp macro="">
      <xdr:nvCxnSpPr>
        <xdr:cNvPr id="364" name="直線コネクタ 363"/>
        <xdr:cNvCxnSpPr/>
      </xdr:nvCxnSpPr>
      <xdr:spPr>
        <a:xfrm flipV="1">
          <a:off x="9639300" y="1434388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65024</xdr:rowOff>
    </xdr:from>
    <xdr:to>
      <xdr:col>46</xdr:col>
      <xdr:colOff>38100</xdr:colOff>
      <xdr:row>83</xdr:row>
      <xdr:rowOff>166624</xdr:rowOff>
    </xdr:to>
    <xdr:sp macro="" textlink="">
      <xdr:nvSpPr>
        <xdr:cNvPr id="365" name="楕円 364"/>
        <xdr:cNvSpPr/>
      </xdr:nvSpPr>
      <xdr:spPr>
        <a:xfrm>
          <a:off x="8699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115824</xdr:rowOff>
    </xdr:from>
    <xdr:to>
      <xdr:col>50</xdr:col>
      <xdr:colOff>114300</xdr:colOff>
      <xdr:row>83</xdr:row>
      <xdr:rowOff>115824</xdr:rowOff>
    </xdr:to>
    <xdr:cxnSp macro="">
      <xdr:nvCxnSpPr>
        <xdr:cNvPr id="366" name="直線コネクタ 365"/>
        <xdr:cNvCxnSpPr/>
      </xdr:nvCxnSpPr>
      <xdr:spPr>
        <a:xfrm>
          <a:off x="8750300" y="14346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69596</xdr:rowOff>
    </xdr:from>
    <xdr:to>
      <xdr:col>41</xdr:col>
      <xdr:colOff>101600</xdr:colOff>
      <xdr:row>83</xdr:row>
      <xdr:rowOff>171196</xdr:rowOff>
    </xdr:to>
    <xdr:sp macro="" textlink="">
      <xdr:nvSpPr>
        <xdr:cNvPr id="367" name="楕円 366"/>
        <xdr:cNvSpPr/>
      </xdr:nvSpPr>
      <xdr:spPr>
        <a:xfrm>
          <a:off x="7810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115824</xdr:rowOff>
    </xdr:from>
    <xdr:to>
      <xdr:col>45</xdr:col>
      <xdr:colOff>177800</xdr:colOff>
      <xdr:row>83</xdr:row>
      <xdr:rowOff>120396</xdr:rowOff>
    </xdr:to>
    <xdr:cxnSp macro="">
      <xdr:nvCxnSpPr>
        <xdr:cNvPr id="368" name="直線コネクタ 367"/>
        <xdr:cNvCxnSpPr/>
      </xdr:nvCxnSpPr>
      <xdr:spPr>
        <a:xfrm flipV="1">
          <a:off x="7861300" y="1434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74168</xdr:rowOff>
    </xdr:from>
    <xdr:to>
      <xdr:col>36</xdr:col>
      <xdr:colOff>165100</xdr:colOff>
      <xdr:row>84</xdr:row>
      <xdr:rowOff>4318</xdr:rowOff>
    </xdr:to>
    <xdr:sp macro="" textlink="">
      <xdr:nvSpPr>
        <xdr:cNvPr id="369" name="楕円 368"/>
        <xdr:cNvSpPr/>
      </xdr:nvSpPr>
      <xdr:spPr>
        <a:xfrm>
          <a:off x="6921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120396</xdr:rowOff>
    </xdr:from>
    <xdr:to>
      <xdr:col>41</xdr:col>
      <xdr:colOff>50800</xdr:colOff>
      <xdr:row>83</xdr:row>
      <xdr:rowOff>124968</xdr:rowOff>
    </xdr:to>
    <xdr:cxnSp macro="">
      <xdr:nvCxnSpPr>
        <xdr:cNvPr id="370" name="直線コネクタ 369"/>
        <xdr:cNvCxnSpPr/>
      </xdr:nvCxnSpPr>
      <xdr:spPr>
        <a:xfrm flipV="1">
          <a:off x="6972300" y="143507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11701</xdr:rowOff>
    </xdr:from>
    <xdr:ext cx="469744" cy="259045"/>
    <xdr:sp macro="" textlink="">
      <xdr:nvSpPr>
        <xdr:cNvPr id="375" name="n_1mainValue【福祉施設】&#10;一人当たり面積"/>
        <xdr:cNvSpPr txBox="1"/>
      </xdr:nvSpPr>
      <xdr:spPr>
        <a:xfrm>
          <a:off x="939172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11701</xdr:rowOff>
    </xdr:from>
    <xdr:ext cx="469744" cy="259045"/>
    <xdr:sp macro="" textlink="">
      <xdr:nvSpPr>
        <xdr:cNvPr id="376" name="n_2mainValue【福祉施設】&#10;一人当たり面積"/>
        <xdr:cNvSpPr txBox="1"/>
      </xdr:nvSpPr>
      <xdr:spPr>
        <a:xfrm>
          <a:off x="851542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16273</xdr:rowOff>
    </xdr:from>
    <xdr:ext cx="469744" cy="259045"/>
    <xdr:sp macro="" textlink="">
      <xdr:nvSpPr>
        <xdr:cNvPr id="377" name="n_3mainValue【福祉施設】&#10;一人当たり面積"/>
        <xdr:cNvSpPr txBox="1"/>
      </xdr:nvSpPr>
      <xdr:spPr>
        <a:xfrm>
          <a:off x="76264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20845</xdr:rowOff>
    </xdr:from>
    <xdr:ext cx="469744" cy="259045"/>
    <xdr:sp macro="" textlink="">
      <xdr:nvSpPr>
        <xdr:cNvPr id="378" name="n_4mainValue【福祉施設】&#10;一人当たり面積"/>
        <xdr:cNvSpPr txBox="1"/>
      </xdr:nvSpPr>
      <xdr:spPr>
        <a:xfrm>
          <a:off x="6737427" y="14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126637</xdr:rowOff>
    </xdr:from>
    <xdr:to>
      <xdr:col>24</xdr:col>
      <xdr:colOff>114300</xdr:colOff>
      <xdr:row>105</xdr:row>
      <xdr:rowOff>56787</xdr:rowOff>
    </xdr:to>
    <xdr:sp macro="" textlink="">
      <xdr:nvSpPr>
        <xdr:cNvPr id="420" name="楕円 419"/>
        <xdr:cNvSpPr/>
      </xdr:nvSpPr>
      <xdr:spPr>
        <a:xfrm>
          <a:off x="4584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105064</xdr:rowOff>
    </xdr:from>
    <xdr:ext cx="405111" cy="259045"/>
    <xdr:sp macro="" textlink="">
      <xdr:nvSpPr>
        <xdr:cNvPr id="421" name="【市民会館】&#10;有形固定資産減価償却率該当値テキスト"/>
        <xdr:cNvSpPr txBox="1"/>
      </xdr:nvSpPr>
      <xdr:spPr>
        <a:xfrm>
          <a:off x="4673600"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422" name="楕円 421"/>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5987</xdr:rowOff>
    </xdr:to>
    <xdr:cxnSp macro="">
      <xdr:nvCxnSpPr>
        <xdr:cNvPr id="423" name="直線コネクタ 422"/>
        <xdr:cNvCxnSpPr/>
      </xdr:nvCxnSpPr>
      <xdr:spPr>
        <a:xfrm>
          <a:off x="3797300" y="179755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40095</xdr:rowOff>
    </xdr:from>
    <xdr:to>
      <xdr:col>15</xdr:col>
      <xdr:colOff>101600</xdr:colOff>
      <xdr:row>104</xdr:row>
      <xdr:rowOff>141695</xdr:rowOff>
    </xdr:to>
    <xdr:sp macro="" textlink="">
      <xdr:nvSpPr>
        <xdr:cNvPr id="424" name="楕円 423"/>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144780</xdr:rowOff>
    </xdr:to>
    <xdr:cxnSp macro="">
      <xdr:nvCxnSpPr>
        <xdr:cNvPr id="425" name="直線コネクタ 424"/>
        <xdr:cNvCxnSpPr/>
      </xdr:nvCxnSpPr>
      <xdr:spPr>
        <a:xfrm>
          <a:off x="2908300" y="1792169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53158</xdr:rowOff>
    </xdr:from>
    <xdr:to>
      <xdr:col>10</xdr:col>
      <xdr:colOff>165100</xdr:colOff>
      <xdr:row>104</xdr:row>
      <xdr:rowOff>154758</xdr:rowOff>
    </xdr:to>
    <xdr:sp macro="" textlink="">
      <xdr:nvSpPr>
        <xdr:cNvPr id="426" name="楕円 425"/>
        <xdr:cNvSpPr/>
      </xdr:nvSpPr>
      <xdr:spPr>
        <a:xfrm>
          <a:off x="1968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90895</xdr:rowOff>
    </xdr:from>
    <xdr:to>
      <xdr:col>15</xdr:col>
      <xdr:colOff>50800</xdr:colOff>
      <xdr:row>104</xdr:row>
      <xdr:rowOff>103958</xdr:rowOff>
    </xdr:to>
    <xdr:cxnSp macro="">
      <xdr:nvCxnSpPr>
        <xdr:cNvPr id="427" name="直線コネクタ 426"/>
        <xdr:cNvCxnSpPr/>
      </xdr:nvCxnSpPr>
      <xdr:spPr>
        <a:xfrm flipV="1">
          <a:off x="2019300" y="1792169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5806</xdr:rowOff>
    </xdr:from>
    <xdr:to>
      <xdr:col>6</xdr:col>
      <xdr:colOff>38100</xdr:colOff>
      <xdr:row>104</xdr:row>
      <xdr:rowOff>107406</xdr:rowOff>
    </xdr:to>
    <xdr:sp macro="" textlink="">
      <xdr:nvSpPr>
        <xdr:cNvPr id="428" name="楕円 427"/>
        <xdr:cNvSpPr/>
      </xdr:nvSpPr>
      <xdr:spPr>
        <a:xfrm>
          <a:off x="1079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56606</xdr:rowOff>
    </xdr:from>
    <xdr:to>
      <xdr:col>10</xdr:col>
      <xdr:colOff>114300</xdr:colOff>
      <xdr:row>104</xdr:row>
      <xdr:rowOff>103958</xdr:rowOff>
    </xdr:to>
    <xdr:cxnSp macro="">
      <xdr:nvCxnSpPr>
        <xdr:cNvPr id="429" name="直線コネクタ 428"/>
        <xdr:cNvCxnSpPr/>
      </xdr:nvCxnSpPr>
      <xdr:spPr>
        <a:xfrm>
          <a:off x="1130300" y="1788740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15257</xdr:rowOff>
    </xdr:from>
    <xdr:ext cx="405111" cy="259045"/>
    <xdr:sp macro="" textlink="">
      <xdr:nvSpPr>
        <xdr:cNvPr id="434" name="n_1mainValue【市民会館】&#10;有形固定資産減価償却率"/>
        <xdr:cNvSpPr txBox="1"/>
      </xdr:nvSpPr>
      <xdr:spPr>
        <a:xfrm>
          <a:off x="3582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5" name="n_2mainValue【市民会館】&#10;有形固定資産減価償却率"/>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145885</xdr:rowOff>
    </xdr:from>
    <xdr:ext cx="405111" cy="259045"/>
    <xdr:sp macro="" textlink="">
      <xdr:nvSpPr>
        <xdr:cNvPr id="436" name="n_3mainValue【市民会館】&#10;有形固定資産減価償却率"/>
        <xdr:cNvSpPr txBox="1"/>
      </xdr:nvSpPr>
      <xdr:spPr>
        <a:xfrm>
          <a:off x="1816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7" name="n_4main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477" name="楕円 476"/>
        <xdr:cNvSpPr/>
      </xdr:nvSpPr>
      <xdr:spPr>
        <a:xfrm>
          <a:off x="10426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53991</xdr:rowOff>
    </xdr:from>
    <xdr:ext cx="469744" cy="259045"/>
    <xdr:sp macro="" textlink="">
      <xdr:nvSpPr>
        <xdr:cNvPr id="478" name="【市民会館】&#10;一人当たり面積該当値テキスト"/>
        <xdr:cNvSpPr txBox="1"/>
      </xdr:nvSpPr>
      <xdr:spPr>
        <a:xfrm>
          <a:off x="10515600" y="178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33020</xdr:rowOff>
    </xdr:from>
    <xdr:to>
      <xdr:col>50</xdr:col>
      <xdr:colOff>165100</xdr:colOff>
      <xdr:row>105</xdr:row>
      <xdr:rowOff>134620</xdr:rowOff>
    </xdr:to>
    <xdr:sp macro="" textlink="">
      <xdr:nvSpPr>
        <xdr:cNvPr id="479" name="楕円 478"/>
        <xdr:cNvSpPr/>
      </xdr:nvSpPr>
      <xdr:spPr>
        <a:xfrm>
          <a:off x="9588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81914</xdr:rowOff>
    </xdr:from>
    <xdr:to>
      <xdr:col>55</xdr:col>
      <xdr:colOff>0</xdr:colOff>
      <xdr:row>105</xdr:row>
      <xdr:rowOff>83820</xdr:rowOff>
    </xdr:to>
    <xdr:cxnSp macro="">
      <xdr:nvCxnSpPr>
        <xdr:cNvPr id="480" name="直線コネクタ 479"/>
        <xdr:cNvCxnSpPr/>
      </xdr:nvCxnSpPr>
      <xdr:spPr>
        <a:xfrm flipV="1">
          <a:off x="9639300" y="180841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34925</xdr:rowOff>
    </xdr:from>
    <xdr:to>
      <xdr:col>46</xdr:col>
      <xdr:colOff>38100</xdr:colOff>
      <xdr:row>105</xdr:row>
      <xdr:rowOff>136525</xdr:rowOff>
    </xdr:to>
    <xdr:sp macro="" textlink="">
      <xdr:nvSpPr>
        <xdr:cNvPr id="481" name="楕円 480"/>
        <xdr:cNvSpPr/>
      </xdr:nvSpPr>
      <xdr:spPr>
        <a:xfrm>
          <a:off x="8699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83820</xdr:rowOff>
    </xdr:from>
    <xdr:to>
      <xdr:col>50</xdr:col>
      <xdr:colOff>114300</xdr:colOff>
      <xdr:row>105</xdr:row>
      <xdr:rowOff>85725</xdr:rowOff>
    </xdr:to>
    <xdr:cxnSp macro="">
      <xdr:nvCxnSpPr>
        <xdr:cNvPr id="482" name="直線コネクタ 481"/>
        <xdr:cNvCxnSpPr/>
      </xdr:nvCxnSpPr>
      <xdr:spPr>
        <a:xfrm flipV="1">
          <a:off x="8750300" y="18086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40639</xdr:rowOff>
    </xdr:from>
    <xdr:to>
      <xdr:col>41</xdr:col>
      <xdr:colOff>101600</xdr:colOff>
      <xdr:row>105</xdr:row>
      <xdr:rowOff>142239</xdr:rowOff>
    </xdr:to>
    <xdr:sp macro="" textlink="">
      <xdr:nvSpPr>
        <xdr:cNvPr id="483" name="楕円 482"/>
        <xdr:cNvSpPr/>
      </xdr:nvSpPr>
      <xdr:spPr>
        <a:xfrm>
          <a:off x="781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85725</xdr:rowOff>
    </xdr:from>
    <xdr:to>
      <xdr:col>45</xdr:col>
      <xdr:colOff>177800</xdr:colOff>
      <xdr:row>105</xdr:row>
      <xdr:rowOff>91439</xdr:rowOff>
    </xdr:to>
    <xdr:cxnSp macro="">
      <xdr:nvCxnSpPr>
        <xdr:cNvPr id="484" name="直線コネクタ 483"/>
        <xdr:cNvCxnSpPr/>
      </xdr:nvCxnSpPr>
      <xdr:spPr>
        <a:xfrm flipV="1">
          <a:off x="7861300" y="180879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46355</xdr:rowOff>
    </xdr:from>
    <xdr:to>
      <xdr:col>36</xdr:col>
      <xdr:colOff>165100</xdr:colOff>
      <xdr:row>105</xdr:row>
      <xdr:rowOff>147955</xdr:rowOff>
    </xdr:to>
    <xdr:sp macro="" textlink="">
      <xdr:nvSpPr>
        <xdr:cNvPr id="485" name="楕円 484"/>
        <xdr:cNvSpPr/>
      </xdr:nvSpPr>
      <xdr:spPr>
        <a:xfrm>
          <a:off x="6921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91439</xdr:rowOff>
    </xdr:from>
    <xdr:to>
      <xdr:col>41</xdr:col>
      <xdr:colOff>50800</xdr:colOff>
      <xdr:row>105</xdr:row>
      <xdr:rowOff>97155</xdr:rowOff>
    </xdr:to>
    <xdr:cxnSp macro="">
      <xdr:nvCxnSpPr>
        <xdr:cNvPr id="486" name="直線コネクタ 485"/>
        <xdr:cNvCxnSpPr/>
      </xdr:nvCxnSpPr>
      <xdr:spPr>
        <a:xfrm flipV="1">
          <a:off x="6972300" y="180936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151147</xdr:rowOff>
    </xdr:from>
    <xdr:ext cx="469744" cy="259045"/>
    <xdr:sp macro="" textlink="">
      <xdr:nvSpPr>
        <xdr:cNvPr id="491" name="n_1mainValue【市民会館】&#10;一人当たり面積"/>
        <xdr:cNvSpPr txBox="1"/>
      </xdr:nvSpPr>
      <xdr:spPr>
        <a:xfrm>
          <a:off x="93917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153052</xdr:rowOff>
    </xdr:from>
    <xdr:ext cx="469744" cy="259045"/>
    <xdr:sp macro="" textlink="">
      <xdr:nvSpPr>
        <xdr:cNvPr id="492" name="n_2mainValue【市民会館】&#10;一人当たり面積"/>
        <xdr:cNvSpPr txBox="1"/>
      </xdr:nvSpPr>
      <xdr:spPr>
        <a:xfrm>
          <a:off x="85154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158766</xdr:rowOff>
    </xdr:from>
    <xdr:ext cx="469744" cy="259045"/>
    <xdr:sp macro="" textlink="">
      <xdr:nvSpPr>
        <xdr:cNvPr id="493" name="n_3mainValue【市民会館】&#10;一人当たり面積"/>
        <xdr:cNvSpPr txBox="1"/>
      </xdr:nvSpPr>
      <xdr:spPr>
        <a:xfrm>
          <a:off x="7626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164482</xdr:rowOff>
    </xdr:from>
    <xdr:ext cx="469744" cy="259045"/>
    <xdr:sp macro="" textlink="">
      <xdr:nvSpPr>
        <xdr:cNvPr id="494" name="n_4mainValue【市民会館】&#10;一人当たり面積"/>
        <xdr:cNvSpPr txBox="1"/>
      </xdr:nvSpPr>
      <xdr:spPr>
        <a:xfrm>
          <a:off x="6737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33564</xdr:rowOff>
    </xdr:from>
    <xdr:to>
      <xdr:col>85</xdr:col>
      <xdr:colOff>177800</xdr:colOff>
      <xdr:row>37</xdr:row>
      <xdr:rowOff>135164</xdr:rowOff>
    </xdr:to>
    <xdr:sp macro="" textlink="">
      <xdr:nvSpPr>
        <xdr:cNvPr id="536" name="楕円 535"/>
        <xdr:cNvSpPr/>
      </xdr:nvSpPr>
      <xdr:spPr>
        <a:xfrm>
          <a:off x="16268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56441</xdr:rowOff>
    </xdr:from>
    <xdr:ext cx="405111" cy="259045"/>
    <xdr:sp macro="" textlink="">
      <xdr:nvSpPr>
        <xdr:cNvPr id="537" name="【一般廃棄物処理施設】&#10;有形固定資産減価償却率該当値テキスト"/>
        <xdr:cNvSpPr txBox="1"/>
      </xdr:nvSpPr>
      <xdr:spPr>
        <a:xfrm>
          <a:off x="16357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38" name="楕円 537"/>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84364</xdr:rowOff>
    </xdr:to>
    <xdr:cxnSp macro="">
      <xdr:nvCxnSpPr>
        <xdr:cNvPr id="539" name="直線コネクタ 538"/>
        <xdr:cNvCxnSpPr/>
      </xdr:nvCxnSpPr>
      <xdr:spPr>
        <a:xfrm>
          <a:off x="15481300" y="638556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87449</xdr:rowOff>
    </xdr:from>
    <xdr:to>
      <xdr:col>76</xdr:col>
      <xdr:colOff>165100</xdr:colOff>
      <xdr:row>37</xdr:row>
      <xdr:rowOff>17599</xdr:rowOff>
    </xdr:to>
    <xdr:sp macro="" textlink="">
      <xdr:nvSpPr>
        <xdr:cNvPr id="540" name="楕円 539"/>
        <xdr:cNvSpPr/>
      </xdr:nvSpPr>
      <xdr:spPr>
        <a:xfrm>
          <a:off x="14541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138249</xdr:rowOff>
    </xdr:from>
    <xdr:to>
      <xdr:col>81</xdr:col>
      <xdr:colOff>50800</xdr:colOff>
      <xdr:row>37</xdr:row>
      <xdr:rowOff>41910</xdr:rowOff>
    </xdr:to>
    <xdr:cxnSp macro="">
      <xdr:nvCxnSpPr>
        <xdr:cNvPr id="541" name="直線コネクタ 540"/>
        <xdr:cNvCxnSpPr/>
      </xdr:nvCxnSpPr>
      <xdr:spPr>
        <a:xfrm>
          <a:off x="14592300" y="63104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118473</xdr:rowOff>
    </xdr:from>
    <xdr:to>
      <xdr:col>72</xdr:col>
      <xdr:colOff>38100</xdr:colOff>
      <xdr:row>37</xdr:row>
      <xdr:rowOff>48623</xdr:rowOff>
    </xdr:to>
    <xdr:sp macro="" textlink="">
      <xdr:nvSpPr>
        <xdr:cNvPr id="542" name="楕円 541"/>
        <xdr:cNvSpPr/>
      </xdr:nvSpPr>
      <xdr:spPr>
        <a:xfrm>
          <a:off x="13652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138249</xdr:rowOff>
    </xdr:from>
    <xdr:to>
      <xdr:col>76</xdr:col>
      <xdr:colOff>114300</xdr:colOff>
      <xdr:row>36</xdr:row>
      <xdr:rowOff>169273</xdr:rowOff>
    </xdr:to>
    <xdr:cxnSp macro="">
      <xdr:nvCxnSpPr>
        <xdr:cNvPr id="543" name="直線コネクタ 542"/>
        <xdr:cNvCxnSpPr/>
      </xdr:nvCxnSpPr>
      <xdr:spPr>
        <a:xfrm flipV="1">
          <a:off x="13703300" y="63104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43361</xdr:rowOff>
    </xdr:from>
    <xdr:to>
      <xdr:col>67</xdr:col>
      <xdr:colOff>101600</xdr:colOff>
      <xdr:row>36</xdr:row>
      <xdr:rowOff>144961</xdr:rowOff>
    </xdr:to>
    <xdr:sp macro="" textlink="">
      <xdr:nvSpPr>
        <xdr:cNvPr id="544" name="楕円 543"/>
        <xdr:cNvSpPr/>
      </xdr:nvSpPr>
      <xdr:spPr>
        <a:xfrm>
          <a:off x="12763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94161</xdr:rowOff>
    </xdr:from>
    <xdr:to>
      <xdr:col>71</xdr:col>
      <xdr:colOff>177800</xdr:colOff>
      <xdr:row>36</xdr:row>
      <xdr:rowOff>169273</xdr:rowOff>
    </xdr:to>
    <xdr:cxnSp macro="">
      <xdr:nvCxnSpPr>
        <xdr:cNvPr id="545" name="直線コネクタ 544"/>
        <xdr:cNvCxnSpPr/>
      </xdr:nvCxnSpPr>
      <xdr:spPr>
        <a:xfrm>
          <a:off x="12814300" y="626636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550" name="n_1mainValue【一般廃棄物処理施設】&#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34126</xdr:rowOff>
    </xdr:from>
    <xdr:ext cx="405111" cy="259045"/>
    <xdr:sp macro="" textlink="">
      <xdr:nvSpPr>
        <xdr:cNvPr id="551" name="n_2mainValue【一般廃棄物処理施設】&#10;有形固定資産減価償却率"/>
        <xdr:cNvSpPr txBox="1"/>
      </xdr:nvSpPr>
      <xdr:spPr>
        <a:xfrm>
          <a:off x="14389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65150</xdr:rowOff>
    </xdr:from>
    <xdr:ext cx="405111" cy="259045"/>
    <xdr:sp macro="" textlink="">
      <xdr:nvSpPr>
        <xdr:cNvPr id="552" name="n_3mainValue【一般廃棄物処理施設】&#10;有形固定資産減価償却率"/>
        <xdr:cNvSpPr txBox="1"/>
      </xdr:nvSpPr>
      <xdr:spPr>
        <a:xfrm>
          <a:off x="13500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136088</xdr:rowOff>
    </xdr:from>
    <xdr:ext cx="405111" cy="259045"/>
    <xdr:sp macro="" textlink="">
      <xdr:nvSpPr>
        <xdr:cNvPr id="553" name="n_4mainValue【一般廃棄物処理施設】&#10;有形固定資産減価償却率"/>
        <xdr:cNvSpPr txBox="1"/>
      </xdr:nvSpPr>
      <xdr:spPr>
        <a:xfrm>
          <a:off x="12611744" y="630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79272</xdr:rowOff>
    </xdr:from>
    <xdr:to>
      <xdr:col>116</xdr:col>
      <xdr:colOff>114300</xdr:colOff>
      <xdr:row>40</xdr:row>
      <xdr:rowOff>9422</xdr:rowOff>
    </xdr:to>
    <xdr:sp macro="" textlink="">
      <xdr:nvSpPr>
        <xdr:cNvPr id="591" name="楕円 590"/>
        <xdr:cNvSpPr/>
      </xdr:nvSpPr>
      <xdr:spPr>
        <a:xfrm>
          <a:off x="22110700" y="67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57699</xdr:rowOff>
    </xdr:from>
    <xdr:ext cx="534377" cy="259045"/>
    <xdr:sp macro="" textlink="">
      <xdr:nvSpPr>
        <xdr:cNvPr id="592" name="【一般廃棄物処理施設】&#10;一人当たり有形固定資産（償却資産）額該当値テキスト"/>
        <xdr:cNvSpPr txBox="1"/>
      </xdr:nvSpPr>
      <xdr:spPr>
        <a:xfrm>
          <a:off x="22199600" y="674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100481</xdr:rowOff>
    </xdr:from>
    <xdr:to>
      <xdr:col>112</xdr:col>
      <xdr:colOff>38100</xdr:colOff>
      <xdr:row>40</xdr:row>
      <xdr:rowOff>30631</xdr:rowOff>
    </xdr:to>
    <xdr:sp macro="" textlink="">
      <xdr:nvSpPr>
        <xdr:cNvPr id="593" name="楕円 592"/>
        <xdr:cNvSpPr/>
      </xdr:nvSpPr>
      <xdr:spPr>
        <a:xfrm>
          <a:off x="21272500" y="67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130072</xdr:rowOff>
    </xdr:from>
    <xdr:to>
      <xdr:col>116</xdr:col>
      <xdr:colOff>63500</xdr:colOff>
      <xdr:row>39</xdr:row>
      <xdr:rowOff>151281</xdr:rowOff>
    </xdr:to>
    <xdr:cxnSp macro="">
      <xdr:nvCxnSpPr>
        <xdr:cNvPr id="594" name="直線コネクタ 593"/>
        <xdr:cNvCxnSpPr/>
      </xdr:nvCxnSpPr>
      <xdr:spPr>
        <a:xfrm flipV="1">
          <a:off x="21323300" y="6816622"/>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103632</xdr:rowOff>
    </xdr:from>
    <xdr:to>
      <xdr:col>107</xdr:col>
      <xdr:colOff>101600</xdr:colOff>
      <xdr:row>40</xdr:row>
      <xdr:rowOff>33782</xdr:rowOff>
    </xdr:to>
    <xdr:sp macro="" textlink="">
      <xdr:nvSpPr>
        <xdr:cNvPr id="595" name="楕円 594"/>
        <xdr:cNvSpPr/>
      </xdr:nvSpPr>
      <xdr:spPr>
        <a:xfrm>
          <a:off x="20383500" y="67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151281</xdr:rowOff>
    </xdr:from>
    <xdr:to>
      <xdr:col>111</xdr:col>
      <xdr:colOff>177800</xdr:colOff>
      <xdr:row>39</xdr:row>
      <xdr:rowOff>154432</xdr:rowOff>
    </xdr:to>
    <xdr:cxnSp macro="">
      <xdr:nvCxnSpPr>
        <xdr:cNvPr id="596" name="直線コネクタ 595"/>
        <xdr:cNvCxnSpPr/>
      </xdr:nvCxnSpPr>
      <xdr:spPr>
        <a:xfrm flipV="1">
          <a:off x="20434300" y="6837831"/>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109246</xdr:rowOff>
    </xdr:from>
    <xdr:to>
      <xdr:col>102</xdr:col>
      <xdr:colOff>165100</xdr:colOff>
      <xdr:row>40</xdr:row>
      <xdr:rowOff>39396</xdr:rowOff>
    </xdr:to>
    <xdr:sp macro="" textlink="">
      <xdr:nvSpPr>
        <xdr:cNvPr id="597" name="楕円 596"/>
        <xdr:cNvSpPr/>
      </xdr:nvSpPr>
      <xdr:spPr>
        <a:xfrm>
          <a:off x="19494500" y="67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154432</xdr:rowOff>
    </xdr:from>
    <xdr:to>
      <xdr:col>107</xdr:col>
      <xdr:colOff>50800</xdr:colOff>
      <xdr:row>39</xdr:row>
      <xdr:rowOff>160046</xdr:rowOff>
    </xdr:to>
    <xdr:cxnSp macro="">
      <xdr:nvCxnSpPr>
        <xdr:cNvPr id="598" name="直線コネクタ 597"/>
        <xdr:cNvCxnSpPr/>
      </xdr:nvCxnSpPr>
      <xdr:spPr>
        <a:xfrm flipV="1">
          <a:off x="19545300" y="6840982"/>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109955</xdr:rowOff>
    </xdr:from>
    <xdr:to>
      <xdr:col>98</xdr:col>
      <xdr:colOff>38100</xdr:colOff>
      <xdr:row>40</xdr:row>
      <xdr:rowOff>40105</xdr:rowOff>
    </xdr:to>
    <xdr:sp macro="" textlink="">
      <xdr:nvSpPr>
        <xdr:cNvPr id="599" name="楕円 598"/>
        <xdr:cNvSpPr/>
      </xdr:nvSpPr>
      <xdr:spPr>
        <a:xfrm>
          <a:off x="18605500" y="67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160046</xdr:rowOff>
    </xdr:from>
    <xdr:to>
      <xdr:col>102</xdr:col>
      <xdr:colOff>114300</xdr:colOff>
      <xdr:row>39</xdr:row>
      <xdr:rowOff>160755</xdr:rowOff>
    </xdr:to>
    <xdr:cxnSp macro="">
      <xdr:nvCxnSpPr>
        <xdr:cNvPr id="600" name="直線コネクタ 599"/>
        <xdr:cNvCxnSpPr/>
      </xdr:nvCxnSpPr>
      <xdr:spPr>
        <a:xfrm flipV="1">
          <a:off x="18656300" y="6846596"/>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21758</xdr:rowOff>
    </xdr:from>
    <xdr:ext cx="534377" cy="259045"/>
    <xdr:sp macro="" textlink="">
      <xdr:nvSpPr>
        <xdr:cNvPr id="605" name="n_1mainValue【一般廃棄物処理施設】&#10;一人当たり有形固定資産（償却資産）額"/>
        <xdr:cNvSpPr txBox="1"/>
      </xdr:nvSpPr>
      <xdr:spPr>
        <a:xfrm>
          <a:off x="21043411" y="68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24909</xdr:rowOff>
    </xdr:from>
    <xdr:ext cx="534377" cy="259045"/>
    <xdr:sp macro="" textlink="">
      <xdr:nvSpPr>
        <xdr:cNvPr id="606" name="n_2mainValue【一般廃棄物処理施設】&#10;一人当たり有形固定資産（償却資産）額"/>
        <xdr:cNvSpPr txBox="1"/>
      </xdr:nvSpPr>
      <xdr:spPr>
        <a:xfrm>
          <a:off x="20167111" y="688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30523</xdr:rowOff>
    </xdr:from>
    <xdr:ext cx="534377" cy="259045"/>
    <xdr:sp macro="" textlink="">
      <xdr:nvSpPr>
        <xdr:cNvPr id="607" name="n_3mainValue【一般廃棄物処理施設】&#10;一人当たり有形固定資産（償却資産）額"/>
        <xdr:cNvSpPr txBox="1"/>
      </xdr:nvSpPr>
      <xdr:spPr>
        <a:xfrm>
          <a:off x="19278111" y="68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31232</xdr:rowOff>
    </xdr:from>
    <xdr:ext cx="534377" cy="259045"/>
    <xdr:sp macro="" textlink="">
      <xdr:nvSpPr>
        <xdr:cNvPr id="608" name="n_4mainValue【一般廃棄物処理施設】&#10;一人当たり有形固定資産（償却資産）額"/>
        <xdr:cNvSpPr txBox="1"/>
      </xdr:nvSpPr>
      <xdr:spPr>
        <a:xfrm>
          <a:off x="18389111" y="68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60234</xdr:rowOff>
    </xdr:from>
    <xdr:to>
      <xdr:col>85</xdr:col>
      <xdr:colOff>177800</xdr:colOff>
      <xdr:row>59</xdr:row>
      <xdr:rowOff>161834</xdr:rowOff>
    </xdr:to>
    <xdr:sp macro="" textlink="">
      <xdr:nvSpPr>
        <xdr:cNvPr id="650" name="楕円 649"/>
        <xdr:cNvSpPr/>
      </xdr:nvSpPr>
      <xdr:spPr>
        <a:xfrm>
          <a:off x="16268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83111</xdr:rowOff>
    </xdr:from>
    <xdr:ext cx="405111" cy="259045"/>
    <xdr:sp macro="" textlink="">
      <xdr:nvSpPr>
        <xdr:cNvPr id="651" name="【保健センター・保健所】&#10;有形固定資産減価償却率該当値テキスト"/>
        <xdr:cNvSpPr txBox="1"/>
      </xdr:nvSpPr>
      <xdr:spPr>
        <a:xfrm>
          <a:off x="16357600" y="100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24312</xdr:rowOff>
    </xdr:from>
    <xdr:to>
      <xdr:col>81</xdr:col>
      <xdr:colOff>101600</xdr:colOff>
      <xdr:row>59</xdr:row>
      <xdr:rowOff>125912</xdr:rowOff>
    </xdr:to>
    <xdr:sp macro="" textlink="">
      <xdr:nvSpPr>
        <xdr:cNvPr id="652" name="楕円 651"/>
        <xdr:cNvSpPr/>
      </xdr:nvSpPr>
      <xdr:spPr>
        <a:xfrm>
          <a:off x="15430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75112</xdr:rowOff>
    </xdr:from>
    <xdr:to>
      <xdr:col>85</xdr:col>
      <xdr:colOff>127000</xdr:colOff>
      <xdr:row>59</xdr:row>
      <xdr:rowOff>111034</xdr:rowOff>
    </xdr:to>
    <xdr:cxnSp macro="">
      <xdr:nvCxnSpPr>
        <xdr:cNvPr id="653" name="直線コネクタ 652"/>
        <xdr:cNvCxnSpPr/>
      </xdr:nvCxnSpPr>
      <xdr:spPr>
        <a:xfrm>
          <a:off x="15481300" y="101906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119017</xdr:rowOff>
    </xdr:from>
    <xdr:to>
      <xdr:col>76</xdr:col>
      <xdr:colOff>165100</xdr:colOff>
      <xdr:row>59</xdr:row>
      <xdr:rowOff>49167</xdr:rowOff>
    </xdr:to>
    <xdr:sp macro="" textlink="">
      <xdr:nvSpPr>
        <xdr:cNvPr id="654" name="楕円 653"/>
        <xdr:cNvSpPr/>
      </xdr:nvSpPr>
      <xdr:spPr>
        <a:xfrm>
          <a:off x="14541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169817</xdr:rowOff>
    </xdr:from>
    <xdr:to>
      <xdr:col>81</xdr:col>
      <xdr:colOff>50800</xdr:colOff>
      <xdr:row>59</xdr:row>
      <xdr:rowOff>75112</xdr:rowOff>
    </xdr:to>
    <xdr:cxnSp macro="">
      <xdr:nvCxnSpPr>
        <xdr:cNvPr id="655" name="直線コネクタ 654"/>
        <xdr:cNvCxnSpPr/>
      </xdr:nvCxnSpPr>
      <xdr:spPr>
        <a:xfrm>
          <a:off x="14592300" y="10113917"/>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656" name="楕円 655"/>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169817</xdr:rowOff>
    </xdr:from>
    <xdr:to>
      <xdr:col>76</xdr:col>
      <xdr:colOff>114300</xdr:colOff>
      <xdr:row>59</xdr:row>
      <xdr:rowOff>37556</xdr:rowOff>
    </xdr:to>
    <xdr:cxnSp macro="">
      <xdr:nvCxnSpPr>
        <xdr:cNvPr id="657" name="直線コネクタ 656"/>
        <xdr:cNvCxnSpPr/>
      </xdr:nvCxnSpPr>
      <xdr:spPr>
        <a:xfrm flipV="1">
          <a:off x="13703300" y="101139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658" name="楕円 657"/>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37556</xdr:rowOff>
    </xdr:to>
    <xdr:cxnSp macro="">
      <xdr:nvCxnSpPr>
        <xdr:cNvPr id="659" name="直線コネクタ 658"/>
        <xdr:cNvCxnSpPr/>
      </xdr:nvCxnSpPr>
      <xdr:spPr>
        <a:xfrm>
          <a:off x="12814300" y="10153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142439</xdr:rowOff>
    </xdr:from>
    <xdr:ext cx="405111" cy="259045"/>
    <xdr:sp macro="" textlink="">
      <xdr:nvSpPr>
        <xdr:cNvPr id="664" name="n_1mainValue【保健センター・保健所】&#10;有形固定資産減価償却率"/>
        <xdr:cNvSpPr txBox="1"/>
      </xdr:nvSpPr>
      <xdr:spPr>
        <a:xfrm>
          <a:off x="15266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65694</xdr:rowOff>
    </xdr:from>
    <xdr:ext cx="405111" cy="259045"/>
    <xdr:sp macro="" textlink="">
      <xdr:nvSpPr>
        <xdr:cNvPr id="665" name="n_2mainValue【保健センター・保健所】&#10;有形固定資産減価償却率"/>
        <xdr:cNvSpPr txBox="1"/>
      </xdr:nvSpPr>
      <xdr:spPr>
        <a:xfrm>
          <a:off x="14389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66"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667" name="n_4mainValue【保健センター・保健所】&#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7" name="楕円 706"/>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121937</xdr:rowOff>
    </xdr:from>
    <xdr:ext cx="469744" cy="259045"/>
    <xdr:sp macro="" textlink="">
      <xdr:nvSpPr>
        <xdr:cNvPr id="708" name="【保健センター・保健所】&#10;一人当たり面積該当値テキスト"/>
        <xdr:cNvSpPr txBox="1"/>
      </xdr:nvSpPr>
      <xdr:spPr>
        <a:xfrm>
          <a:off x="22199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709" name="楕円 708"/>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22860</xdr:rowOff>
    </xdr:to>
    <xdr:cxnSp macro="">
      <xdr:nvCxnSpPr>
        <xdr:cNvPr id="710" name="直線コネクタ 709"/>
        <xdr:cNvCxnSpPr/>
      </xdr:nvCxnSpPr>
      <xdr:spPr>
        <a:xfrm>
          <a:off x="21323300" y="1082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711" name="楕円 710"/>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26670</xdr:rowOff>
    </xdr:to>
    <xdr:cxnSp macro="">
      <xdr:nvCxnSpPr>
        <xdr:cNvPr id="712" name="直線コネクタ 711"/>
        <xdr:cNvCxnSpPr/>
      </xdr:nvCxnSpPr>
      <xdr:spPr>
        <a:xfrm flipV="1">
          <a:off x="20434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713" name="楕円 712"/>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26670</xdr:rowOff>
    </xdr:to>
    <xdr:cxnSp macro="">
      <xdr:nvCxnSpPr>
        <xdr:cNvPr id="714" name="直線コネクタ 713"/>
        <xdr:cNvCxnSpPr/>
      </xdr:nvCxnSpPr>
      <xdr:spPr>
        <a:xfrm>
          <a:off x="19545300" y="1082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15" name="楕円 714"/>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26670</xdr:rowOff>
    </xdr:from>
    <xdr:to>
      <xdr:col>102</xdr:col>
      <xdr:colOff>114300</xdr:colOff>
      <xdr:row>63</xdr:row>
      <xdr:rowOff>152400</xdr:rowOff>
    </xdr:to>
    <xdr:cxnSp macro="">
      <xdr:nvCxnSpPr>
        <xdr:cNvPr id="716" name="直線コネクタ 715"/>
        <xdr:cNvCxnSpPr/>
      </xdr:nvCxnSpPr>
      <xdr:spPr>
        <a:xfrm flipV="1">
          <a:off x="18656300" y="108280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721" name="n_1mainValue【保健センター・保健所】&#10;一人当たり面積"/>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722" name="n_2mainValue【保健センター・保健所】&#10;一人当たり面積"/>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723" name="n_3mainValue【保健センター・保健所】&#10;一人当たり面積"/>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24" name="n_4mainValue【保健センター・保健所】&#10;一人当たり面積"/>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86361</xdr:rowOff>
    </xdr:from>
    <xdr:to>
      <xdr:col>85</xdr:col>
      <xdr:colOff>177800</xdr:colOff>
      <xdr:row>85</xdr:row>
      <xdr:rowOff>16511</xdr:rowOff>
    </xdr:to>
    <xdr:sp macro="" textlink="">
      <xdr:nvSpPr>
        <xdr:cNvPr id="764" name="楕円 763"/>
        <xdr:cNvSpPr/>
      </xdr:nvSpPr>
      <xdr:spPr>
        <a:xfrm>
          <a:off x="16268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1288</xdr:rowOff>
    </xdr:from>
    <xdr:ext cx="405111" cy="259045"/>
    <xdr:sp macro="" textlink="">
      <xdr:nvSpPr>
        <xdr:cNvPr id="765" name="【消防施設】&#10;有形固定資産減価償却率該当値テキスト"/>
        <xdr:cNvSpPr txBox="1"/>
      </xdr:nvSpPr>
      <xdr:spPr>
        <a:xfrm>
          <a:off x="16357600" y="1440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68580</xdr:rowOff>
    </xdr:from>
    <xdr:to>
      <xdr:col>81</xdr:col>
      <xdr:colOff>101600</xdr:colOff>
      <xdr:row>84</xdr:row>
      <xdr:rowOff>170180</xdr:rowOff>
    </xdr:to>
    <xdr:sp macro="" textlink="">
      <xdr:nvSpPr>
        <xdr:cNvPr id="766" name="楕円 765"/>
        <xdr:cNvSpPr/>
      </xdr:nvSpPr>
      <xdr:spPr>
        <a:xfrm>
          <a:off x="15430500" y="144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119380</xdr:rowOff>
    </xdr:from>
    <xdr:to>
      <xdr:col>85</xdr:col>
      <xdr:colOff>127000</xdr:colOff>
      <xdr:row>84</xdr:row>
      <xdr:rowOff>137161</xdr:rowOff>
    </xdr:to>
    <xdr:cxnSp macro="">
      <xdr:nvCxnSpPr>
        <xdr:cNvPr id="767" name="直線コネクタ 766"/>
        <xdr:cNvCxnSpPr/>
      </xdr:nvCxnSpPr>
      <xdr:spPr>
        <a:xfrm>
          <a:off x="15481300" y="1452118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40639</xdr:rowOff>
    </xdr:from>
    <xdr:to>
      <xdr:col>76</xdr:col>
      <xdr:colOff>165100</xdr:colOff>
      <xdr:row>84</xdr:row>
      <xdr:rowOff>142239</xdr:rowOff>
    </xdr:to>
    <xdr:sp macro="" textlink="">
      <xdr:nvSpPr>
        <xdr:cNvPr id="768" name="楕円 767"/>
        <xdr:cNvSpPr/>
      </xdr:nvSpPr>
      <xdr:spPr>
        <a:xfrm>
          <a:off x="14541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91439</xdr:rowOff>
    </xdr:from>
    <xdr:to>
      <xdr:col>81</xdr:col>
      <xdr:colOff>50800</xdr:colOff>
      <xdr:row>84</xdr:row>
      <xdr:rowOff>119380</xdr:rowOff>
    </xdr:to>
    <xdr:cxnSp macro="">
      <xdr:nvCxnSpPr>
        <xdr:cNvPr id="769" name="直線コネクタ 768"/>
        <xdr:cNvCxnSpPr/>
      </xdr:nvCxnSpPr>
      <xdr:spPr>
        <a:xfrm>
          <a:off x="14592300" y="144932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58420</xdr:rowOff>
    </xdr:from>
    <xdr:to>
      <xdr:col>72</xdr:col>
      <xdr:colOff>38100</xdr:colOff>
      <xdr:row>84</xdr:row>
      <xdr:rowOff>160020</xdr:rowOff>
    </xdr:to>
    <xdr:sp macro="" textlink="">
      <xdr:nvSpPr>
        <xdr:cNvPr id="770" name="楕円 769"/>
        <xdr:cNvSpPr/>
      </xdr:nvSpPr>
      <xdr:spPr>
        <a:xfrm>
          <a:off x="136525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91439</xdr:rowOff>
    </xdr:from>
    <xdr:to>
      <xdr:col>76</xdr:col>
      <xdr:colOff>114300</xdr:colOff>
      <xdr:row>84</xdr:row>
      <xdr:rowOff>109220</xdr:rowOff>
    </xdr:to>
    <xdr:cxnSp macro="">
      <xdr:nvCxnSpPr>
        <xdr:cNvPr id="771" name="直線コネクタ 770"/>
        <xdr:cNvCxnSpPr/>
      </xdr:nvCxnSpPr>
      <xdr:spPr>
        <a:xfrm flipV="1">
          <a:off x="13703300" y="1449323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34289</xdr:rowOff>
    </xdr:from>
    <xdr:to>
      <xdr:col>67</xdr:col>
      <xdr:colOff>101600</xdr:colOff>
      <xdr:row>84</xdr:row>
      <xdr:rowOff>135889</xdr:rowOff>
    </xdr:to>
    <xdr:sp macro="" textlink="">
      <xdr:nvSpPr>
        <xdr:cNvPr id="772" name="楕円 771"/>
        <xdr:cNvSpPr/>
      </xdr:nvSpPr>
      <xdr:spPr>
        <a:xfrm>
          <a:off x="12763500" y="1443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85089</xdr:rowOff>
    </xdr:from>
    <xdr:to>
      <xdr:col>71</xdr:col>
      <xdr:colOff>177800</xdr:colOff>
      <xdr:row>84</xdr:row>
      <xdr:rowOff>109220</xdr:rowOff>
    </xdr:to>
    <xdr:cxnSp macro="">
      <xdr:nvCxnSpPr>
        <xdr:cNvPr id="773" name="直線コネクタ 772"/>
        <xdr:cNvCxnSpPr/>
      </xdr:nvCxnSpPr>
      <xdr:spPr>
        <a:xfrm>
          <a:off x="12814300" y="144868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161307</xdr:rowOff>
    </xdr:from>
    <xdr:ext cx="405111" cy="259045"/>
    <xdr:sp macro="" textlink="">
      <xdr:nvSpPr>
        <xdr:cNvPr id="778" name="n_1mainValue【消防施設】&#10;有形固定資産減価償却率"/>
        <xdr:cNvSpPr txBox="1"/>
      </xdr:nvSpPr>
      <xdr:spPr>
        <a:xfrm>
          <a:off x="15266044" y="1456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133366</xdr:rowOff>
    </xdr:from>
    <xdr:ext cx="405111" cy="259045"/>
    <xdr:sp macro="" textlink="">
      <xdr:nvSpPr>
        <xdr:cNvPr id="779" name="n_2mainValue【消防施設】&#10;有形固定資産減価償却率"/>
        <xdr:cNvSpPr txBox="1"/>
      </xdr:nvSpPr>
      <xdr:spPr>
        <a:xfrm>
          <a:off x="14389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151147</xdr:rowOff>
    </xdr:from>
    <xdr:ext cx="405111" cy="259045"/>
    <xdr:sp macro="" textlink="">
      <xdr:nvSpPr>
        <xdr:cNvPr id="780" name="n_3mainValue【消防施設】&#10;有形固定資産減価償却率"/>
        <xdr:cNvSpPr txBox="1"/>
      </xdr:nvSpPr>
      <xdr:spPr>
        <a:xfrm>
          <a:off x="13500744" y="1455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127016</xdr:rowOff>
    </xdr:from>
    <xdr:ext cx="405111" cy="259045"/>
    <xdr:sp macro="" textlink="">
      <xdr:nvSpPr>
        <xdr:cNvPr id="781" name="n_4mainValue【消防施設】&#10;有形固定資産減価償却率"/>
        <xdr:cNvSpPr txBox="1"/>
      </xdr:nvSpPr>
      <xdr:spPr>
        <a:xfrm>
          <a:off x="12611744" y="1452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63306</xdr:rowOff>
    </xdr:from>
    <xdr:to>
      <xdr:col>116</xdr:col>
      <xdr:colOff>114300</xdr:colOff>
      <xdr:row>86</xdr:row>
      <xdr:rowOff>164906</xdr:rowOff>
    </xdr:to>
    <xdr:sp macro="" textlink="">
      <xdr:nvSpPr>
        <xdr:cNvPr id="821" name="楕円 820"/>
        <xdr:cNvSpPr/>
      </xdr:nvSpPr>
      <xdr:spPr>
        <a:xfrm>
          <a:off x="22110700" y="148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63302</xdr:rowOff>
    </xdr:from>
    <xdr:to>
      <xdr:col>112</xdr:col>
      <xdr:colOff>38100</xdr:colOff>
      <xdr:row>86</xdr:row>
      <xdr:rowOff>164902</xdr:rowOff>
    </xdr:to>
    <xdr:sp macro="" textlink="">
      <xdr:nvSpPr>
        <xdr:cNvPr id="823" name="楕円 822"/>
        <xdr:cNvSpPr/>
      </xdr:nvSpPr>
      <xdr:spPr>
        <a:xfrm>
          <a:off x="21272500" y="148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114102</xdr:rowOff>
    </xdr:from>
    <xdr:to>
      <xdr:col>116</xdr:col>
      <xdr:colOff>63500</xdr:colOff>
      <xdr:row>86</xdr:row>
      <xdr:rowOff>114106</xdr:rowOff>
    </xdr:to>
    <xdr:cxnSp macro="">
      <xdr:nvCxnSpPr>
        <xdr:cNvPr id="824" name="直線コネクタ 823"/>
        <xdr:cNvCxnSpPr/>
      </xdr:nvCxnSpPr>
      <xdr:spPr>
        <a:xfrm>
          <a:off x="21323300" y="14858802"/>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63314</xdr:rowOff>
    </xdr:from>
    <xdr:to>
      <xdr:col>107</xdr:col>
      <xdr:colOff>101600</xdr:colOff>
      <xdr:row>86</xdr:row>
      <xdr:rowOff>164914</xdr:rowOff>
    </xdr:to>
    <xdr:sp macro="" textlink="">
      <xdr:nvSpPr>
        <xdr:cNvPr id="825" name="楕円 824"/>
        <xdr:cNvSpPr/>
      </xdr:nvSpPr>
      <xdr:spPr>
        <a:xfrm>
          <a:off x="20383500" y="14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114102</xdr:rowOff>
    </xdr:from>
    <xdr:to>
      <xdr:col>111</xdr:col>
      <xdr:colOff>177800</xdr:colOff>
      <xdr:row>86</xdr:row>
      <xdr:rowOff>114114</xdr:rowOff>
    </xdr:to>
    <xdr:cxnSp macro="">
      <xdr:nvCxnSpPr>
        <xdr:cNvPr id="826" name="直線コネクタ 825"/>
        <xdr:cNvCxnSpPr/>
      </xdr:nvCxnSpPr>
      <xdr:spPr>
        <a:xfrm flipV="1">
          <a:off x="20434300" y="1485880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63314</xdr:rowOff>
    </xdr:from>
    <xdr:to>
      <xdr:col>102</xdr:col>
      <xdr:colOff>165100</xdr:colOff>
      <xdr:row>86</xdr:row>
      <xdr:rowOff>164914</xdr:rowOff>
    </xdr:to>
    <xdr:sp macro="" textlink="">
      <xdr:nvSpPr>
        <xdr:cNvPr id="827" name="楕円 826"/>
        <xdr:cNvSpPr/>
      </xdr:nvSpPr>
      <xdr:spPr>
        <a:xfrm>
          <a:off x="19494500" y="14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114114</xdr:rowOff>
    </xdr:from>
    <xdr:to>
      <xdr:col>107</xdr:col>
      <xdr:colOff>50800</xdr:colOff>
      <xdr:row>86</xdr:row>
      <xdr:rowOff>114114</xdr:rowOff>
    </xdr:to>
    <xdr:cxnSp macro="">
      <xdr:nvCxnSpPr>
        <xdr:cNvPr id="828" name="直線コネクタ 827"/>
        <xdr:cNvCxnSpPr/>
      </xdr:nvCxnSpPr>
      <xdr:spPr>
        <a:xfrm>
          <a:off x="19545300" y="1485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63317</xdr:rowOff>
    </xdr:from>
    <xdr:to>
      <xdr:col>98</xdr:col>
      <xdr:colOff>38100</xdr:colOff>
      <xdr:row>86</xdr:row>
      <xdr:rowOff>164917</xdr:rowOff>
    </xdr:to>
    <xdr:sp macro="" textlink="">
      <xdr:nvSpPr>
        <xdr:cNvPr id="829" name="楕円 828"/>
        <xdr:cNvSpPr/>
      </xdr:nvSpPr>
      <xdr:spPr>
        <a:xfrm>
          <a:off x="18605500" y="14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114114</xdr:rowOff>
    </xdr:from>
    <xdr:to>
      <xdr:col>102</xdr:col>
      <xdr:colOff>114300</xdr:colOff>
      <xdr:row>86</xdr:row>
      <xdr:rowOff>114117</xdr:rowOff>
    </xdr:to>
    <xdr:cxnSp macro="">
      <xdr:nvCxnSpPr>
        <xdr:cNvPr id="830" name="直線コネクタ 829"/>
        <xdr:cNvCxnSpPr/>
      </xdr:nvCxnSpPr>
      <xdr:spPr>
        <a:xfrm flipV="1">
          <a:off x="18656300" y="1485881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156029</xdr:rowOff>
    </xdr:from>
    <xdr:ext cx="469744" cy="259045"/>
    <xdr:sp macro="" textlink="">
      <xdr:nvSpPr>
        <xdr:cNvPr id="835" name="n_1mainValue【消防施設】&#10;一人当たり面積"/>
        <xdr:cNvSpPr txBox="1"/>
      </xdr:nvSpPr>
      <xdr:spPr>
        <a:xfrm>
          <a:off x="21075727" y="1490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156041</xdr:rowOff>
    </xdr:from>
    <xdr:ext cx="469744" cy="259045"/>
    <xdr:sp macro="" textlink="">
      <xdr:nvSpPr>
        <xdr:cNvPr id="836" name="n_2mainValue【消防施設】&#10;一人当たり面積"/>
        <xdr:cNvSpPr txBox="1"/>
      </xdr:nvSpPr>
      <xdr:spPr>
        <a:xfrm>
          <a:off x="20199427" y="149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156041</xdr:rowOff>
    </xdr:from>
    <xdr:ext cx="469744" cy="259045"/>
    <xdr:sp macro="" textlink="">
      <xdr:nvSpPr>
        <xdr:cNvPr id="837" name="n_3mainValue【消防施設】&#10;一人当たり面積"/>
        <xdr:cNvSpPr txBox="1"/>
      </xdr:nvSpPr>
      <xdr:spPr>
        <a:xfrm>
          <a:off x="19310427" y="149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156044</xdr:rowOff>
    </xdr:from>
    <xdr:ext cx="469744" cy="259045"/>
    <xdr:sp macro="" textlink="">
      <xdr:nvSpPr>
        <xdr:cNvPr id="838" name="n_4mainValue【消防施設】&#10;一人当たり面積"/>
        <xdr:cNvSpPr txBox="1"/>
      </xdr:nvSpPr>
      <xdr:spPr>
        <a:xfrm>
          <a:off x="18421427" y="149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111942</xdr:rowOff>
    </xdr:from>
    <xdr:to>
      <xdr:col>85</xdr:col>
      <xdr:colOff>177800</xdr:colOff>
      <xdr:row>107</xdr:row>
      <xdr:rowOff>42092</xdr:rowOff>
    </xdr:to>
    <xdr:sp macro="" textlink="">
      <xdr:nvSpPr>
        <xdr:cNvPr id="880" name="楕円 879"/>
        <xdr:cNvSpPr/>
      </xdr:nvSpPr>
      <xdr:spPr>
        <a:xfrm>
          <a:off x="16268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90369</xdr:rowOff>
    </xdr:from>
    <xdr:ext cx="405111" cy="259045"/>
    <xdr:sp macro="" textlink="">
      <xdr:nvSpPr>
        <xdr:cNvPr id="881" name="【庁舎】&#10;有形固定資産減価償却率該当値テキスト"/>
        <xdr:cNvSpPr txBox="1"/>
      </xdr:nvSpPr>
      <xdr:spPr>
        <a:xfrm>
          <a:off x="16357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882" name="楕円 881"/>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134982</xdr:rowOff>
    </xdr:from>
    <xdr:to>
      <xdr:col>85</xdr:col>
      <xdr:colOff>127000</xdr:colOff>
      <xdr:row>106</xdr:row>
      <xdr:rowOff>162742</xdr:rowOff>
    </xdr:to>
    <xdr:cxnSp macro="">
      <xdr:nvCxnSpPr>
        <xdr:cNvPr id="883" name="直線コネクタ 882"/>
        <xdr:cNvCxnSpPr/>
      </xdr:nvCxnSpPr>
      <xdr:spPr>
        <a:xfrm>
          <a:off x="15481300" y="183086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884" name="楕円 883"/>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134982</xdr:rowOff>
    </xdr:to>
    <xdr:cxnSp macro="">
      <xdr:nvCxnSpPr>
        <xdr:cNvPr id="885" name="直線コネクタ 884"/>
        <xdr:cNvCxnSpPr/>
      </xdr:nvCxnSpPr>
      <xdr:spPr>
        <a:xfrm>
          <a:off x="14592300" y="1825806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886" name="楕円 885"/>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108857</xdr:rowOff>
    </xdr:to>
    <xdr:cxnSp macro="">
      <xdr:nvCxnSpPr>
        <xdr:cNvPr id="887" name="直線コネクタ 886"/>
        <xdr:cNvCxnSpPr/>
      </xdr:nvCxnSpPr>
      <xdr:spPr>
        <a:xfrm flipV="1">
          <a:off x="13703300" y="182580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5806</xdr:rowOff>
    </xdr:from>
    <xdr:to>
      <xdr:col>67</xdr:col>
      <xdr:colOff>101600</xdr:colOff>
      <xdr:row>106</xdr:row>
      <xdr:rowOff>107406</xdr:rowOff>
    </xdr:to>
    <xdr:sp macro="" textlink="">
      <xdr:nvSpPr>
        <xdr:cNvPr id="888" name="楕円 887"/>
        <xdr:cNvSpPr/>
      </xdr:nvSpPr>
      <xdr:spPr>
        <a:xfrm>
          <a:off x="12763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56606</xdr:rowOff>
    </xdr:from>
    <xdr:to>
      <xdr:col>71</xdr:col>
      <xdr:colOff>177800</xdr:colOff>
      <xdr:row>106</xdr:row>
      <xdr:rowOff>108857</xdr:rowOff>
    </xdr:to>
    <xdr:cxnSp macro="">
      <xdr:nvCxnSpPr>
        <xdr:cNvPr id="889" name="直線コネクタ 888"/>
        <xdr:cNvCxnSpPr/>
      </xdr:nvCxnSpPr>
      <xdr:spPr>
        <a:xfrm>
          <a:off x="12814300" y="182303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894"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895" name="n_2mainValue【庁舎】&#10;有形固定資産減価償却率"/>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896" name="n_3mainValue【庁舎】&#10;有形固定資産減価償却率"/>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98533</xdr:rowOff>
    </xdr:from>
    <xdr:ext cx="405111" cy="259045"/>
    <xdr:sp macro="" textlink="">
      <xdr:nvSpPr>
        <xdr:cNvPr id="897" name="n_4mainValue【庁舎】&#10;有形固定資産減価償却率"/>
        <xdr:cNvSpPr txBox="1"/>
      </xdr:nvSpPr>
      <xdr:spPr>
        <a:xfrm>
          <a:off x="12611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22134</xdr:rowOff>
    </xdr:from>
    <xdr:to>
      <xdr:col>116</xdr:col>
      <xdr:colOff>114300</xdr:colOff>
      <xdr:row>104</xdr:row>
      <xdr:rowOff>123734</xdr:rowOff>
    </xdr:to>
    <xdr:sp macro="" textlink="">
      <xdr:nvSpPr>
        <xdr:cNvPr id="939" name="楕円 938"/>
        <xdr:cNvSpPr/>
      </xdr:nvSpPr>
      <xdr:spPr>
        <a:xfrm>
          <a:off x="22110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45011</xdr:rowOff>
    </xdr:from>
    <xdr:ext cx="469744" cy="259045"/>
    <xdr:sp macro="" textlink="">
      <xdr:nvSpPr>
        <xdr:cNvPr id="940" name="【庁舎】&#10;一人当たり面積該当値テキスト"/>
        <xdr:cNvSpPr txBox="1"/>
      </xdr:nvSpPr>
      <xdr:spPr>
        <a:xfrm>
          <a:off x="22199600" y="1770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23768</xdr:rowOff>
    </xdr:from>
    <xdr:to>
      <xdr:col>112</xdr:col>
      <xdr:colOff>38100</xdr:colOff>
      <xdr:row>104</xdr:row>
      <xdr:rowOff>125368</xdr:rowOff>
    </xdr:to>
    <xdr:sp macro="" textlink="">
      <xdr:nvSpPr>
        <xdr:cNvPr id="941" name="楕円 940"/>
        <xdr:cNvSpPr/>
      </xdr:nvSpPr>
      <xdr:spPr>
        <a:xfrm>
          <a:off x="2127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72934</xdr:rowOff>
    </xdr:from>
    <xdr:to>
      <xdr:col>116</xdr:col>
      <xdr:colOff>63500</xdr:colOff>
      <xdr:row>104</xdr:row>
      <xdr:rowOff>74568</xdr:rowOff>
    </xdr:to>
    <xdr:cxnSp macro="">
      <xdr:nvCxnSpPr>
        <xdr:cNvPr id="942" name="直線コネクタ 941"/>
        <xdr:cNvCxnSpPr/>
      </xdr:nvCxnSpPr>
      <xdr:spPr>
        <a:xfrm flipV="1">
          <a:off x="21323300" y="179037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53158</xdr:rowOff>
    </xdr:from>
    <xdr:to>
      <xdr:col>107</xdr:col>
      <xdr:colOff>101600</xdr:colOff>
      <xdr:row>104</xdr:row>
      <xdr:rowOff>154758</xdr:rowOff>
    </xdr:to>
    <xdr:sp macro="" textlink="">
      <xdr:nvSpPr>
        <xdr:cNvPr id="943" name="楕円 942"/>
        <xdr:cNvSpPr/>
      </xdr:nvSpPr>
      <xdr:spPr>
        <a:xfrm>
          <a:off x="20383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74568</xdr:rowOff>
    </xdr:from>
    <xdr:to>
      <xdr:col>111</xdr:col>
      <xdr:colOff>177800</xdr:colOff>
      <xdr:row>104</xdr:row>
      <xdr:rowOff>103958</xdr:rowOff>
    </xdr:to>
    <xdr:cxnSp macro="">
      <xdr:nvCxnSpPr>
        <xdr:cNvPr id="944" name="直線コネクタ 943"/>
        <xdr:cNvCxnSpPr/>
      </xdr:nvCxnSpPr>
      <xdr:spPr>
        <a:xfrm flipV="1">
          <a:off x="20434300" y="179053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945" name="楕円 944"/>
        <xdr:cNvSpPr/>
      </xdr:nvSpPr>
      <xdr:spPr>
        <a:xfrm>
          <a:off x="19494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87630</xdr:rowOff>
    </xdr:from>
    <xdr:to>
      <xdr:col>107</xdr:col>
      <xdr:colOff>50800</xdr:colOff>
      <xdr:row>104</xdr:row>
      <xdr:rowOff>103958</xdr:rowOff>
    </xdr:to>
    <xdr:cxnSp macro="">
      <xdr:nvCxnSpPr>
        <xdr:cNvPr id="946" name="直線コネクタ 945"/>
        <xdr:cNvCxnSpPr/>
      </xdr:nvCxnSpPr>
      <xdr:spPr>
        <a:xfrm>
          <a:off x="19545300" y="1791843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69487</xdr:rowOff>
    </xdr:from>
    <xdr:to>
      <xdr:col>98</xdr:col>
      <xdr:colOff>38100</xdr:colOff>
      <xdr:row>104</xdr:row>
      <xdr:rowOff>171087</xdr:rowOff>
    </xdr:to>
    <xdr:sp macro="" textlink="">
      <xdr:nvSpPr>
        <xdr:cNvPr id="947" name="楕円 946"/>
        <xdr:cNvSpPr/>
      </xdr:nvSpPr>
      <xdr:spPr>
        <a:xfrm>
          <a:off x="18605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87630</xdr:rowOff>
    </xdr:from>
    <xdr:to>
      <xdr:col>102</xdr:col>
      <xdr:colOff>114300</xdr:colOff>
      <xdr:row>104</xdr:row>
      <xdr:rowOff>120287</xdr:rowOff>
    </xdr:to>
    <xdr:cxnSp macro="">
      <xdr:nvCxnSpPr>
        <xdr:cNvPr id="948" name="直線コネクタ 947"/>
        <xdr:cNvCxnSpPr/>
      </xdr:nvCxnSpPr>
      <xdr:spPr>
        <a:xfrm flipV="1">
          <a:off x="18656300" y="1791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141895</xdr:rowOff>
    </xdr:from>
    <xdr:ext cx="469744" cy="259045"/>
    <xdr:sp macro="" textlink="">
      <xdr:nvSpPr>
        <xdr:cNvPr id="953" name="n_1mainValue【庁舎】&#10;一人当たり面積"/>
        <xdr:cNvSpPr txBox="1"/>
      </xdr:nvSpPr>
      <xdr:spPr>
        <a:xfrm>
          <a:off x="2107572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171285</xdr:rowOff>
    </xdr:from>
    <xdr:ext cx="469744" cy="259045"/>
    <xdr:sp macro="" textlink="">
      <xdr:nvSpPr>
        <xdr:cNvPr id="954" name="n_2mainValue【庁舎】&#10;一人当たり面積"/>
        <xdr:cNvSpPr txBox="1"/>
      </xdr:nvSpPr>
      <xdr:spPr>
        <a:xfrm>
          <a:off x="20199427" y="176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955" name="n_3main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16164</xdr:rowOff>
    </xdr:from>
    <xdr:ext cx="469744" cy="259045"/>
    <xdr:sp macro="" textlink="">
      <xdr:nvSpPr>
        <xdr:cNvPr id="956" name="n_4mainValue【庁舎】&#10;一人当たり面積"/>
        <xdr:cNvSpPr txBox="1"/>
      </xdr:nvSpPr>
      <xdr:spPr>
        <a:xfrm>
          <a:off x="18421427" y="176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令和３年度提出時から、平成３０年度と令和元年度の数値が逆転したままとなっています。</a:t>
          </a:r>
        </a:p>
        <a:p>
          <a:r>
            <a:rPr kumimoji="1" lang="ja-JP" altLang="en-US" sz="1300">
              <a:latin typeface="ＭＳ Ｐゴシック" panose="020B0600070205080204" pitchFamily="50" charset="-128"/>
              <a:ea typeface="ＭＳ Ｐゴシック" panose="020B0600070205080204" pitchFamily="50" charset="-128"/>
            </a:rPr>
            <a:t>図書館・市民会館・庁舎の１人当たり面積が類似団体平均を大幅に上回っているのは、当市が８町村の合併により誕生した市であり、各町村ごとにそれぞれ同様の施設を保有していたためである。</a:t>
          </a:r>
        </a:p>
        <a:p>
          <a:r>
            <a:rPr kumimoji="1" lang="ja-JP" altLang="en-US" sz="1300">
              <a:latin typeface="ＭＳ Ｐゴシック" panose="020B0600070205080204" pitchFamily="50" charset="-128"/>
              <a:ea typeface="ＭＳ Ｐゴシック" panose="020B0600070205080204" pitchFamily="50" charset="-128"/>
            </a:rPr>
            <a:t>庁舎について、特に本庁舎は老朽化した旧高等学校の校舎を再利用しているため、減価償却率が類似団体平均よりも上回っている。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保健センターは市内に１か所であるため、１人当たり面積は類似団体平均よりも大幅に下回っている。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幹産業が少なく、財政基盤が弱いため、類似団体平均と同程度になっている。ここ数年は横ばい傾向にあるが、税の徴収業務の強化による徴収率の向上、企業誘致による税収の確保など財政基盤の強化を図るとともに、歳出においては、緊急に必要な事業を峻別し、投資的経費を抑制するなど、徹底した見直し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41</xdr:row>
      <xdr:rowOff>148590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124460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面では、公共施設の老朽化による維持補修費、公営企業等への繰出金が増加の傾向になっている。歳入面においては、コロナ禍により地方税が減少したものの、地方交付税、感染症対策地方税減収補塡特別交付金等交付金の増額により一般財源を確保できたため、</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今後、行財政改革への取組を通じて可能な限り繰上償還の実施や公共施設等総合管理計画による公共施設の最適配置を図りながら、義務的経費の削減に努める。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31962</xdr:rowOff>
    </xdr:from>
    <xdr:to>
      <xdr:col>23</xdr:col>
      <xdr:colOff>133350</xdr:colOff>
      <xdr:row>60</xdr:row>
      <xdr:rowOff>1270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4751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81704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882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81704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606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97790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152612</xdr:rowOff>
    </xdr:from>
    <xdr:to>
      <xdr:col>23</xdr:col>
      <xdr:colOff>184150</xdr:colOff>
      <xdr:row>59</xdr:row>
      <xdr:rowOff>82762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169139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30904</xdr:rowOff>
    </xdr:from>
    <xdr:to>
      <xdr:col>15</xdr:col>
      <xdr:colOff>133350</xdr:colOff>
      <xdr:row>60</xdr:row>
      <xdr:rowOff>132504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142681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町村での合併のため類似する公共施設が多く、また職員数が多いことから類似団体に比べ高くなっている。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人件費は、職員年齢構成や会計年度任用職員の定期昇給に伴い、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ポイント上昇し、物件費はコロナ対策の関連事業、ふるさと納税寄附金推進事業等により、</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今後、人件費や物件費は増額が見込まれるが、公共施設等総合管理計画による公共施設の再配置等を行う中で、歳出削減に努める。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160581</xdr:rowOff>
    </xdr:from>
    <xdr:to>
      <xdr:col>23</xdr:col>
      <xdr:colOff>133350</xdr:colOff>
      <xdr:row>83</xdr:row>
      <xdr:rowOff>20825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19481"/>
          <a:ext cx="838200" cy="3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116216</xdr:rowOff>
    </xdr:from>
    <xdr:to>
      <xdr:col>19</xdr:col>
      <xdr:colOff>133350</xdr:colOff>
      <xdr:row>82</xdr:row>
      <xdr:rowOff>160581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75116"/>
          <a:ext cx="889000" cy="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112198</xdr:rowOff>
    </xdr:from>
    <xdr:to>
      <xdr:col>15</xdr:col>
      <xdr:colOff>82550</xdr:colOff>
      <xdr:row>82</xdr:row>
      <xdr:rowOff>116216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71098"/>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103970</xdr:rowOff>
    </xdr:from>
    <xdr:to>
      <xdr:col>11</xdr:col>
      <xdr:colOff>31750</xdr:colOff>
      <xdr:row>82</xdr:row>
      <xdr:rowOff>112198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62870"/>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141475</xdr:rowOff>
    </xdr:from>
    <xdr:to>
      <xdr:col>23</xdr:col>
      <xdr:colOff>184150</xdr:colOff>
      <xdr:row>83</xdr:row>
      <xdr:rowOff>71625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113552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109781</xdr:rowOff>
    </xdr:from>
    <xdr:to>
      <xdr:col>19</xdr:col>
      <xdr:colOff>184150</xdr:colOff>
      <xdr:row>83</xdr:row>
      <xdr:rowOff>39931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24708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55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65416</xdr:rowOff>
    </xdr:from>
    <xdr:to>
      <xdr:col>15</xdr:col>
      <xdr:colOff>133350</xdr:colOff>
      <xdr:row>82</xdr:row>
      <xdr:rowOff>167016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151793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1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61398</xdr:rowOff>
    </xdr:from>
    <xdr:to>
      <xdr:col>11</xdr:col>
      <xdr:colOff>82550</xdr:colOff>
      <xdr:row>82</xdr:row>
      <xdr:rowOff>162998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147775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53170</xdr:rowOff>
    </xdr:from>
    <xdr:to>
      <xdr:col>7</xdr:col>
      <xdr:colOff>31750</xdr:colOff>
      <xdr:row>82</xdr:row>
      <xdr:rowOff>154770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139547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9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類似団体を上回っている状況が続いているため、平成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年度から導入した人事評価制度を活用し、一層の給与適正化を図る。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104422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502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104422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401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64205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町村での合併のため、職員数が多く、早期退職制度や退職者の補充抑制により削減を行ってきたものの、類似団体平均を上回っていることから、適切な定員管理に努める。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27456</xdr:rowOff>
    </xdr:from>
    <xdr:to>
      <xdr:col>81</xdr:col>
      <xdr:colOff>44450</xdr:colOff>
      <xdr:row>61</xdr:row>
      <xdr:rowOff>32052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8590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27456</xdr:rowOff>
    </xdr:from>
    <xdr:to>
      <xdr:col>77</xdr:col>
      <xdr:colOff>44450</xdr:colOff>
      <xdr:row>61</xdr:row>
      <xdr:rowOff>36649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8590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19413</xdr:rowOff>
    </xdr:from>
    <xdr:to>
      <xdr:col>72</xdr:col>
      <xdr:colOff>203200</xdr:colOff>
      <xdr:row>61</xdr:row>
      <xdr:rowOff>36649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7786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17114</xdr:rowOff>
    </xdr:from>
    <xdr:to>
      <xdr:col>68</xdr:col>
      <xdr:colOff>152400</xdr:colOff>
      <xdr:row>61</xdr:row>
      <xdr:rowOff>19413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7556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152702</xdr:rowOff>
    </xdr:from>
    <xdr:to>
      <xdr:col>81</xdr:col>
      <xdr:colOff>95250</xdr:colOff>
      <xdr:row>61</xdr:row>
      <xdr:rowOff>82852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124779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1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148106</xdr:rowOff>
    </xdr:from>
    <xdr:to>
      <xdr:col>77</xdr:col>
      <xdr:colOff>95250</xdr:colOff>
      <xdr:row>61</xdr:row>
      <xdr:rowOff>78256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63033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140063</xdr:rowOff>
    </xdr:from>
    <xdr:to>
      <xdr:col>68</xdr:col>
      <xdr:colOff>203200</xdr:colOff>
      <xdr:row>61</xdr:row>
      <xdr:rowOff>70213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54990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137764</xdr:rowOff>
    </xdr:from>
    <xdr:to>
      <xdr:col>64</xdr:col>
      <xdr:colOff>152400</xdr:colOff>
      <xdr:row>61</xdr:row>
      <xdr:rowOff>67914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52691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1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積極的な繰上償還の実施や借入の抑制に取り組んでいるため、改善傾向である。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今後も公債費の削減や投資的経費の抑制を行い、財政の健全化に努める。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117052</xdr:rowOff>
    </xdr:from>
    <xdr:to>
      <xdr:col>81</xdr:col>
      <xdr:colOff>44450</xdr:colOff>
      <xdr:row>36</xdr:row>
      <xdr:rowOff>119063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28925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117052</xdr:rowOff>
    </xdr:from>
    <xdr:to>
      <xdr:col>77</xdr:col>
      <xdr:colOff>44450</xdr:colOff>
      <xdr:row>36</xdr:row>
      <xdr:rowOff>129117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2892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129117</xdr:rowOff>
    </xdr:from>
    <xdr:to>
      <xdr:col>72</xdr:col>
      <xdr:colOff>203200</xdr:colOff>
      <xdr:row>36</xdr:row>
      <xdr:rowOff>135149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013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143192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0734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68263</xdr:rowOff>
    </xdr:from>
    <xdr:to>
      <xdr:col>81</xdr:col>
      <xdr:colOff>95250</xdr:colOff>
      <xdr:row>36</xdr:row>
      <xdr:rowOff>169863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84790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66252</xdr:rowOff>
    </xdr:from>
    <xdr:to>
      <xdr:col>77</xdr:col>
      <xdr:colOff>95250</xdr:colOff>
      <xdr:row>36</xdr:row>
      <xdr:rowOff>167852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6579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0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92392</xdr:rowOff>
    </xdr:from>
    <xdr:to>
      <xdr:col>64</xdr:col>
      <xdr:colOff>152400</xdr:colOff>
      <xdr:row>37</xdr:row>
      <xdr:rowOff>22542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32719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地方債の借入を抑制しつつ繰上償還を進めてきたことにより、将来負担比率は算出されなかった。</a:t>
          </a:r>
        </a:p>
        <a:p>
          <a:r>
            <a:rPr kumimoji="1" lang="ja-JP" altLang="en-US" sz="1300">
              <a:latin typeface="ＭＳ Ｐゴシック" panose="020B0600070205080204" pitchFamily="50" charset="-128"/>
              <a:ea typeface="ＭＳ Ｐゴシック" panose="020B0600070205080204" pitchFamily="50" charset="-128"/>
            </a:rPr>
            <a:t>今後も公債費の削減や投資的経費の抑制を行い、財政の健全化に努める。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今年度は職員年齢構成や会計年度任用職員の定期昇給に伴い増額したものの、適切な財源確保により、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経常収支比率の上では類似団体平均より下回っているが、職員数は類似団体平均より多く今後も増加が見込まれることから、退職者の補充抑制等により職員数の削減を行う中で、人件費の増加抑制に努める。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コロナ禍であったものの昨年度より通常事業を執行できたことにより、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町村での合併のため類似する公共施設が多く、管理運営に係る経費が多額であることから、今後は、公共施設等総合管理計画による公共施設の再配置等により、一層のコスト削減を図る。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16</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44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18</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70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2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経常収支比率の上では、類似団体平均を下回っているが、今後も各種事業の効率的な実施や制度の見直しにより増加抑制に努める。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9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6350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上水道及び下水道の公営企業会計適用により繰出金から補助費等へ性質移行し、類似団体平均より下回っているものの、後期高齢者医療特別会計や介護保険特別会計への繰出金が昨年度より増加したこと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今後も給付費等の増加が見込まれることから、自主財源の確保を促すなど、普通会計の負担軽減に努める。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2903</xdr:rowOff>
    </xdr:from>
    <xdr:to>
      <xdr:col>82</xdr:col>
      <xdr:colOff>107950</xdr:colOff>
      <xdr:row>54</xdr:row>
      <xdr:rowOff>9434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612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2903</xdr:rowOff>
    </xdr:from>
    <xdr:to>
      <xdr:col>78</xdr:col>
      <xdr:colOff>69850</xdr:colOff>
      <xdr:row>58</xdr:row>
      <xdr:rowOff>146594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61203"/>
          <a:ext cx="889000" cy="82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146594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130084</xdr:rowOff>
    </xdr:from>
    <xdr:to>
      <xdr:col>82</xdr:col>
      <xdr:colOff>158750</xdr:colOff>
      <xdr:row>54</xdr:row>
      <xdr:rowOff>60234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38661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2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123553</xdr:rowOff>
    </xdr:from>
    <xdr:to>
      <xdr:col>78</xdr:col>
      <xdr:colOff>120650</xdr:colOff>
      <xdr:row>54</xdr:row>
      <xdr:rowOff>53703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63880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7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95794</xdr:rowOff>
    </xdr:from>
    <xdr:to>
      <xdr:col>74</xdr:col>
      <xdr:colOff>31750</xdr:colOff>
      <xdr:row>59</xdr:row>
      <xdr:rowOff>25944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10721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上水道及び下水道の公営企業会計適用により繰出金から補助費等への性質移行、市立病院や一部事務組合の安定運営並びに施設整備の維持及び向上のための負担金補助金の増加等により類似団体平均より上回っているものの、適切な財源確保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今後も引き続き、市単独補助金の見直しなどを行い、増加抑制に努める。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51562</xdr:rowOff>
    </xdr:from>
    <xdr:to>
      <xdr:col>82</xdr:col>
      <xdr:colOff>107950</xdr:colOff>
      <xdr:row>39</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381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39</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26632"/>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借入を抑制しつつ繰上償還を進めてきた結果、公債費は年々減少し、今年度は類似団体平均を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今後も可能な限り繰上償還を実施するとともに、投資的経費の見直しによる地方債発行額の抑制に努める。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30988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828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30988</xdr:rowOff>
    </xdr:from>
    <xdr:to>
      <xdr:col>19</xdr:col>
      <xdr:colOff>187325</xdr:colOff>
      <xdr:row>75</xdr:row>
      <xdr:rowOff>30988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89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30988</xdr:rowOff>
    </xdr:from>
    <xdr:to>
      <xdr:col>15</xdr:col>
      <xdr:colOff>98425</xdr:colOff>
      <xdr:row>75</xdr:row>
      <xdr:rowOff>33274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897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33274</xdr:rowOff>
    </xdr:from>
    <xdr:to>
      <xdr:col>11</xdr:col>
      <xdr:colOff>9525</xdr:colOff>
      <xdr:row>75</xdr:row>
      <xdr:rowOff>60706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920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53357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151638</xdr:rowOff>
    </xdr:from>
    <xdr:to>
      <xdr:col>20</xdr:col>
      <xdr:colOff>38100</xdr:colOff>
      <xdr:row>75</xdr:row>
      <xdr:rowOff>81788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91965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0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151638</xdr:rowOff>
    </xdr:from>
    <xdr:to>
      <xdr:col>15</xdr:col>
      <xdr:colOff>149225</xdr:colOff>
      <xdr:row>75</xdr:row>
      <xdr:rowOff>81788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91965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153924</xdr:rowOff>
    </xdr:from>
    <xdr:to>
      <xdr:col>11</xdr:col>
      <xdr:colOff>60325</xdr:colOff>
      <xdr:row>75</xdr:row>
      <xdr:rowOff>84074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94251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xdr:rowOff>
    </xdr:from>
    <xdr:to>
      <xdr:col>6</xdr:col>
      <xdr:colOff>171450</xdr:colOff>
      <xdr:row>75</xdr:row>
      <xdr:rowOff>111506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121683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公共施設の老朽化による維持補修費、公営企業や一部事務組合に対する負担金補助金、特別会計への繰出金が昨年度と比較して増加したものの、歳入面において一般財源を確保できたことにより、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今後、行財政改革への取組を通じて可能な限り繰上償還の実施や公共施設等総合管理計画による公共施設の最適配置を図りながら、義務的経費の削減に努める。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4124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62992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875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49276</xdr:rowOff>
    </xdr:from>
    <xdr:to>
      <xdr:col>73</xdr:col>
      <xdr:colOff>180975</xdr:colOff>
      <xdr:row>80</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65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21844</xdr:rowOff>
    </xdr:from>
    <xdr:to>
      <xdr:col>69</xdr:col>
      <xdr:colOff>92075</xdr:colOff>
      <xdr:row>80</xdr:row>
      <xdr:rowOff>49276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37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12192</xdr:rowOff>
    </xdr:from>
    <xdr:to>
      <xdr:col>74</xdr:col>
      <xdr:colOff>31750</xdr:colOff>
      <xdr:row>80</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98569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169926</xdr:rowOff>
    </xdr:from>
    <xdr:to>
      <xdr:col>69</xdr:col>
      <xdr:colOff>142875</xdr:colOff>
      <xdr:row>80</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84853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142494</xdr:rowOff>
    </xdr:from>
    <xdr:to>
      <xdr:col>65</xdr:col>
      <xdr:colOff>53975</xdr:colOff>
      <xdr:row>80</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57421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133312</xdr:rowOff>
    </xdr:from>
    <xdr:to>
      <xdr:col>29</xdr:col>
      <xdr:colOff>127000</xdr:colOff>
      <xdr:row>15</xdr:row>
      <xdr:rowOff>149898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52687"/>
          <a:ext cx="647700" cy="1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149898</xdr:rowOff>
    </xdr:from>
    <xdr:to>
      <xdr:col>26</xdr:col>
      <xdr:colOff>50800</xdr:colOff>
      <xdr:row>16</xdr:row>
      <xdr:rowOff>28727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9273"/>
          <a:ext cx="698500" cy="5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28727</xdr:rowOff>
    </xdr:from>
    <xdr:to>
      <xdr:col>22</xdr:col>
      <xdr:colOff>114300</xdr:colOff>
      <xdr:row>16</xdr:row>
      <xdr:rowOff>69075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9552"/>
          <a:ext cx="6985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69075</xdr:rowOff>
    </xdr:from>
    <xdr:to>
      <xdr:col>18</xdr:col>
      <xdr:colOff>177800</xdr:colOff>
      <xdr:row>16</xdr:row>
      <xdr:rowOff>71971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59900"/>
          <a:ext cx="698500" cy="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82512</xdr:rowOff>
    </xdr:from>
    <xdr:to>
      <xdr:col>29</xdr:col>
      <xdr:colOff>177800</xdr:colOff>
      <xdr:row>16</xdr:row>
      <xdr:rowOff>12662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0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99039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99098</xdr:rowOff>
    </xdr:from>
    <xdr:to>
      <xdr:col>26</xdr:col>
      <xdr:colOff>101600</xdr:colOff>
      <xdr:row>16</xdr:row>
      <xdr:rowOff>29248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39425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149377</xdr:rowOff>
    </xdr:from>
    <xdr:to>
      <xdr:col>22</xdr:col>
      <xdr:colOff>165100</xdr:colOff>
      <xdr:row>16</xdr:row>
      <xdr:rowOff>79527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89704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18275</xdr:rowOff>
    </xdr:from>
    <xdr:to>
      <xdr:col>19</xdr:col>
      <xdr:colOff>38100</xdr:colOff>
      <xdr:row>16</xdr:row>
      <xdr:rowOff>119875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130052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21171</xdr:rowOff>
    </xdr:from>
    <xdr:to>
      <xdr:col>15</xdr:col>
      <xdr:colOff>101600</xdr:colOff>
      <xdr:row>16</xdr:row>
      <xdr:rowOff>122771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132948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10014</xdr:rowOff>
    </xdr:from>
    <xdr:to>
      <xdr:col>29</xdr:col>
      <xdr:colOff>127000</xdr:colOff>
      <xdr:row>38</xdr:row>
      <xdr:rowOff>26229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7614"/>
          <a:ext cx="647700" cy="1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26229</xdr:rowOff>
    </xdr:from>
    <xdr:to>
      <xdr:col>26</xdr:col>
      <xdr:colOff>50800</xdr:colOff>
      <xdr:row>38</xdr:row>
      <xdr:rowOff>26713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93829"/>
          <a:ext cx="698500" cy="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18308</xdr:rowOff>
    </xdr:from>
    <xdr:to>
      <xdr:col>22</xdr:col>
      <xdr:colOff>114300</xdr:colOff>
      <xdr:row>38</xdr:row>
      <xdr:rowOff>26713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85908"/>
          <a:ext cx="698500" cy="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5316</xdr:rowOff>
    </xdr:from>
    <xdr:to>
      <xdr:col>18</xdr:col>
      <xdr:colOff>177800</xdr:colOff>
      <xdr:row>38</xdr:row>
      <xdr:rowOff>18308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2916"/>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302114</xdr:rowOff>
    </xdr:from>
    <xdr:to>
      <xdr:col>29</xdr:col>
      <xdr:colOff>177800</xdr:colOff>
      <xdr:row>38</xdr:row>
      <xdr:rowOff>60814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274191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318329</xdr:rowOff>
    </xdr:from>
    <xdr:to>
      <xdr:col>26</xdr:col>
      <xdr:colOff>101600</xdr:colOff>
      <xdr:row>38</xdr:row>
      <xdr:rowOff>77029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61806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318813</xdr:rowOff>
    </xdr:from>
    <xdr:to>
      <xdr:col>22</xdr:col>
      <xdr:colOff>165100</xdr:colOff>
      <xdr:row>38</xdr:row>
      <xdr:rowOff>77513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3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62290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310408</xdr:rowOff>
    </xdr:from>
    <xdr:to>
      <xdr:col>19</xdr:col>
      <xdr:colOff>38100</xdr:colOff>
      <xdr:row>38</xdr:row>
      <xdr:rowOff>69108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53885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297416</xdr:rowOff>
    </xdr:from>
    <xdr:to>
      <xdr:col>15</xdr:col>
      <xdr:colOff>101600</xdr:colOff>
      <xdr:row>38</xdr:row>
      <xdr:rowOff>56116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40893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35065</xdr:rowOff>
    </xdr:from>
    <xdr:to>
      <xdr:col>24</xdr:col>
      <xdr:colOff>63500</xdr:colOff>
      <xdr:row>35</xdr:row>
      <xdr:rowOff>60147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5815"/>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60147</xdr:rowOff>
    </xdr:from>
    <xdr:to>
      <xdr:col>19</xdr:col>
      <xdr:colOff>177800</xdr:colOff>
      <xdr:row>35</xdr:row>
      <xdr:rowOff>92037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0897"/>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92037</xdr:rowOff>
    </xdr:from>
    <xdr:to>
      <xdr:col>15</xdr:col>
      <xdr:colOff>50800</xdr:colOff>
      <xdr:row>36</xdr:row>
      <xdr:rowOff>53772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2787"/>
          <a:ext cx="889000" cy="1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53772</xdr:rowOff>
    </xdr:from>
    <xdr:to>
      <xdr:col>10</xdr:col>
      <xdr:colOff>114300</xdr:colOff>
      <xdr:row>36</xdr:row>
      <xdr:rowOff>78638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5972"/>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155715</xdr:rowOff>
    </xdr:from>
    <xdr:to>
      <xdr:col>24</xdr:col>
      <xdr:colOff>114300</xdr:colOff>
      <xdr:row>35</xdr:row>
      <xdr:rowOff>85865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7142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9347</xdr:rowOff>
    </xdr:from>
    <xdr:to>
      <xdr:col>20</xdr:col>
      <xdr:colOff>38100</xdr:colOff>
      <xdr:row>35</xdr:row>
      <xdr:rowOff>110947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127474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8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41237</xdr:rowOff>
    </xdr:from>
    <xdr:to>
      <xdr:col>15</xdr:col>
      <xdr:colOff>101600</xdr:colOff>
      <xdr:row>35</xdr:row>
      <xdr:rowOff>142837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159364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1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2972</xdr:rowOff>
    </xdr:from>
    <xdr:to>
      <xdr:col>10</xdr:col>
      <xdr:colOff>165100</xdr:colOff>
      <xdr:row>36</xdr:row>
      <xdr:rowOff>104572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27838</xdr:rowOff>
    </xdr:from>
    <xdr:to>
      <xdr:col>6</xdr:col>
      <xdr:colOff>38100</xdr:colOff>
      <xdr:row>36</xdr:row>
      <xdr:rowOff>129438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145965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77263</xdr:rowOff>
    </xdr:from>
    <xdr:to>
      <xdr:col>24</xdr:col>
      <xdr:colOff>63500</xdr:colOff>
      <xdr:row>57</xdr:row>
      <xdr:rowOff>105284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49913"/>
          <a:ext cx="838200" cy="2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105284</xdr:rowOff>
    </xdr:from>
    <xdr:to>
      <xdr:col>19</xdr:col>
      <xdr:colOff>177800</xdr:colOff>
      <xdr:row>57</xdr:row>
      <xdr:rowOff>141677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77934"/>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124478</xdr:rowOff>
    </xdr:from>
    <xdr:to>
      <xdr:col>15</xdr:col>
      <xdr:colOff>50800</xdr:colOff>
      <xdr:row>57</xdr:row>
      <xdr:rowOff>141677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97128"/>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124478</xdr:rowOff>
    </xdr:from>
    <xdr:to>
      <xdr:col>10</xdr:col>
      <xdr:colOff>114300</xdr:colOff>
      <xdr:row>57</xdr:row>
      <xdr:rowOff>132362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97128"/>
          <a:ext cx="8890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26463</xdr:rowOff>
    </xdr:from>
    <xdr:to>
      <xdr:col>24</xdr:col>
      <xdr:colOff>114300</xdr:colOff>
      <xdr:row>57</xdr:row>
      <xdr:rowOff>128063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157290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54484</xdr:rowOff>
    </xdr:from>
    <xdr:to>
      <xdr:col>20</xdr:col>
      <xdr:colOff>38100</xdr:colOff>
      <xdr:row>57</xdr:row>
      <xdr:rowOff>156084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147211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90877</xdr:rowOff>
    </xdr:from>
    <xdr:to>
      <xdr:col>15</xdr:col>
      <xdr:colOff>101600</xdr:colOff>
      <xdr:row>58</xdr:row>
      <xdr:rowOff>21027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12154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73678</xdr:rowOff>
    </xdr:from>
    <xdr:to>
      <xdr:col>10</xdr:col>
      <xdr:colOff>165100</xdr:colOff>
      <xdr:row>58</xdr:row>
      <xdr:rowOff>3828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20355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81562</xdr:rowOff>
    </xdr:from>
    <xdr:to>
      <xdr:col>6</xdr:col>
      <xdr:colOff>38100</xdr:colOff>
      <xdr:row>58</xdr:row>
      <xdr:rowOff>11712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28239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42675</xdr:rowOff>
    </xdr:from>
    <xdr:to>
      <xdr:col>24</xdr:col>
      <xdr:colOff>63500</xdr:colOff>
      <xdr:row>78</xdr:row>
      <xdr:rowOff>60114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15775"/>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60114</xdr:rowOff>
    </xdr:from>
    <xdr:to>
      <xdr:col>19</xdr:col>
      <xdr:colOff>177800</xdr:colOff>
      <xdr:row>78</xdr:row>
      <xdr:rowOff>122620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33214"/>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93016</xdr:rowOff>
    </xdr:from>
    <xdr:to>
      <xdr:col>15</xdr:col>
      <xdr:colOff>50800</xdr:colOff>
      <xdr:row>78</xdr:row>
      <xdr:rowOff>122620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6611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84330</xdr:rowOff>
    </xdr:from>
    <xdr:to>
      <xdr:col>10</xdr:col>
      <xdr:colOff>114300</xdr:colOff>
      <xdr:row>78</xdr:row>
      <xdr:rowOff>93016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5743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163325</xdr:rowOff>
    </xdr:from>
    <xdr:to>
      <xdr:col>24</xdr:col>
      <xdr:colOff>114300</xdr:colOff>
      <xdr:row>78</xdr:row>
      <xdr:rowOff>93475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14752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9314</xdr:rowOff>
    </xdr:from>
    <xdr:to>
      <xdr:col>20</xdr:col>
      <xdr:colOff>38100</xdr:colOff>
      <xdr:row>78</xdr:row>
      <xdr:rowOff>110914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127441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5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71820</xdr:rowOff>
    </xdr:from>
    <xdr:to>
      <xdr:col>15</xdr:col>
      <xdr:colOff>101600</xdr:colOff>
      <xdr:row>79</xdr:row>
      <xdr:rowOff>1970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18497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2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42216</xdr:rowOff>
    </xdr:from>
    <xdr:to>
      <xdr:col>10</xdr:col>
      <xdr:colOff>165100</xdr:colOff>
      <xdr:row>78</xdr:row>
      <xdr:rowOff>143816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160343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33530</xdr:rowOff>
    </xdr:from>
    <xdr:to>
      <xdr:col>6</xdr:col>
      <xdr:colOff>38100</xdr:colOff>
      <xdr:row>78</xdr:row>
      <xdr:rowOff>135130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151657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147678</xdr:rowOff>
    </xdr:from>
    <xdr:to>
      <xdr:col>24</xdr:col>
      <xdr:colOff>63500</xdr:colOff>
      <xdr:row>98</xdr:row>
      <xdr:rowOff>132034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78328"/>
          <a:ext cx="838200" cy="15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131623</xdr:rowOff>
    </xdr:from>
    <xdr:to>
      <xdr:col>19</xdr:col>
      <xdr:colOff>177800</xdr:colOff>
      <xdr:row>98</xdr:row>
      <xdr:rowOff>132034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933723"/>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131623</xdr:rowOff>
    </xdr:from>
    <xdr:to>
      <xdr:col>15</xdr:col>
      <xdr:colOff>50800</xdr:colOff>
      <xdr:row>98</xdr:row>
      <xdr:rowOff>134632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33723"/>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131524</xdr:rowOff>
    </xdr:from>
    <xdr:to>
      <xdr:col>10</xdr:col>
      <xdr:colOff>114300</xdr:colOff>
      <xdr:row>98</xdr:row>
      <xdr:rowOff>134632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3362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96878</xdr:rowOff>
    </xdr:from>
    <xdr:to>
      <xdr:col>24</xdr:col>
      <xdr:colOff>114300</xdr:colOff>
      <xdr:row>98</xdr:row>
      <xdr:rowOff>27028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75305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0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81234</xdr:rowOff>
    </xdr:from>
    <xdr:to>
      <xdr:col>20</xdr:col>
      <xdr:colOff>38100</xdr:colOff>
      <xdr:row>99</xdr:row>
      <xdr:rowOff>11384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7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80823</xdr:rowOff>
    </xdr:from>
    <xdr:to>
      <xdr:col>15</xdr:col>
      <xdr:colOff>101600</xdr:colOff>
      <xdr:row>99</xdr:row>
      <xdr:rowOff>10973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83832</xdr:rowOff>
    </xdr:from>
    <xdr:to>
      <xdr:col>10</xdr:col>
      <xdr:colOff>165100</xdr:colOff>
      <xdr:row>99</xdr:row>
      <xdr:rowOff>13982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80724</xdr:rowOff>
    </xdr:from>
    <xdr:to>
      <xdr:col>6</xdr:col>
      <xdr:colOff>38100</xdr:colOff>
      <xdr:row>99</xdr:row>
      <xdr:rowOff>10874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11909</xdr:rowOff>
    </xdr:from>
    <xdr:to>
      <xdr:col>55</xdr:col>
      <xdr:colOff>0</xdr:colOff>
      <xdr:row>35</xdr:row>
      <xdr:rowOff>108900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69759"/>
          <a:ext cx="838200" cy="4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11909</xdr:rowOff>
    </xdr:from>
    <xdr:to>
      <xdr:col>50</xdr:col>
      <xdr:colOff>114300</xdr:colOff>
      <xdr:row>37</xdr:row>
      <xdr:rowOff>86966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669759"/>
          <a:ext cx="889000" cy="7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86966</xdr:rowOff>
    </xdr:from>
    <xdr:to>
      <xdr:col>45</xdr:col>
      <xdr:colOff>177800</xdr:colOff>
      <xdr:row>37</xdr:row>
      <xdr:rowOff>118665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30616"/>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110074</xdr:rowOff>
    </xdr:from>
    <xdr:to>
      <xdr:col>41</xdr:col>
      <xdr:colOff>50800</xdr:colOff>
      <xdr:row>37</xdr:row>
      <xdr:rowOff>118665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53724"/>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58100</xdr:rowOff>
    </xdr:from>
    <xdr:to>
      <xdr:col>55</xdr:col>
      <xdr:colOff>50800</xdr:colOff>
      <xdr:row>35</xdr:row>
      <xdr:rowOff>159700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80977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1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132559</xdr:rowOff>
    </xdr:from>
    <xdr:to>
      <xdr:col>50</xdr:col>
      <xdr:colOff>165100</xdr:colOff>
      <xdr:row>33</xdr:row>
      <xdr:rowOff>62709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79236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9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36166</xdr:rowOff>
    </xdr:from>
    <xdr:to>
      <xdr:col>46</xdr:col>
      <xdr:colOff>38100</xdr:colOff>
      <xdr:row>37</xdr:row>
      <xdr:rowOff>137766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154293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67865</xdr:rowOff>
    </xdr:from>
    <xdr:to>
      <xdr:col>41</xdr:col>
      <xdr:colOff>101600</xdr:colOff>
      <xdr:row>37</xdr:row>
      <xdr:rowOff>169465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14542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59274</xdr:rowOff>
    </xdr:from>
    <xdr:to>
      <xdr:col>36</xdr:col>
      <xdr:colOff>165100</xdr:colOff>
      <xdr:row>37</xdr:row>
      <xdr:rowOff>160874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5951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7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132472</xdr:rowOff>
    </xdr:from>
    <xdr:to>
      <xdr:col>55</xdr:col>
      <xdr:colOff>0</xdr:colOff>
      <xdr:row>57</xdr:row>
      <xdr:rowOff>49861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33672"/>
          <a:ext cx="838200" cy="8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132472</xdr:rowOff>
    </xdr:from>
    <xdr:to>
      <xdr:col>50</xdr:col>
      <xdr:colOff>114300</xdr:colOff>
      <xdr:row>57</xdr:row>
      <xdr:rowOff>29707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33672"/>
          <a:ext cx="8890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10390</xdr:rowOff>
    </xdr:from>
    <xdr:to>
      <xdr:col>45</xdr:col>
      <xdr:colOff>177800</xdr:colOff>
      <xdr:row>57</xdr:row>
      <xdr:rowOff>29707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11590"/>
          <a:ext cx="8890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21792</xdr:rowOff>
    </xdr:from>
    <xdr:to>
      <xdr:col>41</xdr:col>
      <xdr:colOff>50800</xdr:colOff>
      <xdr:row>56</xdr:row>
      <xdr:rowOff>10390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451542"/>
          <a:ext cx="889000" cy="16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170511</xdr:rowOff>
    </xdr:from>
    <xdr:to>
      <xdr:col>55</xdr:col>
      <xdr:colOff>50800</xdr:colOff>
      <xdr:row>57</xdr:row>
      <xdr:rowOff>100661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148938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81672</xdr:rowOff>
    </xdr:from>
    <xdr:to>
      <xdr:col>50</xdr:col>
      <xdr:colOff>165100</xdr:colOff>
      <xdr:row>57</xdr:row>
      <xdr:rowOff>11822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2949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150357</xdr:rowOff>
    </xdr:from>
    <xdr:to>
      <xdr:col>46</xdr:col>
      <xdr:colOff>38100</xdr:colOff>
      <xdr:row>57</xdr:row>
      <xdr:rowOff>80507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71634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131040</xdr:rowOff>
    </xdr:from>
    <xdr:to>
      <xdr:col>41</xdr:col>
      <xdr:colOff>101600</xdr:colOff>
      <xdr:row>56</xdr:row>
      <xdr:rowOff>61190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77717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3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142442</xdr:rowOff>
    </xdr:from>
    <xdr:to>
      <xdr:col>36</xdr:col>
      <xdr:colOff>165100</xdr:colOff>
      <xdr:row>55</xdr:row>
      <xdr:rowOff>72592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89119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17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121864</xdr:rowOff>
    </xdr:from>
    <xdr:to>
      <xdr:col>55</xdr:col>
      <xdr:colOff>0</xdr:colOff>
      <xdr:row>77</xdr:row>
      <xdr:rowOff>162291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23514"/>
          <a:ext cx="838200" cy="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109565</xdr:rowOff>
    </xdr:from>
    <xdr:to>
      <xdr:col>50</xdr:col>
      <xdr:colOff>114300</xdr:colOff>
      <xdr:row>77</xdr:row>
      <xdr:rowOff>162291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11215"/>
          <a:ext cx="889000" cy="5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163131</xdr:rowOff>
    </xdr:from>
    <xdr:to>
      <xdr:col>45</xdr:col>
      <xdr:colOff>177800</xdr:colOff>
      <xdr:row>77</xdr:row>
      <xdr:rowOff>109565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193331"/>
          <a:ext cx="889000" cy="1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20782</xdr:rowOff>
    </xdr:from>
    <xdr:to>
      <xdr:col>41</xdr:col>
      <xdr:colOff>50800</xdr:colOff>
      <xdr:row>76</xdr:row>
      <xdr:rowOff>163131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050982"/>
          <a:ext cx="889000" cy="14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71064</xdr:rowOff>
    </xdr:from>
    <xdr:to>
      <xdr:col>55</xdr:col>
      <xdr:colOff>50800</xdr:colOff>
      <xdr:row>78</xdr:row>
      <xdr:rowOff>1214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157441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111491</xdr:rowOff>
    </xdr:from>
    <xdr:to>
      <xdr:col>50</xdr:col>
      <xdr:colOff>165100</xdr:colOff>
      <xdr:row>78</xdr:row>
      <xdr:rowOff>41641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32768</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0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58765</xdr:rowOff>
    </xdr:from>
    <xdr:to>
      <xdr:col>46</xdr:col>
      <xdr:colOff>38100</xdr:colOff>
      <xdr:row>77</xdr:row>
      <xdr:rowOff>160365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151492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112331</xdr:rowOff>
    </xdr:from>
    <xdr:to>
      <xdr:col>41</xdr:col>
      <xdr:colOff>101600</xdr:colOff>
      <xdr:row>77</xdr:row>
      <xdr:rowOff>42481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59008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141432</xdr:rowOff>
    </xdr:from>
    <xdr:to>
      <xdr:col>36</xdr:col>
      <xdr:colOff>165100</xdr:colOff>
      <xdr:row>76</xdr:row>
      <xdr:rowOff>71583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001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88109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103265</xdr:rowOff>
    </xdr:from>
    <xdr:to>
      <xdr:col>55</xdr:col>
      <xdr:colOff>0</xdr:colOff>
      <xdr:row>97</xdr:row>
      <xdr:rowOff>163337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33915"/>
          <a:ext cx="838200" cy="6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103265</xdr:rowOff>
    </xdr:from>
    <xdr:to>
      <xdr:col>50</xdr:col>
      <xdr:colOff>114300</xdr:colOff>
      <xdr:row>97</xdr:row>
      <xdr:rowOff>148135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33915"/>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71788</xdr:rowOff>
    </xdr:from>
    <xdr:to>
      <xdr:col>45</xdr:col>
      <xdr:colOff>177800</xdr:colOff>
      <xdr:row>97</xdr:row>
      <xdr:rowOff>148135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02438"/>
          <a:ext cx="889000" cy="7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46924</xdr:rowOff>
    </xdr:from>
    <xdr:to>
      <xdr:col>41</xdr:col>
      <xdr:colOff>50800</xdr:colOff>
      <xdr:row>97</xdr:row>
      <xdr:rowOff>71788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677574"/>
          <a:ext cx="889000" cy="2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112537</xdr:rowOff>
    </xdr:from>
    <xdr:to>
      <xdr:col>55</xdr:col>
      <xdr:colOff>50800</xdr:colOff>
      <xdr:row>98</xdr:row>
      <xdr:rowOff>42687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27464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52465</xdr:rowOff>
    </xdr:from>
    <xdr:to>
      <xdr:col>50</xdr:col>
      <xdr:colOff>165100</xdr:colOff>
      <xdr:row>97</xdr:row>
      <xdr:rowOff>154065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145192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97335</xdr:rowOff>
    </xdr:from>
    <xdr:to>
      <xdr:col>46</xdr:col>
      <xdr:colOff>38100</xdr:colOff>
      <xdr:row>98</xdr:row>
      <xdr:rowOff>27485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18612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20988</xdr:rowOff>
    </xdr:from>
    <xdr:to>
      <xdr:col>41</xdr:col>
      <xdr:colOff>101600</xdr:colOff>
      <xdr:row>97</xdr:row>
      <xdr:rowOff>122588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139115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167574</xdr:rowOff>
    </xdr:from>
    <xdr:to>
      <xdr:col>36</xdr:col>
      <xdr:colOff>165100</xdr:colOff>
      <xdr:row>97</xdr:row>
      <xdr:rowOff>97724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114251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148210</xdr:rowOff>
    </xdr:from>
    <xdr:to>
      <xdr:col>85</xdr:col>
      <xdr:colOff>127000</xdr:colOff>
      <xdr:row>38</xdr:row>
      <xdr:rowOff>11764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91860"/>
          <a:ext cx="838200" cy="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127984</xdr:rowOff>
    </xdr:from>
    <xdr:to>
      <xdr:col>81</xdr:col>
      <xdr:colOff>50800</xdr:colOff>
      <xdr:row>37</xdr:row>
      <xdr:rowOff>148210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71634"/>
          <a:ext cx="8890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127984</xdr:rowOff>
    </xdr:from>
    <xdr:to>
      <xdr:col>76</xdr:col>
      <xdr:colOff>114300</xdr:colOff>
      <xdr:row>37</xdr:row>
      <xdr:rowOff>149627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71634"/>
          <a:ext cx="889000" cy="2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149627</xdr:rowOff>
    </xdr:from>
    <xdr:to>
      <xdr:col>71</xdr:col>
      <xdr:colOff>177800</xdr:colOff>
      <xdr:row>38</xdr:row>
      <xdr:rowOff>19073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93277"/>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132414</xdr:rowOff>
    </xdr:from>
    <xdr:to>
      <xdr:col>85</xdr:col>
      <xdr:colOff>177800</xdr:colOff>
      <xdr:row>38</xdr:row>
      <xdr:rowOff>62564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97410</xdr:rowOff>
    </xdr:from>
    <xdr:to>
      <xdr:col>81</xdr:col>
      <xdr:colOff>101600</xdr:colOff>
      <xdr:row>38</xdr:row>
      <xdr:rowOff>27560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18687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77184</xdr:rowOff>
    </xdr:from>
    <xdr:to>
      <xdr:col>76</xdr:col>
      <xdr:colOff>165100</xdr:colOff>
      <xdr:row>38</xdr:row>
      <xdr:rowOff>7334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23861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98827</xdr:rowOff>
    </xdr:from>
    <xdr:to>
      <xdr:col>72</xdr:col>
      <xdr:colOff>38100</xdr:colOff>
      <xdr:row>38</xdr:row>
      <xdr:rowOff>28977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20104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3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139724</xdr:rowOff>
    </xdr:from>
    <xdr:to>
      <xdr:col>67</xdr:col>
      <xdr:colOff>101600</xdr:colOff>
      <xdr:row>38</xdr:row>
      <xdr:rowOff>69873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33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61000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7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63573</xdr:rowOff>
    </xdr:from>
    <xdr:to>
      <xdr:col>85</xdr:col>
      <xdr:colOff>127000</xdr:colOff>
      <xdr:row>78</xdr:row>
      <xdr:rowOff>69549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36673"/>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67965</xdr:rowOff>
    </xdr:from>
    <xdr:to>
      <xdr:col>81</xdr:col>
      <xdr:colOff>50800</xdr:colOff>
      <xdr:row>78</xdr:row>
      <xdr:rowOff>69549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41065"/>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43165</xdr:rowOff>
    </xdr:from>
    <xdr:to>
      <xdr:col>76</xdr:col>
      <xdr:colOff>114300</xdr:colOff>
      <xdr:row>78</xdr:row>
      <xdr:rowOff>67965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16265"/>
          <a:ext cx="889000" cy="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20720</xdr:rowOff>
    </xdr:from>
    <xdr:to>
      <xdr:col>71</xdr:col>
      <xdr:colOff>177800</xdr:colOff>
      <xdr:row>78</xdr:row>
      <xdr:rowOff>43165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93820"/>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12773</xdr:rowOff>
    </xdr:from>
    <xdr:to>
      <xdr:col>85</xdr:col>
      <xdr:colOff>177800</xdr:colOff>
      <xdr:row>78</xdr:row>
      <xdr:rowOff>114373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18749</xdr:rowOff>
    </xdr:from>
    <xdr:to>
      <xdr:col>81</xdr:col>
      <xdr:colOff>101600</xdr:colOff>
      <xdr:row>78</xdr:row>
      <xdr:rowOff>120349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111476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17165</xdr:rowOff>
    </xdr:from>
    <xdr:to>
      <xdr:col>76</xdr:col>
      <xdr:colOff>165100</xdr:colOff>
      <xdr:row>78</xdr:row>
      <xdr:rowOff>118765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109892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163815</xdr:rowOff>
    </xdr:from>
    <xdr:to>
      <xdr:col>72</xdr:col>
      <xdr:colOff>38100</xdr:colOff>
      <xdr:row>78</xdr:row>
      <xdr:rowOff>93965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85092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141370</xdr:rowOff>
    </xdr:from>
    <xdr:to>
      <xdr:col>67</xdr:col>
      <xdr:colOff>101600</xdr:colOff>
      <xdr:row>78</xdr:row>
      <xdr:rowOff>71520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88047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66114</xdr:rowOff>
    </xdr:from>
    <xdr:to>
      <xdr:col>85</xdr:col>
      <xdr:colOff>127000</xdr:colOff>
      <xdr:row>98</xdr:row>
      <xdr:rowOff>105860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68214"/>
          <a:ext cx="838200" cy="3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104994</xdr:rowOff>
    </xdr:from>
    <xdr:to>
      <xdr:col>81</xdr:col>
      <xdr:colOff>50800</xdr:colOff>
      <xdr:row>98</xdr:row>
      <xdr:rowOff>105860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07094"/>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104994</xdr:rowOff>
    </xdr:from>
    <xdr:to>
      <xdr:col>76</xdr:col>
      <xdr:colOff>114300</xdr:colOff>
      <xdr:row>98</xdr:row>
      <xdr:rowOff>117418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07094"/>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101803</xdr:rowOff>
    </xdr:from>
    <xdr:to>
      <xdr:col>71</xdr:col>
      <xdr:colOff>177800</xdr:colOff>
      <xdr:row>98</xdr:row>
      <xdr:rowOff>117418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03903"/>
          <a:ext cx="889000" cy="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15314</xdr:rowOff>
    </xdr:from>
    <xdr:to>
      <xdr:col>85</xdr:col>
      <xdr:colOff>177800</xdr:colOff>
      <xdr:row>98</xdr:row>
      <xdr:rowOff>116914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55060</xdr:rowOff>
    </xdr:from>
    <xdr:to>
      <xdr:col>81</xdr:col>
      <xdr:colOff>101600</xdr:colOff>
      <xdr:row>98</xdr:row>
      <xdr:rowOff>156660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147787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54194</xdr:rowOff>
    </xdr:from>
    <xdr:to>
      <xdr:col>76</xdr:col>
      <xdr:colOff>165100</xdr:colOff>
      <xdr:row>98</xdr:row>
      <xdr:rowOff>155794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146921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66618</xdr:rowOff>
    </xdr:from>
    <xdr:to>
      <xdr:col>72</xdr:col>
      <xdr:colOff>38100</xdr:colOff>
      <xdr:row>98</xdr:row>
      <xdr:rowOff>168218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159345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6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51003</xdr:rowOff>
    </xdr:from>
    <xdr:to>
      <xdr:col>67</xdr:col>
      <xdr:colOff>101600</xdr:colOff>
      <xdr:row>98</xdr:row>
      <xdr:rowOff>152603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143730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114032</xdr:rowOff>
    </xdr:from>
    <xdr:to>
      <xdr:col>116</xdr:col>
      <xdr:colOff>63500</xdr:colOff>
      <xdr:row>77</xdr:row>
      <xdr:rowOff>137333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15682"/>
          <a:ext cx="8382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125168</xdr:rowOff>
    </xdr:from>
    <xdr:to>
      <xdr:col>111</xdr:col>
      <xdr:colOff>177800</xdr:colOff>
      <xdr:row>77</xdr:row>
      <xdr:rowOff>137333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298118"/>
          <a:ext cx="889000" cy="10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125168</xdr:rowOff>
    </xdr:from>
    <xdr:to>
      <xdr:col>107</xdr:col>
      <xdr:colOff>50800</xdr:colOff>
      <xdr:row>71</xdr:row>
      <xdr:rowOff>162740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298118"/>
          <a:ext cx="889000" cy="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162740</xdr:rowOff>
    </xdr:from>
    <xdr:to>
      <xdr:col>102</xdr:col>
      <xdr:colOff>114300</xdr:colOff>
      <xdr:row>72</xdr:row>
      <xdr:rowOff>53697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335690"/>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63232</xdr:rowOff>
    </xdr:from>
    <xdr:to>
      <xdr:col>116</xdr:col>
      <xdr:colOff>114300</xdr:colOff>
      <xdr:row>77</xdr:row>
      <xdr:rowOff>164832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41659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86533</xdr:rowOff>
    </xdr:from>
    <xdr:to>
      <xdr:col>112</xdr:col>
      <xdr:colOff>38100</xdr:colOff>
      <xdr:row>78</xdr:row>
      <xdr:rowOff>16683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7810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74368</xdr:rowOff>
    </xdr:from>
    <xdr:to>
      <xdr:col>107</xdr:col>
      <xdr:colOff>101600</xdr:colOff>
      <xdr:row>72</xdr:row>
      <xdr:rowOff>4518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2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21045</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02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111940</xdr:rowOff>
    </xdr:from>
    <xdr:to>
      <xdr:col>102</xdr:col>
      <xdr:colOff>165100</xdr:colOff>
      <xdr:row>72</xdr:row>
      <xdr:rowOff>42090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58617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06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2897</xdr:rowOff>
    </xdr:from>
    <xdr:to>
      <xdr:col>98</xdr:col>
      <xdr:colOff>38100</xdr:colOff>
      <xdr:row>72</xdr:row>
      <xdr:rowOff>104497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3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121024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12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類似団体平均に比べ高くなっている主な構成項目は、人件費、維持補修費、補助費等などが挙げられる。</a:t>
          </a:r>
        </a:p>
        <a:p>
          <a:r>
            <a:rPr kumimoji="1" lang="ja-JP" altLang="en-US" sz="1300">
              <a:latin typeface="ＭＳ Ｐゴシック" panose="020B0600070205080204" pitchFamily="50" charset="-128"/>
              <a:ea typeface="ＭＳ Ｐゴシック" panose="020B0600070205080204" pitchFamily="50" charset="-128"/>
            </a:rPr>
            <a:t>人件費は、類似団体と比較して住民一人あたりのコストが</a:t>
          </a:r>
          <a:r>
            <a:rPr kumimoji="1" lang="en-US" altLang="ja-JP" sz="1300">
              <a:latin typeface="ＭＳ Ｐゴシック" panose="020B0600070205080204" pitchFamily="50" charset="-128"/>
              <a:ea typeface="ＭＳ Ｐゴシック" panose="020B0600070205080204" pitchFamily="50" charset="-128"/>
            </a:rPr>
            <a:t>10,114</a:t>
          </a:r>
          <a:r>
            <a:rPr kumimoji="1" lang="ja-JP" altLang="en-US" sz="1300">
              <a:latin typeface="ＭＳ Ｐゴシック" panose="020B0600070205080204" pitchFamily="50" charset="-128"/>
              <a:ea typeface="ＭＳ Ｐゴシック" panose="020B0600070205080204" pitchFamily="50" charset="-128"/>
            </a:rPr>
            <a:t>円高い状況であり、主な要因としては職員数が多く、職員年齢構成や会計年度任用職員の定期昇給に伴うものである。今後も増加が見込まれることから、退職者の補充抑制等により職員数の削減を行う中で、人件費の増加抑制に努める。</a:t>
          </a:r>
        </a:p>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施設の老朽化による維持補修費は増加傾向にあり、類似団体よりも高い状況にある。今後、公共施設等総合管理計画による公共施設の最適配置を図りながら、削減に努める。</a:t>
          </a:r>
        </a:p>
        <a:p>
          <a:r>
            <a:rPr kumimoji="1" lang="ja-JP" altLang="en-US" sz="1300">
              <a:latin typeface="ＭＳ Ｐゴシック" panose="020B0600070205080204" pitchFamily="50" charset="-128"/>
              <a:ea typeface="ＭＳ Ｐゴシック" panose="020B0600070205080204" pitchFamily="50" charset="-128"/>
            </a:rPr>
            <a:t>補助費等は、類似団体と比較して住民一人あたりのコストが</a:t>
          </a:r>
          <a:r>
            <a:rPr kumimoji="1" lang="en-US" altLang="ja-JP" sz="1300">
              <a:latin typeface="ＭＳ Ｐゴシック" panose="020B0600070205080204" pitchFamily="50" charset="-128"/>
              <a:ea typeface="ＭＳ Ｐゴシック" panose="020B0600070205080204" pitchFamily="50" charset="-128"/>
            </a:rPr>
            <a:t>61,819</a:t>
          </a:r>
          <a:r>
            <a:rPr kumimoji="1" lang="ja-JP" altLang="en-US" sz="1300">
              <a:latin typeface="ＭＳ Ｐゴシック" panose="020B0600070205080204" pitchFamily="50" charset="-128"/>
              <a:ea typeface="ＭＳ Ｐゴシック" panose="020B0600070205080204" pitchFamily="50" charset="-128"/>
            </a:rPr>
            <a:t>円高い状況であり、主な要因としては上水道、下水道、市立病院や一部事務組合の安定運営並びに施設整備の維持及び向上のための負担金補助金の増加に伴うものである。今後も引き続き市単独補助金の見直しなどを行い増加抑制を図るとともに、料金改定などの自主財源の確保を促し、普通会計の負担軽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75311</xdr:rowOff>
    </xdr:from>
    <xdr:to>
      <xdr:col>24</xdr:col>
      <xdr:colOff>63500</xdr:colOff>
      <xdr:row>37</xdr:row>
      <xdr:rowOff>106363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18961"/>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68643</xdr:rowOff>
    </xdr:from>
    <xdr:to>
      <xdr:col>19</xdr:col>
      <xdr:colOff>177800</xdr:colOff>
      <xdr:row>37</xdr:row>
      <xdr:rowOff>75311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229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42354</xdr:rowOff>
    </xdr:from>
    <xdr:to>
      <xdr:col>15</xdr:col>
      <xdr:colOff>50800</xdr:colOff>
      <xdr:row>37</xdr:row>
      <xdr:rowOff>68643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8600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42354</xdr:rowOff>
    </xdr:from>
    <xdr:to>
      <xdr:col>10</xdr:col>
      <xdr:colOff>114300</xdr:colOff>
      <xdr:row>37</xdr:row>
      <xdr:rowOff>60452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8600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55563</xdr:rowOff>
    </xdr:from>
    <xdr:to>
      <xdr:col>24</xdr:col>
      <xdr:colOff>114300</xdr:colOff>
      <xdr:row>37</xdr:row>
      <xdr:rowOff>157163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141940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24511</xdr:rowOff>
    </xdr:from>
    <xdr:to>
      <xdr:col>20</xdr:col>
      <xdr:colOff>38100</xdr:colOff>
      <xdr:row>37</xdr:row>
      <xdr:rowOff>126111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117238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17843</xdr:rowOff>
    </xdr:from>
    <xdr:to>
      <xdr:col>15</xdr:col>
      <xdr:colOff>101600</xdr:colOff>
      <xdr:row>37</xdr:row>
      <xdr:rowOff>119443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110570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163004</xdr:rowOff>
    </xdr:from>
    <xdr:to>
      <xdr:col>10</xdr:col>
      <xdr:colOff>165100</xdr:colOff>
      <xdr:row>37</xdr:row>
      <xdr:rowOff>93154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84281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9652</xdr:rowOff>
    </xdr:from>
    <xdr:to>
      <xdr:col>6</xdr:col>
      <xdr:colOff>38100</xdr:colOff>
      <xdr:row>37</xdr:row>
      <xdr:rowOff>111252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102379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119138</xdr:rowOff>
    </xdr:from>
    <xdr:to>
      <xdr:col>24</xdr:col>
      <xdr:colOff>63500</xdr:colOff>
      <xdr:row>58</xdr:row>
      <xdr:rowOff>73188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91788"/>
          <a:ext cx="838200" cy="1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119138</xdr:rowOff>
    </xdr:from>
    <xdr:to>
      <xdr:col>19</xdr:col>
      <xdr:colOff>177800</xdr:colOff>
      <xdr:row>58</xdr:row>
      <xdr:rowOff>117805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91788"/>
          <a:ext cx="8890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117805</xdr:rowOff>
    </xdr:from>
    <xdr:to>
      <xdr:col>15</xdr:col>
      <xdr:colOff>50800</xdr:colOff>
      <xdr:row>58</xdr:row>
      <xdr:rowOff>129924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61905"/>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92442</xdr:rowOff>
    </xdr:from>
    <xdr:to>
      <xdr:col>10</xdr:col>
      <xdr:colOff>114300</xdr:colOff>
      <xdr:row>58</xdr:row>
      <xdr:rowOff>129924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36542"/>
          <a:ext cx="889000" cy="3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22388</xdr:rowOff>
    </xdr:from>
    <xdr:to>
      <xdr:col>24</xdr:col>
      <xdr:colOff>114300</xdr:colOff>
      <xdr:row>58</xdr:row>
      <xdr:rowOff>123988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68338</xdr:rowOff>
    </xdr:from>
    <xdr:to>
      <xdr:col>20</xdr:col>
      <xdr:colOff>38100</xdr:colOff>
      <xdr:row>57</xdr:row>
      <xdr:rowOff>169938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15015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67005</xdr:rowOff>
    </xdr:from>
    <xdr:to>
      <xdr:col>15</xdr:col>
      <xdr:colOff>101600</xdr:colOff>
      <xdr:row>58</xdr:row>
      <xdr:rowOff>168605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159732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79124</xdr:rowOff>
    </xdr:from>
    <xdr:to>
      <xdr:col>10</xdr:col>
      <xdr:colOff>165100</xdr:colOff>
      <xdr:row>59</xdr:row>
      <xdr:rowOff>9274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41642</xdr:rowOff>
    </xdr:from>
    <xdr:to>
      <xdr:col>6</xdr:col>
      <xdr:colOff>38100</xdr:colOff>
      <xdr:row>58</xdr:row>
      <xdr:rowOff>143242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159769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151295</xdr:rowOff>
    </xdr:from>
    <xdr:to>
      <xdr:col>24</xdr:col>
      <xdr:colOff>63500</xdr:colOff>
      <xdr:row>77</xdr:row>
      <xdr:rowOff>107869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81495"/>
          <a:ext cx="838200" cy="12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98996</xdr:rowOff>
    </xdr:from>
    <xdr:to>
      <xdr:col>19</xdr:col>
      <xdr:colOff>177800</xdr:colOff>
      <xdr:row>77</xdr:row>
      <xdr:rowOff>107869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00646"/>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98996</xdr:rowOff>
    </xdr:from>
    <xdr:to>
      <xdr:col>15</xdr:col>
      <xdr:colOff>50800</xdr:colOff>
      <xdr:row>77</xdr:row>
      <xdr:rowOff>102955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00646"/>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102955</xdr:rowOff>
    </xdr:from>
    <xdr:to>
      <xdr:col>10</xdr:col>
      <xdr:colOff>114300</xdr:colOff>
      <xdr:row>77</xdr:row>
      <xdr:rowOff>134703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4605"/>
          <a:ext cx="889000" cy="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100495</xdr:rowOff>
    </xdr:from>
    <xdr:to>
      <xdr:col>24</xdr:col>
      <xdr:colOff>114300</xdr:colOff>
      <xdr:row>77</xdr:row>
      <xdr:rowOff>30645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57069</xdr:rowOff>
    </xdr:from>
    <xdr:to>
      <xdr:col>20</xdr:col>
      <xdr:colOff>38100</xdr:colOff>
      <xdr:row>77</xdr:row>
      <xdr:rowOff>158669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149796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48196</xdr:rowOff>
    </xdr:from>
    <xdr:to>
      <xdr:col>15</xdr:col>
      <xdr:colOff>101600</xdr:colOff>
      <xdr:row>77</xdr:row>
      <xdr:rowOff>149796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140923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4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52155</xdr:rowOff>
    </xdr:from>
    <xdr:to>
      <xdr:col>10</xdr:col>
      <xdr:colOff>165100</xdr:colOff>
      <xdr:row>77</xdr:row>
      <xdr:rowOff>153755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144882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83903</xdr:rowOff>
    </xdr:from>
    <xdr:to>
      <xdr:col>6</xdr:col>
      <xdr:colOff>38100</xdr:colOff>
      <xdr:row>78</xdr:row>
      <xdr:rowOff>14053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162666</xdr:rowOff>
    </xdr:from>
    <xdr:to>
      <xdr:col>24</xdr:col>
      <xdr:colOff>63500</xdr:colOff>
      <xdr:row>96</xdr:row>
      <xdr:rowOff>68819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50416"/>
          <a:ext cx="838200" cy="7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68819</xdr:rowOff>
    </xdr:from>
    <xdr:to>
      <xdr:col>19</xdr:col>
      <xdr:colOff>177800</xdr:colOff>
      <xdr:row>96</xdr:row>
      <xdr:rowOff>74343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28019"/>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74343</xdr:rowOff>
    </xdr:from>
    <xdr:to>
      <xdr:col>15</xdr:col>
      <xdr:colOff>50800</xdr:colOff>
      <xdr:row>96</xdr:row>
      <xdr:rowOff>124383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33543"/>
          <a:ext cx="8890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124383</xdr:rowOff>
    </xdr:from>
    <xdr:to>
      <xdr:col>10</xdr:col>
      <xdr:colOff>114300</xdr:colOff>
      <xdr:row>96</xdr:row>
      <xdr:rowOff>128163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83583"/>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111866</xdr:rowOff>
    </xdr:from>
    <xdr:to>
      <xdr:col>24</xdr:col>
      <xdr:colOff>114300</xdr:colOff>
      <xdr:row>96</xdr:row>
      <xdr:rowOff>42016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134743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5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18019</xdr:rowOff>
    </xdr:from>
    <xdr:to>
      <xdr:col>20</xdr:col>
      <xdr:colOff>38100</xdr:colOff>
      <xdr:row>96</xdr:row>
      <xdr:rowOff>119619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136146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5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23543</xdr:rowOff>
    </xdr:from>
    <xdr:to>
      <xdr:col>15</xdr:col>
      <xdr:colOff>101600</xdr:colOff>
      <xdr:row>96</xdr:row>
      <xdr:rowOff>125143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141670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73583</xdr:rowOff>
    </xdr:from>
    <xdr:to>
      <xdr:col>10</xdr:col>
      <xdr:colOff>165100</xdr:colOff>
      <xdr:row>97</xdr:row>
      <xdr:rowOff>3733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20260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77363</xdr:rowOff>
    </xdr:from>
    <xdr:to>
      <xdr:col>6</xdr:col>
      <xdr:colOff>38100</xdr:colOff>
      <xdr:row>97</xdr:row>
      <xdr:rowOff>7513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24040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141529</xdr:rowOff>
    </xdr:from>
    <xdr:to>
      <xdr:col>55</xdr:col>
      <xdr:colOff>0</xdr:colOff>
      <xdr:row>38</xdr:row>
      <xdr:rowOff>49861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85179"/>
          <a:ext cx="8382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141529</xdr:rowOff>
    </xdr:from>
    <xdr:to>
      <xdr:col>50</xdr:col>
      <xdr:colOff>114300</xdr:colOff>
      <xdr:row>37</xdr:row>
      <xdr:rowOff>141986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851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141986</xdr:rowOff>
    </xdr:from>
    <xdr:to>
      <xdr:col>45</xdr:col>
      <xdr:colOff>177800</xdr:colOff>
      <xdr:row>38</xdr:row>
      <xdr:rowOff>27457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85636"/>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157988</xdr:rowOff>
    </xdr:from>
    <xdr:to>
      <xdr:col>41</xdr:col>
      <xdr:colOff>50800</xdr:colOff>
      <xdr:row>38</xdr:row>
      <xdr:rowOff>27457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01638"/>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170511</xdr:rowOff>
    </xdr:from>
    <xdr:to>
      <xdr:col>55</xdr:col>
      <xdr:colOff>50800</xdr:colOff>
      <xdr:row>38</xdr:row>
      <xdr:rowOff>100661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85437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90729</xdr:rowOff>
    </xdr:from>
    <xdr:to>
      <xdr:col>50</xdr:col>
      <xdr:colOff>165100</xdr:colOff>
      <xdr:row>38</xdr:row>
      <xdr:rowOff>20879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37406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0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91186</xdr:rowOff>
    </xdr:from>
    <xdr:to>
      <xdr:col>46</xdr:col>
      <xdr:colOff>38100</xdr:colOff>
      <xdr:row>38</xdr:row>
      <xdr:rowOff>21336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37863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1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148107</xdr:rowOff>
    </xdr:from>
    <xdr:to>
      <xdr:col>41</xdr:col>
      <xdr:colOff>101600</xdr:colOff>
      <xdr:row>38</xdr:row>
      <xdr:rowOff>78257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69384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84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12649</xdr:rowOff>
    </xdr:from>
    <xdr:to>
      <xdr:col>55</xdr:col>
      <xdr:colOff>0</xdr:colOff>
      <xdr:row>54</xdr:row>
      <xdr:rowOff>163602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270949"/>
          <a:ext cx="838200" cy="1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12649</xdr:rowOff>
    </xdr:from>
    <xdr:to>
      <xdr:col>50</xdr:col>
      <xdr:colOff>114300</xdr:colOff>
      <xdr:row>55</xdr:row>
      <xdr:rowOff>75565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270949"/>
          <a:ext cx="889000" cy="2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101511</xdr:rowOff>
    </xdr:from>
    <xdr:to>
      <xdr:col>45</xdr:col>
      <xdr:colOff>177800</xdr:colOff>
      <xdr:row>55</xdr:row>
      <xdr:rowOff>75565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188361"/>
          <a:ext cx="889000" cy="3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101511</xdr:rowOff>
    </xdr:from>
    <xdr:to>
      <xdr:col>41</xdr:col>
      <xdr:colOff>50800</xdr:colOff>
      <xdr:row>53</xdr:row>
      <xdr:rowOff>127508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188361"/>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112802</xdr:rowOff>
    </xdr:from>
    <xdr:to>
      <xdr:col>55</xdr:col>
      <xdr:colOff>50800</xdr:colOff>
      <xdr:row>55</xdr:row>
      <xdr:rowOff>42952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3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135679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133299</xdr:rowOff>
    </xdr:from>
    <xdr:to>
      <xdr:col>50</xdr:col>
      <xdr:colOff>165100</xdr:colOff>
      <xdr:row>54</xdr:row>
      <xdr:rowOff>63449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79976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9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24765</xdr:rowOff>
    </xdr:from>
    <xdr:to>
      <xdr:col>46</xdr:col>
      <xdr:colOff>38100</xdr:colOff>
      <xdr:row>55</xdr:row>
      <xdr:rowOff>126365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142892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2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50711</xdr:rowOff>
    </xdr:from>
    <xdr:to>
      <xdr:col>41</xdr:col>
      <xdr:colOff>101600</xdr:colOff>
      <xdr:row>53</xdr:row>
      <xdr:rowOff>152311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1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168838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9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76708</xdr:rowOff>
    </xdr:from>
    <xdr:to>
      <xdr:col>36</xdr:col>
      <xdr:colOff>165100</xdr:colOff>
      <xdr:row>54</xdr:row>
      <xdr:rowOff>6858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1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23385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9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48671</xdr:rowOff>
    </xdr:from>
    <xdr:to>
      <xdr:col>55</xdr:col>
      <xdr:colOff>0</xdr:colOff>
      <xdr:row>78</xdr:row>
      <xdr:rowOff>52676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21771"/>
          <a:ext cx="8382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52676</xdr:rowOff>
    </xdr:from>
    <xdr:to>
      <xdr:col>50</xdr:col>
      <xdr:colOff>114300</xdr:colOff>
      <xdr:row>78</xdr:row>
      <xdr:rowOff>77228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5776"/>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77228</xdr:rowOff>
    </xdr:from>
    <xdr:to>
      <xdr:col>45</xdr:col>
      <xdr:colOff>177800</xdr:colOff>
      <xdr:row>78</xdr:row>
      <xdr:rowOff>86034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0328"/>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83748</xdr:rowOff>
    </xdr:from>
    <xdr:to>
      <xdr:col>41</xdr:col>
      <xdr:colOff>50800</xdr:colOff>
      <xdr:row>78</xdr:row>
      <xdr:rowOff>86034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568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169321</xdr:rowOff>
    </xdr:from>
    <xdr:to>
      <xdr:col>55</xdr:col>
      <xdr:colOff>50800</xdr:colOff>
      <xdr:row>78</xdr:row>
      <xdr:rowOff>99471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1876</xdr:rowOff>
    </xdr:from>
    <xdr:to>
      <xdr:col>50</xdr:col>
      <xdr:colOff>165100</xdr:colOff>
      <xdr:row>78</xdr:row>
      <xdr:rowOff>103476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94603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26428</xdr:rowOff>
    </xdr:from>
    <xdr:to>
      <xdr:col>46</xdr:col>
      <xdr:colOff>38100</xdr:colOff>
      <xdr:row>78</xdr:row>
      <xdr:rowOff>128028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119155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35234</xdr:rowOff>
    </xdr:from>
    <xdr:to>
      <xdr:col>41</xdr:col>
      <xdr:colOff>101600</xdr:colOff>
      <xdr:row>78</xdr:row>
      <xdr:rowOff>136834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127961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32948</xdr:rowOff>
    </xdr:from>
    <xdr:to>
      <xdr:col>36</xdr:col>
      <xdr:colOff>165100</xdr:colOff>
      <xdr:row>78</xdr:row>
      <xdr:rowOff>134548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125675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159336</xdr:rowOff>
    </xdr:from>
    <xdr:to>
      <xdr:col>55</xdr:col>
      <xdr:colOff>0</xdr:colOff>
      <xdr:row>97</xdr:row>
      <xdr:rowOff>33941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18536"/>
          <a:ext cx="838200" cy="4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12809</xdr:rowOff>
    </xdr:from>
    <xdr:to>
      <xdr:col>50</xdr:col>
      <xdr:colOff>114300</xdr:colOff>
      <xdr:row>97</xdr:row>
      <xdr:rowOff>33941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43459"/>
          <a:ext cx="8890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158679</xdr:rowOff>
    </xdr:from>
    <xdr:to>
      <xdr:col>45</xdr:col>
      <xdr:colOff>177800</xdr:colOff>
      <xdr:row>97</xdr:row>
      <xdr:rowOff>12809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17879"/>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145780</xdr:rowOff>
    </xdr:from>
    <xdr:to>
      <xdr:col>41</xdr:col>
      <xdr:colOff>50800</xdr:colOff>
      <xdr:row>96</xdr:row>
      <xdr:rowOff>158679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04980"/>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108536</xdr:rowOff>
    </xdr:from>
    <xdr:to>
      <xdr:col>55</xdr:col>
      <xdr:colOff>50800</xdr:colOff>
      <xdr:row>97</xdr:row>
      <xdr:rowOff>38686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131413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154591</xdr:rowOff>
    </xdr:from>
    <xdr:to>
      <xdr:col>50</xdr:col>
      <xdr:colOff>165100</xdr:colOff>
      <xdr:row>97</xdr:row>
      <xdr:rowOff>84741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101268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133459</xdr:rowOff>
    </xdr:from>
    <xdr:to>
      <xdr:col>46</xdr:col>
      <xdr:colOff>38100</xdr:colOff>
      <xdr:row>97</xdr:row>
      <xdr:rowOff>63609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80136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6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107879</xdr:rowOff>
    </xdr:from>
    <xdr:to>
      <xdr:col>41</xdr:col>
      <xdr:colOff>101600</xdr:colOff>
      <xdr:row>97</xdr:row>
      <xdr:rowOff>38029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6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54556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94980</xdr:rowOff>
    </xdr:from>
    <xdr:to>
      <xdr:col>36</xdr:col>
      <xdr:colOff>165100</xdr:colOff>
      <xdr:row>97</xdr:row>
      <xdr:rowOff>25130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5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41657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2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70872</xdr:rowOff>
    </xdr:from>
    <xdr:to>
      <xdr:col>85</xdr:col>
      <xdr:colOff>127000</xdr:colOff>
      <xdr:row>36</xdr:row>
      <xdr:rowOff>122803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243072"/>
          <a:ext cx="838200" cy="5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70872</xdr:rowOff>
    </xdr:from>
    <xdr:to>
      <xdr:col>81</xdr:col>
      <xdr:colOff>50800</xdr:colOff>
      <xdr:row>37</xdr:row>
      <xdr:rowOff>31591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43072"/>
          <a:ext cx="889000" cy="1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23743</xdr:rowOff>
    </xdr:from>
    <xdr:to>
      <xdr:col>76</xdr:col>
      <xdr:colOff>114300</xdr:colOff>
      <xdr:row>37</xdr:row>
      <xdr:rowOff>31591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6739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17285</xdr:rowOff>
    </xdr:from>
    <xdr:to>
      <xdr:col>71</xdr:col>
      <xdr:colOff>177800</xdr:colOff>
      <xdr:row>37</xdr:row>
      <xdr:rowOff>23743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60935"/>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72003</xdr:rowOff>
    </xdr:from>
    <xdr:to>
      <xdr:col>85</xdr:col>
      <xdr:colOff>177800</xdr:colOff>
      <xdr:row>37</xdr:row>
      <xdr:rowOff>2153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50430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20072</xdr:rowOff>
    </xdr:from>
    <xdr:to>
      <xdr:col>81</xdr:col>
      <xdr:colOff>101600</xdr:colOff>
      <xdr:row>36</xdr:row>
      <xdr:rowOff>121672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112799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152241</xdr:rowOff>
    </xdr:from>
    <xdr:to>
      <xdr:col>76</xdr:col>
      <xdr:colOff>165100</xdr:colOff>
      <xdr:row>37</xdr:row>
      <xdr:rowOff>82391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73518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144393</xdr:rowOff>
    </xdr:from>
    <xdr:to>
      <xdr:col>72</xdr:col>
      <xdr:colOff>38100</xdr:colOff>
      <xdr:row>37</xdr:row>
      <xdr:rowOff>74543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137935</xdr:rowOff>
    </xdr:from>
    <xdr:to>
      <xdr:col>67</xdr:col>
      <xdr:colOff>101600</xdr:colOff>
      <xdr:row>37</xdr:row>
      <xdr:rowOff>68085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59212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58990</xdr:rowOff>
    </xdr:from>
    <xdr:to>
      <xdr:col>85</xdr:col>
      <xdr:colOff>127000</xdr:colOff>
      <xdr:row>55</xdr:row>
      <xdr:rowOff>109225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317290"/>
          <a:ext cx="838200" cy="2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58990</xdr:rowOff>
    </xdr:from>
    <xdr:to>
      <xdr:col>81</xdr:col>
      <xdr:colOff>50800</xdr:colOff>
      <xdr:row>55</xdr:row>
      <xdr:rowOff>86993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317290"/>
          <a:ext cx="889000" cy="19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84536</xdr:rowOff>
    </xdr:from>
    <xdr:to>
      <xdr:col>76</xdr:col>
      <xdr:colOff>114300</xdr:colOff>
      <xdr:row>55</xdr:row>
      <xdr:rowOff>86993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342836"/>
          <a:ext cx="889000" cy="17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84065</xdr:rowOff>
    </xdr:from>
    <xdr:to>
      <xdr:col>71</xdr:col>
      <xdr:colOff>177800</xdr:colOff>
      <xdr:row>54</xdr:row>
      <xdr:rowOff>84536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170915"/>
          <a:ext cx="889000" cy="17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58425</xdr:rowOff>
    </xdr:from>
    <xdr:to>
      <xdr:col>85</xdr:col>
      <xdr:colOff>177800</xdr:colOff>
      <xdr:row>55</xdr:row>
      <xdr:rowOff>160025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4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81302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8190</xdr:rowOff>
    </xdr:from>
    <xdr:to>
      <xdr:col>81</xdr:col>
      <xdr:colOff>101600</xdr:colOff>
      <xdr:row>54</xdr:row>
      <xdr:rowOff>109790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126317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0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36193</xdr:rowOff>
    </xdr:from>
    <xdr:to>
      <xdr:col>76</xdr:col>
      <xdr:colOff>165100</xdr:colOff>
      <xdr:row>55</xdr:row>
      <xdr:rowOff>137793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154320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33736</xdr:rowOff>
    </xdr:from>
    <xdr:to>
      <xdr:col>72</xdr:col>
      <xdr:colOff>38100</xdr:colOff>
      <xdr:row>54</xdr:row>
      <xdr:rowOff>135336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151863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0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33265</xdr:rowOff>
    </xdr:from>
    <xdr:to>
      <xdr:col>67</xdr:col>
      <xdr:colOff>101600</xdr:colOff>
      <xdr:row>53</xdr:row>
      <xdr:rowOff>134865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151392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889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148210</xdr:rowOff>
    </xdr:from>
    <xdr:to>
      <xdr:col>85</xdr:col>
      <xdr:colOff>127000</xdr:colOff>
      <xdr:row>78</xdr:row>
      <xdr:rowOff>11764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49860"/>
          <a:ext cx="838200" cy="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127984</xdr:rowOff>
    </xdr:from>
    <xdr:to>
      <xdr:col>81</xdr:col>
      <xdr:colOff>50800</xdr:colOff>
      <xdr:row>77</xdr:row>
      <xdr:rowOff>148210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29634"/>
          <a:ext cx="8890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127984</xdr:rowOff>
    </xdr:from>
    <xdr:to>
      <xdr:col>76</xdr:col>
      <xdr:colOff>114300</xdr:colOff>
      <xdr:row>77</xdr:row>
      <xdr:rowOff>149627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29634"/>
          <a:ext cx="889000" cy="2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149627</xdr:rowOff>
    </xdr:from>
    <xdr:to>
      <xdr:col>71</xdr:col>
      <xdr:colOff>177800</xdr:colOff>
      <xdr:row>78</xdr:row>
      <xdr:rowOff>19073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51277"/>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132414</xdr:rowOff>
    </xdr:from>
    <xdr:to>
      <xdr:col>85</xdr:col>
      <xdr:colOff>177800</xdr:colOff>
      <xdr:row>78</xdr:row>
      <xdr:rowOff>62564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97410</xdr:rowOff>
    </xdr:from>
    <xdr:to>
      <xdr:col>81</xdr:col>
      <xdr:colOff>101600</xdr:colOff>
      <xdr:row>78</xdr:row>
      <xdr:rowOff>27560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18687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3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77184</xdr:rowOff>
    </xdr:from>
    <xdr:to>
      <xdr:col>76</xdr:col>
      <xdr:colOff>165100</xdr:colOff>
      <xdr:row>78</xdr:row>
      <xdr:rowOff>7334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23861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5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98827</xdr:rowOff>
    </xdr:from>
    <xdr:to>
      <xdr:col>72</xdr:col>
      <xdr:colOff>38100</xdr:colOff>
      <xdr:row>78</xdr:row>
      <xdr:rowOff>28977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20104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39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139723</xdr:rowOff>
    </xdr:from>
    <xdr:to>
      <xdr:col>67</xdr:col>
      <xdr:colOff>101600</xdr:colOff>
      <xdr:row>78</xdr:row>
      <xdr:rowOff>69873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61000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3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63573</xdr:rowOff>
    </xdr:from>
    <xdr:to>
      <xdr:col>85</xdr:col>
      <xdr:colOff>127000</xdr:colOff>
      <xdr:row>98</xdr:row>
      <xdr:rowOff>69549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65673"/>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67965</xdr:rowOff>
    </xdr:from>
    <xdr:to>
      <xdr:col>81</xdr:col>
      <xdr:colOff>50800</xdr:colOff>
      <xdr:row>98</xdr:row>
      <xdr:rowOff>69549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870065"/>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43165</xdr:rowOff>
    </xdr:from>
    <xdr:to>
      <xdr:col>76</xdr:col>
      <xdr:colOff>114300</xdr:colOff>
      <xdr:row>98</xdr:row>
      <xdr:rowOff>67965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45265"/>
          <a:ext cx="889000" cy="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20720</xdr:rowOff>
    </xdr:from>
    <xdr:to>
      <xdr:col>71</xdr:col>
      <xdr:colOff>177800</xdr:colOff>
      <xdr:row>98</xdr:row>
      <xdr:rowOff>43165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22820"/>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12773</xdr:rowOff>
    </xdr:from>
    <xdr:to>
      <xdr:col>85</xdr:col>
      <xdr:colOff>177800</xdr:colOff>
      <xdr:row>98</xdr:row>
      <xdr:rowOff>114373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18749</xdr:rowOff>
    </xdr:from>
    <xdr:to>
      <xdr:col>81</xdr:col>
      <xdr:colOff>101600</xdr:colOff>
      <xdr:row>98</xdr:row>
      <xdr:rowOff>120349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111476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17165</xdr:rowOff>
    </xdr:from>
    <xdr:to>
      <xdr:col>76</xdr:col>
      <xdr:colOff>165100</xdr:colOff>
      <xdr:row>98</xdr:row>
      <xdr:rowOff>118765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109892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163815</xdr:rowOff>
    </xdr:from>
    <xdr:to>
      <xdr:col>72</xdr:col>
      <xdr:colOff>38100</xdr:colOff>
      <xdr:row>98</xdr:row>
      <xdr:rowOff>93965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85092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141370</xdr:rowOff>
    </xdr:from>
    <xdr:to>
      <xdr:col>67</xdr:col>
      <xdr:colOff>101600</xdr:colOff>
      <xdr:row>98</xdr:row>
      <xdr:rowOff>71520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88047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類似団体と比較し高くなっている構成項目としては、衛生費、農林水産業費、土木費及び教育費が挙げられる。</a:t>
          </a:r>
        </a:p>
        <a:p>
          <a:r>
            <a:rPr kumimoji="1" lang="ja-JP" altLang="en-US" sz="1300">
              <a:latin typeface="ＭＳ Ｐゴシック" panose="020B0600070205080204" pitchFamily="50" charset="-128"/>
              <a:ea typeface="ＭＳ Ｐゴシック" panose="020B0600070205080204" pitchFamily="50" charset="-128"/>
            </a:rPr>
            <a:t>衛生費は、市立病院等への負担金補助金が若干減額したものの、水道事業の安定運営並びに施設整備の維持及び向上のための負担金補助金が増額したことなどにより、類似団体より住民一人あたりのコストが上回っている状況である。</a:t>
          </a:r>
        </a:p>
        <a:p>
          <a:r>
            <a:rPr kumimoji="1" lang="ja-JP" altLang="en-US" sz="1300">
              <a:latin typeface="ＭＳ Ｐゴシック" panose="020B0600070205080204" pitchFamily="50" charset="-128"/>
              <a:ea typeface="ＭＳ Ｐゴシック" panose="020B0600070205080204" pitchFamily="50" charset="-128"/>
            </a:rPr>
            <a:t>農林水産業費は、下水道事業会計への負担金補助金の増加とともに、堆肥センター改修工事、県営土地改良事業など農業費事業が増加したことにより、類似団体と比較して住民一人あたりのコストが</a:t>
          </a:r>
          <a:r>
            <a:rPr kumimoji="1" lang="en-US" altLang="ja-JP" sz="1300">
              <a:latin typeface="ＭＳ Ｐゴシック" panose="020B0600070205080204" pitchFamily="50" charset="-128"/>
              <a:ea typeface="ＭＳ Ｐゴシック" panose="020B0600070205080204" pitchFamily="50" charset="-128"/>
            </a:rPr>
            <a:t>18,933</a:t>
          </a:r>
          <a:r>
            <a:rPr kumimoji="1" lang="ja-JP" altLang="en-US" sz="1300">
              <a:latin typeface="ＭＳ Ｐゴシック" panose="020B0600070205080204" pitchFamily="50" charset="-128"/>
              <a:ea typeface="ＭＳ Ｐゴシック" panose="020B0600070205080204" pitchFamily="50" charset="-128"/>
            </a:rPr>
            <a:t>円高い状況である。今後も下水道事業会計については自主財源の確保を促し、普通会計の負担軽減を図る。</a:t>
          </a:r>
        </a:p>
        <a:p>
          <a:r>
            <a:rPr kumimoji="1" lang="ja-JP" altLang="en-US" sz="1300">
              <a:latin typeface="ＭＳ Ｐゴシック" panose="020B0600070205080204" pitchFamily="50" charset="-128"/>
              <a:ea typeface="ＭＳ Ｐゴシック" panose="020B0600070205080204" pitchFamily="50" charset="-128"/>
            </a:rPr>
            <a:t>土木費は、下水道事業会計への負担金補助金の増加とともに、市営住宅等改修事業、橋梁長寿命化修繕計画や舗装長寿命化計画に基づいた道路等の修繕工事を実施しているため、類似団体を上回っている状況である。</a:t>
          </a:r>
        </a:p>
        <a:p>
          <a:r>
            <a:rPr kumimoji="1" lang="ja-JP" altLang="en-US" sz="1300">
              <a:latin typeface="ＭＳ Ｐゴシック" panose="020B0600070205080204" pitchFamily="50" charset="-128"/>
              <a:ea typeface="ＭＳ Ｐゴシック" panose="020B0600070205080204" pitchFamily="50" charset="-128"/>
            </a:rPr>
            <a:t>教育費は、児童生徒一人一台端末の整備や長坂総合スポーツ公園陸上競技場改修事業の終了により減少したものの、トイレ改修工事など小中学校施設整備事業等により増加したため、類似団体を上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特定財源がある事業を翌年度に繰り越すことになったものが多かったため単年度収支が増額したこと、今年度も市債の繰上償還を実施したこと、財政調整基金を活用し市独自の新型コロナウイルス感染症対策事業等が前年度より減少したことにより前年度から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億円の増となり、標準財政規模規模比は、</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ポイント増となっている。</a:t>
          </a:r>
        </a:p>
        <a:p>
          <a:r>
            <a:rPr kumimoji="1" lang="ja-JP" altLang="en-US" sz="1400">
              <a:latin typeface="ＭＳ ゴシック" pitchFamily="49" charset="-128"/>
              <a:ea typeface="ＭＳ ゴシック" pitchFamily="49" charset="-128"/>
            </a:rPr>
            <a:t>なお財政調整基金は、観光事業者への支援事業等の実施により取り崩しを行ったため、</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ポイント減となっている。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連結実質赤字比率は、今年度も全会計とも赤字額は算出されなかった。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zoomScaleSheetLayoutView="7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32636743</v>
      </c>
      <c r="BO4" s="410"/>
      <c r="BP4" s="410"/>
      <c r="BQ4" s="410"/>
      <c r="BR4" s="410"/>
      <c r="BS4" s="410"/>
      <c r="BT4" s="410"/>
      <c r="BU4" s="411"/>
      <c r="BV4" s="409">
        <v>36710705</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5.9</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31102970</v>
      </c>
      <c r="BO5" s="447"/>
      <c r="BP5" s="447"/>
      <c r="BQ5" s="447"/>
      <c r="BR5" s="447"/>
      <c r="BS5" s="447"/>
      <c r="BT5" s="447"/>
      <c r="BU5" s="448"/>
      <c r="BV5" s="446">
        <v>35143019</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83.9</v>
      </c>
      <c r="CU5" s="444"/>
      <c r="CV5" s="444"/>
      <c r="CW5" s="444"/>
      <c r="CX5" s="444"/>
      <c r="CY5" s="444"/>
      <c r="CZ5" s="444"/>
      <c r="DA5" s="445"/>
      <c r="DB5" s="443">
        <v>87.4</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1533773</v>
      </c>
      <c r="BO6" s="447"/>
      <c r="BP6" s="447"/>
      <c r="BQ6" s="447"/>
      <c r="BR6" s="447"/>
      <c r="BS6" s="447"/>
      <c r="BT6" s="447"/>
      <c r="BU6" s="448"/>
      <c r="BV6" s="446">
        <v>1567686</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83.9</v>
      </c>
      <c r="CU6" s="484"/>
      <c r="CV6" s="484"/>
      <c r="CW6" s="484"/>
      <c r="CX6" s="484"/>
      <c r="CY6" s="484"/>
      <c r="CZ6" s="484"/>
      <c r="DA6" s="485"/>
      <c r="DB6" s="483">
        <v>87.4</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70805</v>
      </c>
      <c r="BO7" s="447"/>
      <c r="BP7" s="447"/>
      <c r="BQ7" s="447"/>
      <c r="BR7" s="447"/>
      <c r="BS7" s="447"/>
      <c r="BT7" s="447"/>
      <c r="BU7" s="448"/>
      <c r="BV7" s="446">
        <v>422383</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20146333</v>
      </c>
      <c r="CU7" s="447"/>
      <c r="CV7" s="447"/>
      <c r="CW7" s="447"/>
      <c r="CX7" s="447"/>
      <c r="CY7" s="447"/>
      <c r="CZ7" s="447"/>
      <c r="DA7" s="448"/>
      <c r="DB7" s="446">
        <v>19343754</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1462968</v>
      </c>
      <c r="BO8" s="447"/>
      <c r="BP8" s="447"/>
      <c r="BQ8" s="447"/>
      <c r="BR8" s="447"/>
      <c r="BS8" s="447"/>
      <c r="BT8" s="447"/>
      <c r="BU8" s="448"/>
      <c r="BV8" s="446">
        <v>1145303</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0.42</v>
      </c>
      <c r="CU8" s="487"/>
      <c r="CV8" s="487"/>
      <c r="CW8" s="487"/>
      <c r="CX8" s="487"/>
      <c r="CY8" s="487"/>
      <c r="CZ8" s="487"/>
      <c r="DA8" s="488"/>
      <c r="DB8" s="486">
        <v>0.43</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44053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317665</v>
      </c>
      <c r="BO9" s="447"/>
      <c r="BP9" s="447"/>
      <c r="BQ9" s="447"/>
      <c r="BR9" s="447"/>
      <c r="BS9" s="447"/>
      <c r="BT9" s="447"/>
      <c r="BU9" s="448"/>
      <c r="BV9" s="446">
        <v>36497</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12.1</v>
      </c>
      <c r="CU9" s="444"/>
      <c r="CV9" s="444"/>
      <c r="CW9" s="444"/>
      <c r="CX9" s="444"/>
      <c r="CY9" s="444"/>
      <c r="CZ9" s="444"/>
      <c r="DA9" s="445"/>
      <c r="DB9" s="443">
        <v>12</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119</v>
      </c>
      <c r="M10" s="476"/>
      <c r="N10" s="476"/>
      <c r="O10" s="476"/>
      <c r="P10" s="476"/>
      <c r="Q10" s="477"/>
      <c r="R10" s="497">
        <v>45111</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1497</v>
      </c>
      <c r="BO10" s="447"/>
      <c r="BP10" s="447"/>
      <c r="BQ10" s="447"/>
      <c r="BR10" s="447"/>
      <c r="BS10" s="447"/>
      <c r="BT10" s="447"/>
      <c r="BU10" s="448"/>
      <c r="BV10" s="446">
        <v>4307</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121</v>
      </c>
      <c r="AV11" s="479"/>
      <c r="AW11" s="479"/>
      <c r="AX11" s="479"/>
      <c r="AY11" s="480" t="s">
        <v>127</v>
      </c>
      <c r="AZ11" s="481"/>
      <c r="BA11" s="481"/>
      <c r="BB11" s="481"/>
      <c r="BC11" s="481"/>
      <c r="BD11" s="481"/>
      <c r="BE11" s="481"/>
      <c r="BF11" s="481"/>
      <c r="BG11" s="481"/>
      <c r="BH11" s="481"/>
      <c r="BI11" s="481"/>
      <c r="BJ11" s="481"/>
      <c r="BK11" s="481"/>
      <c r="BL11" s="481"/>
      <c r="BM11" s="482"/>
      <c r="BN11" s="446">
        <v>233400</v>
      </c>
      <c r="BO11" s="447"/>
      <c r="BP11" s="447"/>
      <c r="BQ11" s="447"/>
      <c r="BR11" s="447"/>
      <c r="BS11" s="447"/>
      <c r="BT11" s="447"/>
      <c r="BU11" s="448"/>
      <c r="BV11" s="446">
        <v>231700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2">
      <c r="A12" s="178"/>
      <c r="B12" s="506" t="s">
        <v>131</v>
      </c>
      <c r="C12" s="507"/>
      <c r="D12" s="507"/>
      <c r="E12" s="507"/>
      <c r="F12" s="507"/>
      <c r="G12" s="507"/>
      <c r="H12" s="507"/>
      <c r="I12" s="507"/>
      <c r="J12" s="507"/>
      <c r="K12" s="508"/>
      <c r="L12" s="515" t="s">
        <v>132</v>
      </c>
      <c r="M12" s="516"/>
      <c r="N12" s="516"/>
      <c r="O12" s="516"/>
      <c r="P12" s="516"/>
      <c r="Q12" s="517"/>
      <c r="R12" s="518">
        <v>46378</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121</v>
      </c>
      <c r="AV12" s="479"/>
      <c r="AW12" s="479"/>
      <c r="AX12" s="479"/>
      <c r="AY12" s="480" t="s">
        <v>136</v>
      </c>
      <c r="AZ12" s="481"/>
      <c r="BA12" s="481"/>
      <c r="BB12" s="481"/>
      <c r="BC12" s="481"/>
      <c r="BD12" s="481"/>
      <c r="BE12" s="481"/>
      <c r="BF12" s="481"/>
      <c r="BG12" s="481"/>
      <c r="BH12" s="481"/>
      <c r="BI12" s="481"/>
      <c r="BJ12" s="481"/>
      <c r="BK12" s="481"/>
      <c r="BL12" s="481"/>
      <c r="BM12" s="482"/>
      <c r="BN12" s="446">
        <v>114302</v>
      </c>
      <c r="BO12" s="447"/>
      <c r="BP12" s="447"/>
      <c r="BQ12" s="447"/>
      <c r="BR12" s="447"/>
      <c r="BS12" s="447"/>
      <c r="BT12" s="447"/>
      <c r="BU12" s="448"/>
      <c r="BV12" s="446">
        <v>507775</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45700</v>
      </c>
      <c r="S13" s="531"/>
      <c r="T13" s="531"/>
      <c r="U13" s="531"/>
      <c r="V13" s="532"/>
      <c r="W13" s="462" t="s">
        <v>139</v>
      </c>
      <c r="X13" s="463"/>
      <c r="Y13" s="463"/>
      <c r="Z13" s="463"/>
      <c r="AA13" s="463"/>
      <c r="AB13" s="453"/>
      <c r="AC13" s="497">
        <v>3140</v>
      </c>
      <c r="AD13" s="498"/>
      <c r="AE13" s="498"/>
      <c r="AF13" s="498"/>
      <c r="AG13" s="540"/>
      <c r="AH13" s="497">
        <v>3597</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438260</v>
      </c>
      <c r="BO13" s="447"/>
      <c r="BP13" s="447"/>
      <c r="BQ13" s="447"/>
      <c r="BR13" s="447"/>
      <c r="BS13" s="447"/>
      <c r="BT13" s="447"/>
      <c r="BU13" s="448"/>
      <c r="BV13" s="446">
        <v>-235271</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5.5</v>
      </c>
      <c r="CU13" s="444"/>
      <c r="CV13" s="444"/>
      <c r="CW13" s="444"/>
      <c r="CX13" s="444"/>
      <c r="CY13" s="444"/>
      <c r="CZ13" s="444"/>
      <c r="DA13" s="445"/>
      <c r="DB13" s="443">
        <v>5.4</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144</v>
      </c>
      <c r="M14" s="528"/>
      <c r="N14" s="528"/>
      <c r="O14" s="528"/>
      <c r="P14" s="528"/>
      <c r="Q14" s="529"/>
      <c r="R14" s="530">
        <v>46531</v>
      </c>
      <c r="S14" s="531"/>
      <c r="T14" s="531"/>
      <c r="U14" s="531"/>
      <c r="V14" s="532"/>
      <c r="W14" s="436"/>
      <c r="X14" s="437"/>
      <c r="Y14" s="437"/>
      <c r="Z14" s="437"/>
      <c r="AA14" s="437"/>
      <c r="AB14" s="426"/>
      <c r="AC14" s="533">
        <v>14.8</v>
      </c>
      <c r="AD14" s="534"/>
      <c r="AE14" s="534"/>
      <c r="AF14" s="534"/>
      <c r="AG14" s="535"/>
      <c r="AH14" s="533">
        <v>16.2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146</v>
      </c>
      <c r="CU14" s="545"/>
      <c r="CV14" s="545"/>
      <c r="CW14" s="545"/>
      <c r="CX14" s="545"/>
      <c r="CY14" s="545"/>
      <c r="CZ14" s="545"/>
      <c r="DA14" s="546"/>
      <c r="DB14" s="544" t="s">
        <v>129</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138</v>
      </c>
      <c r="N15" s="538"/>
      <c r="O15" s="538"/>
      <c r="P15" s="538"/>
      <c r="Q15" s="539"/>
      <c r="R15" s="530">
        <v>45863</v>
      </c>
      <c r="S15" s="531"/>
      <c r="T15" s="531"/>
      <c r="U15" s="531"/>
      <c r="V15" s="532"/>
      <c r="W15" s="462" t="s">
        <v>147</v>
      </c>
      <c r="X15" s="463"/>
      <c r="Y15" s="463"/>
      <c r="Z15" s="463"/>
      <c r="AA15" s="463"/>
      <c r="AB15" s="453"/>
      <c r="AC15" s="497">
        <v>5285</v>
      </c>
      <c r="AD15" s="498"/>
      <c r="AE15" s="498"/>
      <c r="AF15" s="498"/>
      <c r="AG15" s="540"/>
      <c r="AH15" s="497">
        <v>5571</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6977032</v>
      </c>
      <c r="BO15" s="410"/>
      <c r="BP15" s="410"/>
      <c r="BQ15" s="410"/>
      <c r="BR15" s="410"/>
      <c r="BS15" s="410"/>
      <c r="BT15" s="410"/>
      <c r="BU15" s="411"/>
      <c r="BV15" s="409">
        <v>7075470</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24.9</v>
      </c>
      <c r="AD16" s="534"/>
      <c r="AE16" s="534"/>
      <c r="AF16" s="534"/>
      <c r="AG16" s="535"/>
      <c r="AH16" s="533">
        <v>25.1</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17235952</v>
      </c>
      <c r="BO16" s="447"/>
      <c r="BP16" s="447"/>
      <c r="BQ16" s="447"/>
      <c r="BR16" s="447"/>
      <c r="BS16" s="447"/>
      <c r="BT16" s="447"/>
      <c r="BU16" s="448"/>
      <c r="BV16" s="446">
        <v>16611225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12814</v>
      </c>
      <c r="AD17" s="498"/>
      <c r="AE17" s="498"/>
      <c r="AF17" s="498"/>
      <c r="AG17" s="540"/>
      <c r="AH17" s="497">
        <v>13028</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8879270</v>
      </c>
      <c r="BO17" s="447"/>
      <c r="BP17" s="447"/>
      <c r="BQ17" s="447"/>
      <c r="BR17" s="447"/>
      <c r="BS17" s="447"/>
      <c r="BT17" s="447"/>
      <c r="BU17" s="448"/>
      <c r="BV17" s="446">
        <v>9032199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602.48</v>
      </c>
      <c r="M18" s="570"/>
      <c r="N18" s="570"/>
      <c r="O18" s="570"/>
      <c r="P18" s="570"/>
      <c r="Q18" s="570"/>
      <c r="R18" s="571"/>
      <c r="S18" s="571"/>
      <c r="T18" s="571"/>
      <c r="U18" s="571"/>
      <c r="V18" s="572"/>
      <c r="W18" s="464"/>
      <c r="X18" s="465"/>
      <c r="Y18" s="465"/>
      <c r="Z18" s="465"/>
      <c r="AA18" s="465"/>
      <c r="AB18" s="456"/>
      <c r="AC18" s="573">
        <v>60.3</v>
      </c>
      <c r="AD18" s="574"/>
      <c r="AE18" s="574"/>
      <c r="AF18" s="574"/>
      <c r="AG18" s="575"/>
      <c r="AH18" s="573">
        <v>58.7</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16502471</v>
      </c>
      <c r="BO18" s="447"/>
      <c r="BP18" s="447"/>
      <c r="BQ18" s="447"/>
      <c r="BR18" s="447"/>
      <c r="BS18" s="447"/>
      <c r="BT18" s="447"/>
      <c r="BU18" s="448"/>
      <c r="BV18" s="446">
        <v>16321714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73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23047181</v>
      </c>
      <c r="BO19" s="447"/>
      <c r="BP19" s="447"/>
      <c r="BQ19" s="447"/>
      <c r="BR19" s="447"/>
      <c r="BS19" s="447"/>
      <c r="BT19" s="447"/>
      <c r="BU19" s="448"/>
      <c r="BV19" s="446">
        <v>22669798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18893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20470619</v>
      </c>
      <c r="BO22" s="410"/>
      <c r="BP22" s="410"/>
      <c r="BQ22" s="410"/>
      <c r="BR22" s="410"/>
      <c r="BS22" s="410"/>
      <c r="BT22" s="410"/>
      <c r="BU22" s="411"/>
      <c r="BV22" s="409">
        <v>21709607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7342002</v>
      </c>
      <c r="BO23" s="447"/>
      <c r="BP23" s="447"/>
      <c r="BQ23" s="447"/>
      <c r="BR23" s="447"/>
      <c r="BS23" s="447"/>
      <c r="BT23" s="447"/>
      <c r="BU23" s="448"/>
      <c r="BV23" s="446">
        <v>7890398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5600</v>
      </c>
      <c r="R24" s="498"/>
      <c r="S24" s="498"/>
      <c r="T24" s="498"/>
      <c r="U24" s="498"/>
      <c r="V24" s="540"/>
      <c r="W24" s="592"/>
      <c r="X24" s="593"/>
      <c r="Y24" s="594"/>
      <c r="Z24" s="496" t="s">
        <v>172</v>
      </c>
      <c r="AA24" s="476"/>
      <c r="AB24" s="476"/>
      <c r="AC24" s="476"/>
      <c r="AD24" s="476"/>
      <c r="AE24" s="476"/>
      <c r="AF24" s="476"/>
      <c r="AG24" s="477"/>
      <c r="AH24" s="497">
        <v>468</v>
      </c>
      <c r="AI24" s="498"/>
      <c r="AJ24" s="498"/>
      <c r="AK24" s="498"/>
      <c r="AL24" s="540"/>
      <c r="AM24" s="497">
        <v>1458756</v>
      </c>
      <c r="AN24" s="498"/>
      <c r="AO24" s="498"/>
      <c r="AP24" s="498"/>
      <c r="AQ24" s="498"/>
      <c r="AR24" s="540"/>
      <c r="AS24" s="497">
        <v>3117</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17859735</v>
      </c>
      <c r="BO24" s="447"/>
      <c r="BP24" s="447"/>
      <c r="BQ24" s="447"/>
      <c r="BR24" s="447"/>
      <c r="BS24" s="447"/>
      <c r="BT24" s="447"/>
      <c r="BU24" s="448"/>
      <c r="BV24" s="446">
        <v>18433376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6300</v>
      </c>
      <c r="R25" s="498"/>
      <c r="S25" s="498"/>
      <c r="T25" s="498"/>
      <c r="U25" s="498"/>
      <c r="V25" s="540"/>
      <c r="W25" s="592"/>
      <c r="X25" s="593"/>
      <c r="Y25" s="594"/>
      <c r="Z25" s="496" t="s">
        <v>175</v>
      </c>
      <c r="AA25" s="476"/>
      <c r="AB25" s="476"/>
      <c r="AC25" s="476"/>
      <c r="AD25" s="476"/>
      <c r="AE25" s="476"/>
      <c r="AF25" s="476"/>
      <c r="AG25" s="477"/>
      <c r="AH25" s="497" t="s">
        <v>130</v>
      </c>
      <c r="AI25" s="498"/>
      <c r="AJ25" s="498"/>
      <c r="AK25" s="498"/>
      <c r="AL25" s="540"/>
      <c r="AM25" s="497" t="s">
        <v>176</v>
      </c>
      <c r="AN25" s="498"/>
      <c r="AO25" s="498"/>
      <c r="AP25" s="498"/>
      <c r="AQ25" s="498"/>
      <c r="AR25" s="540"/>
      <c r="AS25" s="497" t="s">
        <v>176</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66465</v>
      </c>
      <c r="BO25" s="410"/>
      <c r="BP25" s="410"/>
      <c r="BQ25" s="410"/>
      <c r="BR25" s="410"/>
      <c r="BS25" s="410"/>
      <c r="BT25" s="410"/>
      <c r="BU25" s="411"/>
      <c r="BV25" s="409">
        <v>75654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178</v>
      </c>
      <c r="F26" s="476"/>
      <c r="G26" s="476"/>
      <c r="H26" s="476"/>
      <c r="I26" s="476"/>
      <c r="J26" s="476"/>
      <c r="K26" s="477"/>
      <c r="L26" s="497">
        <v>1</v>
      </c>
      <c r="M26" s="498"/>
      <c r="N26" s="498"/>
      <c r="O26" s="498"/>
      <c r="P26" s="540"/>
      <c r="Q26" s="497">
        <v>5700</v>
      </c>
      <c r="R26" s="498"/>
      <c r="S26" s="498"/>
      <c r="T26" s="498"/>
      <c r="U26" s="498"/>
      <c r="V26" s="540"/>
      <c r="W26" s="592"/>
      <c r="X26" s="593"/>
      <c r="Y26" s="594"/>
      <c r="Z26" s="496" t="s">
        <v>179</v>
      </c>
      <c r="AA26" s="598"/>
      <c r="AB26" s="598"/>
      <c r="AC26" s="598"/>
      <c r="AD26" s="598"/>
      <c r="AE26" s="598"/>
      <c r="AF26" s="598"/>
      <c r="AG26" s="599"/>
      <c r="AH26" s="497">
        <v>8</v>
      </c>
      <c r="AI26" s="498"/>
      <c r="AJ26" s="498"/>
      <c r="AK26" s="498"/>
      <c r="AL26" s="540"/>
      <c r="AM26" s="497">
        <v>22800</v>
      </c>
      <c r="AN26" s="498"/>
      <c r="AO26" s="498"/>
      <c r="AP26" s="498"/>
      <c r="AQ26" s="498"/>
      <c r="AR26" s="540"/>
      <c r="AS26" s="497">
        <v>2850</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129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3300</v>
      </c>
      <c r="R27" s="498"/>
      <c r="S27" s="498"/>
      <c r="T27" s="498"/>
      <c r="U27" s="498"/>
      <c r="V27" s="540"/>
      <c r="W27" s="592"/>
      <c r="X27" s="593"/>
      <c r="Y27" s="594"/>
      <c r="Z27" s="496" t="s">
        <v>182</v>
      </c>
      <c r="AA27" s="476"/>
      <c r="AB27" s="476"/>
      <c r="AC27" s="476"/>
      <c r="AD27" s="476"/>
      <c r="AE27" s="476"/>
      <c r="AF27" s="476"/>
      <c r="AG27" s="477"/>
      <c r="AH27" s="497">
        <v>35</v>
      </c>
      <c r="AI27" s="498"/>
      <c r="AJ27" s="498"/>
      <c r="AK27" s="498"/>
      <c r="AL27" s="540"/>
      <c r="AM27" s="497">
        <v>122429</v>
      </c>
      <c r="AN27" s="498"/>
      <c r="AO27" s="498"/>
      <c r="AP27" s="498"/>
      <c r="AQ27" s="498"/>
      <c r="AR27" s="540"/>
      <c r="AS27" s="497">
        <v>3498</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t="s">
        <v>184</v>
      </c>
      <c r="BO27" s="566"/>
      <c r="BP27" s="566"/>
      <c r="BQ27" s="566"/>
      <c r="BR27" s="566"/>
      <c r="BS27" s="566"/>
      <c r="BT27" s="566"/>
      <c r="BU27" s="567"/>
      <c r="BV27" s="565" t="s">
        <v>185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186</v>
      </c>
      <c r="F28" s="476"/>
      <c r="G28" s="476"/>
      <c r="H28" s="476"/>
      <c r="I28" s="476"/>
      <c r="J28" s="476"/>
      <c r="K28" s="477"/>
      <c r="L28" s="497">
        <v>1</v>
      </c>
      <c r="M28" s="498"/>
      <c r="N28" s="498"/>
      <c r="O28" s="498"/>
      <c r="P28" s="540"/>
      <c r="Q28" s="497">
        <v>3000</v>
      </c>
      <c r="R28" s="498"/>
      <c r="S28" s="498"/>
      <c r="T28" s="498"/>
      <c r="U28" s="498"/>
      <c r="V28" s="540"/>
      <c r="W28" s="592"/>
      <c r="X28" s="593"/>
      <c r="Y28" s="594"/>
      <c r="Z28" s="496" t="s">
        <v>187</v>
      </c>
      <c r="AA28" s="476"/>
      <c r="AB28" s="476"/>
      <c r="AC28" s="476"/>
      <c r="AD28" s="476"/>
      <c r="AE28" s="476"/>
      <c r="AF28" s="476"/>
      <c r="AG28" s="477"/>
      <c r="AH28" s="497" t="s">
        <v>184</v>
      </c>
      <c r="AI28" s="498"/>
      <c r="AJ28" s="498"/>
      <c r="AK28" s="498"/>
      <c r="AL28" s="540"/>
      <c r="AM28" s="497" t="s">
        <v>176</v>
      </c>
      <c r="AN28" s="498"/>
      <c r="AO28" s="498"/>
      <c r="AP28" s="498"/>
      <c r="AQ28" s="498"/>
      <c r="AR28" s="540"/>
      <c r="AS28" s="497" t="s">
        <v>176</v>
      </c>
      <c r="AT28" s="498"/>
      <c r="AU28" s="498"/>
      <c r="AV28" s="498"/>
      <c r="AW28" s="498"/>
      <c r="AX28" s="499"/>
      <c r="AY28" s="600" t="s">
        <v>188</v>
      </c>
      <c r="AZ28" s="601"/>
      <c r="BA28" s="601"/>
      <c r="BB28" s="602"/>
      <c r="BC28" s="406" t="s">
        <v>47</v>
      </c>
      <c r="BD28" s="407"/>
      <c r="BE28" s="407"/>
      <c r="BF28" s="407"/>
      <c r="BG28" s="407"/>
      <c r="BH28" s="407"/>
      <c r="BI28" s="407"/>
      <c r="BJ28" s="407"/>
      <c r="BK28" s="407"/>
      <c r="BL28" s="407"/>
      <c r="BM28" s="408"/>
      <c r="BN28" s="409">
        <v>4175619</v>
      </c>
      <c r="BO28" s="410"/>
      <c r="BP28" s="410"/>
      <c r="BQ28" s="410"/>
      <c r="BR28" s="410"/>
      <c r="BS28" s="410"/>
      <c r="BT28" s="410"/>
      <c r="BU28" s="411"/>
      <c r="BV28" s="409">
        <v>4288424</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189</v>
      </c>
      <c r="F29" s="476"/>
      <c r="G29" s="476"/>
      <c r="H29" s="476"/>
      <c r="I29" s="476"/>
      <c r="J29" s="476"/>
      <c r="K29" s="477"/>
      <c r="L29" s="497">
        <v>18</v>
      </c>
      <c r="M29" s="498"/>
      <c r="N29" s="498"/>
      <c r="O29" s="498"/>
      <c r="P29" s="540"/>
      <c r="Q29" s="497">
        <v>2800</v>
      </c>
      <c r="R29" s="498"/>
      <c r="S29" s="498"/>
      <c r="T29" s="498"/>
      <c r="U29" s="498"/>
      <c r="V29" s="540"/>
      <c r="W29" s="595"/>
      <c r="X29" s="596"/>
      <c r="Y29" s="597"/>
      <c r="Z29" s="496" t="s">
        <v>190</v>
      </c>
      <c r="AA29" s="476"/>
      <c r="AB29" s="476"/>
      <c r="AC29" s="476"/>
      <c r="AD29" s="476"/>
      <c r="AE29" s="476"/>
      <c r="AF29" s="476"/>
      <c r="AG29" s="477"/>
      <c r="AH29" s="497">
        <v>503</v>
      </c>
      <c r="AI29" s="498"/>
      <c r="AJ29" s="498"/>
      <c r="AK29" s="498"/>
      <c r="AL29" s="540"/>
      <c r="AM29" s="497">
        <v>1581185</v>
      </c>
      <c r="AN29" s="498"/>
      <c r="AO29" s="498"/>
      <c r="AP29" s="498"/>
      <c r="AQ29" s="498"/>
      <c r="AR29" s="540"/>
      <c r="AS29" s="497">
        <v>3144</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1161225</v>
      </c>
      <c r="BO29" s="447"/>
      <c r="BP29" s="447"/>
      <c r="BQ29" s="447"/>
      <c r="BR29" s="447"/>
      <c r="BS29" s="447"/>
      <c r="BT29" s="447"/>
      <c r="BU29" s="448"/>
      <c r="BV29" s="446">
        <v>1160197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99.1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11628627</v>
      </c>
      <c r="BO30" s="566"/>
      <c r="BP30" s="566"/>
      <c r="BQ30" s="566"/>
      <c r="BR30" s="566"/>
      <c r="BS30" s="566"/>
      <c r="BT30" s="566"/>
      <c r="BU30" s="567"/>
      <c r="BV30" s="565">
        <v>10347833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65" customHeight="1" x14ac:dyDescent="0.2">
      <c r="A31" s="178"/>
      <c r="B31" s="200"/>
      <c r="DI31" s="201"/>
    </row>
    <row r="32" spans="1:113" ht="13.65" customHeight="1" x14ac:dyDescent="0.2">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65" customHeight="1" x14ac:dyDescent="0.2">
      <c r="A33" s="178"/>
      <c r="B33" s="202"/>
      <c r="C33" s="470" t="s">
        <v>199</v>
      </c>
      <c r="D33" s="470"/>
      <c r="E33" s="435" t="s">
        <v>200</v>
      </c>
      <c r="F33" s="435"/>
      <c r="G33" s="435"/>
      <c r="H33" s="435"/>
      <c r="I33" s="435"/>
      <c r="J33" s="435"/>
      <c r="K33" s="435"/>
      <c r="L33" s="435"/>
      <c r="M33" s="435"/>
      <c r="N33" s="435"/>
      <c r="O33" s="435"/>
      <c r="P33" s="435"/>
      <c r="Q33" s="435"/>
      <c r="R33" s="435"/>
      <c r="S33" s="435"/>
      <c r="T33" s="203"/>
      <c r="U33" s="470" t="s">
        <v>201</v>
      </c>
      <c r="V33" s="470"/>
      <c r="W33" s="435" t="s">
        <v>202</v>
      </c>
      <c r="X33" s="435"/>
      <c r="Y33" s="435"/>
      <c r="Z33" s="435"/>
      <c r="AA33" s="435"/>
      <c r="AB33" s="435"/>
      <c r="AC33" s="435"/>
      <c r="AD33" s="435"/>
      <c r="AE33" s="435"/>
      <c r="AF33" s="435"/>
      <c r="AG33" s="435"/>
      <c r="AH33" s="435"/>
      <c r="AI33" s="435"/>
      <c r="AJ33" s="435"/>
      <c r="AK33" s="435"/>
      <c r="AL33" s="203"/>
      <c r="AM33" s="470" t="s">
        <v>203</v>
      </c>
      <c r="AN33" s="470"/>
      <c r="AO33" s="435" t="s">
        <v>200</v>
      </c>
      <c r="AP33" s="435"/>
      <c r="AQ33" s="435"/>
      <c r="AR33" s="435"/>
      <c r="AS33" s="435"/>
      <c r="AT33" s="435"/>
      <c r="AU33" s="435"/>
      <c r="AV33" s="435"/>
      <c r="AW33" s="435"/>
      <c r="AX33" s="435"/>
      <c r="AY33" s="435"/>
      <c r="AZ33" s="435"/>
      <c r="BA33" s="435"/>
      <c r="BB33" s="435"/>
      <c r="BC33" s="435"/>
      <c r="BD33" s="204"/>
      <c r="BE33" s="435" t="s">
        <v>204</v>
      </c>
      <c r="BF33" s="435"/>
      <c r="BG33" s="435" t="s">
        <v>205</v>
      </c>
      <c r="BH33" s="435"/>
      <c r="BI33" s="435"/>
      <c r="BJ33" s="435"/>
      <c r="BK33" s="435"/>
      <c r="BL33" s="435"/>
      <c r="BM33" s="435"/>
      <c r="BN33" s="435"/>
      <c r="BO33" s="435"/>
      <c r="BP33" s="435"/>
      <c r="BQ33" s="435"/>
      <c r="BR33" s="435"/>
      <c r="BS33" s="435"/>
      <c r="BT33" s="435"/>
      <c r="BU33" s="435"/>
      <c r="BV33" s="204"/>
      <c r="BW33" s="470" t="s">
        <v>204</v>
      </c>
      <c r="BX33" s="470"/>
      <c r="BY33" s="435" t="s">
        <v>206</v>
      </c>
      <c r="BZ33" s="435"/>
      <c r="CA33" s="435"/>
      <c r="CB33" s="435"/>
      <c r="CC33" s="435"/>
      <c r="CD33" s="435"/>
      <c r="CE33" s="435"/>
      <c r="CF33" s="435"/>
      <c r="CG33" s="435"/>
      <c r="CH33" s="435"/>
      <c r="CI33" s="435"/>
      <c r="CJ33" s="435"/>
      <c r="CK33" s="435"/>
      <c r="CL33" s="435"/>
      <c r="CM33" s="435"/>
      <c r="CN33" s="203"/>
      <c r="CO33" s="470" t="s">
        <v>207</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IF('各会計、関係団体の財政状況及び健全化判断比率'!B34="","",'各会計、関係団体の財政状況及び健全化判断比率'!B34)</f>
        <v>病院事業特別会計</v>
      </c>
      <c r="AP34" s="637"/>
      <c r="AQ34" s="637"/>
      <c r="AR34" s="637"/>
      <c r="AS34" s="637"/>
      <c r="AT34" s="637"/>
      <c r="AU34" s="637"/>
      <c r="AV34" s="637"/>
      <c r="AW34" s="637"/>
      <c r="AX34" s="637"/>
      <c r="AY34" s="637"/>
      <c r="AZ34" s="637"/>
      <c r="BA34" s="637"/>
      <c r="BB34" s="637"/>
      <c r="BC34" s="637"/>
      <c r="BD34" s="178"/>
      <c r="BE34" s="636">
        <f>IF(BG34="","",MAX(C34:D43,U34:V43,AM34:AN43)+1)</f>
        <v>11</v>
      </c>
      <c r="BF34" s="636"/>
      <c r="BG34" s="637" t="str">
        <f>IF('各会計、関係団体の財政状況及び健全化判断比率'!B37="","",'各会計、関係団体の財政状況及び健全化判断比率'!B37)</f>
        <v>新エネルギー事業特別会計</v>
      </c>
      <c r="BH34" s="637"/>
      <c r="BI34" s="637"/>
      <c r="BJ34" s="637"/>
      <c r="BK34" s="637"/>
      <c r="BL34" s="637"/>
      <c r="BM34" s="637"/>
      <c r="BN34" s="637"/>
      <c r="BO34" s="637"/>
      <c r="BP34" s="637"/>
      <c r="BQ34" s="637"/>
      <c r="BR34" s="637"/>
      <c r="BS34" s="637"/>
      <c r="BT34" s="637"/>
      <c r="BU34" s="637"/>
      <c r="BV34" s="178"/>
      <c r="BW34" s="636">
        <f>IF(BY34="","",MAX(C34:D43,U34:V43,AM34:AN43,BE34:BF43)+1)</f>
        <v>12</v>
      </c>
      <c r="BX34" s="636"/>
      <c r="BY34" s="637" t="str">
        <f>IF('各会計、関係団体の財政状況及び健全化判断比率'!B68="","",'各会計、関係団体の財政状況及び健全化判断比率'!B68)</f>
        <v>山梨県市町村総合事務組合（一般会計）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22</v>
      </c>
      <c r="CP34" s="636"/>
      <c r="CQ34" s="637" t="str">
        <f>IF('各会計、関係団体の財政状況及び健全化判断比率'!BS7="","",'各会計、関係団体の財政状況及び健全化判断比率'!BS7)</f>
        <v>北杜市農業振興公社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辺見診療所特別会計</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IF('各会計、関係団体の財政状況及び健全化判断比率'!B35="","",'各会計、関係団体の財政状況及び健全化判断比率'!B35)</f>
        <v>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13</v>
      </c>
      <c r="BX35" s="636"/>
      <c r="BY35" s="637" t="str">
        <f>IF('各会計、関係団体の財政状況及び健全化判断比率'!B69="","",'各会計、関係団体の財政状況及び健全化判断比率'!B69)</f>
        <v>山梨県市町村総合事務組合（電子化事業及び会館管理・研修事業特別会計）</v>
      </c>
      <c r="BZ35" s="637"/>
      <c r="CA35" s="637"/>
      <c r="CB35" s="637"/>
      <c r="CC35" s="637"/>
      <c r="CD35" s="637"/>
      <c r="CE35" s="637"/>
      <c r="CF35" s="637"/>
      <c r="CG35" s="637"/>
      <c r="CH35" s="637"/>
      <c r="CI35" s="637"/>
      <c r="CJ35" s="637"/>
      <c r="CK35" s="637"/>
      <c r="CL35" s="637"/>
      <c r="CM35" s="637"/>
      <c r="CN35" s="178"/>
      <c r="CO35" s="636">
        <f t="shared" ref="CO35:CO43" si="3">IF(CQ35="","",CO34+1)</f>
        <v>23</v>
      </c>
      <c r="CP35" s="636"/>
      <c r="CQ35" s="637" t="str">
        <f>IF('各会計、関係団体の財政状況及び健全化判断比率'!BS8="","",'各会計、関係団体の財政状況及び健全化判断比率'!BS8)</f>
        <v>スパティオ小淵沢</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白州診療所特別会計</v>
      </c>
      <c r="X36" s="637"/>
      <c r="Y36" s="637"/>
      <c r="Z36" s="637"/>
      <c r="AA36" s="637"/>
      <c r="AB36" s="637"/>
      <c r="AC36" s="637"/>
      <c r="AD36" s="637"/>
      <c r="AE36" s="637"/>
      <c r="AF36" s="637"/>
      <c r="AG36" s="637"/>
      <c r="AH36" s="637"/>
      <c r="AI36" s="637"/>
      <c r="AJ36" s="637"/>
      <c r="AK36" s="637"/>
      <c r="AL36" s="178"/>
      <c r="AM36" s="636">
        <f t="shared" si="0"/>
        <v>10</v>
      </c>
      <c r="AN36" s="636"/>
      <c r="AO36" s="637" t="str">
        <f>IF('各会計、関係団体の財政状況及び健全化判断比率'!B36="","",'各会計、関係団体の財政状況及び健全化判断比率'!B36)</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14</v>
      </c>
      <c r="BX36" s="636"/>
      <c r="BY36" s="637" t="str">
        <f>IF('各会計、関係団体の財政状況及び健全化判断比率'!B70="","",'各会計、関係団体の財政状況及び健全化判断比率'!B70)</f>
        <v>山梨県市町村総合事務組合（一般廃棄物最終処分場事業特別会計）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介護保険特別会計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15</v>
      </c>
      <c r="BX37" s="636"/>
      <c r="BY37" s="637" t="str">
        <f>IF('各会計、関係団体の財政状況及び健全化判断比率'!B71="","",'各会計、関係団体の財政状況及び健全化判断比率'!B71)</f>
        <v>山梨県市町村総合事務組合（入札参加資格審査事業費特別会計）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6</v>
      </c>
      <c r="V38" s="636"/>
      <c r="W38" s="637" t="str">
        <f>IF('各会計、関係団体の財政状況及び健全化判断比率'!B32="","",'各会計、関係団体の財政状況及び健全化判断比率'!B32)</f>
        <v>居宅介護支援事業特別会計</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16</v>
      </c>
      <c r="BX38" s="636"/>
      <c r="BY38" s="637" t="str">
        <f>IF('各会計、関係団体の財政状況及び健全化判断比率'!B72="","",'各会計、関係団体の財政状況及び健全化判断比率'!B72)</f>
        <v>山梨県市町村総合事務組合（交通災害共済事業特別会計）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f t="shared" si="4"/>
        <v>7</v>
      </c>
      <c r="V39" s="636"/>
      <c r="W39" s="637" t="str">
        <f>IF('各会計、関係団体の財政状況及び健全化判断比率'!B33="","",'各会計、関係団体の財政状況及び健全化判断比率'!B33)</f>
        <v>後期高齢者医療特別会計</v>
      </c>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17</v>
      </c>
      <c r="BX39" s="636"/>
      <c r="BY39" s="637" t="str">
        <f>IF('各会計、関係団体の財政状況及び健全化判断比率'!B73="","",'各会計、関係団体の財政状況及び健全化判断比率'!B73)</f>
        <v>山梨県後期高齢者広域連合（一般会計）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18</v>
      </c>
      <c r="BX40" s="636"/>
      <c r="BY40" s="637" t="str">
        <f>IF('各会計、関係団体の財政状況及び健全化判断比率'!B74="","",'各会計、関係団体の財政状況及び健全化判断比率'!B74)</f>
        <v>山梨県後期高齢者広域連合（特別会計）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19</v>
      </c>
      <c r="BX41" s="636"/>
      <c r="BY41" s="637" t="str">
        <f>IF('各会計、関係団体の財政状況及び健全化判断比率'!B75="","",'各会計、関係団体の財政状況及び健全化判断比率'!B75)</f>
        <v>峡北広域行政事務組合（一般会計）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20</v>
      </c>
      <c r="BX42" s="636"/>
      <c r="BY42" s="637" t="str">
        <f>IF('各会計、関係団体の財政状況及び健全化判断比率'!B76="","",'各会計、関係団体の財政状況及び健全化判断比率'!B76)</f>
        <v>峡北広域行政事務組合（常備消防特別会計）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21</v>
      </c>
      <c r="BX43" s="636"/>
      <c r="BY43" s="637" t="str">
        <f>IF('各会計、関係団体の財政状況及び健全化判断比率'!B77="","",'各会計、関係団体の財政状況及び健全化判断比率'!B77)</f>
        <v>峡北広域行政事務組合（ごみ処理特別会計）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6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608</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70" zoomScaleNormal="70" zoomScaleSheetLayoutView="70" workbookViewId="0"/>
  </sheetViews>
  <sheetFormatPr defaultColWidth="0" defaultRowHeight="13.6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65" customHeight="1" thickBot="1" x14ac:dyDescent="0.25">
      <c r="A32" s="22"/>
      <c r="B32" s="22"/>
      <c r="C32" s="22"/>
      <c r="D32" s="22"/>
      <c r="E32" s="22"/>
      <c r="F32" s="22"/>
      <c r="G32" s="22"/>
      <c r="H32" s="22"/>
      <c r="I32" s="22"/>
      <c r="J32" s="24" t="s">
        <v>0</v>
      </c>
      <c r="K32" s="22"/>
      <c r="L32" s="22"/>
      <c r="M32" s="22"/>
      <c r="N32" s="22"/>
      <c r="O32" s="22"/>
      <c r="P32" s="22"/>
    </row>
    <row r="33" spans="1:16" ht="39.15"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15" customHeight="1" x14ac:dyDescent="0.2">
      <c r="A34" s="22"/>
      <c r="B34" s="31"/>
      <c r="C34" s="1215" t="s">
        <v>569</v>
      </c>
      <c r="D34" s="1215"/>
      <c r="E34" s="1216"/>
      <c r="F34" s="32">
        <v>9.8800000000000008</v>
      </c>
      <c r="G34" s="33">
        <v>9.19</v>
      </c>
      <c r="H34" s="33">
        <v>8.9700000000000006</v>
      </c>
      <c r="I34" s="33">
        <v>9.93</v>
      </c>
      <c r="J34" s="34">
        <v>12.85</v>
      </c>
      <c r="K34" s="22"/>
      <c r="L34" s="22"/>
      <c r="M34" s="22"/>
      <c r="N34" s="22"/>
      <c r="O34" s="22"/>
      <c r="P34" s="22"/>
    </row>
    <row r="35" spans="1:16" ht="39.15" customHeight="1" x14ac:dyDescent="0.2">
      <c r="A35" s="22"/>
      <c r="B35" s="35"/>
      <c r="C35" s="1209" t="s">
        <v>570</v>
      </c>
      <c r="D35" s="1210"/>
      <c r="E35" s="1211"/>
      <c r="F35" s="36">
        <v>5.47</v>
      </c>
      <c r="G35" s="37">
        <v>6.06</v>
      </c>
      <c r="H35" s="37">
        <v>5.83</v>
      </c>
      <c r="I35" s="37">
        <v>5.92</v>
      </c>
      <c r="J35" s="38">
        <v>7.26</v>
      </c>
      <c r="K35" s="22"/>
      <c r="L35" s="22"/>
      <c r="M35" s="22"/>
      <c r="N35" s="22"/>
      <c r="O35" s="22"/>
      <c r="P35" s="22"/>
    </row>
    <row r="36" spans="1:16" ht="39.15" customHeight="1" x14ac:dyDescent="0.2">
      <c r="A36" s="22"/>
      <c r="B36" s="35"/>
      <c r="C36" s="1209" t="s">
        <v>571</v>
      </c>
      <c r="D36" s="1210"/>
      <c r="E36" s="1211"/>
      <c r="F36" s="36" t="s">
        <v>521</v>
      </c>
      <c r="G36" s="37" t="s">
        <v>521</v>
      </c>
      <c r="H36" s="37" t="s">
        <v>521</v>
      </c>
      <c r="I36" s="37">
        <v>0</v>
      </c>
      <c r="J36" s="38">
        <v>1.29</v>
      </c>
      <c r="K36" s="22"/>
      <c r="L36" s="22"/>
      <c r="M36" s="22"/>
      <c r="N36" s="22"/>
      <c r="O36" s="22"/>
      <c r="P36" s="22"/>
    </row>
    <row r="37" spans="1:16" ht="39.15" customHeight="1" x14ac:dyDescent="0.2">
      <c r="A37" s="22"/>
      <c r="B37" s="35"/>
      <c r="C37" s="1209" t="s">
        <v>572</v>
      </c>
      <c r="D37" s="1210"/>
      <c r="E37" s="1211"/>
      <c r="F37" s="36" t="s">
        <v>521</v>
      </c>
      <c r="G37" s="37" t="s">
        <v>521</v>
      </c>
      <c r="H37" s="37" t="s">
        <v>521</v>
      </c>
      <c r="I37" s="37">
        <v>0.17</v>
      </c>
      <c r="J37" s="38">
        <v>0.75</v>
      </c>
      <c r="K37" s="22"/>
      <c r="L37" s="22"/>
      <c r="M37" s="22"/>
      <c r="N37" s="22"/>
      <c r="O37" s="22"/>
      <c r="P37" s="22"/>
    </row>
    <row r="38" spans="1:16" ht="39.15" customHeight="1" x14ac:dyDescent="0.2">
      <c r="A38" s="22"/>
      <c r="B38" s="35"/>
      <c r="C38" s="1209" t="s">
        <v>573</v>
      </c>
      <c r="D38" s="1210"/>
      <c r="E38" s="1211"/>
      <c r="F38" s="36">
        <v>3.51</v>
      </c>
      <c r="G38" s="37">
        <v>1.35</v>
      </c>
      <c r="H38" s="37">
        <v>0.52</v>
      </c>
      <c r="I38" s="37">
        <v>0.27</v>
      </c>
      <c r="J38" s="38">
        <v>0.55000000000000004</v>
      </c>
      <c r="K38" s="22"/>
      <c r="L38" s="22"/>
      <c r="M38" s="22"/>
      <c r="N38" s="22"/>
      <c r="O38" s="22"/>
      <c r="P38" s="22"/>
    </row>
    <row r="39" spans="1:16" ht="39.15" customHeight="1" x14ac:dyDescent="0.2">
      <c r="A39" s="22"/>
      <c r="B39" s="35"/>
      <c r="C39" s="1209" t="s">
        <v>574</v>
      </c>
      <c r="D39" s="1210"/>
      <c r="E39" s="1211"/>
      <c r="F39" s="36">
        <v>0.5</v>
      </c>
      <c r="G39" s="37">
        <v>0.33</v>
      </c>
      <c r="H39" s="37">
        <v>1.1399999999999999</v>
      </c>
      <c r="I39" s="37">
        <v>1.36</v>
      </c>
      <c r="J39" s="38">
        <v>0.43</v>
      </c>
      <c r="K39" s="22"/>
      <c r="L39" s="22"/>
      <c r="M39" s="22"/>
      <c r="N39" s="22"/>
      <c r="O39" s="22"/>
      <c r="P39" s="22"/>
    </row>
    <row r="40" spans="1:16" ht="39.15" customHeight="1" x14ac:dyDescent="0.2">
      <c r="A40" s="22"/>
      <c r="B40" s="35"/>
      <c r="C40" s="1209" t="s">
        <v>575</v>
      </c>
      <c r="D40" s="1210"/>
      <c r="E40" s="1211"/>
      <c r="F40" s="36">
        <v>0.08</v>
      </c>
      <c r="G40" s="37">
        <v>0.08</v>
      </c>
      <c r="H40" s="37">
        <v>0.05</v>
      </c>
      <c r="I40" s="37">
        <v>7.0000000000000007E-2</v>
      </c>
      <c r="J40" s="38">
        <v>0.05</v>
      </c>
      <c r="K40" s="22"/>
      <c r="L40" s="22"/>
      <c r="M40" s="22"/>
      <c r="N40" s="22"/>
      <c r="O40" s="22"/>
      <c r="P40" s="22"/>
    </row>
    <row r="41" spans="1:16" ht="39.15" customHeight="1" x14ac:dyDescent="0.2">
      <c r="A41" s="22"/>
      <c r="B41" s="35"/>
      <c r="C41" s="1209" t="s">
        <v>576</v>
      </c>
      <c r="D41" s="1210"/>
      <c r="E41" s="1211"/>
      <c r="F41" s="36">
        <v>0.05</v>
      </c>
      <c r="G41" s="37">
        <v>0.02</v>
      </c>
      <c r="H41" s="37">
        <v>0.02</v>
      </c>
      <c r="I41" s="37">
        <v>0.02</v>
      </c>
      <c r="J41" s="38">
        <v>0.01</v>
      </c>
      <c r="K41" s="22"/>
      <c r="L41" s="22"/>
      <c r="M41" s="22"/>
      <c r="N41" s="22"/>
      <c r="O41" s="22"/>
      <c r="P41" s="22"/>
    </row>
    <row r="42" spans="1:16" ht="39.15" customHeight="1" x14ac:dyDescent="0.2">
      <c r="A42" s="22"/>
      <c r="B42" s="39"/>
      <c r="C42" s="1209" t="s">
        <v>577</v>
      </c>
      <c r="D42" s="1210"/>
      <c r="E42" s="1211"/>
      <c r="F42" s="36" t="s">
        <v>521</v>
      </c>
      <c r="G42" s="37" t="s">
        <v>521</v>
      </c>
      <c r="H42" s="37" t="s">
        <v>521</v>
      </c>
      <c r="I42" s="37" t="s">
        <v>521</v>
      </c>
      <c r="J42" s="38" t="s">
        <v>521</v>
      </c>
      <c r="K42" s="22"/>
      <c r="L42" s="22"/>
      <c r="M42" s="22"/>
      <c r="N42" s="22"/>
      <c r="O42" s="22"/>
      <c r="P42" s="22"/>
    </row>
    <row r="43" spans="1:16" ht="39.15" customHeight="1" thickBot="1" x14ac:dyDescent="0.25">
      <c r="A43" s="22"/>
      <c r="B43" s="40"/>
      <c r="C43" s="1212" t="s">
        <v>578</v>
      </c>
      <c r="D43" s="1213"/>
      <c r="E43" s="1214"/>
      <c r="F43" s="41">
        <v>0.45</v>
      </c>
      <c r="G43" s="42">
        <v>0.24</v>
      </c>
      <c r="H43" s="42">
        <v>0.89</v>
      </c>
      <c r="I43" s="42">
        <v>0.03</v>
      </c>
      <c r="J43" s="43">
        <v>0.02</v>
      </c>
      <c r="K43" s="22"/>
      <c r="L43" s="22"/>
      <c r="M43" s="22"/>
      <c r="N43" s="22"/>
      <c r="O43" s="22"/>
      <c r="P43" s="22"/>
    </row>
    <row r="44" spans="1:16" ht="39.15"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gIY/oZGp+Vn5nVJELzHvszkYIZ0Wrrc6D9Rt/orFjZNpccOvPygcdcMCD27PUxFCcnD6ce6a9YuC7hX/SFf3A==" saltValue="Fl+mUicf0+t0t1MUO35v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zoomScale="70" zoomScaleNormal="70" zoomScaleSheetLayoutView="70"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65" customHeight="1" x14ac:dyDescent="0.2">
      <c r="A1" s="48"/>
      <c r="B1" s="48"/>
      <c r="C1" s="48"/>
      <c r="D1" s="48"/>
      <c r="E1" s="48"/>
      <c r="F1" s="48"/>
      <c r="G1" s="48"/>
      <c r="H1" s="48"/>
      <c r="I1" s="48"/>
      <c r="J1" s="48"/>
      <c r="K1" s="48"/>
      <c r="L1" s="48"/>
      <c r="M1" s="48"/>
      <c r="N1" s="48"/>
      <c r="O1" s="48"/>
      <c r="P1" s="48"/>
      <c r="Q1" s="48"/>
      <c r="R1" s="48"/>
      <c r="S1" s="48"/>
      <c r="T1" s="48"/>
      <c r="U1" s="48"/>
    </row>
    <row r="2" spans="1:21" ht="13.65" customHeight="1" x14ac:dyDescent="0.2">
      <c r="A2" s="48"/>
      <c r="B2" s="48"/>
      <c r="C2" s="48"/>
      <c r="D2" s="48"/>
      <c r="E2" s="48"/>
      <c r="F2" s="48"/>
      <c r="G2" s="48"/>
      <c r="H2" s="48"/>
      <c r="I2" s="48"/>
      <c r="J2" s="48"/>
      <c r="K2" s="48"/>
      <c r="L2" s="48"/>
      <c r="M2" s="48"/>
      <c r="N2" s="48"/>
      <c r="O2" s="48"/>
      <c r="P2" s="48"/>
      <c r="Q2" s="48"/>
      <c r="R2" s="48"/>
      <c r="S2" s="48"/>
      <c r="T2" s="48"/>
      <c r="U2" s="48"/>
    </row>
    <row r="3" spans="1:21" ht="13.65" customHeight="1" x14ac:dyDescent="0.2">
      <c r="A3" s="48"/>
      <c r="B3" s="48"/>
      <c r="C3" s="48"/>
      <c r="D3" s="48"/>
      <c r="E3" s="48"/>
      <c r="F3" s="48"/>
      <c r="G3" s="48"/>
      <c r="H3" s="48"/>
      <c r="I3" s="48"/>
      <c r="J3" s="48"/>
      <c r="K3" s="48"/>
      <c r="L3" s="48"/>
      <c r="M3" s="48"/>
      <c r="N3" s="48"/>
      <c r="O3" s="48"/>
      <c r="P3" s="48"/>
      <c r="Q3" s="48"/>
      <c r="R3" s="48"/>
      <c r="S3" s="48"/>
      <c r="T3" s="48"/>
      <c r="U3" s="48"/>
    </row>
    <row r="4" spans="1:21" ht="13.65" customHeight="1" x14ac:dyDescent="0.2">
      <c r="A4" s="48"/>
      <c r="B4" s="48"/>
      <c r="C4" s="48"/>
      <c r="D4" s="48"/>
      <c r="E4" s="48"/>
      <c r="F4" s="48"/>
      <c r="G4" s="48"/>
      <c r="H4" s="48"/>
      <c r="I4" s="48"/>
      <c r="J4" s="48"/>
      <c r="K4" s="48"/>
      <c r="L4" s="48"/>
      <c r="M4" s="48"/>
      <c r="N4" s="48"/>
      <c r="O4" s="48"/>
      <c r="P4" s="48"/>
      <c r="Q4" s="48"/>
      <c r="R4" s="48"/>
      <c r="S4" s="48"/>
      <c r="T4" s="48"/>
      <c r="U4" s="48"/>
    </row>
    <row r="5" spans="1:21" ht="13.65" customHeight="1" x14ac:dyDescent="0.2">
      <c r="A5" s="48"/>
      <c r="B5" s="48"/>
      <c r="C5" s="48"/>
      <c r="D5" s="48"/>
      <c r="E5" s="48"/>
      <c r="F5" s="48"/>
      <c r="G5" s="48"/>
      <c r="H5" s="48"/>
      <c r="I5" s="48"/>
      <c r="J5" s="48"/>
      <c r="K5" s="48"/>
      <c r="L5" s="48"/>
      <c r="M5" s="48"/>
      <c r="N5" s="48"/>
      <c r="O5" s="48"/>
      <c r="P5" s="48"/>
      <c r="Q5" s="48"/>
      <c r="R5" s="48"/>
      <c r="S5" s="48"/>
      <c r="T5" s="48"/>
      <c r="U5" s="48"/>
    </row>
    <row r="6" spans="1:21" ht="13.65" customHeight="1" x14ac:dyDescent="0.2">
      <c r="A6" s="48"/>
      <c r="B6" s="48"/>
      <c r="C6" s="48"/>
      <c r="D6" s="48"/>
      <c r="E6" s="48"/>
      <c r="F6" s="48"/>
      <c r="G6" s="48"/>
      <c r="H6" s="48"/>
      <c r="I6" s="48"/>
      <c r="J6" s="48"/>
      <c r="K6" s="48"/>
      <c r="L6" s="48"/>
      <c r="M6" s="48"/>
      <c r="N6" s="48"/>
      <c r="O6" s="48"/>
      <c r="P6" s="48"/>
      <c r="Q6" s="48"/>
      <c r="R6" s="48"/>
      <c r="S6" s="48"/>
      <c r="T6" s="48"/>
      <c r="U6" s="48"/>
    </row>
    <row r="7" spans="1:21" ht="13.65" customHeight="1" x14ac:dyDescent="0.2">
      <c r="A7" s="48"/>
      <c r="B7" s="48"/>
      <c r="C7" s="48"/>
      <c r="D7" s="48"/>
      <c r="E7" s="48"/>
      <c r="F7" s="48"/>
      <c r="G7" s="48"/>
      <c r="H7" s="48"/>
      <c r="I7" s="48"/>
      <c r="J7" s="48"/>
      <c r="K7" s="48"/>
      <c r="L7" s="48"/>
      <c r="M7" s="48"/>
      <c r="N7" s="48"/>
      <c r="O7" s="48"/>
      <c r="P7" s="48"/>
      <c r="Q7" s="48"/>
      <c r="R7" s="48"/>
      <c r="S7" s="48"/>
      <c r="T7" s="48"/>
      <c r="U7" s="48"/>
    </row>
    <row r="8" spans="1:21" ht="13.65" customHeight="1" x14ac:dyDescent="0.2">
      <c r="A8" s="48"/>
      <c r="B8" s="48"/>
      <c r="C8" s="48"/>
      <c r="D8" s="48"/>
      <c r="E8" s="48"/>
      <c r="F8" s="48"/>
      <c r="G8" s="48"/>
      <c r="H8" s="48"/>
      <c r="I8" s="48"/>
      <c r="J8" s="48"/>
      <c r="K8" s="48"/>
      <c r="L8" s="48"/>
      <c r="M8" s="48"/>
      <c r="N8" s="48"/>
      <c r="O8" s="48"/>
      <c r="P8" s="48"/>
      <c r="Q8" s="48"/>
      <c r="R8" s="48"/>
      <c r="S8" s="48"/>
      <c r="T8" s="48"/>
      <c r="U8" s="48"/>
    </row>
    <row r="9" spans="1:21" ht="13.65" customHeight="1" x14ac:dyDescent="0.2">
      <c r="A9" s="48"/>
      <c r="B9" s="48"/>
      <c r="C9" s="48"/>
      <c r="D9" s="48"/>
      <c r="E9" s="48"/>
      <c r="F9" s="48"/>
      <c r="G9" s="48"/>
      <c r="H9" s="48"/>
      <c r="I9" s="48"/>
      <c r="J9" s="48"/>
      <c r="K9" s="48"/>
      <c r="L9" s="48"/>
      <c r="M9" s="48"/>
      <c r="N9" s="48"/>
      <c r="O9" s="48"/>
      <c r="P9" s="48"/>
      <c r="Q9" s="48"/>
      <c r="R9" s="48"/>
      <c r="S9" s="48"/>
      <c r="T9" s="48"/>
      <c r="U9" s="48"/>
    </row>
    <row r="10" spans="1:21" ht="13.6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6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6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6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6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6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6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6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6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6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6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6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6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6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6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6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6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6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6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6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6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6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6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6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6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6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6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6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6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6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6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6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6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2917</v>
      </c>
      <c r="L45" s="60">
        <v>2671</v>
      </c>
      <c r="M45" s="60">
        <v>2640</v>
      </c>
      <c r="N45" s="60">
        <v>2629</v>
      </c>
      <c r="O45" s="61">
        <v>2703</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521</v>
      </c>
      <c r="L46" s="64" t="s">
        <v>521</v>
      </c>
      <c r="M46" s="64" t="s">
        <v>521</v>
      </c>
      <c r="N46" s="64" t="s">
        <v>521</v>
      </c>
      <c r="O46" s="65" t="s">
        <v>521</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521</v>
      </c>
      <c r="L47" s="64" t="s">
        <v>521</v>
      </c>
      <c r="M47" s="64" t="s">
        <v>521</v>
      </c>
      <c r="N47" s="64" t="s">
        <v>521</v>
      </c>
      <c r="O47" s="65" t="s">
        <v>521</v>
      </c>
      <c r="P47" s="48"/>
      <c r="Q47" s="48"/>
      <c r="R47" s="48"/>
      <c r="S47" s="48"/>
      <c r="T47" s="48"/>
      <c r="U47" s="48"/>
    </row>
    <row r="48" spans="1:21" ht="30.75" customHeight="1" x14ac:dyDescent="0.2">
      <c r="A48" s="48"/>
      <c r="B48" s="1219"/>
      <c r="C48" s="1220"/>
      <c r="D48" s="62"/>
      <c r="E48" s="1225" t="s">
        <v>14</v>
      </c>
      <c r="F48" s="1225"/>
      <c r="G48" s="1225"/>
      <c r="H48" s="1225"/>
      <c r="I48" s="1225"/>
      <c r="J48" s="1226"/>
      <c r="K48" s="63">
        <v>2645</v>
      </c>
      <c r="L48" s="64">
        <v>2728</v>
      </c>
      <c r="M48" s="64">
        <v>2758</v>
      </c>
      <c r="N48" s="64">
        <v>2833</v>
      </c>
      <c r="O48" s="65">
        <v>3089</v>
      </c>
      <c r="P48" s="48"/>
      <c r="Q48" s="48"/>
      <c r="R48" s="48"/>
      <c r="S48" s="48"/>
      <c r="T48" s="48"/>
      <c r="U48" s="48"/>
    </row>
    <row r="49" spans="1:21" ht="30.75" customHeight="1" x14ac:dyDescent="0.2">
      <c r="A49" s="48"/>
      <c r="B49" s="1219"/>
      <c r="C49" s="1220"/>
      <c r="D49" s="62"/>
      <c r="E49" s="1225" t="s">
        <v>15</v>
      </c>
      <c r="F49" s="1225"/>
      <c r="G49" s="1225"/>
      <c r="H49" s="1225"/>
      <c r="I49" s="1225"/>
      <c r="J49" s="1226"/>
      <c r="K49" s="63">
        <v>143</v>
      </c>
      <c r="L49" s="64">
        <v>51</v>
      </c>
      <c r="M49" s="64">
        <v>40</v>
      </c>
      <c r="N49" s="64">
        <v>17</v>
      </c>
      <c r="O49" s="65">
        <v>19</v>
      </c>
      <c r="P49" s="48"/>
      <c r="Q49" s="48"/>
      <c r="R49" s="48"/>
      <c r="S49" s="48"/>
      <c r="T49" s="48"/>
      <c r="U49" s="48"/>
    </row>
    <row r="50" spans="1:21" ht="30.75" customHeight="1" x14ac:dyDescent="0.2">
      <c r="A50" s="48"/>
      <c r="B50" s="1219"/>
      <c r="C50" s="1220"/>
      <c r="D50" s="62"/>
      <c r="E50" s="1225" t="s">
        <v>16</v>
      </c>
      <c r="F50" s="1225"/>
      <c r="G50" s="1225"/>
      <c r="H50" s="1225"/>
      <c r="I50" s="1225"/>
      <c r="J50" s="1226"/>
      <c r="K50" s="63">
        <v>1</v>
      </c>
      <c r="L50" s="64">
        <v>2</v>
      </c>
      <c r="M50" s="64">
        <v>1</v>
      </c>
      <c r="N50" s="64">
        <v>1</v>
      </c>
      <c r="O50" s="65">
        <v>1</v>
      </c>
      <c r="P50" s="48"/>
      <c r="Q50" s="48"/>
      <c r="R50" s="48"/>
      <c r="S50" s="48"/>
      <c r="T50" s="48"/>
      <c r="U50" s="48"/>
    </row>
    <row r="51" spans="1:21" ht="30.75" customHeight="1" x14ac:dyDescent="0.2">
      <c r="A51" s="48"/>
      <c r="B51" s="1221"/>
      <c r="C51" s="1222"/>
      <c r="D51" s="66"/>
      <c r="E51" s="1225" t="s">
        <v>17</v>
      </c>
      <c r="F51" s="1225"/>
      <c r="G51" s="1225"/>
      <c r="H51" s="1225"/>
      <c r="I51" s="1225"/>
      <c r="J51" s="1226"/>
      <c r="K51" s="63" t="s">
        <v>521</v>
      </c>
      <c r="L51" s="64" t="s">
        <v>521</v>
      </c>
      <c r="M51" s="64" t="s">
        <v>521</v>
      </c>
      <c r="N51" s="64" t="s">
        <v>521</v>
      </c>
      <c r="O51" s="65" t="s">
        <v>521</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4662</v>
      </c>
      <c r="L52" s="64">
        <v>4580</v>
      </c>
      <c r="M52" s="64">
        <v>4677</v>
      </c>
      <c r="N52" s="64">
        <v>4715</v>
      </c>
      <c r="O52" s="65">
        <v>4852</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1044</v>
      </c>
      <c r="L53" s="69">
        <v>872</v>
      </c>
      <c r="M53" s="69">
        <v>762</v>
      </c>
      <c r="N53" s="69">
        <v>765</v>
      </c>
      <c r="O53" s="70">
        <v>960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579</v>
      </c>
      <c r="P55" s="48"/>
      <c r="Q55" s="48"/>
      <c r="R55" s="48"/>
      <c r="S55" s="48"/>
      <c r="T55" s="48"/>
      <c r="U55" s="48"/>
    </row>
    <row r="56" spans="1:21" ht="31.6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65" customHeight="1" x14ac:dyDescent="0.2">
      <c r="B57" s="1233" t="s">
        <v>24</v>
      </c>
      <c r="C57" s="1234"/>
      <c r="D57" s="1237" t="s">
        <v>25</v>
      </c>
      <c r="E57" s="1238"/>
      <c r="F57" s="1238"/>
      <c r="G57" s="1238"/>
      <c r="H57" s="1238"/>
      <c r="I57" s="1238"/>
      <c r="J57" s="1239"/>
      <c r="K57" s="83"/>
      <c r="L57" s="84"/>
      <c r="M57" s="84"/>
      <c r="N57" s="84"/>
      <c r="O57" s="85"/>
    </row>
    <row r="58" spans="1:21" ht="31.6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BKZrX35kLJtRrMXDlZ0OR6sPo3KZRiXEwPTU89RD9n8ePiuGqDyBfWpyz/RRRQ2eYfFYVj/1eQ6Qj4GprJeA==" saltValue="uiCj6yA4kJRTNQtHQZdv7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view="pageBreakPreview" zoomScale="70" zoomScaleNormal="70" zoomScaleSheetLayoutView="70" workbookViewId="0"/>
  </sheetViews>
  <sheetFormatPr defaultColWidth="0" defaultRowHeight="13.6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563</v>
      </c>
      <c r="J40" s="100" t="s">
        <v>564</v>
      </c>
      <c r="K40" s="100" t="s">
        <v>565</v>
      </c>
      <c r="L40" s="100" t="s">
        <v>566</v>
      </c>
      <c r="M40" s="101" t="s">
        <v>567</v>
      </c>
    </row>
    <row r="41" spans="2:13" ht="27.75" customHeight="1" x14ac:dyDescent="0.2">
      <c r="B41" s="1243" t="s">
        <v>29</v>
      </c>
      <c r="C41" s="1244"/>
      <c r="D41" s="102"/>
      <c r="E41" s="1249" t="s">
        <v>30</v>
      </c>
      <c r="F41" s="1249"/>
      <c r="G41" s="1249"/>
      <c r="H41" s="1250"/>
      <c r="I41" s="351">
        <v>23589</v>
      </c>
      <c r="J41" s="352">
        <v>23333</v>
      </c>
      <c r="K41" s="352">
        <v>22337</v>
      </c>
      <c r="L41" s="352">
        <v>21710</v>
      </c>
      <c r="M41" s="353">
        <v>20471</v>
      </c>
    </row>
    <row r="42" spans="2:13" ht="27.75" customHeight="1" x14ac:dyDescent="0.2">
      <c r="B42" s="1245"/>
      <c r="C42" s="1246"/>
      <c r="D42" s="103"/>
      <c r="E42" s="1251" t="s">
        <v>31</v>
      </c>
      <c r="F42" s="1251"/>
      <c r="G42" s="1251"/>
      <c r="H42" s="1252"/>
      <c r="I42" s="354" t="s">
        <v>521</v>
      </c>
      <c r="J42" s="355" t="s">
        <v>521</v>
      </c>
      <c r="K42" s="355" t="s">
        <v>521</v>
      </c>
      <c r="L42" s="355" t="s">
        <v>521</v>
      </c>
      <c r="M42" s="356" t="s">
        <v>521</v>
      </c>
    </row>
    <row r="43" spans="2:13" ht="27.75" customHeight="1" x14ac:dyDescent="0.2">
      <c r="B43" s="1245"/>
      <c r="C43" s="1246"/>
      <c r="D43" s="103"/>
      <c r="E43" s="1251" t="s">
        <v>32</v>
      </c>
      <c r="F43" s="1251"/>
      <c r="G43" s="1251"/>
      <c r="H43" s="1252"/>
      <c r="I43" s="354">
        <v>33152</v>
      </c>
      <c r="J43" s="355">
        <v>32589</v>
      </c>
      <c r="K43" s="355">
        <v>31790</v>
      </c>
      <c r="L43" s="355">
        <v>30049</v>
      </c>
      <c r="M43" s="356">
        <v>28393</v>
      </c>
    </row>
    <row r="44" spans="2:13" ht="27.75" customHeight="1" x14ac:dyDescent="0.2">
      <c r="B44" s="1245"/>
      <c r="C44" s="1246"/>
      <c r="D44" s="103"/>
      <c r="E44" s="1251" t="s">
        <v>33</v>
      </c>
      <c r="F44" s="1251"/>
      <c r="G44" s="1251"/>
      <c r="H44" s="1252"/>
      <c r="I44" s="354">
        <v>738</v>
      </c>
      <c r="J44" s="355">
        <v>870</v>
      </c>
      <c r="K44" s="355">
        <v>857</v>
      </c>
      <c r="L44" s="355">
        <v>782</v>
      </c>
      <c r="M44" s="356">
        <v>573</v>
      </c>
    </row>
    <row r="45" spans="2:13" ht="27.75" customHeight="1" x14ac:dyDescent="0.2">
      <c r="B45" s="1245"/>
      <c r="C45" s="1246"/>
      <c r="D45" s="103"/>
      <c r="E45" s="1251" t="s">
        <v>34</v>
      </c>
      <c r="F45" s="1251"/>
      <c r="G45" s="1251"/>
      <c r="H45" s="1252"/>
      <c r="I45" s="354">
        <v>4018</v>
      </c>
      <c r="J45" s="355">
        <v>3819</v>
      </c>
      <c r="K45" s="355">
        <v>3762</v>
      </c>
      <c r="L45" s="355">
        <v>3768</v>
      </c>
      <c r="M45" s="356">
        <v>3699</v>
      </c>
    </row>
    <row r="46" spans="2:13" ht="27.75" customHeight="1" x14ac:dyDescent="0.2">
      <c r="B46" s="1245"/>
      <c r="C46" s="1246"/>
      <c r="D46" s="104"/>
      <c r="E46" s="1251" t="s">
        <v>35</v>
      </c>
      <c r="F46" s="1251"/>
      <c r="G46" s="1251"/>
      <c r="H46" s="1252"/>
      <c r="I46" s="354" t="s">
        <v>521</v>
      </c>
      <c r="J46" s="355" t="s">
        <v>521</v>
      </c>
      <c r="K46" s="355" t="s">
        <v>521</v>
      </c>
      <c r="L46" s="355" t="s">
        <v>521</v>
      </c>
      <c r="M46" s="356" t="s">
        <v>521</v>
      </c>
    </row>
    <row r="47" spans="2:13" ht="27.75" customHeight="1" x14ac:dyDescent="0.2">
      <c r="B47" s="1245"/>
      <c r="C47" s="1246"/>
      <c r="D47" s="105"/>
      <c r="E47" s="1253" t="s">
        <v>36</v>
      </c>
      <c r="F47" s="1254"/>
      <c r="G47" s="1254"/>
      <c r="H47" s="1255"/>
      <c r="I47" s="354" t="s">
        <v>521</v>
      </c>
      <c r="J47" s="355" t="s">
        <v>521</v>
      </c>
      <c r="K47" s="355" t="s">
        <v>521</v>
      </c>
      <c r="L47" s="355" t="s">
        <v>521</v>
      </c>
      <c r="M47" s="356" t="s">
        <v>521</v>
      </c>
    </row>
    <row r="48" spans="2:13" ht="27.75" customHeight="1" x14ac:dyDescent="0.2">
      <c r="B48" s="1245"/>
      <c r="C48" s="1246"/>
      <c r="D48" s="103"/>
      <c r="E48" s="1251" t="s">
        <v>37</v>
      </c>
      <c r="F48" s="1251"/>
      <c r="G48" s="1251"/>
      <c r="H48" s="1252"/>
      <c r="I48" s="354" t="s">
        <v>521</v>
      </c>
      <c r="J48" s="355" t="s">
        <v>521</v>
      </c>
      <c r="K48" s="355" t="s">
        <v>521</v>
      </c>
      <c r="L48" s="355" t="s">
        <v>521</v>
      </c>
      <c r="M48" s="356" t="s">
        <v>521</v>
      </c>
    </row>
    <row r="49" spans="2:13" ht="27.75" customHeight="1" x14ac:dyDescent="0.2">
      <c r="B49" s="1247"/>
      <c r="C49" s="1248"/>
      <c r="D49" s="103"/>
      <c r="E49" s="1251" t="s">
        <v>38</v>
      </c>
      <c r="F49" s="1251"/>
      <c r="G49" s="1251"/>
      <c r="H49" s="1252"/>
      <c r="I49" s="354" t="s">
        <v>521</v>
      </c>
      <c r="J49" s="355" t="s">
        <v>521</v>
      </c>
      <c r="K49" s="355" t="s">
        <v>521</v>
      </c>
      <c r="L49" s="355" t="s">
        <v>521</v>
      </c>
      <c r="M49" s="356" t="s">
        <v>521</v>
      </c>
    </row>
    <row r="50" spans="2:13" ht="27.75" customHeight="1" x14ac:dyDescent="0.2">
      <c r="B50" s="1256" t="s">
        <v>39</v>
      </c>
      <c r="C50" s="1257"/>
      <c r="D50" s="106"/>
      <c r="E50" s="1251" t="s">
        <v>40</v>
      </c>
      <c r="F50" s="1251"/>
      <c r="G50" s="1251"/>
      <c r="H50" s="1252"/>
      <c r="I50" s="354">
        <v>13098</v>
      </c>
      <c r="J50" s="355">
        <v>13878</v>
      </c>
      <c r="K50" s="355">
        <v>14368</v>
      </c>
      <c r="L50" s="355">
        <v>14067</v>
      </c>
      <c r="M50" s="356">
        <v>15404</v>
      </c>
    </row>
    <row r="51" spans="2:13" ht="27.75" customHeight="1" x14ac:dyDescent="0.2">
      <c r="B51" s="1245"/>
      <c r="C51" s="1246"/>
      <c r="D51" s="103"/>
      <c r="E51" s="1251" t="s">
        <v>41</v>
      </c>
      <c r="F51" s="1251"/>
      <c r="G51" s="1251"/>
      <c r="H51" s="1252"/>
      <c r="I51" s="354">
        <v>1624</v>
      </c>
      <c r="J51" s="355">
        <v>1573</v>
      </c>
      <c r="K51" s="355">
        <v>1438</v>
      </c>
      <c r="L51" s="355">
        <v>1310</v>
      </c>
      <c r="M51" s="356">
        <v>1177</v>
      </c>
    </row>
    <row r="52" spans="2:13" ht="27.75" customHeight="1" x14ac:dyDescent="0.2">
      <c r="B52" s="1247"/>
      <c r="C52" s="1248"/>
      <c r="D52" s="103"/>
      <c r="E52" s="1251" t="s">
        <v>42</v>
      </c>
      <c r="F52" s="1251"/>
      <c r="G52" s="1251"/>
      <c r="H52" s="1252"/>
      <c r="I52" s="354">
        <v>47410</v>
      </c>
      <c r="J52" s="355">
        <v>46384</v>
      </c>
      <c r="K52" s="355">
        <v>44266</v>
      </c>
      <c r="L52" s="355">
        <v>42626</v>
      </c>
      <c r="M52" s="356">
        <v>39057</v>
      </c>
    </row>
    <row r="53" spans="2:13" ht="27.75" customHeight="1" thickBot="1" x14ac:dyDescent="0.25">
      <c r="B53" s="1258" t="s">
        <v>43</v>
      </c>
      <c r="C53" s="1259"/>
      <c r="D53" s="107"/>
      <c r="E53" s="1260" t="s">
        <v>44</v>
      </c>
      <c r="F53" s="1260"/>
      <c r="G53" s="1260"/>
      <c r="H53" s="1261"/>
      <c r="I53" s="357">
        <v>-635</v>
      </c>
      <c r="J53" s="358">
        <v>-1223</v>
      </c>
      <c r="K53" s="358">
        <v>-1327</v>
      </c>
      <c r="L53" s="358">
        <v>-1695</v>
      </c>
      <c r="M53" s="359">
        <v>-2502</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nLbTt2eWffzIAV2KymxSLd0KsbMvLU3c7snyEynuykrYLZGNjS4iTMGxrC1IQcJ0f08DpMqa+tfxXiWZZ+c6xQ==" saltValue="IcU8LXPXRj2rCN0HaiMH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70" zoomScaleNormal="70" zoomScaleSheetLayoutView="70" workbookViewId="0"/>
  </sheetViews>
  <sheetFormatPr defaultColWidth="0" defaultRowHeight="13.6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70" t="s">
        <v>47</v>
      </c>
      <c r="D55" s="1270"/>
      <c r="E55" s="1271"/>
      <c r="F55" s="119">
        <v>4792</v>
      </c>
      <c r="G55" s="119">
        <v>4288</v>
      </c>
      <c r="H55" s="120">
        <v>4176</v>
      </c>
    </row>
    <row r="56" spans="2:8" ht="52.5" customHeight="1" x14ac:dyDescent="0.2">
      <c r="B56" s="121"/>
      <c r="C56" s="1272" t="s">
        <v>48</v>
      </c>
      <c r="D56" s="1272"/>
      <c r="E56" s="1273"/>
      <c r="F56" s="122">
        <v>1158</v>
      </c>
      <c r="G56" s="122">
        <v>1160</v>
      </c>
      <c r="H56" s="123">
        <v>1161</v>
      </c>
    </row>
    <row r="57" spans="2:8" ht="53.4" customHeight="1" x14ac:dyDescent="0.2">
      <c r="B57" s="121"/>
      <c r="C57" s="1274" t="s">
        <v>49</v>
      </c>
      <c r="D57" s="1274"/>
      <c r="E57" s="1275"/>
      <c r="F57" s="124">
        <v>10646</v>
      </c>
      <c r="G57" s="124">
        <v>10348</v>
      </c>
      <c r="H57" s="125">
        <v>11629</v>
      </c>
    </row>
    <row r="58" spans="2:8" ht="45.75" customHeight="1" x14ac:dyDescent="0.2">
      <c r="B58" s="126"/>
      <c r="C58" s="1262" t="s">
        <v>604</v>
      </c>
      <c r="D58" s="1263"/>
      <c r="E58" s="1264"/>
      <c r="F58" s="127">
        <v>3472</v>
      </c>
      <c r="G58" s="127">
        <v>3635</v>
      </c>
      <c r="H58" s="128">
        <v>4564</v>
      </c>
    </row>
    <row r="59" spans="2:8" ht="45.75" customHeight="1" x14ac:dyDescent="0.2">
      <c r="B59" s="126"/>
      <c r="C59" s="1262" t="s">
        <v>603</v>
      </c>
      <c r="D59" s="1263"/>
      <c r="E59" s="1264"/>
      <c r="F59" s="127">
        <v>4258</v>
      </c>
      <c r="G59" s="127">
        <v>3860</v>
      </c>
      <c r="H59" s="128">
        <v>3734</v>
      </c>
    </row>
    <row r="60" spans="2:8" ht="45.75" customHeight="1" x14ac:dyDescent="0.2">
      <c r="B60" s="126"/>
      <c r="C60" s="1262" t="s">
        <v>605</v>
      </c>
      <c r="D60" s="1263"/>
      <c r="E60" s="1264"/>
      <c r="F60" s="127">
        <v>1769</v>
      </c>
      <c r="G60" s="127">
        <v>1771</v>
      </c>
      <c r="H60" s="128">
        <v>2022</v>
      </c>
    </row>
    <row r="61" spans="2:8" ht="45.75" customHeight="1" x14ac:dyDescent="0.2">
      <c r="B61" s="126"/>
      <c r="C61" s="1262" t="s">
        <v>606</v>
      </c>
      <c r="D61" s="1263"/>
      <c r="E61" s="1264"/>
      <c r="F61" s="127">
        <v>406</v>
      </c>
      <c r="G61" s="127">
        <v>409</v>
      </c>
      <c r="H61" s="128">
        <v>412</v>
      </c>
    </row>
    <row r="62" spans="2:8" ht="45.75" customHeight="1" thickBot="1" x14ac:dyDescent="0.25">
      <c r="B62" s="129"/>
      <c r="C62" s="1265" t="s">
        <v>607</v>
      </c>
      <c r="D62" s="1266"/>
      <c r="E62" s="1267"/>
      <c r="F62" s="130">
        <v>316</v>
      </c>
      <c r="G62" s="130">
        <v>316</v>
      </c>
      <c r="H62" s="131">
        <v>316</v>
      </c>
    </row>
    <row r="63" spans="2:8" ht="52.5" customHeight="1" thickBot="1" x14ac:dyDescent="0.25">
      <c r="B63" s="132"/>
      <c r="C63" s="1268" t="s">
        <v>50</v>
      </c>
      <c r="D63" s="1268"/>
      <c r="E63" s="1269"/>
      <c r="F63" s="133">
        <v>16596</v>
      </c>
      <c r="G63" s="133">
        <v>15796</v>
      </c>
      <c r="H63" s="134">
        <v>16965</v>
      </c>
    </row>
    <row r="64" spans="2:8" ht="13.2" x14ac:dyDescent="0.2"/>
  </sheetData>
  <sheetProtection algorithmName="SHA-512" hashValue="0Fz9ofGQDsAi0KWuMcGmzdVJlYgLyMGtS+TQmckdo2QVPtOeGqsw7DlXQvNrF8QRNypHX+h+MeeSO5AydjpfbQ==" saltValue="LFlhLJ51Bb5XbYOEDT5e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618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611</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612</v>
      </c>
      <c r="AO51" s="1279"/>
      <c r="AP51" s="1279"/>
      <c r="AQ51" s="1279"/>
      <c r="AR51" s="1279"/>
      <c r="AS51" s="1279"/>
      <c r="AT51" s="1279"/>
      <c r="AU51" s="1279"/>
      <c r="AV51" s="1279"/>
      <c r="AW51" s="1279"/>
      <c r="AX51" s="1279"/>
      <c r="AY51" s="1279"/>
      <c r="AZ51" s="1279"/>
      <c r="BA51" s="1279"/>
      <c r="BB51" s="1279" t="s">
        <v>613</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614</v>
      </c>
      <c r="BC53" s="1279"/>
      <c r="BD53" s="1279"/>
      <c r="BE53" s="1279"/>
      <c r="BF53" s="1279"/>
      <c r="BG53" s="1279"/>
      <c r="BH53" s="1279"/>
      <c r="BI53" s="1279"/>
      <c r="BJ53" s="1279"/>
      <c r="BK53" s="1279"/>
      <c r="BL53" s="1279"/>
      <c r="BM53" s="1279"/>
      <c r="BN53" s="1279"/>
      <c r="BO53" s="1279"/>
      <c r="BP53" s="1276">
        <v>62.5</v>
      </c>
      <c r="BQ53" s="1276"/>
      <c r="BR53" s="1276"/>
      <c r="BS53" s="1276"/>
      <c r="BT53" s="1276"/>
      <c r="BU53" s="1276"/>
      <c r="BV53" s="1276"/>
      <c r="BW53" s="1276"/>
      <c r="BX53" s="1276">
        <v>65.099999999999994</v>
      </c>
      <c r="BY53" s="1276"/>
      <c r="BZ53" s="1276"/>
      <c r="CA53" s="1276"/>
      <c r="CB53" s="1276"/>
      <c r="CC53" s="1276"/>
      <c r="CD53" s="1276"/>
      <c r="CE53" s="1276"/>
      <c r="CF53" s="1276">
        <v>64.099999999999994</v>
      </c>
      <c r="CG53" s="1276"/>
      <c r="CH53" s="1276"/>
      <c r="CI53" s="1276"/>
      <c r="CJ53" s="1276"/>
      <c r="CK53" s="1276"/>
      <c r="CL53" s="1276"/>
      <c r="CM53" s="1276"/>
      <c r="CN53" s="1276">
        <v>65.7</v>
      </c>
      <c r="CO53" s="1276"/>
      <c r="CP53" s="1276"/>
      <c r="CQ53" s="1276"/>
      <c r="CR53" s="1276"/>
      <c r="CS53" s="1276"/>
      <c r="CT53" s="1276"/>
      <c r="CU53" s="1276"/>
      <c r="CV53" s="1276">
        <v>68.2</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615</v>
      </c>
      <c r="AO55" s="1281"/>
      <c r="AP55" s="1281"/>
      <c r="AQ55" s="1281"/>
      <c r="AR55" s="1281"/>
      <c r="AS55" s="1281"/>
      <c r="AT55" s="1281"/>
      <c r="AU55" s="1281"/>
      <c r="AV55" s="1281"/>
      <c r="AW55" s="1281"/>
      <c r="AX55" s="1281"/>
      <c r="AY55" s="1281"/>
      <c r="AZ55" s="1281"/>
      <c r="BA55" s="1281"/>
      <c r="BB55" s="1279" t="s">
        <v>613</v>
      </c>
      <c r="BC55" s="1279"/>
      <c r="BD55" s="1279"/>
      <c r="BE55" s="1279"/>
      <c r="BF55" s="1279"/>
      <c r="BG55" s="1279"/>
      <c r="BH55" s="1279"/>
      <c r="BI55" s="1279"/>
      <c r="BJ55" s="1279"/>
      <c r="BK55" s="1279"/>
      <c r="BL55" s="1279"/>
      <c r="BM55" s="1279"/>
      <c r="BN55" s="1279"/>
      <c r="BO55" s="1279"/>
      <c r="BP55" s="1276">
        <v>53.4</v>
      </c>
      <c r="BQ55" s="1276"/>
      <c r="BR55" s="1276"/>
      <c r="BS55" s="1276"/>
      <c r="BT55" s="1276"/>
      <c r="BU55" s="1276"/>
      <c r="BV55" s="1276"/>
      <c r="BW55" s="1276"/>
      <c r="BX55" s="1276">
        <v>48</v>
      </c>
      <c r="BY55" s="1276"/>
      <c r="BZ55" s="1276"/>
      <c r="CA55" s="1276"/>
      <c r="CB55" s="1276"/>
      <c r="CC55" s="1276"/>
      <c r="CD55" s="1276"/>
      <c r="CE55" s="1276"/>
      <c r="CF55" s="1276">
        <v>49.1</v>
      </c>
      <c r="CG55" s="1276"/>
      <c r="CH55" s="1276"/>
      <c r="CI55" s="1276"/>
      <c r="CJ55" s="1276"/>
      <c r="CK55" s="1276"/>
      <c r="CL55" s="1276"/>
      <c r="CM55" s="1276"/>
      <c r="CN55" s="1276">
        <v>41.5</v>
      </c>
      <c r="CO55" s="1276"/>
      <c r="CP55" s="1276"/>
      <c r="CQ55" s="1276"/>
      <c r="CR55" s="1276"/>
      <c r="CS55" s="1276"/>
      <c r="CT55" s="1276"/>
      <c r="CU55" s="1276"/>
      <c r="CV55" s="1276">
        <v>25.2</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614</v>
      </c>
      <c r="BC57" s="1279"/>
      <c r="BD57" s="1279"/>
      <c r="BE57" s="1279"/>
      <c r="BF57" s="1279"/>
      <c r="BG57" s="1279"/>
      <c r="BH57" s="1279"/>
      <c r="BI57" s="1279"/>
      <c r="BJ57" s="1279"/>
      <c r="BK57" s="1279"/>
      <c r="BL57" s="1279"/>
      <c r="BM57" s="1279"/>
      <c r="BN57" s="1279"/>
      <c r="BO57" s="1279"/>
      <c r="BP57" s="1276">
        <v>59.6</v>
      </c>
      <c r="BQ57" s="1276"/>
      <c r="BR57" s="1276"/>
      <c r="BS57" s="1276"/>
      <c r="BT57" s="1276"/>
      <c r="BU57" s="1276"/>
      <c r="BV57" s="1276"/>
      <c r="BW57" s="1276"/>
      <c r="BX57" s="1276">
        <v>60.8</v>
      </c>
      <c r="BY57" s="1276"/>
      <c r="BZ57" s="1276"/>
      <c r="CA57" s="1276"/>
      <c r="CB57" s="1276"/>
      <c r="CC57" s="1276"/>
      <c r="CD57" s="1276"/>
      <c r="CE57" s="1276"/>
      <c r="CF57" s="1276">
        <v>61</v>
      </c>
      <c r="CG57" s="1276"/>
      <c r="CH57" s="1276"/>
      <c r="CI57" s="1276"/>
      <c r="CJ57" s="1276"/>
      <c r="CK57" s="1276"/>
      <c r="CL57" s="1276"/>
      <c r="CM57" s="1276"/>
      <c r="CN57" s="1276">
        <v>61.7</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616</v>
      </c>
    </row>
    <row r="64" spans="1:109" ht="13.2" x14ac:dyDescent="0.2">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619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611</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612</v>
      </c>
      <c r="AO73" s="1279"/>
      <c r="AP73" s="1279"/>
      <c r="AQ73" s="1279"/>
      <c r="AR73" s="1279"/>
      <c r="AS73" s="1279"/>
      <c r="AT73" s="1279"/>
      <c r="AU73" s="1279"/>
      <c r="AV73" s="1279"/>
      <c r="AW73" s="1279"/>
      <c r="AX73" s="1279"/>
      <c r="AY73" s="1279"/>
      <c r="AZ73" s="1279"/>
      <c r="BA73" s="1279"/>
      <c r="BB73" s="1279" t="s">
        <v>613</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617</v>
      </c>
      <c r="BC75" s="1279"/>
      <c r="BD75" s="1279"/>
      <c r="BE75" s="1279"/>
      <c r="BF75" s="1279"/>
      <c r="BG75" s="1279"/>
      <c r="BH75" s="1279"/>
      <c r="BI75" s="1279"/>
      <c r="BJ75" s="1279"/>
      <c r="BK75" s="1279"/>
      <c r="BL75" s="1279"/>
      <c r="BM75" s="1279"/>
      <c r="BN75" s="1279"/>
      <c r="BO75" s="1279"/>
      <c r="BP75" s="1276">
        <v>6.7</v>
      </c>
      <c r="BQ75" s="1276"/>
      <c r="BR75" s="1276"/>
      <c r="BS75" s="1276"/>
      <c r="BT75" s="1276"/>
      <c r="BU75" s="1276"/>
      <c r="BV75" s="1276"/>
      <c r="BW75" s="1276"/>
      <c r="BX75" s="1276">
        <v>6.3</v>
      </c>
      <c r="BY75" s="1276"/>
      <c r="BZ75" s="1276"/>
      <c r="CA75" s="1276"/>
      <c r="CB75" s="1276"/>
      <c r="CC75" s="1276"/>
      <c r="CD75" s="1276"/>
      <c r="CE75" s="1276"/>
      <c r="CF75" s="1276">
        <v>6</v>
      </c>
      <c r="CG75" s="1276"/>
      <c r="CH75" s="1276"/>
      <c r="CI75" s="1276"/>
      <c r="CJ75" s="1276"/>
      <c r="CK75" s="1276"/>
      <c r="CL75" s="1276"/>
      <c r="CM75" s="1276"/>
      <c r="CN75" s="1276">
        <v>5.4</v>
      </c>
      <c r="CO75" s="1276"/>
      <c r="CP75" s="1276"/>
      <c r="CQ75" s="1276"/>
      <c r="CR75" s="1276"/>
      <c r="CS75" s="1276"/>
      <c r="CT75" s="1276"/>
      <c r="CU75" s="1276"/>
      <c r="CV75" s="1276">
        <v>5.5</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615</v>
      </c>
      <c r="AO77" s="1281"/>
      <c r="AP77" s="1281"/>
      <c r="AQ77" s="1281"/>
      <c r="AR77" s="1281"/>
      <c r="AS77" s="1281"/>
      <c r="AT77" s="1281"/>
      <c r="AU77" s="1281"/>
      <c r="AV77" s="1281"/>
      <c r="AW77" s="1281"/>
      <c r="AX77" s="1281"/>
      <c r="AY77" s="1281"/>
      <c r="AZ77" s="1281"/>
      <c r="BA77" s="1281"/>
      <c r="BB77" s="1279" t="s">
        <v>613</v>
      </c>
      <c r="BC77" s="1279"/>
      <c r="BD77" s="1279"/>
      <c r="BE77" s="1279"/>
      <c r="BF77" s="1279"/>
      <c r="BG77" s="1279"/>
      <c r="BH77" s="1279"/>
      <c r="BI77" s="1279"/>
      <c r="BJ77" s="1279"/>
      <c r="BK77" s="1279"/>
      <c r="BL77" s="1279"/>
      <c r="BM77" s="1279"/>
      <c r="BN77" s="1279"/>
      <c r="BO77" s="1279"/>
      <c r="BP77" s="1276">
        <v>53.4</v>
      </c>
      <c r="BQ77" s="1276"/>
      <c r="BR77" s="1276"/>
      <c r="BS77" s="1276"/>
      <c r="BT77" s="1276"/>
      <c r="BU77" s="1276"/>
      <c r="BV77" s="1276"/>
      <c r="BW77" s="1276"/>
      <c r="BX77" s="1276">
        <v>48</v>
      </c>
      <c r="BY77" s="1276"/>
      <c r="BZ77" s="1276"/>
      <c r="CA77" s="1276"/>
      <c r="CB77" s="1276"/>
      <c r="CC77" s="1276"/>
      <c r="CD77" s="1276"/>
      <c r="CE77" s="1276"/>
      <c r="CF77" s="1276">
        <v>49.1</v>
      </c>
      <c r="CG77" s="1276"/>
      <c r="CH77" s="1276"/>
      <c r="CI77" s="1276"/>
      <c r="CJ77" s="1276"/>
      <c r="CK77" s="1276"/>
      <c r="CL77" s="1276"/>
      <c r="CM77" s="1276"/>
      <c r="CN77" s="1276">
        <v>41.5</v>
      </c>
      <c r="CO77" s="1276"/>
      <c r="CP77" s="1276"/>
      <c r="CQ77" s="1276"/>
      <c r="CR77" s="1276"/>
      <c r="CS77" s="1276"/>
      <c r="CT77" s="1276"/>
      <c r="CU77" s="1276"/>
      <c r="CV77" s="1276">
        <v>25.2</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617</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9.6</v>
      </c>
      <c r="BY79" s="1276"/>
      <c r="BZ79" s="1276"/>
      <c r="CA79" s="1276"/>
      <c r="CB79" s="1276"/>
      <c r="CC79" s="1276"/>
      <c r="CD79" s="1276"/>
      <c r="CE79" s="1276"/>
      <c r="CF79" s="1276">
        <v>9.5</v>
      </c>
      <c r="CG79" s="1276"/>
      <c r="CH79" s="1276"/>
      <c r="CI79" s="1276"/>
      <c r="CJ79" s="1276"/>
      <c r="CK79" s="1276"/>
      <c r="CL79" s="1276"/>
      <c r="CM79" s="1276"/>
      <c r="CN79" s="1276">
        <v>9.1999999999999993</v>
      </c>
      <c r="CO79" s="1276"/>
      <c r="CP79" s="1276"/>
      <c r="CQ79" s="1276"/>
      <c r="CR79" s="1276"/>
      <c r="CS79" s="1276"/>
      <c r="CT79" s="1276"/>
      <c r="CU79" s="1276"/>
      <c r="CV79" s="1276">
        <v>8.9</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QzZ6mlKAjc6nqPrIYWuoaLwcF1yMEM0f+ISbKAHFckD4jX4D+df2J4RAfOElpISo1mkcjHkcHdB0SerQ8X08A==" saltValue="gwGSFjlBnUsYrPqVn788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tOBz/1WySd/1QJ7t/mZ0P3kYyP14QMl4ehmsM1Kk0NbpIG2JqXq6ncKaace4Tg9ZUMpig9tsYzThJTuBOStj2Q==" saltValue="MGgSjti8VvjTgKz1CIV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EUaMwSH4v0oKIUcRXWFiQVfQpaerB/Gq4JK/n3dNB+2bshA62tB79EWEGd3o2DvsyCgOVyUeLtn9fT1jQRYVjQ==" saltValue="QF5WkM7QB8hG4VSrqIUw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560</v>
      </c>
      <c r="G2" s="148"/>
      <c r="H2" s="149"/>
    </row>
    <row r="3" spans="1:8" x14ac:dyDescent="0.2">
      <c r="A3" s="145" t="s">
        <v>553</v>
      </c>
      <c r="B3" s="150"/>
      <c r="C3" s="151"/>
      <c r="D3" s="152">
        <v>138289</v>
      </c>
      <c r="E3" s="153"/>
      <c r="F3" s="154">
        <v>88968</v>
      </c>
      <c r="G3" s="155"/>
      <c r="H3" s="156"/>
    </row>
    <row r="4" spans="1:8" x14ac:dyDescent="0.2">
      <c r="A4" s="157"/>
      <c r="B4" s="158"/>
      <c r="C4" s="159"/>
      <c r="D4" s="160">
        <v>76338</v>
      </c>
      <c r="E4" s="161"/>
      <c r="F4" s="162">
        <v>45482</v>
      </c>
      <c r="G4" s="163"/>
      <c r="H4" s="164"/>
    </row>
    <row r="5" spans="1:8" x14ac:dyDescent="0.2">
      <c r="A5" s="145" t="s">
        <v>555</v>
      </c>
      <c r="B5" s="150"/>
      <c r="C5" s="151"/>
      <c r="D5" s="152">
        <v>103283</v>
      </c>
      <c r="E5" s="153"/>
      <c r="F5" s="154">
        <v>85173</v>
      </c>
      <c r="G5" s="155"/>
      <c r="H5" s="156"/>
    </row>
    <row r="6" spans="1:8" x14ac:dyDescent="0.2">
      <c r="A6" s="157"/>
      <c r="B6" s="158"/>
      <c r="C6" s="159"/>
      <c r="D6" s="160">
        <v>61840</v>
      </c>
      <c r="E6" s="161"/>
      <c r="F6" s="162">
        <v>43913</v>
      </c>
      <c r="G6" s="163"/>
      <c r="H6" s="164"/>
    </row>
    <row r="7" spans="1:8" x14ac:dyDescent="0.2">
      <c r="A7" s="145" t="s">
        <v>556</v>
      </c>
      <c r="B7" s="150"/>
      <c r="C7" s="151"/>
      <c r="D7" s="152">
        <v>61558</v>
      </c>
      <c r="E7" s="153"/>
      <c r="F7" s="154">
        <v>94081</v>
      </c>
      <c r="G7" s="155"/>
      <c r="H7" s="156"/>
    </row>
    <row r="8" spans="1:8" x14ac:dyDescent="0.2">
      <c r="A8" s="157"/>
      <c r="B8" s="158"/>
      <c r="C8" s="159"/>
      <c r="D8" s="160">
        <v>42777</v>
      </c>
      <c r="E8" s="161"/>
      <c r="F8" s="162">
        <v>48949</v>
      </c>
      <c r="G8" s="163"/>
      <c r="H8" s="164"/>
    </row>
    <row r="9" spans="1:8" x14ac:dyDescent="0.2">
      <c r="A9" s="145" t="s">
        <v>557</v>
      </c>
      <c r="B9" s="150"/>
      <c r="C9" s="151"/>
      <c r="D9" s="152">
        <v>76581</v>
      </c>
      <c r="E9" s="153"/>
      <c r="F9" s="154">
        <v>92632</v>
      </c>
      <c r="G9" s="155"/>
      <c r="H9" s="156"/>
    </row>
    <row r="10" spans="1:8" x14ac:dyDescent="0.2">
      <c r="A10" s="157"/>
      <c r="B10" s="158"/>
      <c r="C10" s="159"/>
      <c r="D10" s="160">
        <v>42464</v>
      </c>
      <c r="E10" s="161"/>
      <c r="F10" s="162">
        <v>47978</v>
      </c>
      <c r="G10" s="163"/>
      <c r="H10" s="164"/>
    </row>
    <row r="11" spans="1:8" x14ac:dyDescent="0.2">
      <c r="A11" s="145" t="s">
        <v>558</v>
      </c>
      <c r="B11" s="150"/>
      <c r="C11" s="151"/>
      <c r="D11" s="152">
        <v>57150</v>
      </c>
      <c r="E11" s="153"/>
      <c r="F11" s="154">
        <v>96469</v>
      </c>
      <c r="G11" s="155"/>
      <c r="H11" s="156"/>
    </row>
    <row r="12" spans="1:8" x14ac:dyDescent="0.2">
      <c r="A12" s="157"/>
      <c r="B12" s="158"/>
      <c r="C12" s="165"/>
      <c r="D12" s="160">
        <v>33113</v>
      </c>
      <c r="E12" s="161"/>
      <c r="F12" s="162">
        <v>49775</v>
      </c>
      <c r="G12" s="163"/>
      <c r="H12" s="164"/>
    </row>
    <row r="13" spans="1:8" x14ac:dyDescent="0.2">
      <c r="A13" s="145"/>
      <c r="B13" s="150"/>
      <c r="C13" s="166"/>
      <c r="D13" s="167">
        <v>87372</v>
      </c>
      <c r="E13" s="168"/>
      <c r="F13" s="169">
        <v>91465</v>
      </c>
      <c r="G13" s="170"/>
      <c r="H13" s="156"/>
    </row>
    <row r="14" spans="1:8" x14ac:dyDescent="0.2">
      <c r="A14" s="157"/>
      <c r="B14" s="158"/>
      <c r="C14" s="159"/>
      <c r="D14" s="160">
        <v>51306</v>
      </c>
      <c r="E14" s="161"/>
      <c r="F14" s="162">
        <v>47219</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5.47</v>
      </c>
      <c r="C19" s="171">
        <f>ROUND(VALUE(SUBSTITUTE(実質収支比率等に係る経年分析!G$48,"▲","-")),2)</f>
        <v>6.07</v>
      </c>
      <c r="D19" s="171">
        <f>ROUND(VALUE(SUBSTITUTE(実質収支比率等に係る経年分析!H$48,"▲","-")),2)</f>
        <v>5.83</v>
      </c>
      <c r="E19" s="171">
        <f>ROUND(VALUE(SUBSTITUTE(実質収支比率等に係る経年分析!I$48,"▲","-")),2)</f>
        <v>5.92</v>
      </c>
      <c r="F19" s="171">
        <f>ROUND(VALUE(SUBSTITUTE(実質収支比率等に係る経年分析!J$48,"▲","-")),2)</f>
        <v>7.26</v>
      </c>
    </row>
    <row r="20" spans="1:11" x14ac:dyDescent="0.2">
      <c r="A20" s="171" t="s">
        <v>54</v>
      </c>
      <c r="B20" s="171">
        <f>ROUND(VALUE(SUBSTITUTE(実質収支比率等に係る経年分析!F$47,"▲","-")),2)</f>
        <v>24.54</v>
      </c>
      <c r="C20" s="171">
        <f>ROUND(VALUE(SUBSTITUTE(実質収支比率等に係る経年分析!G$47,"▲","-")),2)</f>
        <v>24.9</v>
      </c>
      <c r="D20" s="171">
        <f>ROUND(VALUE(SUBSTITUTE(実質収支比率等に係る経年分析!H$47,"▲","-")),2)</f>
        <v>25.2</v>
      </c>
      <c r="E20" s="171">
        <f>ROUND(VALUE(SUBSTITUTE(実質収支比率等に係る経年分析!I$47,"▲","-")),2)</f>
        <v>22.17</v>
      </c>
      <c r="F20" s="171">
        <f>ROUND(VALUE(SUBSTITUTE(実質収支比率等に係る経年分析!J$47,"▲","-")),2)</f>
        <v>20.73</v>
      </c>
    </row>
    <row r="21" spans="1:11" x14ac:dyDescent="0.2">
      <c r="A21" s="171" t="s">
        <v>55</v>
      </c>
      <c r="B21" s="171">
        <f>IF(ISNUMBER(VALUE(SUBSTITUTE(実質収支比率等に係る経年分析!F$49,"▲","-"))),ROUND(VALUE(SUBSTITUTE(実質収支比率等に係る経年分析!F$49,"▲","-")),2),NA())</f>
        <v>2.88</v>
      </c>
      <c r="C21" s="171">
        <f>IF(ISNUMBER(VALUE(SUBSTITUTE(実質収支比率等に係る経年分析!G$49,"▲","-"))),ROUND(VALUE(SUBSTITUTE(実質収支比率等に係る経年分析!G$49,"▲","-")),2),NA())</f>
        <v>3.74</v>
      </c>
      <c r="D21" s="171">
        <f>IF(ISNUMBER(VALUE(SUBSTITUTE(実質収支比率等に係る経年分析!H$49,"▲","-"))),ROUND(VALUE(SUBSTITUTE(実質収支比率等に係る経年分析!H$49,"▲","-")),2),NA())</f>
        <v>1.0900000000000001</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2.1800000000000002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居宅介護支援事業特別会計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新エネルギー事業特別会計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2">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1.1399999999999999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0.43</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3.51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0.55000000000000004</v>
      </c>
    </row>
    <row r="33" spans="1:16" x14ac:dyDescent="0.2">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0.75</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7.26</v>
      </c>
    </row>
    <row r="36" spans="1:16" x14ac:dyDescent="0.2">
      <c r="A36" s="172" t="str">
        <f>IF(連結実質赤字比率に係る赤字・黒字の構成分析!C$34="",NA(),連結実質赤字比率に係る赤字・黒字の構成分析!C$34)</f>
        <v>病院事業特別会計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9.8800000000000008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8.9700000000000006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4662</v>
      </c>
      <c r="E42" s="173"/>
      <c r="F42" s="173"/>
      <c r="G42" s="173">
        <f>'実質公債費比率（分子）の構造'!L$52</f>
        <v>4580</v>
      </c>
      <c r="H42" s="173"/>
      <c r="I42" s="173"/>
      <c r="J42" s="173">
        <f>'実質公債費比率（分子）の構造'!M$52</f>
        <v>4677</v>
      </c>
      <c r="K42" s="173"/>
      <c r="L42" s="173"/>
      <c r="M42" s="173">
        <f>'実質公債費比率（分子）の構造'!N$52</f>
        <v>4715</v>
      </c>
      <c r="N42" s="173"/>
      <c r="O42" s="173"/>
      <c r="P42" s="173">
        <f>'実質公債費比率（分子）の構造'!O$52</f>
        <v>4852</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v>
      </c>
      <c r="C44" s="173"/>
      <c r="D44" s="173"/>
      <c r="E44" s="173">
        <f>'実質公債費比率（分子）の構造'!L$50</f>
        <v>2</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2">
      <c r="A45" s="173" t="s">
        <v>65</v>
      </c>
      <c r="B45" s="173">
        <f>'実質公債費比率（分子）の構造'!K$49</f>
        <v>143</v>
      </c>
      <c r="C45" s="173"/>
      <c r="D45" s="173"/>
      <c r="E45" s="173">
        <f>'実質公債費比率（分子）の構造'!L$49</f>
        <v>51</v>
      </c>
      <c r="F45" s="173"/>
      <c r="G45" s="173"/>
      <c r="H45" s="173">
        <f>'実質公債費比率（分子）の構造'!M$49</f>
        <v>40</v>
      </c>
      <c r="I45" s="173"/>
      <c r="J45" s="173"/>
      <c r="K45" s="173">
        <f>'実質公債費比率（分子）の構造'!N$49</f>
        <v>17</v>
      </c>
      <c r="L45" s="173"/>
      <c r="M45" s="173"/>
      <c r="N45" s="173">
        <f>'実質公債費比率（分子）の構造'!O$49</f>
        <v>19</v>
      </c>
      <c r="O45" s="173"/>
      <c r="P45" s="173"/>
    </row>
    <row r="46" spans="1:16" x14ac:dyDescent="0.2">
      <c r="A46" s="173" t="s">
        <v>66</v>
      </c>
      <c r="B46" s="173">
        <f>'実質公債費比率（分子）の構造'!K$48</f>
        <v>2645</v>
      </c>
      <c r="C46" s="173"/>
      <c r="D46" s="173"/>
      <c r="E46" s="173">
        <f>'実質公債費比率（分子）の構造'!L$48</f>
        <v>2728</v>
      </c>
      <c r="F46" s="173"/>
      <c r="G46" s="173"/>
      <c r="H46" s="173">
        <f>'実質公債費比率（分子）の構造'!M$48</f>
        <v>2758</v>
      </c>
      <c r="I46" s="173"/>
      <c r="J46" s="173"/>
      <c r="K46" s="173">
        <f>'実質公債費比率（分子）の構造'!N$48</f>
        <v>2833</v>
      </c>
      <c r="L46" s="173"/>
      <c r="M46" s="173"/>
      <c r="N46" s="173">
        <f>'実質公債費比率（分子）の構造'!O$48</f>
        <v>3089</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2917</v>
      </c>
      <c r="C49" s="173"/>
      <c r="D49" s="173"/>
      <c r="E49" s="173">
        <f>'実質公債費比率（分子）の構造'!L$45</f>
        <v>2671</v>
      </c>
      <c r="F49" s="173"/>
      <c r="G49" s="173"/>
      <c r="H49" s="173">
        <f>'実質公債費比率（分子）の構造'!M$45</f>
        <v>2640</v>
      </c>
      <c r="I49" s="173"/>
      <c r="J49" s="173"/>
      <c r="K49" s="173">
        <f>'実質公債費比率（分子）の構造'!N$45</f>
        <v>2629</v>
      </c>
      <c r="L49" s="173"/>
      <c r="M49" s="173"/>
      <c r="N49" s="173">
        <f>'実質公債費比率（分子）の構造'!O$45</f>
        <v>2703</v>
      </c>
      <c r="O49" s="173"/>
      <c r="P49" s="173"/>
    </row>
    <row r="50" spans="1:16" x14ac:dyDescent="0.2">
      <c r="A50" s="173" t="s">
        <v>70</v>
      </c>
      <c r="B50" s="173" t="e">
        <f>NA()</f>
        <v>#N/A</v>
      </c>
      <c r="C50" s="173">
        <f>IF(ISNUMBER('実質公債費比率（分子）の構造'!K$53),'実質公債費比率（分子）の構造'!K$53,NA())</f>
        <v>1044</v>
      </c>
      <c r="D50" s="173" t="e">
        <f>NA()</f>
        <v>#N/A</v>
      </c>
      <c r="E50" s="173" t="e">
        <f>NA()</f>
        <v>#N/A</v>
      </c>
      <c r="F50" s="173">
        <f>IF(ISNUMBER('実質公債費比率（分子）の構造'!L$53),'実質公債費比率（分子）の構造'!L$53,NA())</f>
        <v>872</v>
      </c>
      <c r="G50" s="173" t="e">
        <f>NA()</f>
        <v>#N/A</v>
      </c>
      <c r="H50" s="173" t="e">
        <f>NA()</f>
        <v>#N/A</v>
      </c>
      <c r="I50" s="173">
        <f>IF(ISNUMBER('実質公債費比率（分子）の構造'!M$53),'実質公債費比率（分子）の構造'!M$53,NA())</f>
        <v>762</v>
      </c>
      <c r="J50" s="173" t="e">
        <f>NA()</f>
        <v>#N/A</v>
      </c>
      <c r="K50" s="173" t="e">
        <f>NA()</f>
        <v>#N/A</v>
      </c>
      <c r="L50" s="173">
        <f>IF(ISNUMBER('実質公債費比率（分子）の構造'!N$53),'実質公債費比率（分子）の構造'!N$53,NA())</f>
        <v>765</v>
      </c>
      <c r="M50" s="173" t="e">
        <f>NA()</f>
        <v>#N/A</v>
      </c>
      <c r="N50" s="173" t="e">
        <f>NA()</f>
        <v>#N/A</v>
      </c>
      <c r="O50" s="173">
        <f>IF(ISNUMBER('実質公債費比率（分子）の構造'!O$53),'実質公債費比率（分子）の構造'!O$53,NA())</f>
        <v>960</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47410</v>
      </c>
      <c r="E56" s="172"/>
      <c r="F56" s="172"/>
      <c r="G56" s="172">
        <f>'将来負担比率（分子）の構造'!J$52</f>
        <v>46384</v>
      </c>
      <c r="H56" s="172"/>
      <c r="I56" s="172"/>
      <c r="J56" s="172">
        <f>'将来負担比率（分子）の構造'!K$52</f>
        <v>44266</v>
      </c>
      <c r="K56" s="172"/>
      <c r="L56" s="172"/>
      <c r="M56" s="172">
        <f>'将来負担比率（分子）の構造'!L$52</f>
        <v>42626</v>
      </c>
      <c r="N56" s="172"/>
      <c r="O56" s="172"/>
      <c r="P56" s="172">
        <f>'将来負担比率（分子）の構造'!M$52</f>
        <v>39057</v>
      </c>
    </row>
    <row r="57" spans="1:16" x14ac:dyDescent="0.2">
      <c r="A57" s="172" t="s">
        <v>41</v>
      </c>
      <c r="B57" s="172"/>
      <c r="C57" s="172"/>
      <c r="D57" s="172">
        <f>'将来負担比率（分子）の構造'!I$51</f>
        <v>1624</v>
      </c>
      <c r="E57" s="172"/>
      <c r="F57" s="172"/>
      <c r="G57" s="172">
        <f>'将来負担比率（分子）の構造'!J$51</f>
        <v>1573</v>
      </c>
      <c r="H57" s="172"/>
      <c r="I57" s="172"/>
      <c r="J57" s="172">
        <f>'将来負担比率（分子）の構造'!K$51</f>
        <v>1438</v>
      </c>
      <c r="K57" s="172"/>
      <c r="L57" s="172"/>
      <c r="M57" s="172">
        <f>'将来負担比率（分子）の構造'!L$51</f>
        <v>1310</v>
      </c>
      <c r="N57" s="172"/>
      <c r="O57" s="172"/>
      <c r="P57" s="172">
        <f>'将来負担比率（分子）の構造'!M$51</f>
        <v>1177</v>
      </c>
    </row>
    <row r="58" spans="1:16" x14ac:dyDescent="0.2">
      <c r="A58" s="172" t="s">
        <v>40</v>
      </c>
      <c r="B58" s="172"/>
      <c r="C58" s="172"/>
      <c r="D58" s="172">
        <f>'将来負担比率（分子）の構造'!I$50</f>
        <v>13098</v>
      </c>
      <c r="E58" s="172"/>
      <c r="F58" s="172"/>
      <c r="G58" s="172">
        <f>'将来負担比率（分子）の構造'!J$50</f>
        <v>13878</v>
      </c>
      <c r="H58" s="172"/>
      <c r="I58" s="172"/>
      <c r="J58" s="172">
        <f>'将来負担比率（分子）の構造'!K$50</f>
        <v>14368</v>
      </c>
      <c r="K58" s="172"/>
      <c r="L58" s="172"/>
      <c r="M58" s="172">
        <f>'将来負担比率（分子）の構造'!L$50</f>
        <v>14067</v>
      </c>
      <c r="N58" s="172"/>
      <c r="O58" s="172"/>
      <c r="P58" s="172">
        <f>'将来負担比率（分子）の構造'!M$50</f>
        <v>15404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4018</v>
      </c>
      <c r="C62" s="172"/>
      <c r="D62" s="172"/>
      <c r="E62" s="172">
        <f>'将来負担比率（分子）の構造'!J$45</f>
        <v>3819</v>
      </c>
      <c r="F62" s="172"/>
      <c r="G62" s="172"/>
      <c r="H62" s="172">
        <f>'将来負担比率（分子）の構造'!K$45</f>
        <v>3762</v>
      </c>
      <c r="I62" s="172"/>
      <c r="J62" s="172"/>
      <c r="K62" s="172">
        <f>'将来負担比率（分子）の構造'!L$45</f>
        <v>3768</v>
      </c>
      <c r="L62" s="172"/>
      <c r="M62" s="172"/>
      <c r="N62" s="172">
        <f>'将来負担比率（分子）の構造'!M$45</f>
        <v>3699</v>
      </c>
      <c r="O62" s="172"/>
      <c r="P62" s="172"/>
    </row>
    <row r="63" spans="1:16" x14ac:dyDescent="0.2">
      <c r="A63" s="172" t="s">
        <v>33</v>
      </c>
      <c r="B63" s="172">
        <f>'将来負担比率（分子）の構造'!I$44</f>
        <v>738</v>
      </c>
      <c r="C63" s="172"/>
      <c r="D63" s="172"/>
      <c r="E63" s="172">
        <f>'将来負担比率（分子）の構造'!J$44</f>
        <v>870</v>
      </c>
      <c r="F63" s="172"/>
      <c r="G63" s="172"/>
      <c r="H63" s="172">
        <f>'将来負担比率（分子）の構造'!K$44</f>
        <v>857</v>
      </c>
      <c r="I63" s="172"/>
      <c r="J63" s="172"/>
      <c r="K63" s="172">
        <f>'将来負担比率（分子）の構造'!L$44</f>
        <v>782</v>
      </c>
      <c r="L63" s="172"/>
      <c r="M63" s="172"/>
      <c r="N63" s="172">
        <f>'将来負担比率（分子）の構造'!M$44</f>
        <v>573</v>
      </c>
      <c r="O63" s="172"/>
      <c r="P63" s="172"/>
    </row>
    <row r="64" spans="1:16" x14ac:dyDescent="0.2">
      <c r="A64" s="172" t="s">
        <v>32</v>
      </c>
      <c r="B64" s="172">
        <f>'将来負担比率（分子）の構造'!I$43</f>
        <v>33152</v>
      </c>
      <c r="C64" s="172"/>
      <c r="D64" s="172"/>
      <c r="E64" s="172">
        <f>'将来負担比率（分子）の構造'!J$43</f>
        <v>32589</v>
      </c>
      <c r="F64" s="172"/>
      <c r="G64" s="172"/>
      <c r="H64" s="172">
        <f>'将来負担比率（分子）の構造'!K$43</f>
        <v>31790</v>
      </c>
      <c r="I64" s="172"/>
      <c r="J64" s="172"/>
      <c r="K64" s="172">
        <f>'将来負担比率（分子）の構造'!L$43</f>
        <v>30049</v>
      </c>
      <c r="L64" s="172"/>
      <c r="M64" s="172"/>
      <c r="N64" s="172">
        <f>'将来負担比率（分子）の構造'!M$43</f>
        <v>28393</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23589</v>
      </c>
      <c r="C66" s="172"/>
      <c r="D66" s="172"/>
      <c r="E66" s="172">
        <f>'将来負担比率（分子）の構造'!J$41</f>
        <v>23333</v>
      </c>
      <c r="F66" s="172"/>
      <c r="G66" s="172"/>
      <c r="H66" s="172">
        <f>'将来負担比率（分子）の構造'!K$41</f>
        <v>22337</v>
      </c>
      <c r="I66" s="172"/>
      <c r="J66" s="172"/>
      <c r="K66" s="172">
        <f>'将来負担比率（分子）の構造'!L$41</f>
        <v>21710</v>
      </c>
      <c r="L66" s="172"/>
      <c r="M66" s="172"/>
      <c r="N66" s="172">
        <f>'将来負担比率（分子）の構造'!M$41</f>
        <v>20471</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4792</v>
      </c>
      <c r="C72" s="176">
        <f>基金残高に係る経年分析!G55</f>
        <v>4288</v>
      </c>
      <c r="D72" s="176">
        <f>基金残高に係る経年分析!H55</f>
        <v>4176</v>
      </c>
    </row>
    <row r="73" spans="1:16" x14ac:dyDescent="0.2">
      <c r="A73" s="175" t="s">
        <v>77</v>
      </c>
      <c r="B73" s="176">
        <f>基金残高に係る経年分析!F56</f>
        <v>1158</v>
      </c>
      <c r="C73" s="176">
        <f>基金残高に係る経年分析!G56</f>
        <v>1160</v>
      </c>
      <c r="D73" s="176">
        <f>基金残高に係る経年分析!H56</f>
        <v>1161</v>
      </c>
    </row>
    <row r="74" spans="1:16" x14ac:dyDescent="0.2">
      <c r="A74" s="175" t="s">
        <v>78</v>
      </c>
      <c r="B74" s="176">
        <f>基金残高に係る経年分析!F57</f>
        <v>10646</v>
      </c>
      <c r="C74" s="176">
        <f>基金残高に係る経年分析!G57</f>
        <v>10348</v>
      </c>
      <c r="D74" s="176">
        <f>基金残高に係る経年分析!H57</f>
        <v>11629</v>
      </c>
    </row>
  </sheetData>
  <sheetProtection algorithmName="SHA-512" hashValue="ZRvJKaJg52ipLFPgJSo6ESdfJmAih5fWen5cxfu14hNN+nLc2lVbZ3ifcYeCuKLC3oG7ruFRzIgfqn34y87irg==" saltValue="1ffCDqSuVDkjgfQRlLCtl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6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218</v>
      </c>
      <c r="DI1" s="649"/>
      <c r="DJ1" s="649"/>
      <c r="DK1" s="649"/>
      <c r="DL1" s="649"/>
      <c r="DM1" s="649"/>
      <c r="DN1" s="650"/>
      <c r="DO1" s="212"/>
      <c r="DP1" s="648" t="s">
        <v>219</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6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221</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222</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223</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224</v>
      </c>
      <c r="S4" s="642"/>
      <c r="T4" s="642"/>
      <c r="U4" s="642"/>
      <c r="V4" s="642"/>
      <c r="W4" s="642"/>
      <c r="X4" s="642"/>
      <c r="Y4" s="643"/>
      <c r="Z4" s="641" t="s">
        <v>225</v>
      </c>
      <c r="AA4" s="642"/>
      <c r="AB4" s="642"/>
      <c r="AC4" s="643"/>
      <c r="AD4" s="641" t="s">
        <v>226</v>
      </c>
      <c r="AE4" s="642"/>
      <c r="AF4" s="642"/>
      <c r="AG4" s="642"/>
      <c r="AH4" s="642"/>
      <c r="AI4" s="642"/>
      <c r="AJ4" s="642"/>
      <c r="AK4" s="643"/>
      <c r="AL4" s="641" t="s">
        <v>225</v>
      </c>
      <c r="AM4" s="642"/>
      <c r="AN4" s="642"/>
      <c r="AO4" s="643"/>
      <c r="AP4" s="647" t="s">
        <v>227</v>
      </c>
      <c r="AQ4" s="647"/>
      <c r="AR4" s="647"/>
      <c r="AS4" s="647"/>
      <c r="AT4" s="647"/>
      <c r="AU4" s="647"/>
      <c r="AV4" s="647"/>
      <c r="AW4" s="647"/>
      <c r="AX4" s="647"/>
      <c r="AY4" s="647"/>
      <c r="AZ4" s="647"/>
      <c r="BA4" s="647"/>
      <c r="BB4" s="647"/>
      <c r="BC4" s="647"/>
      <c r="BD4" s="647"/>
      <c r="BE4" s="647"/>
      <c r="BF4" s="647"/>
      <c r="BG4" s="647" t="s">
        <v>228</v>
      </c>
      <c r="BH4" s="647"/>
      <c r="BI4" s="647"/>
      <c r="BJ4" s="647"/>
      <c r="BK4" s="647"/>
      <c r="BL4" s="647"/>
      <c r="BM4" s="647"/>
      <c r="BN4" s="647"/>
      <c r="BO4" s="647" t="s">
        <v>225</v>
      </c>
      <c r="BP4" s="647"/>
      <c r="BQ4" s="647"/>
      <c r="BR4" s="647"/>
      <c r="BS4" s="647" t="s">
        <v>229</v>
      </c>
      <c r="BT4" s="647"/>
      <c r="BU4" s="647"/>
      <c r="BV4" s="647"/>
      <c r="BW4" s="647"/>
      <c r="BX4" s="647"/>
      <c r="BY4" s="647"/>
      <c r="BZ4" s="647"/>
      <c r="CA4" s="647"/>
      <c r="CB4" s="647"/>
      <c r="CD4" s="644" t="s">
        <v>230</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1" customFormat="1" ht="11.25" customHeight="1" x14ac:dyDescent="0.2">
      <c r="B5" s="663" t="s">
        <v>231</v>
      </c>
      <c r="C5" s="664"/>
      <c r="D5" s="664"/>
      <c r="E5" s="664"/>
      <c r="F5" s="664"/>
      <c r="G5" s="664"/>
      <c r="H5" s="664"/>
      <c r="I5" s="664"/>
      <c r="J5" s="664"/>
      <c r="K5" s="664"/>
      <c r="L5" s="664"/>
      <c r="M5" s="664"/>
      <c r="N5" s="664"/>
      <c r="O5" s="664"/>
      <c r="P5" s="664"/>
      <c r="Q5" s="665"/>
      <c r="R5" s="666">
        <v>7486036</v>
      </c>
      <c r="S5" s="667"/>
      <c r="T5" s="667"/>
      <c r="U5" s="667"/>
      <c r="V5" s="667"/>
      <c r="W5" s="667"/>
      <c r="X5" s="667"/>
      <c r="Y5" s="668"/>
      <c r="Z5" s="669">
        <v>22.9</v>
      </c>
      <c r="AA5" s="669"/>
      <c r="AB5" s="669"/>
      <c r="AC5" s="669"/>
      <c r="AD5" s="670">
        <v>7486036</v>
      </c>
      <c r="AE5" s="670"/>
      <c r="AF5" s="670"/>
      <c r="AG5" s="670"/>
      <c r="AH5" s="670"/>
      <c r="AI5" s="670"/>
      <c r="AJ5" s="670"/>
      <c r="AK5" s="670"/>
      <c r="AL5" s="671">
        <v>38</v>
      </c>
      <c r="AM5" s="672"/>
      <c r="AN5" s="672"/>
      <c r="AO5" s="673"/>
      <c r="AP5" s="663" t="s">
        <v>232</v>
      </c>
      <c r="AQ5" s="664"/>
      <c r="AR5" s="664"/>
      <c r="AS5" s="664"/>
      <c r="AT5" s="664"/>
      <c r="AU5" s="664"/>
      <c r="AV5" s="664"/>
      <c r="AW5" s="664"/>
      <c r="AX5" s="664"/>
      <c r="AY5" s="664"/>
      <c r="AZ5" s="664"/>
      <c r="BA5" s="664"/>
      <c r="BB5" s="664"/>
      <c r="BC5" s="664"/>
      <c r="BD5" s="664"/>
      <c r="BE5" s="664"/>
      <c r="BF5" s="665"/>
      <c r="BG5" s="655">
        <v>7423178</v>
      </c>
      <c r="BH5" s="656"/>
      <c r="BI5" s="656"/>
      <c r="BJ5" s="656"/>
      <c r="BK5" s="656"/>
      <c r="BL5" s="656"/>
      <c r="BM5" s="656"/>
      <c r="BN5" s="657"/>
      <c r="BO5" s="651">
        <v>99.2</v>
      </c>
      <c r="BP5" s="651"/>
      <c r="BQ5" s="651"/>
      <c r="BR5" s="651"/>
      <c r="BS5" s="658" t="s">
        <v>129</v>
      </c>
      <c r="BT5" s="658"/>
      <c r="BU5" s="658"/>
      <c r="BV5" s="658"/>
      <c r="BW5" s="658"/>
      <c r="BX5" s="658"/>
      <c r="BY5" s="658"/>
      <c r="BZ5" s="658"/>
      <c r="CA5" s="658"/>
      <c r="CB5" s="662"/>
      <c r="CD5" s="644" t="s">
        <v>227</v>
      </c>
      <c r="CE5" s="645"/>
      <c r="CF5" s="645"/>
      <c r="CG5" s="645"/>
      <c r="CH5" s="645"/>
      <c r="CI5" s="645"/>
      <c r="CJ5" s="645"/>
      <c r="CK5" s="645"/>
      <c r="CL5" s="645"/>
      <c r="CM5" s="645"/>
      <c r="CN5" s="645"/>
      <c r="CO5" s="645"/>
      <c r="CP5" s="645"/>
      <c r="CQ5" s="646"/>
      <c r="CR5" s="644" t="s">
        <v>233</v>
      </c>
      <c r="CS5" s="645"/>
      <c r="CT5" s="645"/>
      <c r="CU5" s="645"/>
      <c r="CV5" s="645"/>
      <c r="CW5" s="645"/>
      <c r="CX5" s="645"/>
      <c r="CY5" s="646"/>
      <c r="CZ5" s="644" t="s">
        <v>225</v>
      </c>
      <c r="DA5" s="645"/>
      <c r="DB5" s="645"/>
      <c r="DC5" s="646"/>
      <c r="DD5" s="644" t="s">
        <v>234</v>
      </c>
      <c r="DE5" s="645"/>
      <c r="DF5" s="645"/>
      <c r="DG5" s="645"/>
      <c r="DH5" s="645"/>
      <c r="DI5" s="645"/>
      <c r="DJ5" s="645"/>
      <c r="DK5" s="645"/>
      <c r="DL5" s="645"/>
      <c r="DM5" s="645"/>
      <c r="DN5" s="645"/>
      <c r="DO5" s="645"/>
      <c r="DP5" s="646"/>
      <c r="DQ5" s="644" t="s">
        <v>235</v>
      </c>
      <c r="DR5" s="645"/>
      <c r="DS5" s="645"/>
      <c r="DT5" s="645"/>
      <c r="DU5" s="645"/>
      <c r="DV5" s="645"/>
      <c r="DW5" s="645"/>
      <c r="DX5" s="645"/>
      <c r="DY5" s="645"/>
      <c r="DZ5" s="645"/>
      <c r="EA5" s="645"/>
      <c r="EB5" s="645"/>
      <c r="EC5" s="646"/>
    </row>
    <row r="6" spans="2:143" ht="11.25" customHeight="1" x14ac:dyDescent="0.2">
      <c r="B6" s="652" t="s">
        <v>236</v>
      </c>
      <c r="C6" s="653"/>
      <c r="D6" s="653"/>
      <c r="E6" s="653"/>
      <c r="F6" s="653"/>
      <c r="G6" s="653"/>
      <c r="H6" s="653"/>
      <c r="I6" s="653"/>
      <c r="J6" s="653"/>
      <c r="K6" s="653"/>
      <c r="L6" s="653"/>
      <c r="M6" s="653"/>
      <c r="N6" s="653"/>
      <c r="O6" s="653"/>
      <c r="P6" s="653"/>
      <c r="Q6" s="654"/>
      <c r="R6" s="655">
        <v>300030</v>
      </c>
      <c r="S6" s="656"/>
      <c r="T6" s="656"/>
      <c r="U6" s="656"/>
      <c r="V6" s="656"/>
      <c r="W6" s="656"/>
      <c r="X6" s="656"/>
      <c r="Y6" s="657"/>
      <c r="Z6" s="651">
        <v>0.9</v>
      </c>
      <c r="AA6" s="651"/>
      <c r="AB6" s="651"/>
      <c r="AC6" s="651"/>
      <c r="AD6" s="658">
        <v>300030</v>
      </c>
      <c r="AE6" s="658"/>
      <c r="AF6" s="658"/>
      <c r="AG6" s="658"/>
      <c r="AH6" s="658"/>
      <c r="AI6" s="658"/>
      <c r="AJ6" s="658"/>
      <c r="AK6" s="658"/>
      <c r="AL6" s="659">
        <v>1.5</v>
      </c>
      <c r="AM6" s="660"/>
      <c r="AN6" s="660"/>
      <c r="AO6" s="661"/>
      <c r="AP6" s="652" t="s">
        <v>237</v>
      </c>
      <c r="AQ6" s="653"/>
      <c r="AR6" s="653"/>
      <c r="AS6" s="653"/>
      <c r="AT6" s="653"/>
      <c r="AU6" s="653"/>
      <c r="AV6" s="653"/>
      <c r="AW6" s="653"/>
      <c r="AX6" s="653"/>
      <c r="AY6" s="653"/>
      <c r="AZ6" s="653"/>
      <c r="BA6" s="653"/>
      <c r="BB6" s="653"/>
      <c r="BC6" s="653"/>
      <c r="BD6" s="653"/>
      <c r="BE6" s="653"/>
      <c r="BF6" s="654"/>
      <c r="BG6" s="655">
        <v>7423178</v>
      </c>
      <c r="BH6" s="656"/>
      <c r="BI6" s="656"/>
      <c r="BJ6" s="656"/>
      <c r="BK6" s="656"/>
      <c r="BL6" s="656"/>
      <c r="BM6" s="656"/>
      <c r="BN6" s="657"/>
      <c r="BO6" s="651">
        <v>99.2</v>
      </c>
      <c r="BP6" s="651"/>
      <c r="BQ6" s="651"/>
      <c r="BR6" s="651"/>
      <c r="BS6" s="658" t="s">
        <v>129</v>
      </c>
      <c r="BT6" s="658"/>
      <c r="BU6" s="658"/>
      <c r="BV6" s="658"/>
      <c r="BW6" s="658"/>
      <c r="BX6" s="658"/>
      <c r="BY6" s="658"/>
      <c r="BZ6" s="658"/>
      <c r="CA6" s="658"/>
      <c r="CB6" s="662"/>
      <c r="CD6" s="676" t="s">
        <v>238</v>
      </c>
      <c r="CE6" s="677"/>
      <c r="CF6" s="677"/>
      <c r="CG6" s="677"/>
      <c r="CH6" s="677"/>
      <c r="CI6" s="677"/>
      <c r="CJ6" s="677"/>
      <c r="CK6" s="677"/>
      <c r="CL6" s="677"/>
      <c r="CM6" s="677"/>
      <c r="CN6" s="677"/>
      <c r="CO6" s="677"/>
      <c r="CP6" s="677"/>
      <c r="CQ6" s="678"/>
      <c r="CR6" s="655">
        <v>161168</v>
      </c>
      <c r="CS6" s="656"/>
      <c r="CT6" s="656"/>
      <c r="CU6" s="656"/>
      <c r="CV6" s="656"/>
      <c r="CW6" s="656"/>
      <c r="CX6" s="656"/>
      <c r="CY6" s="657"/>
      <c r="CZ6" s="671">
        <v>0.5</v>
      </c>
      <c r="DA6" s="672"/>
      <c r="DB6" s="672"/>
      <c r="DC6" s="679"/>
      <c r="DD6" s="674" t="s">
        <v>129</v>
      </c>
      <c r="DE6" s="656"/>
      <c r="DF6" s="656"/>
      <c r="DG6" s="656"/>
      <c r="DH6" s="656"/>
      <c r="DI6" s="656"/>
      <c r="DJ6" s="656"/>
      <c r="DK6" s="656"/>
      <c r="DL6" s="656"/>
      <c r="DM6" s="656"/>
      <c r="DN6" s="656"/>
      <c r="DO6" s="656"/>
      <c r="DP6" s="657"/>
      <c r="DQ6" s="674">
        <v>161161</v>
      </c>
      <c r="DR6" s="656"/>
      <c r="DS6" s="656"/>
      <c r="DT6" s="656"/>
      <c r="DU6" s="656"/>
      <c r="DV6" s="656"/>
      <c r="DW6" s="656"/>
      <c r="DX6" s="656"/>
      <c r="DY6" s="656"/>
      <c r="DZ6" s="656"/>
      <c r="EA6" s="656"/>
      <c r="EB6" s="656"/>
      <c r="EC6" s="675"/>
    </row>
    <row r="7" spans="2:143" ht="11.25" customHeight="1" x14ac:dyDescent="0.2">
      <c r="B7" s="652" t="s">
        <v>239</v>
      </c>
      <c r="C7" s="653"/>
      <c r="D7" s="653"/>
      <c r="E7" s="653"/>
      <c r="F7" s="653"/>
      <c r="G7" s="653"/>
      <c r="H7" s="653"/>
      <c r="I7" s="653"/>
      <c r="J7" s="653"/>
      <c r="K7" s="653"/>
      <c r="L7" s="653"/>
      <c r="M7" s="653"/>
      <c r="N7" s="653"/>
      <c r="O7" s="653"/>
      <c r="P7" s="653"/>
      <c r="Q7" s="654"/>
      <c r="R7" s="655">
        <v>3909</v>
      </c>
      <c r="S7" s="656"/>
      <c r="T7" s="656"/>
      <c r="U7" s="656"/>
      <c r="V7" s="656"/>
      <c r="W7" s="656"/>
      <c r="X7" s="656"/>
      <c r="Y7" s="657"/>
      <c r="Z7" s="651">
        <v>0</v>
      </c>
      <c r="AA7" s="651"/>
      <c r="AB7" s="651"/>
      <c r="AC7" s="651"/>
      <c r="AD7" s="658">
        <v>3909</v>
      </c>
      <c r="AE7" s="658"/>
      <c r="AF7" s="658"/>
      <c r="AG7" s="658"/>
      <c r="AH7" s="658"/>
      <c r="AI7" s="658"/>
      <c r="AJ7" s="658"/>
      <c r="AK7" s="658"/>
      <c r="AL7" s="659">
        <v>0</v>
      </c>
      <c r="AM7" s="660"/>
      <c r="AN7" s="660"/>
      <c r="AO7" s="661"/>
      <c r="AP7" s="652" t="s">
        <v>240</v>
      </c>
      <c r="AQ7" s="653"/>
      <c r="AR7" s="653"/>
      <c r="AS7" s="653"/>
      <c r="AT7" s="653"/>
      <c r="AU7" s="653"/>
      <c r="AV7" s="653"/>
      <c r="AW7" s="653"/>
      <c r="AX7" s="653"/>
      <c r="AY7" s="653"/>
      <c r="AZ7" s="653"/>
      <c r="BA7" s="653"/>
      <c r="BB7" s="653"/>
      <c r="BC7" s="653"/>
      <c r="BD7" s="653"/>
      <c r="BE7" s="653"/>
      <c r="BF7" s="654"/>
      <c r="BG7" s="655">
        <v>2507954</v>
      </c>
      <c r="BH7" s="656"/>
      <c r="BI7" s="656"/>
      <c r="BJ7" s="656"/>
      <c r="BK7" s="656"/>
      <c r="BL7" s="656"/>
      <c r="BM7" s="656"/>
      <c r="BN7" s="657"/>
      <c r="BO7" s="651">
        <v>33.5</v>
      </c>
      <c r="BP7" s="651"/>
      <c r="BQ7" s="651"/>
      <c r="BR7" s="651"/>
      <c r="BS7" s="658" t="s">
        <v>129</v>
      </c>
      <c r="BT7" s="658"/>
      <c r="BU7" s="658"/>
      <c r="BV7" s="658"/>
      <c r="BW7" s="658"/>
      <c r="BX7" s="658"/>
      <c r="BY7" s="658"/>
      <c r="BZ7" s="658"/>
      <c r="CA7" s="658"/>
      <c r="CB7" s="662"/>
      <c r="CD7" s="680" t="s">
        <v>241</v>
      </c>
      <c r="CE7" s="681"/>
      <c r="CF7" s="681"/>
      <c r="CG7" s="681"/>
      <c r="CH7" s="681"/>
      <c r="CI7" s="681"/>
      <c r="CJ7" s="681"/>
      <c r="CK7" s="681"/>
      <c r="CL7" s="681"/>
      <c r="CM7" s="681"/>
      <c r="CN7" s="681"/>
      <c r="CO7" s="681"/>
      <c r="CP7" s="681"/>
      <c r="CQ7" s="682"/>
      <c r="CR7" s="655">
        <v>5211604</v>
      </c>
      <c r="CS7" s="656"/>
      <c r="CT7" s="656"/>
      <c r="CU7" s="656"/>
      <c r="CV7" s="656"/>
      <c r="CW7" s="656"/>
      <c r="CX7" s="656"/>
      <c r="CY7" s="657"/>
      <c r="CZ7" s="651">
        <v>16.8</v>
      </c>
      <c r="DA7" s="651"/>
      <c r="DB7" s="651"/>
      <c r="DC7" s="651"/>
      <c r="DD7" s="674">
        <v>272285</v>
      </c>
      <c r="DE7" s="656"/>
      <c r="DF7" s="656"/>
      <c r="DG7" s="656"/>
      <c r="DH7" s="656"/>
      <c r="DI7" s="656"/>
      <c r="DJ7" s="656"/>
      <c r="DK7" s="656"/>
      <c r="DL7" s="656"/>
      <c r="DM7" s="656"/>
      <c r="DN7" s="656"/>
      <c r="DO7" s="656"/>
      <c r="DP7" s="657"/>
      <c r="DQ7" s="674">
        <v>3638879</v>
      </c>
      <c r="DR7" s="656"/>
      <c r="DS7" s="656"/>
      <c r="DT7" s="656"/>
      <c r="DU7" s="656"/>
      <c r="DV7" s="656"/>
      <c r="DW7" s="656"/>
      <c r="DX7" s="656"/>
      <c r="DY7" s="656"/>
      <c r="DZ7" s="656"/>
      <c r="EA7" s="656"/>
      <c r="EB7" s="656"/>
      <c r="EC7" s="675"/>
    </row>
    <row r="8" spans="2:143" ht="11.25" customHeight="1" x14ac:dyDescent="0.2">
      <c r="B8" s="652" t="s">
        <v>242</v>
      </c>
      <c r="C8" s="653"/>
      <c r="D8" s="653"/>
      <c r="E8" s="653"/>
      <c r="F8" s="653"/>
      <c r="G8" s="653"/>
      <c r="H8" s="653"/>
      <c r="I8" s="653"/>
      <c r="J8" s="653"/>
      <c r="K8" s="653"/>
      <c r="L8" s="653"/>
      <c r="M8" s="653"/>
      <c r="N8" s="653"/>
      <c r="O8" s="653"/>
      <c r="P8" s="653"/>
      <c r="Q8" s="654"/>
      <c r="R8" s="655">
        <v>27726</v>
      </c>
      <c r="S8" s="656"/>
      <c r="T8" s="656"/>
      <c r="U8" s="656"/>
      <c r="V8" s="656"/>
      <c r="W8" s="656"/>
      <c r="X8" s="656"/>
      <c r="Y8" s="657"/>
      <c r="Z8" s="651">
        <v>0.1</v>
      </c>
      <c r="AA8" s="651"/>
      <c r="AB8" s="651"/>
      <c r="AC8" s="651"/>
      <c r="AD8" s="658">
        <v>27726</v>
      </c>
      <c r="AE8" s="658"/>
      <c r="AF8" s="658"/>
      <c r="AG8" s="658"/>
      <c r="AH8" s="658"/>
      <c r="AI8" s="658"/>
      <c r="AJ8" s="658"/>
      <c r="AK8" s="658"/>
      <c r="AL8" s="659">
        <v>0.1</v>
      </c>
      <c r="AM8" s="660"/>
      <c r="AN8" s="660"/>
      <c r="AO8" s="661"/>
      <c r="AP8" s="652" t="s">
        <v>243</v>
      </c>
      <c r="AQ8" s="653"/>
      <c r="AR8" s="653"/>
      <c r="AS8" s="653"/>
      <c r="AT8" s="653"/>
      <c r="AU8" s="653"/>
      <c r="AV8" s="653"/>
      <c r="AW8" s="653"/>
      <c r="AX8" s="653"/>
      <c r="AY8" s="653"/>
      <c r="AZ8" s="653"/>
      <c r="BA8" s="653"/>
      <c r="BB8" s="653"/>
      <c r="BC8" s="653"/>
      <c r="BD8" s="653"/>
      <c r="BE8" s="653"/>
      <c r="BF8" s="654"/>
      <c r="BG8" s="655">
        <v>120078</v>
      </c>
      <c r="BH8" s="656"/>
      <c r="BI8" s="656"/>
      <c r="BJ8" s="656"/>
      <c r="BK8" s="656"/>
      <c r="BL8" s="656"/>
      <c r="BM8" s="656"/>
      <c r="BN8" s="657"/>
      <c r="BO8" s="651">
        <v>1.6</v>
      </c>
      <c r="BP8" s="651"/>
      <c r="BQ8" s="651"/>
      <c r="BR8" s="651"/>
      <c r="BS8" s="658" t="s">
        <v>129</v>
      </c>
      <c r="BT8" s="658"/>
      <c r="BU8" s="658"/>
      <c r="BV8" s="658"/>
      <c r="BW8" s="658"/>
      <c r="BX8" s="658"/>
      <c r="BY8" s="658"/>
      <c r="BZ8" s="658"/>
      <c r="CA8" s="658"/>
      <c r="CB8" s="662"/>
      <c r="CD8" s="680" t="s">
        <v>244</v>
      </c>
      <c r="CE8" s="681"/>
      <c r="CF8" s="681"/>
      <c r="CG8" s="681"/>
      <c r="CH8" s="681"/>
      <c r="CI8" s="681"/>
      <c r="CJ8" s="681"/>
      <c r="CK8" s="681"/>
      <c r="CL8" s="681"/>
      <c r="CM8" s="681"/>
      <c r="CN8" s="681"/>
      <c r="CO8" s="681"/>
      <c r="CP8" s="681"/>
      <c r="CQ8" s="682"/>
      <c r="CR8" s="655">
        <v>7998537</v>
      </c>
      <c r="CS8" s="656"/>
      <c r="CT8" s="656"/>
      <c r="CU8" s="656"/>
      <c r="CV8" s="656"/>
      <c r="CW8" s="656"/>
      <c r="CX8" s="656"/>
      <c r="CY8" s="657"/>
      <c r="CZ8" s="651">
        <v>25.7</v>
      </c>
      <c r="DA8" s="651"/>
      <c r="DB8" s="651"/>
      <c r="DC8" s="651"/>
      <c r="DD8" s="674">
        <v>566451</v>
      </c>
      <c r="DE8" s="656"/>
      <c r="DF8" s="656"/>
      <c r="DG8" s="656"/>
      <c r="DH8" s="656"/>
      <c r="DI8" s="656"/>
      <c r="DJ8" s="656"/>
      <c r="DK8" s="656"/>
      <c r="DL8" s="656"/>
      <c r="DM8" s="656"/>
      <c r="DN8" s="656"/>
      <c r="DO8" s="656"/>
      <c r="DP8" s="657"/>
      <c r="DQ8" s="674">
        <v>3873344</v>
      </c>
      <c r="DR8" s="656"/>
      <c r="DS8" s="656"/>
      <c r="DT8" s="656"/>
      <c r="DU8" s="656"/>
      <c r="DV8" s="656"/>
      <c r="DW8" s="656"/>
      <c r="DX8" s="656"/>
      <c r="DY8" s="656"/>
      <c r="DZ8" s="656"/>
      <c r="EA8" s="656"/>
      <c r="EB8" s="656"/>
      <c r="EC8" s="675"/>
    </row>
    <row r="9" spans="2:143" ht="11.25" customHeight="1" x14ac:dyDescent="0.2">
      <c r="B9" s="652" t="s">
        <v>245</v>
      </c>
      <c r="C9" s="653"/>
      <c r="D9" s="653"/>
      <c r="E9" s="653"/>
      <c r="F9" s="653"/>
      <c r="G9" s="653"/>
      <c r="H9" s="653"/>
      <c r="I9" s="653"/>
      <c r="J9" s="653"/>
      <c r="K9" s="653"/>
      <c r="L9" s="653"/>
      <c r="M9" s="653"/>
      <c r="N9" s="653"/>
      <c r="O9" s="653"/>
      <c r="P9" s="653"/>
      <c r="Q9" s="654"/>
      <c r="R9" s="655">
        <v>35953</v>
      </c>
      <c r="S9" s="656"/>
      <c r="T9" s="656"/>
      <c r="U9" s="656"/>
      <c r="V9" s="656"/>
      <c r="W9" s="656"/>
      <c r="X9" s="656"/>
      <c r="Y9" s="657"/>
      <c r="Z9" s="651">
        <v>0.1</v>
      </c>
      <c r="AA9" s="651"/>
      <c r="AB9" s="651"/>
      <c r="AC9" s="651"/>
      <c r="AD9" s="658">
        <v>35953</v>
      </c>
      <c r="AE9" s="658"/>
      <c r="AF9" s="658"/>
      <c r="AG9" s="658"/>
      <c r="AH9" s="658"/>
      <c r="AI9" s="658"/>
      <c r="AJ9" s="658"/>
      <c r="AK9" s="658"/>
      <c r="AL9" s="659">
        <v>0.2</v>
      </c>
      <c r="AM9" s="660"/>
      <c r="AN9" s="660"/>
      <c r="AO9" s="661"/>
      <c r="AP9" s="652" t="s">
        <v>246</v>
      </c>
      <c r="AQ9" s="653"/>
      <c r="AR9" s="653"/>
      <c r="AS9" s="653"/>
      <c r="AT9" s="653"/>
      <c r="AU9" s="653"/>
      <c r="AV9" s="653"/>
      <c r="AW9" s="653"/>
      <c r="AX9" s="653"/>
      <c r="AY9" s="653"/>
      <c r="AZ9" s="653"/>
      <c r="BA9" s="653"/>
      <c r="BB9" s="653"/>
      <c r="BC9" s="653"/>
      <c r="BD9" s="653"/>
      <c r="BE9" s="653"/>
      <c r="BF9" s="654"/>
      <c r="BG9" s="655">
        <v>1982859</v>
      </c>
      <c r="BH9" s="656"/>
      <c r="BI9" s="656"/>
      <c r="BJ9" s="656"/>
      <c r="BK9" s="656"/>
      <c r="BL9" s="656"/>
      <c r="BM9" s="656"/>
      <c r="BN9" s="657"/>
      <c r="BO9" s="651">
        <v>26.5</v>
      </c>
      <c r="BP9" s="651"/>
      <c r="BQ9" s="651"/>
      <c r="BR9" s="651"/>
      <c r="BS9" s="658" t="s">
        <v>129</v>
      </c>
      <c r="BT9" s="658"/>
      <c r="BU9" s="658"/>
      <c r="BV9" s="658"/>
      <c r="BW9" s="658"/>
      <c r="BX9" s="658"/>
      <c r="BY9" s="658"/>
      <c r="BZ9" s="658"/>
      <c r="CA9" s="658"/>
      <c r="CB9" s="662"/>
      <c r="CD9" s="680" t="s">
        <v>247</v>
      </c>
      <c r="CE9" s="681"/>
      <c r="CF9" s="681"/>
      <c r="CG9" s="681"/>
      <c r="CH9" s="681"/>
      <c r="CI9" s="681"/>
      <c r="CJ9" s="681"/>
      <c r="CK9" s="681"/>
      <c r="CL9" s="681"/>
      <c r="CM9" s="681"/>
      <c r="CN9" s="681"/>
      <c r="CO9" s="681"/>
      <c r="CP9" s="681"/>
      <c r="CQ9" s="682"/>
      <c r="CR9" s="655">
        <v>3454511</v>
      </c>
      <c r="CS9" s="656"/>
      <c r="CT9" s="656"/>
      <c r="CU9" s="656"/>
      <c r="CV9" s="656"/>
      <c r="CW9" s="656"/>
      <c r="CX9" s="656"/>
      <c r="CY9" s="657"/>
      <c r="CZ9" s="651">
        <v>11.1</v>
      </c>
      <c r="DA9" s="651"/>
      <c r="DB9" s="651"/>
      <c r="DC9" s="651"/>
      <c r="DD9" s="674">
        <v>47404</v>
      </c>
      <c r="DE9" s="656"/>
      <c r="DF9" s="656"/>
      <c r="DG9" s="656"/>
      <c r="DH9" s="656"/>
      <c r="DI9" s="656"/>
      <c r="DJ9" s="656"/>
      <c r="DK9" s="656"/>
      <c r="DL9" s="656"/>
      <c r="DM9" s="656"/>
      <c r="DN9" s="656"/>
      <c r="DO9" s="656"/>
      <c r="DP9" s="657"/>
      <c r="DQ9" s="674">
        <v>2882141</v>
      </c>
      <c r="DR9" s="656"/>
      <c r="DS9" s="656"/>
      <c r="DT9" s="656"/>
      <c r="DU9" s="656"/>
      <c r="DV9" s="656"/>
      <c r="DW9" s="656"/>
      <c r="DX9" s="656"/>
      <c r="DY9" s="656"/>
      <c r="DZ9" s="656"/>
      <c r="EA9" s="656"/>
      <c r="EB9" s="656"/>
      <c r="EC9" s="675"/>
    </row>
    <row r="10" spans="2:143" ht="11.25" customHeight="1" x14ac:dyDescent="0.2">
      <c r="B10" s="652" t="s">
        <v>248</v>
      </c>
      <c r="C10" s="653"/>
      <c r="D10" s="653"/>
      <c r="E10" s="653"/>
      <c r="F10" s="653"/>
      <c r="G10" s="653"/>
      <c r="H10" s="653"/>
      <c r="I10" s="653"/>
      <c r="J10" s="653"/>
      <c r="K10" s="653"/>
      <c r="L10" s="653"/>
      <c r="M10" s="653"/>
      <c r="N10" s="653"/>
      <c r="O10" s="653"/>
      <c r="P10" s="653"/>
      <c r="Q10" s="654"/>
      <c r="R10" s="655" t="s">
        <v>129</v>
      </c>
      <c r="S10" s="656"/>
      <c r="T10" s="656"/>
      <c r="U10" s="656"/>
      <c r="V10" s="656"/>
      <c r="W10" s="656"/>
      <c r="X10" s="656"/>
      <c r="Y10" s="657"/>
      <c r="Z10" s="651" t="s">
        <v>129</v>
      </c>
      <c r="AA10" s="651"/>
      <c r="AB10" s="651"/>
      <c r="AC10" s="651"/>
      <c r="AD10" s="658" t="s">
        <v>129</v>
      </c>
      <c r="AE10" s="658"/>
      <c r="AF10" s="658"/>
      <c r="AG10" s="658"/>
      <c r="AH10" s="658"/>
      <c r="AI10" s="658"/>
      <c r="AJ10" s="658"/>
      <c r="AK10" s="658"/>
      <c r="AL10" s="659" t="s">
        <v>129</v>
      </c>
      <c r="AM10" s="660"/>
      <c r="AN10" s="660"/>
      <c r="AO10" s="661"/>
      <c r="AP10" s="652" t="s">
        <v>249</v>
      </c>
      <c r="AQ10" s="653"/>
      <c r="AR10" s="653"/>
      <c r="AS10" s="653"/>
      <c r="AT10" s="653"/>
      <c r="AU10" s="653"/>
      <c r="AV10" s="653"/>
      <c r="AW10" s="653"/>
      <c r="AX10" s="653"/>
      <c r="AY10" s="653"/>
      <c r="AZ10" s="653"/>
      <c r="BA10" s="653"/>
      <c r="BB10" s="653"/>
      <c r="BC10" s="653"/>
      <c r="BD10" s="653"/>
      <c r="BE10" s="653"/>
      <c r="BF10" s="654"/>
      <c r="BG10" s="655">
        <v>169661</v>
      </c>
      <c r="BH10" s="656"/>
      <c r="BI10" s="656"/>
      <c r="BJ10" s="656"/>
      <c r="BK10" s="656"/>
      <c r="BL10" s="656"/>
      <c r="BM10" s="656"/>
      <c r="BN10" s="657"/>
      <c r="BO10" s="651">
        <v>2.2999999999999998</v>
      </c>
      <c r="BP10" s="651"/>
      <c r="BQ10" s="651"/>
      <c r="BR10" s="651"/>
      <c r="BS10" s="658" t="s">
        <v>129</v>
      </c>
      <c r="BT10" s="658"/>
      <c r="BU10" s="658"/>
      <c r="BV10" s="658"/>
      <c r="BW10" s="658"/>
      <c r="BX10" s="658"/>
      <c r="BY10" s="658"/>
      <c r="BZ10" s="658"/>
      <c r="CA10" s="658"/>
      <c r="CB10" s="662"/>
      <c r="CD10" s="680" t="s">
        <v>250</v>
      </c>
      <c r="CE10" s="681"/>
      <c r="CF10" s="681"/>
      <c r="CG10" s="681"/>
      <c r="CH10" s="681"/>
      <c r="CI10" s="681"/>
      <c r="CJ10" s="681"/>
      <c r="CK10" s="681"/>
      <c r="CL10" s="681"/>
      <c r="CM10" s="681"/>
      <c r="CN10" s="681"/>
      <c r="CO10" s="681"/>
      <c r="CP10" s="681"/>
      <c r="CQ10" s="682"/>
      <c r="CR10" s="655">
        <v>18208</v>
      </c>
      <c r="CS10" s="656"/>
      <c r="CT10" s="656"/>
      <c r="CU10" s="656"/>
      <c r="CV10" s="656"/>
      <c r="CW10" s="656"/>
      <c r="CX10" s="656"/>
      <c r="CY10" s="657"/>
      <c r="CZ10" s="651">
        <v>0.1</v>
      </c>
      <c r="DA10" s="651"/>
      <c r="DB10" s="651"/>
      <c r="DC10" s="651"/>
      <c r="DD10" s="674">
        <v>4410</v>
      </c>
      <c r="DE10" s="656"/>
      <c r="DF10" s="656"/>
      <c r="DG10" s="656"/>
      <c r="DH10" s="656"/>
      <c r="DI10" s="656"/>
      <c r="DJ10" s="656"/>
      <c r="DK10" s="656"/>
      <c r="DL10" s="656"/>
      <c r="DM10" s="656"/>
      <c r="DN10" s="656"/>
      <c r="DO10" s="656"/>
      <c r="DP10" s="657"/>
      <c r="DQ10" s="674">
        <v>18208</v>
      </c>
      <c r="DR10" s="656"/>
      <c r="DS10" s="656"/>
      <c r="DT10" s="656"/>
      <c r="DU10" s="656"/>
      <c r="DV10" s="656"/>
      <c r="DW10" s="656"/>
      <c r="DX10" s="656"/>
      <c r="DY10" s="656"/>
      <c r="DZ10" s="656"/>
      <c r="EA10" s="656"/>
      <c r="EB10" s="656"/>
      <c r="EC10" s="675"/>
    </row>
    <row r="11" spans="2:143" ht="11.25" customHeight="1" x14ac:dyDescent="0.2">
      <c r="B11" s="652" t="s">
        <v>251</v>
      </c>
      <c r="C11" s="653"/>
      <c r="D11" s="653"/>
      <c r="E11" s="653"/>
      <c r="F11" s="653"/>
      <c r="G11" s="653"/>
      <c r="H11" s="653"/>
      <c r="I11" s="653"/>
      <c r="J11" s="653"/>
      <c r="K11" s="653"/>
      <c r="L11" s="653"/>
      <c r="M11" s="653"/>
      <c r="N11" s="653"/>
      <c r="O11" s="653"/>
      <c r="P11" s="653"/>
      <c r="Q11" s="654"/>
      <c r="R11" s="655">
        <v>1104023</v>
      </c>
      <c r="S11" s="656"/>
      <c r="T11" s="656"/>
      <c r="U11" s="656"/>
      <c r="V11" s="656"/>
      <c r="W11" s="656"/>
      <c r="X11" s="656"/>
      <c r="Y11" s="657"/>
      <c r="Z11" s="659">
        <v>3.4</v>
      </c>
      <c r="AA11" s="660"/>
      <c r="AB11" s="660"/>
      <c r="AC11" s="683"/>
      <c r="AD11" s="674">
        <v>1104023</v>
      </c>
      <c r="AE11" s="656"/>
      <c r="AF11" s="656"/>
      <c r="AG11" s="656"/>
      <c r="AH11" s="656"/>
      <c r="AI11" s="656"/>
      <c r="AJ11" s="656"/>
      <c r="AK11" s="657"/>
      <c r="AL11" s="659">
        <v>5.6</v>
      </c>
      <c r="AM11" s="660"/>
      <c r="AN11" s="660"/>
      <c r="AO11" s="661"/>
      <c r="AP11" s="652" t="s">
        <v>252</v>
      </c>
      <c r="AQ11" s="653"/>
      <c r="AR11" s="653"/>
      <c r="AS11" s="653"/>
      <c r="AT11" s="653"/>
      <c r="AU11" s="653"/>
      <c r="AV11" s="653"/>
      <c r="AW11" s="653"/>
      <c r="AX11" s="653"/>
      <c r="AY11" s="653"/>
      <c r="AZ11" s="653"/>
      <c r="BA11" s="653"/>
      <c r="BB11" s="653"/>
      <c r="BC11" s="653"/>
      <c r="BD11" s="653"/>
      <c r="BE11" s="653"/>
      <c r="BF11" s="654"/>
      <c r="BG11" s="655">
        <v>235356</v>
      </c>
      <c r="BH11" s="656"/>
      <c r="BI11" s="656"/>
      <c r="BJ11" s="656"/>
      <c r="BK11" s="656"/>
      <c r="BL11" s="656"/>
      <c r="BM11" s="656"/>
      <c r="BN11" s="657"/>
      <c r="BO11" s="651">
        <v>3.1</v>
      </c>
      <c r="BP11" s="651"/>
      <c r="BQ11" s="651"/>
      <c r="BR11" s="651"/>
      <c r="BS11" s="658" t="s">
        <v>129</v>
      </c>
      <c r="BT11" s="658"/>
      <c r="BU11" s="658"/>
      <c r="BV11" s="658"/>
      <c r="BW11" s="658"/>
      <c r="BX11" s="658"/>
      <c r="BY11" s="658"/>
      <c r="BZ11" s="658"/>
      <c r="CA11" s="658"/>
      <c r="CB11" s="662"/>
      <c r="CD11" s="680" t="s">
        <v>253</v>
      </c>
      <c r="CE11" s="681"/>
      <c r="CF11" s="681"/>
      <c r="CG11" s="681"/>
      <c r="CH11" s="681"/>
      <c r="CI11" s="681"/>
      <c r="CJ11" s="681"/>
      <c r="CK11" s="681"/>
      <c r="CL11" s="681"/>
      <c r="CM11" s="681"/>
      <c r="CN11" s="681"/>
      <c r="CO11" s="681"/>
      <c r="CP11" s="681"/>
      <c r="CQ11" s="682"/>
      <c r="CR11" s="655">
        <v>2695409</v>
      </c>
      <c r="CS11" s="656"/>
      <c r="CT11" s="656"/>
      <c r="CU11" s="656"/>
      <c r="CV11" s="656"/>
      <c r="CW11" s="656"/>
      <c r="CX11" s="656"/>
      <c r="CY11" s="657"/>
      <c r="CZ11" s="651">
        <v>8.6999999999999993</v>
      </c>
      <c r="DA11" s="651"/>
      <c r="DB11" s="651"/>
      <c r="DC11" s="651"/>
      <c r="DD11" s="674">
        <v>489520</v>
      </c>
      <c r="DE11" s="656"/>
      <c r="DF11" s="656"/>
      <c r="DG11" s="656"/>
      <c r="DH11" s="656"/>
      <c r="DI11" s="656"/>
      <c r="DJ11" s="656"/>
      <c r="DK11" s="656"/>
      <c r="DL11" s="656"/>
      <c r="DM11" s="656"/>
      <c r="DN11" s="656"/>
      <c r="DO11" s="656"/>
      <c r="DP11" s="657"/>
      <c r="DQ11" s="674">
        <v>1563802</v>
      </c>
      <c r="DR11" s="656"/>
      <c r="DS11" s="656"/>
      <c r="DT11" s="656"/>
      <c r="DU11" s="656"/>
      <c r="DV11" s="656"/>
      <c r="DW11" s="656"/>
      <c r="DX11" s="656"/>
      <c r="DY11" s="656"/>
      <c r="DZ11" s="656"/>
      <c r="EA11" s="656"/>
      <c r="EB11" s="656"/>
      <c r="EC11" s="675"/>
    </row>
    <row r="12" spans="2:143" ht="11.25" customHeight="1" x14ac:dyDescent="0.2">
      <c r="B12" s="652" t="s">
        <v>254</v>
      </c>
      <c r="C12" s="653"/>
      <c r="D12" s="653"/>
      <c r="E12" s="653"/>
      <c r="F12" s="653"/>
      <c r="G12" s="653"/>
      <c r="H12" s="653"/>
      <c r="I12" s="653"/>
      <c r="J12" s="653"/>
      <c r="K12" s="653"/>
      <c r="L12" s="653"/>
      <c r="M12" s="653"/>
      <c r="N12" s="653"/>
      <c r="O12" s="653"/>
      <c r="P12" s="653"/>
      <c r="Q12" s="654"/>
      <c r="R12" s="655">
        <v>59997</v>
      </c>
      <c r="S12" s="656"/>
      <c r="T12" s="656"/>
      <c r="U12" s="656"/>
      <c r="V12" s="656"/>
      <c r="W12" s="656"/>
      <c r="X12" s="656"/>
      <c r="Y12" s="657"/>
      <c r="Z12" s="651">
        <v>0.2</v>
      </c>
      <c r="AA12" s="651"/>
      <c r="AB12" s="651"/>
      <c r="AC12" s="651"/>
      <c r="AD12" s="658">
        <v>59997</v>
      </c>
      <c r="AE12" s="658"/>
      <c r="AF12" s="658"/>
      <c r="AG12" s="658"/>
      <c r="AH12" s="658"/>
      <c r="AI12" s="658"/>
      <c r="AJ12" s="658"/>
      <c r="AK12" s="658"/>
      <c r="AL12" s="659">
        <v>0.3</v>
      </c>
      <c r="AM12" s="660"/>
      <c r="AN12" s="660"/>
      <c r="AO12" s="661"/>
      <c r="AP12" s="652" t="s">
        <v>255</v>
      </c>
      <c r="AQ12" s="653"/>
      <c r="AR12" s="653"/>
      <c r="AS12" s="653"/>
      <c r="AT12" s="653"/>
      <c r="AU12" s="653"/>
      <c r="AV12" s="653"/>
      <c r="AW12" s="653"/>
      <c r="AX12" s="653"/>
      <c r="AY12" s="653"/>
      <c r="AZ12" s="653"/>
      <c r="BA12" s="653"/>
      <c r="BB12" s="653"/>
      <c r="BC12" s="653"/>
      <c r="BD12" s="653"/>
      <c r="BE12" s="653"/>
      <c r="BF12" s="654"/>
      <c r="BG12" s="655">
        <v>4430081</v>
      </c>
      <c r="BH12" s="656"/>
      <c r="BI12" s="656"/>
      <c r="BJ12" s="656"/>
      <c r="BK12" s="656"/>
      <c r="BL12" s="656"/>
      <c r="BM12" s="656"/>
      <c r="BN12" s="657"/>
      <c r="BO12" s="651">
        <v>59.2</v>
      </c>
      <c r="BP12" s="651"/>
      <c r="BQ12" s="651"/>
      <c r="BR12" s="651"/>
      <c r="BS12" s="658" t="s">
        <v>129</v>
      </c>
      <c r="BT12" s="658"/>
      <c r="BU12" s="658"/>
      <c r="BV12" s="658"/>
      <c r="BW12" s="658"/>
      <c r="BX12" s="658"/>
      <c r="BY12" s="658"/>
      <c r="BZ12" s="658"/>
      <c r="CA12" s="658"/>
      <c r="CB12" s="662"/>
      <c r="CD12" s="680" t="s">
        <v>256</v>
      </c>
      <c r="CE12" s="681"/>
      <c r="CF12" s="681"/>
      <c r="CG12" s="681"/>
      <c r="CH12" s="681"/>
      <c r="CI12" s="681"/>
      <c r="CJ12" s="681"/>
      <c r="CK12" s="681"/>
      <c r="CL12" s="681"/>
      <c r="CM12" s="681"/>
      <c r="CN12" s="681"/>
      <c r="CO12" s="681"/>
      <c r="CP12" s="681"/>
      <c r="CQ12" s="682"/>
      <c r="CR12" s="655">
        <v>923378</v>
      </c>
      <c r="CS12" s="656"/>
      <c r="CT12" s="656"/>
      <c r="CU12" s="656"/>
      <c r="CV12" s="656"/>
      <c r="CW12" s="656"/>
      <c r="CX12" s="656"/>
      <c r="CY12" s="657"/>
      <c r="CZ12" s="651">
        <v>3</v>
      </c>
      <c r="DA12" s="651"/>
      <c r="DB12" s="651"/>
      <c r="DC12" s="651"/>
      <c r="DD12" s="674">
        <v>61023</v>
      </c>
      <c r="DE12" s="656"/>
      <c r="DF12" s="656"/>
      <c r="DG12" s="656"/>
      <c r="DH12" s="656"/>
      <c r="DI12" s="656"/>
      <c r="DJ12" s="656"/>
      <c r="DK12" s="656"/>
      <c r="DL12" s="656"/>
      <c r="DM12" s="656"/>
      <c r="DN12" s="656"/>
      <c r="DO12" s="656"/>
      <c r="DP12" s="657"/>
      <c r="DQ12" s="674">
        <v>789586</v>
      </c>
      <c r="DR12" s="656"/>
      <c r="DS12" s="656"/>
      <c r="DT12" s="656"/>
      <c r="DU12" s="656"/>
      <c r="DV12" s="656"/>
      <c r="DW12" s="656"/>
      <c r="DX12" s="656"/>
      <c r="DY12" s="656"/>
      <c r="DZ12" s="656"/>
      <c r="EA12" s="656"/>
      <c r="EB12" s="656"/>
      <c r="EC12" s="675"/>
    </row>
    <row r="13" spans="2:143" ht="11.25" customHeight="1" x14ac:dyDescent="0.2">
      <c r="B13" s="652" t="s">
        <v>257</v>
      </c>
      <c r="C13" s="653"/>
      <c r="D13" s="653"/>
      <c r="E13" s="653"/>
      <c r="F13" s="653"/>
      <c r="G13" s="653"/>
      <c r="H13" s="653"/>
      <c r="I13" s="653"/>
      <c r="J13" s="653"/>
      <c r="K13" s="653"/>
      <c r="L13" s="653"/>
      <c r="M13" s="653"/>
      <c r="N13" s="653"/>
      <c r="O13" s="653"/>
      <c r="P13" s="653"/>
      <c r="Q13" s="654"/>
      <c r="R13" s="655" t="s">
        <v>129</v>
      </c>
      <c r="S13" s="656"/>
      <c r="T13" s="656"/>
      <c r="U13" s="656"/>
      <c r="V13" s="656"/>
      <c r="W13" s="656"/>
      <c r="X13" s="656"/>
      <c r="Y13" s="657"/>
      <c r="Z13" s="651" t="s">
        <v>129</v>
      </c>
      <c r="AA13" s="651"/>
      <c r="AB13" s="651"/>
      <c r="AC13" s="651"/>
      <c r="AD13" s="658" t="s">
        <v>129</v>
      </c>
      <c r="AE13" s="658"/>
      <c r="AF13" s="658"/>
      <c r="AG13" s="658"/>
      <c r="AH13" s="658"/>
      <c r="AI13" s="658"/>
      <c r="AJ13" s="658"/>
      <c r="AK13" s="658"/>
      <c r="AL13" s="659" t="s">
        <v>129</v>
      </c>
      <c r="AM13" s="660"/>
      <c r="AN13" s="660"/>
      <c r="AO13" s="661"/>
      <c r="AP13" s="652" t="s">
        <v>258</v>
      </c>
      <c r="AQ13" s="653"/>
      <c r="AR13" s="653"/>
      <c r="AS13" s="653"/>
      <c r="AT13" s="653"/>
      <c r="AU13" s="653"/>
      <c r="AV13" s="653"/>
      <c r="AW13" s="653"/>
      <c r="AX13" s="653"/>
      <c r="AY13" s="653"/>
      <c r="AZ13" s="653"/>
      <c r="BA13" s="653"/>
      <c r="BB13" s="653"/>
      <c r="BC13" s="653"/>
      <c r="BD13" s="653"/>
      <c r="BE13" s="653"/>
      <c r="BF13" s="654"/>
      <c r="BG13" s="655">
        <v>4352383</v>
      </c>
      <c r="BH13" s="656"/>
      <c r="BI13" s="656"/>
      <c r="BJ13" s="656"/>
      <c r="BK13" s="656"/>
      <c r="BL13" s="656"/>
      <c r="BM13" s="656"/>
      <c r="BN13" s="657"/>
      <c r="BO13" s="651">
        <v>58.1</v>
      </c>
      <c r="BP13" s="651"/>
      <c r="BQ13" s="651"/>
      <c r="BR13" s="651"/>
      <c r="BS13" s="658" t="s">
        <v>129</v>
      </c>
      <c r="BT13" s="658"/>
      <c r="BU13" s="658"/>
      <c r="BV13" s="658"/>
      <c r="BW13" s="658"/>
      <c r="BX13" s="658"/>
      <c r="BY13" s="658"/>
      <c r="BZ13" s="658"/>
      <c r="CA13" s="658"/>
      <c r="CB13" s="662"/>
      <c r="CD13" s="680" t="s">
        <v>259</v>
      </c>
      <c r="CE13" s="681"/>
      <c r="CF13" s="681"/>
      <c r="CG13" s="681"/>
      <c r="CH13" s="681"/>
      <c r="CI13" s="681"/>
      <c r="CJ13" s="681"/>
      <c r="CK13" s="681"/>
      <c r="CL13" s="681"/>
      <c r="CM13" s="681"/>
      <c r="CN13" s="681"/>
      <c r="CO13" s="681"/>
      <c r="CP13" s="681"/>
      <c r="CQ13" s="682"/>
      <c r="CR13" s="655">
        <v>3279171</v>
      </c>
      <c r="CS13" s="656"/>
      <c r="CT13" s="656"/>
      <c r="CU13" s="656"/>
      <c r="CV13" s="656"/>
      <c r="CW13" s="656"/>
      <c r="CX13" s="656"/>
      <c r="CY13" s="657"/>
      <c r="CZ13" s="651">
        <v>10.5</v>
      </c>
      <c r="DA13" s="651"/>
      <c r="DB13" s="651"/>
      <c r="DC13" s="651"/>
      <c r="DD13" s="674">
        <v>873108</v>
      </c>
      <c r="DE13" s="656"/>
      <c r="DF13" s="656"/>
      <c r="DG13" s="656"/>
      <c r="DH13" s="656"/>
      <c r="DI13" s="656"/>
      <c r="DJ13" s="656"/>
      <c r="DK13" s="656"/>
      <c r="DL13" s="656"/>
      <c r="DM13" s="656"/>
      <c r="DN13" s="656"/>
      <c r="DO13" s="656"/>
      <c r="DP13" s="657"/>
      <c r="DQ13" s="674">
        <v>2360519</v>
      </c>
      <c r="DR13" s="656"/>
      <c r="DS13" s="656"/>
      <c r="DT13" s="656"/>
      <c r="DU13" s="656"/>
      <c r="DV13" s="656"/>
      <c r="DW13" s="656"/>
      <c r="DX13" s="656"/>
      <c r="DY13" s="656"/>
      <c r="DZ13" s="656"/>
      <c r="EA13" s="656"/>
      <c r="EB13" s="656"/>
      <c r="EC13" s="675"/>
    </row>
    <row r="14" spans="2:143" ht="11.25" customHeight="1" x14ac:dyDescent="0.2">
      <c r="B14" s="652" t="s">
        <v>260</v>
      </c>
      <c r="C14" s="653"/>
      <c r="D14" s="653"/>
      <c r="E14" s="653"/>
      <c r="F14" s="653"/>
      <c r="G14" s="653"/>
      <c r="H14" s="653"/>
      <c r="I14" s="653"/>
      <c r="J14" s="653"/>
      <c r="K14" s="653"/>
      <c r="L14" s="653"/>
      <c r="M14" s="653"/>
      <c r="N14" s="653"/>
      <c r="O14" s="653"/>
      <c r="P14" s="653"/>
      <c r="Q14" s="654"/>
      <c r="R14" s="655" t="s">
        <v>129</v>
      </c>
      <c r="S14" s="656"/>
      <c r="T14" s="656"/>
      <c r="U14" s="656"/>
      <c r="V14" s="656"/>
      <c r="W14" s="656"/>
      <c r="X14" s="656"/>
      <c r="Y14" s="657"/>
      <c r="Z14" s="651" t="s">
        <v>129</v>
      </c>
      <c r="AA14" s="651"/>
      <c r="AB14" s="651"/>
      <c r="AC14" s="651"/>
      <c r="AD14" s="658" t="s">
        <v>129</v>
      </c>
      <c r="AE14" s="658"/>
      <c r="AF14" s="658"/>
      <c r="AG14" s="658"/>
      <c r="AH14" s="658"/>
      <c r="AI14" s="658"/>
      <c r="AJ14" s="658"/>
      <c r="AK14" s="658"/>
      <c r="AL14" s="659" t="s">
        <v>129</v>
      </c>
      <c r="AM14" s="660"/>
      <c r="AN14" s="660"/>
      <c r="AO14" s="661"/>
      <c r="AP14" s="652" t="s">
        <v>261</v>
      </c>
      <c r="AQ14" s="653"/>
      <c r="AR14" s="653"/>
      <c r="AS14" s="653"/>
      <c r="AT14" s="653"/>
      <c r="AU14" s="653"/>
      <c r="AV14" s="653"/>
      <c r="AW14" s="653"/>
      <c r="AX14" s="653"/>
      <c r="AY14" s="653"/>
      <c r="AZ14" s="653"/>
      <c r="BA14" s="653"/>
      <c r="BB14" s="653"/>
      <c r="BC14" s="653"/>
      <c r="BD14" s="653"/>
      <c r="BE14" s="653"/>
      <c r="BF14" s="654"/>
      <c r="BG14" s="655">
        <v>211405</v>
      </c>
      <c r="BH14" s="656"/>
      <c r="BI14" s="656"/>
      <c r="BJ14" s="656"/>
      <c r="BK14" s="656"/>
      <c r="BL14" s="656"/>
      <c r="BM14" s="656"/>
      <c r="BN14" s="657"/>
      <c r="BO14" s="651">
        <v>2.8</v>
      </c>
      <c r="BP14" s="651"/>
      <c r="BQ14" s="651"/>
      <c r="BR14" s="651"/>
      <c r="BS14" s="658" t="s">
        <v>129</v>
      </c>
      <c r="BT14" s="658"/>
      <c r="BU14" s="658"/>
      <c r="BV14" s="658"/>
      <c r="BW14" s="658"/>
      <c r="BX14" s="658"/>
      <c r="BY14" s="658"/>
      <c r="BZ14" s="658"/>
      <c r="CA14" s="658"/>
      <c r="CB14" s="662"/>
      <c r="CD14" s="680" t="s">
        <v>262</v>
      </c>
      <c r="CE14" s="681"/>
      <c r="CF14" s="681"/>
      <c r="CG14" s="681"/>
      <c r="CH14" s="681"/>
      <c r="CI14" s="681"/>
      <c r="CJ14" s="681"/>
      <c r="CK14" s="681"/>
      <c r="CL14" s="681"/>
      <c r="CM14" s="681"/>
      <c r="CN14" s="681"/>
      <c r="CO14" s="681"/>
      <c r="CP14" s="681"/>
      <c r="CQ14" s="682"/>
      <c r="CR14" s="655">
        <v>1061459</v>
      </c>
      <c r="CS14" s="656"/>
      <c r="CT14" s="656"/>
      <c r="CU14" s="656"/>
      <c r="CV14" s="656"/>
      <c r="CW14" s="656"/>
      <c r="CX14" s="656"/>
      <c r="CY14" s="657"/>
      <c r="CZ14" s="651">
        <v>3.4</v>
      </c>
      <c r="DA14" s="651"/>
      <c r="DB14" s="651"/>
      <c r="DC14" s="651"/>
      <c r="DD14" s="674">
        <v>26437</v>
      </c>
      <c r="DE14" s="656"/>
      <c r="DF14" s="656"/>
      <c r="DG14" s="656"/>
      <c r="DH14" s="656"/>
      <c r="DI14" s="656"/>
      <c r="DJ14" s="656"/>
      <c r="DK14" s="656"/>
      <c r="DL14" s="656"/>
      <c r="DM14" s="656"/>
      <c r="DN14" s="656"/>
      <c r="DO14" s="656"/>
      <c r="DP14" s="657"/>
      <c r="DQ14" s="674">
        <v>1011186</v>
      </c>
      <c r="DR14" s="656"/>
      <c r="DS14" s="656"/>
      <c r="DT14" s="656"/>
      <c r="DU14" s="656"/>
      <c r="DV14" s="656"/>
      <c r="DW14" s="656"/>
      <c r="DX14" s="656"/>
      <c r="DY14" s="656"/>
      <c r="DZ14" s="656"/>
      <c r="EA14" s="656"/>
      <c r="EB14" s="656"/>
      <c r="EC14" s="675"/>
    </row>
    <row r="15" spans="2:143" ht="11.25" customHeight="1" x14ac:dyDescent="0.2">
      <c r="B15" s="652" t="s">
        <v>263</v>
      </c>
      <c r="C15" s="653"/>
      <c r="D15" s="653"/>
      <c r="E15" s="653"/>
      <c r="F15" s="653"/>
      <c r="G15" s="653"/>
      <c r="H15" s="653"/>
      <c r="I15" s="653"/>
      <c r="J15" s="653"/>
      <c r="K15" s="653"/>
      <c r="L15" s="653"/>
      <c r="M15" s="653"/>
      <c r="N15" s="653"/>
      <c r="O15" s="653"/>
      <c r="P15" s="653"/>
      <c r="Q15" s="654"/>
      <c r="R15" s="655" t="s">
        <v>129</v>
      </c>
      <c r="S15" s="656"/>
      <c r="T15" s="656"/>
      <c r="U15" s="656"/>
      <c r="V15" s="656"/>
      <c r="W15" s="656"/>
      <c r="X15" s="656"/>
      <c r="Y15" s="657"/>
      <c r="Z15" s="651" t="s">
        <v>129</v>
      </c>
      <c r="AA15" s="651"/>
      <c r="AB15" s="651"/>
      <c r="AC15" s="651"/>
      <c r="AD15" s="658" t="s">
        <v>129</v>
      </c>
      <c r="AE15" s="658"/>
      <c r="AF15" s="658"/>
      <c r="AG15" s="658"/>
      <c r="AH15" s="658"/>
      <c r="AI15" s="658"/>
      <c r="AJ15" s="658"/>
      <c r="AK15" s="658"/>
      <c r="AL15" s="659" t="s">
        <v>129</v>
      </c>
      <c r="AM15" s="660"/>
      <c r="AN15" s="660"/>
      <c r="AO15" s="661"/>
      <c r="AP15" s="652" t="s">
        <v>264</v>
      </c>
      <c r="AQ15" s="653"/>
      <c r="AR15" s="653"/>
      <c r="AS15" s="653"/>
      <c r="AT15" s="653"/>
      <c r="AU15" s="653"/>
      <c r="AV15" s="653"/>
      <c r="AW15" s="653"/>
      <c r="AX15" s="653"/>
      <c r="AY15" s="653"/>
      <c r="AZ15" s="653"/>
      <c r="BA15" s="653"/>
      <c r="BB15" s="653"/>
      <c r="BC15" s="653"/>
      <c r="BD15" s="653"/>
      <c r="BE15" s="653"/>
      <c r="BF15" s="654"/>
      <c r="BG15" s="655">
        <v>273738</v>
      </c>
      <c r="BH15" s="656"/>
      <c r="BI15" s="656"/>
      <c r="BJ15" s="656"/>
      <c r="BK15" s="656"/>
      <c r="BL15" s="656"/>
      <c r="BM15" s="656"/>
      <c r="BN15" s="657"/>
      <c r="BO15" s="651">
        <v>3.7</v>
      </c>
      <c r="BP15" s="651"/>
      <c r="BQ15" s="651"/>
      <c r="BR15" s="651"/>
      <c r="BS15" s="658" t="s">
        <v>129</v>
      </c>
      <c r="BT15" s="658"/>
      <c r="BU15" s="658"/>
      <c r="BV15" s="658"/>
      <c r="BW15" s="658"/>
      <c r="BX15" s="658"/>
      <c r="BY15" s="658"/>
      <c r="BZ15" s="658"/>
      <c r="CA15" s="658"/>
      <c r="CB15" s="662"/>
      <c r="CD15" s="680" t="s">
        <v>265</v>
      </c>
      <c r="CE15" s="681"/>
      <c r="CF15" s="681"/>
      <c r="CG15" s="681"/>
      <c r="CH15" s="681"/>
      <c r="CI15" s="681"/>
      <c r="CJ15" s="681"/>
      <c r="CK15" s="681"/>
      <c r="CL15" s="681"/>
      <c r="CM15" s="681"/>
      <c r="CN15" s="681"/>
      <c r="CO15" s="681"/>
      <c r="CP15" s="681"/>
      <c r="CQ15" s="682"/>
      <c r="CR15" s="655">
        <v>3252626</v>
      </c>
      <c r="CS15" s="656"/>
      <c r="CT15" s="656"/>
      <c r="CU15" s="656"/>
      <c r="CV15" s="656"/>
      <c r="CW15" s="656"/>
      <c r="CX15" s="656"/>
      <c r="CY15" s="657"/>
      <c r="CZ15" s="651">
        <v>10.5</v>
      </c>
      <c r="DA15" s="651"/>
      <c r="DB15" s="651"/>
      <c r="DC15" s="651"/>
      <c r="DD15" s="674">
        <v>309866</v>
      </c>
      <c r="DE15" s="656"/>
      <c r="DF15" s="656"/>
      <c r="DG15" s="656"/>
      <c r="DH15" s="656"/>
      <c r="DI15" s="656"/>
      <c r="DJ15" s="656"/>
      <c r="DK15" s="656"/>
      <c r="DL15" s="656"/>
      <c r="DM15" s="656"/>
      <c r="DN15" s="656"/>
      <c r="DO15" s="656"/>
      <c r="DP15" s="657"/>
      <c r="DQ15" s="674">
        <v>2419357</v>
      </c>
      <c r="DR15" s="656"/>
      <c r="DS15" s="656"/>
      <c r="DT15" s="656"/>
      <c r="DU15" s="656"/>
      <c r="DV15" s="656"/>
      <c r="DW15" s="656"/>
      <c r="DX15" s="656"/>
      <c r="DY15" s="656"/>
      <c r="DZ15" s="656"/>
      <c r="EA15" s="656"/>
      <c r="EB15" s="656"/>
      <c r="EC15" s="675"/>
    </row>
    <row r="16" spans="2:143" ht="11.25" customHeight="1" x14ac:dyDescent="0.2">
      <c r="B16" s="652" t="s">
        <v>266</v>
      </c>
      <c r="C16" s="653"/>
      <c r="D16" s="653"/>
      <c r="E16" s="653"/>
      <c r="F16" s="653"/>
      <c r="G16" s="653"/>
      <c r="H16" s="653"/>
      <c r="I16" s="653"/>
      <c r="J16" s="653"/>
      <c r="K16" s="653"/>
      <c r="L16" s="653"/>
      <c r="M16" s="653"/>
      <c r="N16" s="653"/>
      <c r="O16" s="653"/>
      <c r="P16" s="653"/>
      <c r="Q16" s="654"/>
      <c r="R16" s="655">
        <v>28169</v>
      </c>
      <c r="S16" s="656"/>
      <c r="T16" s="656"/>
      <c r="U16" s="656"/>
      <c r="V16" s="656"/>
      <c r="W16" s="656"/>
      <c r="X16" s="656"/>
      <c r="Y16" s="657"/>
      <c r="Z16" s="651">
        <v>0.1</v>
      </c>
      <c r="AA16" s="651"/>
      <c r="AB16" s="651"/>
      <c r="AC16" s="651"/>
      <c r="AD16" s="658">
        <v>28169</v>
      </c>
      <c r="AE16" s="658"/>
      <c r="AF16" s="658"/>
      <c r="AG16" s="658"/>
      <c r="AH16" s="658"/>
      <c r="AI16" s="658"/>
      <c r="AJ16" s="658"/>
      <c r="AK16" s="658"/>
      <c r="AL16" s="659">
        <v>0.1</v>
      </c>
      <c r="AM16" s="660"/>
      <c r="AN16" s="660"/>
      <c r="AO16" s="661"/>
      <c r="AP16" s="652" t="s">
        <v>267</v>
      </c>
      <c r="AQ16" s="653"/>
      <c r="AR16" s="653"/>
      <c r="AS16" s="653"/>
      <c r="AT16" s="653"/>
      <c r="AU16" s="653"/>
      <c r="AV16" s="653"/>
      <c r="AW16" s="653"/>
      <c r="AX16" s="653"/>
      <c r="AY16" s="653"/>
      <c r="AZ16" s="653"/>
      <c r="BA16" s="653"/>
      <c r="BB16" s="653"/>
      <c r="BC16" s="653"/>
      <c r="BD16" s="653"/>
      <c r="BE16" s="653"/>
      <c r="BF16" s="654"/>
      <c r="BG16" s="655" t="s">
        <v>129</v>
      </c>
      <c r="BH16" s="656"/>
      <c r="BI16" s="656"/>
      <c r="BJ16" s="656"/>
      <c r="BK16" s="656"/>
      <c r="BL16" s="656"/>
      <c r="BM16" s="656"/>
      <c r="BN16" s="657"/>
      <c r="BO16" s="651" t="s">
        <v>129</v>
      </c>
      <c r="BP16" s="651"/>
      <c r="BQ16" s="651"/>
      <c r="BR16" s="651"/>
      <c r="BS16" s="658" t="s">
        <v>129</v>
      </c>
      <c r="BT16" s="658"/>
      <c r="BU16" s="658"/>
      <c r="BV16" s="658"/>
      <c r="BW16" s="658"/>
      <c r="BX16" s="658"/>
      <c r="BY16" s="658"/>
      <c r="BZ16" s="658"/>
      <c r="CA16" s="658"/>
      <c r="CB16" s="662"/>
      <c r="CD16" s="680" t="s">
        <v>268</v>
      </c>
      <c r="CE16" s="681"/>
      <c r="CF16" s="681"/>
      <c r="CG16" s="681"/>
      <c r="CH16" s="681"/>
      <c r="CI16" s="681"/>
      <c r="CJ16" s="681"/>
      <c r="CK16" s="681"/>
      <c r="CL16" s="681"/>
      <c r="CM16" s="681"/>
      <c r="CN16" s="681"/>
      <c r="CO16" s="681"/>
      <c r="CP16" s="681"/>
      <c r="CQ16" s="682"/>
      <c r="CR16" s="655">
        <v>110678</v>
      </c>
      <c r="CS16" s="656"/>
      <c r="CT16" s="656"/>
      <c r="CU16" s="656"/>
      <c r="CV16" s="656"/>
      <c r="CW16" s="656"/>
      <c r="CX16" s="656"/>
      <c r="CY16" s="657"/>
      <c r="CZ16" s="651">
        <v>0.4</v>
      </c>
      <c r="DA16" s="651"/>
      <c r="DB16" s="651"/>
      <c r="DC16" s="651"/>
      <c r="DD16" s="674" t="s">
        <v>129</v>
      </c>
      <c r="DE16" s="656"/>
      <c r="DF16" s="656"/>
      <c r="DG16" s="656"/>
      <c r="DH16" s="656"/>
      <c r="DI16" s="656"/>
      <c r="DJ16" s="656"/>
      <c r="DK16" s="656"/>
      <c r="DL16" s="656"/>
      <c r="DM16" s="656"/>
      <c r="DN16" s="656"/>
      <c r="DO16" s="656"/>
      <c r="DP16" s="657"/>
      <c r="DQ16" s="674">
        <v>5405</v>
      </c>
      <c r="DR16" s="656"/>
      <c r="DS16" s="656"/>
      <c r="DT16" s="656"/>
      <c r="DU16" s="656"/>
      <c r="DV16" s="656"/>
      <c r="DW16" s="656"/>
      <c r="DX16" s="656"/>
      <c r="DY16" s="656"/>
      <c r="DZ16" s="656"/>
      <c r="EA16" s="656"/>
      <c r="EB16" s="656"/>
      <c r="EC16" s="675"/>
    </row>
    <row r="17" spans="2:133" ht="11.25" customHeight="1" x14ac:dyDescent="0.2">
      <c r="B17" s="652" t="s">
        <v>269</v>
      </c>
      <c r="C17" s="653"/>
      <c r="D17" s="653"/>
      <c r="E17" s="653"/>
      <c r="F17" s="653"/>
      <c r="G17" s="653"/>
      <c r="H17" s="653"/>
      <c r="I17" s="653"/>
      <c r="J17" s="653"/>
      <c r="K17" s="653"/>
      <c r="L17" s="653"/>
      <c r="M17" s="653"/>
      <c r="N17" s="653"/>
      <c r="O17" s="653"/>
      <c r="P17" s="653"/>
      <c r="Q17" s="654"/>
      <c r="R17" s="655">
        <v>91347</v>
      </c>
      <c r="S17" s="656"/>
      <c r="T17" s="656"/>
      <c r="U17" s="656"/>
      <c r="V17" s="656"/>
      <c r="W17" s="656"/>
      <c r="X17" s="656"/>
      <c r="Y17" s="657"/>
      <c r="Z17" s="651">
        <v>0.3</v>
      </c>
      <c r="AA17" s="651"/>
      <c r="AB17" s="651"/>
      <c r="AC17" s="651"/>
      <c r="AD17" s="658">
        <v>91347</v>
      </c>
      <c r="AE17" s="658"/>
      <c r="AF17" s="658"/>
      <c r="AG17" s="658"/>
      <c r="AH17" s="658"/>
      <c r="AI17" s="658"/>
      <c r="AJ17" s="658"/>
      <c r="AK17" s="658"/>
      <c r="AL17" s="659">
        <v>0.5</v>
      </c>
      <c r="AM17" s="660"/>
      <c r="AN17" s="660"/>
      <c r="AO17" s="661"/>
      <c r="AP17" s="652" t="s">
        <v>270</v>
      </c>
      <c r="AQ17" s="653"/>
      <c r="AR17" s="653"/>
      <c r="AS17" s="653"/>
      <c r="AT17" s="653"/>
      <c r="AU17" s="653"/>
      <c r="AV17" s="653"/>
      <c r="AW17" s="653"/>
      <c r="AX17" s="653"/>
      <c r="AY17" s="653"/>
      <c r="AZ17" s="653"/>
      <c r="BA17" s="653"/>
      <c r="BB17" s="653"/>
      <c r="BC17" s="653"/>
      <c r="BD17" s="653"/>
      <c r="BE17" s="653"/>
      <c r="BF17" s="654"/>
      <c r="BG17" s="655" t="s">
        <v>129</v>
      </c>
      <c r="BH17" s="656"/>
      <c r="BI17" s="656"/>
      <c r="BJ17" s="656"/>
      <c r="BK17" s="656"/>
      <c r="BL17" s="656"/>
      <c r="BM17" s="656"/>
      <c r="BN17" s="657"/>
      <c r="BO17" s="651" t="s">
        <v>129</v>
      </c>
      <c r="BP17" s="651"/>
      <c r="BQ17" s="651"/>
      <c r="BR17" s="651"/>
      <c r="BS17" s="658" t="s">
        <v>129</v>
      </c>
      <c r="BT17" s="658"/>
      <c r="BU17" s="658"/>
      <c r="BV17" s="658"/>
      <c r="BW17" s="658"/>
      <c r="BX17" s="658"/>
      <c r="BY17" s="658"/>
      <c r="BZ17" s="658"/>
      <c r="CA17" s="658"/>
      <c r="CB17" s="662"/>
      <c r="CD17" s="680" t="s">
        <v>271</v>
      </c>
      <c r="CE17" s="681"/>
      <c r="CF17" s="681"/>
      <c r="CG17" s="681"/>
      <c r="CH17" s="681"/>
      <c r="CI17" s="681"/>
      <c r="CJ17" s="681"/>
      <c r="CK17" s="681"/>
      <c r="CL17" s="681"/>
      <c r="CM17" s="681"/>
      <c r="CN17" s="681"/>
      <c r="CO17" s="681"/>
      <c r="CP17" s="681"/>
      <c r="CQ17" s="682"/>
      <c r="CR17" s="655">
        <v>2936221</v>
      </c>
      <c r="CS17" s="656"/>
      <c r="CT17" s="656"/>
      <c r="CU17" s="656"/>
      <c r="CV17" s="656"/>
      <c r="CW17" s="656"/>
      <c r="CX17" s="656"/>
      <c r="CY17" s="657"/>
      <c r="CZ17" s="651">
        <v>9.4</v>
      </c>
      <c r="DA17" s="651"/>
      <c r="DB17" s="651"/>
      <c r="DC17" s="651"/>
      <c r="DD17" s="674" t="s">
        <v>129</v>
      </c>
      <c r="DE17" s="656"/>
      <c r="DF17" s="656"/>
      <c r="DG17" s="656"/>
      <c r="DH17" s="656"/>
      <c r="DI17" s="656"/>
      <c r="DJ17" s="656"/>
      <c r="DK17" s="656"/>
      <c r="DL17" s="656"/>
      <c r="DM17" s="656"/>
      <c r="DN17" s="656"/>
      <c r="DO17" s="656"/>
      <c r="DP17" s="657"/>
      <c r="DQ17" s="674">
        <v>2789820</v>
      </c>
      <c r="DR17" s="656"/>
      <c r="DS17" s="656"/>
      <c r="DT17" s="656"/>
      <c r="DU17" s="656"/>
      <c r="DV17" s="656"/>
      <c r="DW17" s="656"/>
      <c r="DX17" s="656"/>
      <c r="DY17" s="656"/>
      <c r="DZ17" s="656"/>
      <c r="EA17" s="656"/>
      <c r="EB17" s="656"/>
      <c r="EC17" s="675"/>
    </row>
    <row r="18" spans="2:133" ht="11.25" customHeight="1" x14ac:dyDescent="0.2">
      <c r="B18" s="652" t="s">
        <v>272</v>
      </c>
      <c r="C18" s="653"/>
      <c r="D18" s="653"/>
      <c r="E18" s="653"/>
      <c r="F18" s="653"/>
      <c r="G18" s="653"/>
      <c r="H18" s="653"/>
      <c r="I18" s="653"/>
      <c r="J18" s="653"/>
      <c r="K18" s="653"/>
      <c r="L18" s="653"/>
      <c r="M18" s="653"/>
      <c r="N18" s="653"/>
      <c r="O18" s="653"/>
      <c r="P18" s="653"/>
      <c r="Q18" s="654"/>
      <c r="R18" s="655">
        <v>166001</v>
      </c>
      <c r="S18" s="656"/>
      <c r="T18" s="656"/>
      <c r="U18" s="656"/>
      <c r="V18" s="656"/>
      <c r="W18" s="656"/>
      <c r="X18" s="656"/>
      <c r="Y18" s="657"/>
      <c r="Z18" s="651">
        <v>0.5</v>
      </c>
      <c r="AA18" s="651"/>
      <c r="AB18" s="651"/>
      <c r="AC18" s="651"/>
      <c r="AD18" s="658">
        <v>166001</v>
      </c>
      <c r="AE18" s="658"/>
      <c r="AF18" s="658"/>
      <c r="AG18" s="658"/>
      <c r="AH18" s="658"/>
      <c r="AI18" s="658"/>
      <c r="AJ18" s="658"/>
      <c r="AK18" s="658"/>
      <c r="AL18" s="659">
        <v>0.80000001192092896</v>
      </c>
      <c r="AM18" s="660"/>
      <c r="AN18" s="660"/>
      <c r="AO18" s="661"/>
      <c r="AP18" s="652" t="s">
        <v>273</v>
      </c>
      <c r="AQ18" s="653"/>
      <c r="AR18" s="653"/>
      <c r="AS18" s="653"/>
      <c r="AT18" s="653"/>
      <c r="AU18" s="653"/>
      <c r="AV18" s="653"/>
      <c r="AW18" s="653"/>
      <c r="AX18" s="653"/>
      <c r="AY18" s="653"/>
      <c r="AZ18" s="653"/>
      <c r="BA18" s="653"/>
      <c r="BB18" s="653"/>
      <c r="BC18" s="653"/>
      <c r="BD18" s="653"/>
      <c r="BE18" s="653"/>
      <c r="BF18" s="654"/>
      <c r="BG18" s="655" t="s">
        <v>129</v>
      </c>
      <c r="BH18" s="656"/>
      <c r="BI18" s="656"/>
      <c r="BJ18" s="656"/>
      <c r="BK18" s="656"/>
      <c r="BL18" s="656"/>
      <c r="BM18" s="656"/>
      <c r="BN18" s="657"/>
      <c r="BO18" s="651" t="s">
        <v>129</v>
      </c>
      <c r="BP18" s="651"/>
      <c r="BQ18" s="651"/>
      <c r="BR18" s="651"/>
      <c r="BS18" s="658" t="s">
        <v>129</v>
      </c>
      <c r="BT18" s="658"/>
      <c r="BU18" s="658"/>
      <c r="BV18" s="658"/>
      <c r="BW18" s="658"/>
      <c r="BX18" s="658"/>
      <c r="BY18" s="658"/>
      <c r="BZ18" s="658"/>
      <c r="CA18" s="658"/>
      <c r="CB18" s="662"/>
      <c r="CD18" s="680" t="s">
        <v>274</v>
      </c>
      <c r="CE18" s="681"/>
      <c r="CF18" s="681"/>
      <c r="CG18" s="681"/>
      <c r="CH18" s="681"/>
      <c r="CI18" s="681"/>
      <c r="CJ18" s="681"/>
      <c r="CK18" s="681"/>
      <c r="CL18" s="681"/>
      <c r="CM18" s="681"/>
      <c r="CN18" s="681"/>
      <c r="CO18" s="681"/>
      <c r="CP18" s="681"/>
      <c r="CQ18" s="682"/>
      <c r="CR18" s="655" t="s">
        <v>129</v>
      </c>
      <c r="CS18" s="656"/>
      <c r="CT18" s="656"/>
      <c r="CU18" s="656"/>
      <c r="CV18" s="656"/>
      <c r="CW18" s="656"/>
      <c r="CX18" s="656"/>
      <c r="CY18" s="657"/>
      <c r="CZ18" s="651" t="s">
        <v>129</v>
      </c>
      <c r="DA18" s="651"/>
      <c r="DB18" s="651"/>
      <c r="DC18" s="651"/>
      <c r="DD18" s="674" t="s">
        <v>129</v>
      </c>
      <c r="DE18" s="656"/>
      <c r="DF18" s="656"/>
      <c r="DG18" s="656"/>
      <c r="DH18" s="656"/>
      <c r="DI18" s="656"/>
      <c r="DJ18" s="656"/>
      <c r="DK18" s="656"/>
      <c r="DL18" s="656"/>
      <c r="DM18" s="656"/>
      <c r="DN18" s="656"/>
      <c r="DO18" s="656"/>
      <c r="DP18" s="657"/>
      <c r="DQ18" s="674" t="s">
        <v>129</v>
      </c>
      <c r="DR18" s="656"/>
      <c r="DS18" s="656"/>
      <c r="DT18" s="656"/>
      <c r="DU18" s="656"/>
      <c r="DV18" s="656"/>
      <c r="DW18" s="656"/>
      <c r="DX18" s="656"/>
      <c r="DY18" s="656"/>
      <c r="DZ18" s="656"/>
      <c r="EA18" s="656"/>
      <c r="EB18" s="656"/>
      <c r="EC18" s="675"/>
    </row>
    <row r="19" spans="2:133" ht="11.25" customHeight="1" x14ac:dyDescent="0.2">
      <c r="B19" s="652" t="s">
        <v>275</v>
      </c>
      <c r="C19" s="653"/>
      <c r="D19" s="653"/>
      <c r="E19" s="653"/>
      <c r="F19" s="653"/>
      <c r="G19" s="653"/>
      <c r="H19" s="653"/>
      <c r="I19" s="653"/>
      <c r="J19" s="653"/>
      <c r="K19" s="653"/>
      <c r="L19" s="653"/>
      <c r="M19" s="653"/>
      <c r="N19" s="653"/>
      <c r="O19" s="653"/>
      <c r="P19" s="653"/>
      <c r="Q19" s="654"/>
      <c r="R19" s="655">
        <v>22025</v>
      </c>
      <c r="S19" s="656"/>
      <c r="T19" s="656"/>
      <c r="U19" s="656"/>
      <c r="V19" s="656"/>
      <c r="W19" s="656"/>
      <c r="X19" s="656"/>
      <c r="Y19" s="657"/>
      <c r="Z19" s="651">
        <v>0.1</v>
      </c>
      <c r="AA19" s="651"/>
      <c r="AB19" s="651"/>
      <c r="AC19" s="651"/>
      <c r="AD19" s="658">
        <v>22025</v>
      </c>
      <c r="AE19" s="658"/>
      <c r="AF19" s="658"/>
      <c r="AG19" s="658"/>
      <c r="AH19" s="658"/>
      <c r="AI19" s="658"/>
      <c r="AJ19" s="658"/>
      <c r="AK19" s="658"/>
      <c r="AL19" s="659">
        <v>0.1</v>
      </c>
      <c r="AM19" s="660"/>
      <c r="AN19" s="660"/>
      <c r="AO19" s="661"/>
      <c r="AP19" s="652" t="s">
        <v>276</v>
      </c>
      <c r="AQ19" s="653"/>
      <c r="AR19" s="653"/>
      <c r="AS19" s="653"/>
      <c r="AT19" s="653"/>
      <c r="AU19" s="653"/>
      <c r="AV19" s="653"/>
      <c r="AW19" s="653"/>
      <c r="AX19" s="653"/>
      <c r="AY19" s="653"/>
      <c r="AZ19" s="653"/>
      <c r="BA19" s="653"/>
      <c r="BB19" s="653"/>
      <c r="BC19" s="653"/>
      <c r="BD19" s="653"/>
      <c r="BE19" s="653"/>
      <c r="BF19" s="654"/>
      <c r="BG19" s="655">
        <v>62858</v>
      </c>
      <c r="BH19" s="656"/>
      <c r="BI19" s="656"/>
      <c r="BJ19" s="656"/>
      <c r="BK19" s="656"/>
      <c r="BL19" s="656"/>
      <c r="BM19" s="656"/>
      <c r="BN19" s="657"/>
      <c r="BO19" s="651">
        <v>0.8</v>
      </c>
      <c r="BP19" s="651"/>
      <c r="BQ19" s="651"/>
      <c r="BR19" s="651"/>
      <c r="BS19" s="658" t="s">
        <v>129</v>
      </c>
      <c r="BT19" s="658"/>
      <c r="BU19" s="658"/>
      <c r="BV19" s="658"/>
      <c r="BW19" s="658"/>
      <c r="BX19" s="658"/>
      <c r="BY19" s="658"/>
      <c r="BZ19" s="658"/>
      <c r="CA19" s="658"/>
      <c r="CB19" s="662"/>
      <c r="CD19" s="680" t="s">
        <v>277</v>
      </c>
      <c r="CE19" s="681"/>
      <c r="CF19" s="681"/>
      <c r="CG19" s="681"/>
      <c r="CH19" s="681"/>
      <c r="CI19" s="681"/>
      <c r="CJ19" s="681"/>
      <c r="CK19" s="681"/>
      <c r="CL19" s="681"/>
      <c r="CM19" s="681"/>
      <c r="CN19" s="681"/>
      <c r="CO19" s="681"/>
      <c r="CP19" s="681"/>
      <c r="CQ19" s="682"/>
      <c r="CR19" s="655" t="s">
        <v>129</v>
      </c>
      <c r="CS19" s="656"/>
      <c r="CT19" s="656"/>
      <c r="CU19" s="656"/>
      <c r="CV19" s="656"/>
      <c r="CW19" s="656"/>
      <c r="CX19" s="656"/>
      <c r="CY19" s="657"/>
      <c r="CZ19" s="651" t="s">
        <v>129</v>
      </c>
      <c r="DA19" s="651"/>
      <c r="DB19" s="651"/>
      <c r="DC19" s="651"/>
      <c r="DD19" s="674" t="s">
        <v>129</v>
      </c>
      <c r="DE19" s="656"/>
      <c r="DF19" s="656"/>
      <c r="DG19" s="656"/>
      <c r="DH19" s="656"/>
      <c r="DI19" s="656"/>
      <c r="DJ19" s="656"/>
      <c r="DK19" s="656"/>
      <c r="DL19" s="656"/>
      <c r="DM19" s="656"/>
      <c r="DN19" s="656"/>
      <c r="DO19" s="656"/>
      <c r="DP19" s="657"/>
      <c r="DQ19" s="674" t="s">
        <v>129</v>
      </c>
      <c r="DR19" s="656"/>
      <c r="DS19" s="656"/>
      <c r="DT19" s="656"/>
      <c r="DU19" s="656"/>
      <c r="DV19" s="656"/>
      <c r="DW19" s="656"/>
      <c r="DX19" s="656"/>
      <c r="DY19" s="656"/>
      <c r="DZ19" s="656"/>
      <c r="EA19" s="656"/>
      <c r="EB19" s="656"/>
      <c r="EC19" s="675"/>
    </row>
    <row r="20" spans="2:133" ht="11.25" customHeight="1" x14ac:dyDescent="0.2">
      <c r="B20" s="652" t="s">
        <v>278</v>
      </c>
      <c r="C20" s="653"/>
      <c r="D20" s="653"/>
      <c r="E20" s="653"/>
      <c r="F20" s="653"/>
      <c r="G20" s="653"/>
      <c r="H20" s="653"/>
      <c r="I20" s="653"/>
      <c r="J20" s="653"/>
      <c r="K20" s="653"/>
      <c r="L20" s="653"/>
      <c r="M20" s="653"/>
      <c r="N20" s="653"/>
      <c r="O20" s="653"/>
      <c r="P20" s="653"/>
      <c r="Q20" s="654"/>
      <c r="R20" s="655">
        <v>8808</v>
      </c>
      <c r="S20" s="656"/>
      <c r="T20" s="656"/>
      <c r="U20" s="656"/>
      <c r="V20" s="656"/>
      <c r="W20" s="656"/>
      <c r="X20" s="656"/>
      <c r="Y20" s="657"/>
      <c r="Z20" s="651">
        <v>0</v>
      </c>
      <c r="AA20" s="651"/>
      <c r="AB20" s="651"/>
      <c r="AC20" s="651"/>
      <c r="AD20" s="658">
        <v>8808</v>
      </c>
      <c r="AE20" s="658"/>
      <c r="AF20" s="658"/>
      <c r="AG20" s="658"/>
      <c r="AH20" s="658"/>
      <c r="AI20" s="658"/>
      <c r="AJ20" s="658"/>
      <c r="AK20" s="658"/>
      <c r="AL20" s="659">
        <v>0</v>
      </c>
      <c r="AM20" s="660"/>
      <c r="AN20" s="660"/>
      <c r="AO20" s="661"/>
      <c r="AP20" s="652" t="s">
        <v>279</v>
      </c>
      <c r="AQ20" s="653"/>
      <c r="AR20" s="653"/>
      <c r="AS20" s="653"/>
      <c r="AT20" s="653"/>
      <c r="AU20" s="653"/>
      <c r="AV20" s="653"/>
      <c r="AW20" s="653"/>
      <c r="AX20" s="653"/>
      <c r="AY20" s="653"/>
      <c r="AZ20" s="653"/>
      <c r="BA20" s="653"/>
      <c r="BB20" s="653"/>
      <c r="BC20" s="653"/>
      <c r="BD20" s="653"/>
      <c r="BE20" s="653"/>
      <c r="BF20" s="654"/>
      <c r="BG20" s="655">
        <v>62858</v>
      </c>
      <c r="BH20" s="656"/>
      <c r="BI20" s="656"/>
      <c r="BJ20" s="656"/>
      <c r="BK20" s="656"/>
      <c r="BL20" s="656"/>
      <c r="BM20" s="656"/>
      <c r="BN20" s="657"/>
      <c r="BO20" s="651">
        <v>0.8</v>
      </c>
      <c r="BP20" s="651"/>
      <c r="BQ20" s="651"/>
      <c r="BR20" s="651"/>
      <c r="BS20" s="658" t="s">
        <v>129</v>
      </c>
      <c r="BT20" s="658"/>
      <c r="BU20" s="658"/>
      <c r="BV20" s="658"/>
      <c r="BW20" s="658"/>
      <c r="BX20" s="658"/>
      <c r="BY20" s="658"/>
      <c r="BZ20" s="658"/>
      <c r="CA20" s="658"/>
      <c r="CB20" s="662"/>
      <c r="CD20" s="680" t="s">
        <v>280</v>
      </c>
      <c r="CE20" s="681"/>
      <c r="CF20" s="681"/>
      <c r="CG20" s="681"/>
      <c r="CH20" s="681"/>
      <c r="CI20" s="681"/>
      <c r="CJ20" s="681"/>
      <c r="CK20" s="681"/>
      <c r="CL20" s="681"/>
      <c r="CM20" s="681"/>
      <c r="CN20" s="681"/>
      <c r="CO20" s="681"/>
      <c r="CP20" s="681"/>
      <c r="CQ20" s="682"/>
      <c r="CR20" s="655">
        <v>31102970</v>
      </c>
      <c r="CS20" s="656"/>
      <c r="CT20" s="656"/>
      <c r="CU20" s="656"/>
      <c r="CV20" s="656"/>
      <c r="CW20" s="656"/>
      <c r="CX20" s="656"/>
      <c r="CY20" s="657"/>
      <c r="CZ20" s="651">
        <v>100</v>
      </c>
      <c r="DA20" s="651"/>
      <c r="DB20" s="651"/>
      <c r="DC20" s="651"/>
      <c r="DD20" s="674">
        <v>2650504</v>
      </c>
      <c r="DE20" s="656"/>
      <c r="DF20" s="656"/>
      <c r="DG20" s="656"/>
      <c r="DH20" s="656"/>
      <c r="DI20" s="656"/>
      <c r="DJ20" s="656"/>
      <c r="DK20" s="656"/>
      <c r="DL20" s="656"/>
      <c r="DM20" s="656"/>
      <c r="DN20" s="656"/>
      <c r="DO20" s="656"/>
      <c r="DP20" s="657"/>
      <c r="DQ20" s="674">
        <v>21513408</v>
      </c>
      <c r="DR20" s="656"/>
      <c r="DS20" s="656"/>
      <c r="DT20" s="656"/>
      <c r="DU20" s="656"/>
      <c r="DV20" s="656"/>
      <c r="DW20" s="656"/>
      <c r="DX20" s="656"/>
      <c r="DY20" s="656"/>
      <c r="DZ20" s="656"/>
      <c r="EA20" s="656"/>
      <c r="EB20" s="656"/>
      <c r="EC20" s="675"/>
    </row>
    <row r="21" spans="2:133" ht="11.25" customHeight="1" x14ac:dyDescent="0.2">
      <c r="B21" s="652" t="s">
        <v>281</v>
      </c>
      <c r="C21" s="653"/>
      <c r="D21" s="653"/>
      <c r="E21" s="653"/>
      <c r="F21" s="653"/>
      <c r="G21" s="653"/>
      <c r="H21" s="653"/>
      <c r="I21" s="653"/>
      <c r="J21" s="653"/>
      <c r="K21" s="653"/>
      <c r="L21" s="653"/>
      <c r="M21" s="653"/>
      <c r="N21" s="653"/>
      <c r="O21" s="653"/>
      <c r="P21" s="653"/>
      <c r="Q21" s="654"/>
      <c r="R21" s="655">
        <v>3045</v>
      </c>
      <c r="S21" s="656"/>
      <c r="T21" s="656"/>
      <c r="U21" s="656"/>
      <c r="V21" s="656"/>
      <c r="W21" s="656"/>
      <c r="X21" s="656"/>
      <c r="Y21" s="657"/>
      <c r="Z21" s="651">
        <v>0</v>
      </c>
      <c r="AA21" s="651"/>
      <c r="AB21" s="651"/>
      <c r="AC21" s="651"/>
      <c r="AD21" s="658">
        <v>3045</v>
      </c>
      <c r="AE21" s="658"/>
      <c r="AF21" s="658"/>
      <c r="AG21" s="658"/>
      <c r="AH21" s="658"/>
      <c r="AI21" s="658"/>
      <c r="AJ21" s="658"/>
      <c r="AK21" s="658"/>
      <c r="AL21" s="659">
        <v>0</v>
      </c>
      <c r="AM21" s="660"/>
      <c r="AN21" s="660"/>
      <c r="AO21" s="661"/>
      <c r="AP21" s="693" t="s">
        <v>282</v>
      </c>
      <c r="AQ21" s="694"/>
      <c r="AR21" s="694"/>
      <c r="AS21" s="694"/>
      <c r="AT21" s="694"/>
      <c r="AU21" s="694"/>
      <c r="AV21" s="694"/>
      <c r="AW21" s="694"/>
      <c r="AX21" s="694"/>
      <c r="AY21" s="694"/>
      <c r="AZ21" s="694"/>
      <c r="BA21" s="694"/>
      <c r="BB21" s="694"/>
      <c r="BC21" s="694"/>
      <c r="BD21" s="694"/>
      <c r="BE21" s="694"/>
      <c r="BF21" s="695"/>
      <c r="BG21" s="655">
        <v>62858</v>
      </c>
      <c r="BH21" s="656"/>
      <c r="BI21" s="656"/>
      <c r="BJ21" s="656"/>
      <c r="BK21" s="656"/>
      <c r="BL21" s="656"/>
      <c r="BM21" s="656"/>
      <c r="BN21" s="657"/>
      <c r="BO21" s="651">
        <v>0.8</v>
      </c>
      <c r="BP21" s="651"/>
      <c r="BQ21" s="651"/>
      <c r="BR21" s="651"/>
      <c r="BS21" s="658" t="s">
        <v>129</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9" t="s">
        <v>283</v>
      </c>
      <c r="C22" s="700"/>
      <c r="D22" s="700"/>
      <c r="E22" s="700"/>
      <c r="F22" s="700"/>
      <c r="G22" s="700"/>
      <c r="H22" s="700"/>
      <c r="I22" s="700"/>
      <c r="J22" s="700"/>
      <c r="K22" s="700"/>
      <c r="L22" s="700"/>
      <c r="M22" s="700"/>
      <c r="N22" s="700"/>
      <c r="O22" s="700"/>
      <c r="P22" s="700"/>
      <c r="Q22" s="701"/>
      <c r="R22" s="655">
        <v>132123</v>
      </c>
      <c r="S22" s="656"/>
      <c r="T22" s="656"/>
      <c r="U22" s="656"/>
      <c r="V22" s="656"/>
      <c r="W22" s="656"/>
      <c r="X22" s="656"/>
      <c r="Y22" s="657"/>
      <c r="Z22" s="651">
        <v>0.4</v>
      </c>
      <c r="AA22" s="651"/>
      <c r="AB22" s="651"/>
      <c r="AC22" s="651"/>
      <c r="AD22" s="658">
        <v>132123</v>
      </c>
      <c r="AE22" s="658"/>
      <c r="AF22" s="658"/>
      <c r="AG22" s="658"/>
      <c r="AH22" s="658"/>
      <c r="AI22" s="658"/>
      <c r="AJ22" s="658"/>
      <c r="AK22" s="658"/>
      <c r="AL22" s="659">
        <v>0.69999998807907104</v>
      </c>
      <c r="AM22" s="660"/>
      <c r="AN22" s="660"/>
      <c r="AO22" s="661"/>
      <c r="AP22" s="693" t="s">
        <v>284</v>
      </c>
      <c r="AQ22" s="694"/>
      <c r="AR22" s="694"/>
      <c r="AS22" s="694"/>
      <c r="AT22" s="694"/>
      <c r="AU22" s="694"/>
      <c r="AV22" s="694"/>
      <c r="AW22" s="694"/>
      <c r="AX22" s="694"/>
      <c r="AY22" s="694"/>
      <c r="AZ22" s="694"/>
      <c r="BA22" s="694"/>
      <c r="BB22" s="694"/>
      <c r="BC22" s="694"/>
      <c r="BD22" s="694"/>
      <c r="BE22" s="694"/>
      <c r="BF22" s="695"/>
      <c r="BG22" s="655" t="s">
        <v>129</v>
      </c>
      <c r="BH22" s="656"/>
      <c r="BI22" s="656"/>
      <c r="BJ22" s="656"/>
      <c r="BK22" s="656"/>
      <c r="BL22" s="656"/>
      <c r="BM22" s="656"/>
      <c r="BN22" s="657"/>
      <c r="BO22" s="651" t="s">
        <v>129</v>
      </c>
      <c r="BP22" s="651"/>
      <c r="BQ22" s="651"/>
      <c r="BR22" s="651"/>
      <c r="BS22" s="658" t="s">
        <v>129</v>
      </c>
      <c r="BT22" s="658"/>
      <c r="BU22" s="658"/>
      <c r="BV22" s="658"/>
      <c r="BW22" s="658"/>
      <c r="BX22" s="658"/>
      <c r="BY22" s="658"/>
      <c r="BZ22" s="658"/>
      <c r="CA22" s="658"/>
      <c r="CB22" s="662"/>
      <c r="CD22" s="644" t="s">
        <v>285</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286</v>
      </c>
      <c r="C23" s="653"/>
      <c r="D23" s="653"/>
      <c r="E23" s="653"/>
      <c r="F23" s="653"/>
      <c r="G23" s="653"/>
      <c r="H23" s="653"/>
      <c r="I23" s="653"/>
      <c r="J23" s="653"/>
      <c r="K23" s="653"/>
      <c r="L23" s="653"/>
      <c r="M23" s="653"/>
      <c r="N23" s="653"/>
      <c r="O23" s="653"/>
      <c r="P23" s="653"/>
      <c r="Q23" s="654"/>
      <c r="R23" s="655">
        <v>11335859</v>
      </c>
      <c r="S23" s="656"/>
      <c r="T23" s="656"/>
      <c r="U23" s="656"/>
      <c r="V23" s="656"/>
      <c r="W23" s="656"/>
      <c r="X23" s="656"/>
      <c r="Y23" s="657"/>
      <c r="Z23" s="651">
        <v>34.700000000000003</v>
      </c>
      <c r="AA23" s="651"/>
      <c r="AB23" s="651"/>
      <c r="AC23" s="651"/>
      <c r="AD23" s="658">
        <v>10258970</v>
      </c>
      <c r="AE23" s="658"/>
      <c r="AF23" s="658"/>
      <c r="AG23" s="658"/>
      <c r="AH23" s="658"/>
      <c r="AI23" s="658"/>
      <c r="AJ23" s="658"/>
      <c r="AK23" s="658"/>
      <c r="AL23" s="659">
        <v>52.1</v>
      </c>
      <c r="AM23" s="660"/>
      <c r="AN23" s="660"/>
      <c r="AO23" s="661"/>
      <c r="AP23" s="693" t="s">
        <v>287</v>
      </c>
      <c r="AQ23" s="694"/>
      <c r="AR23" s="694"/>
      <c r="AS23" s="694"/>
      <c r="AT23" s="694"/>
      <c r="AU23" s="694"/>
      <c r="AV23" s="694"/>
      <c r="AW23" s="694"/>
      <c r="AX23" s="694"/>
      <c r="AY23" s="694"/>
      <c r="AZ23" s="694"/>
      <c r="BA23" s="694"/>
      <c r="BB23" s="694"/>
      <c r="BC23" s="694"/>
      <c r="BD23" s="694"/>
      <c r="BE23" s="694"/>
      <c r="BF23" s="695"/>
      <c r="BG23" s="655" t="s">
        <v>129</v>
      </c>
      <c r="BH23" s="656"/>
      <c r="BI23" s="656"/>
      <c r="BJ23" s="656"/>
      <c r="BK23" s="656"/>
      <c r="BL23" s="656"/>
      <c r="BM23" s="656"/>
      <c r="BN23" s="657"/>
      <c r="BO23" s="651" t="s">
        <v>129</v>
      </c>
      <c r="BP23" s="651"/>
      <c r="BQ23" s="651"/>
      <c r="BR23" s="651"/>
      <c r="BS23" s="658" t="s">
        <v>129</v>
      </c>
      <c r="BT23" s="658"/>
      <c r="BU23" s="658"/>
      <c r="BV23" s="658"/>
      <c r="BW23" s="658"/>
      <c r="BX23" s="658"/>
      <c r="BY23" s="658"/>
      <c r="BZ23" s="658"/>
      <c r="CA23" s="658"/>
      <c r="CB23" s="662"/>
      <c r="CD23" s="644" t="s">
        <v>227</v>
      </c>
      <c r="CE23" s="645"/>
      <c r="CF23" s="645"/>
      <c r="CG23" s="645"/>
      <c r="CH23" s="645"/>
      <c r="CI23" s="645"/>
      <c r="CJ23" s="645"/>
      <c r="CK23" s="645"/>
      <c r="CL23" s="645"/>
      <c r="CM23" s="645"/>
      <c r="CN23" s="645"/>
      <c r="CO23" s="645"/>
      <c r="CP23" s="645"/>
      <c r="CQ23" s="646"/>
      <c r="CR23" s="644" t="s">
        <v>288</v>
      </c>
      <c r="CS23" s="645"/>
      <c r="CT23" s="645"/>
      <c r="CU23" s="645"/>
      <c r="CV23" s="645"/>
      <c r="CW23" s="645"/>
      <c r="CX23" s="645"/>
      <c r="CY23" s="646"/>
      <c r="CZ23" s="644" t="s">
        <v>289</v>
      </c>
      <c r="DA23" s="645"/>
      <c r="DB23" s="645"/>
      <c r="DC23" s="646"/>
      <c r="DD23" s="644" t="s">
        <v>290</v>
      </c>
      <c r="DE23" s="645"/>
      <c r="DF23" s="645"/>
      <c r="DG23" s="645"/>
      <c r="DH23" s="645"/>
      <c r="DI23" s="645"/>
      <c r="DJ23" s="645"/>
      <c r="DK23" s="646"/>
      <c r="DL23" s="696" t="s">
        <v>291</v>
      </c>
      <c r="DM23" s="697"/>
      <c r="DN23" s="697"/>
      <c r="DO23" s="697"/>
      <c r="DP23" s="697"/>
      <c r="DQ23" s="697"/>
      <c r="DR23" s="697"/>
      <c r="DS23" s="697"/>
      <c r="DT23" s="697"/>
      <c r="DU23" s="697"/>
      <c r="DV23" s="698"/>
      <c r="DW23" s="644" t="s">
        <v>292</v>
      </c>
      <c r="DX23" s="645"/>
      <c r="DY23" s="645"/>
      <c r="DZ23" s="645"/>
      <c r="EA23" s="645"/>
      <c r="EB23" s="645"/>
      <c r="EC23" s="646"/>
    </row>
    <row r="24" spans="2:133" ht="11.25" customHeight="1" x14ac:dyDescent="0.2">
      <c r="B24" s="652" t="s">
        <v>293</v>
      </c>
      <c r="C24" s="653"/>
      <c r="D24" s="653"/>
      <c r="E24" s="653"/>
      <c r="F24" s="653"/>
      <c r="G24" s="653"/>
      <c r="H24" s="653"/>
      <c r="I24" s="653"/>
      <c r="J24" s="653"/>
      <c r="K24" s="653"/>
      <c r="L24" s="653"/>
      <c r="M24" s="653"/>
      <c r="N24" s="653"/>
      <c r="O24" s="653"/>
      <c r="P24" s="653"/>
      <c r="Q24" s="654"/>
      <c r="R24" s="655">
        <v>10258970</v>
      </c>
      <c r="S24" s="656"/>
      <c r="T24" s="656"/>
      <c r="U24" s="656"/>
      <c r="V24" s="656"/>
      <c r="W24" s="656"/>
      <c r="X24" s="656"/>
      <c r="Y24" s="657"/>
      <c r="Z24" s="651">
        <v>31.4</v>
      </c>
      <c r="AA24" s="651"/>
      <c r="AB24" s="651"/>
      <c r="AC24" s="651"/>
      <c r="AD24" s="658">
        <v>10258970</v>
      </c>
      <c r="AE24" s="658"/>
      <c r="AF24" s="658"/>
      <c r="AG24" s="658"/>
      <c r="AH24" s="658"/>
      <c r="AI24" s="658"/>
      <c r="AJ24" s="658"/>
      <c r="AK24" s="658"/>
      <c r="AL24" s="659">
        <v>52.1</v>
      </c>
      <c r="AM24" s="660"/>
      <c r="AN24" s="660"/>
      <c r="AO24" s="661"/>
      <c r="AP24" s="693" t="s">
        <v>294</v>
      </c>
      <c r="AQ24" s="694"/>
      <c r="AR24" s="694"/>
      <c r="AS24" s="694"/>
      <c r="AT24" s="694"/>
      <c r="AU24" s="694"/>
      <c r="AV24" s="694"/>
      <c r="AW24" s="694"/>
      <c r="AX24" s="694"/>
      <c r="AY24" s="694"/>
      <c r="AZ24" s="694"/>
      <c r="BA24" s="694"/>
      <c r="BB24" s="694"/>
      <c r="BC24" s="694"/>
      <c r="BD24" s="694"/>
      <c r="BE24" s="694"/>
      <c r="BF24" s="695"/>
      <c r="BG24" s="655" t="s">
        <v>129</v>
      </c>
      <c r="BH24" s="656"/>
      <c r="BI24" s="656"/>
      <c r="BJ24" s="656"/>
      <c r="BK24" s="656"/>
      <c r="BL24" s="656"/>
      <c r="BM24" s="656"/>
      <c r="BN24" s="657"/>
      <c r="BO24" s="651" t="s">
        <v>129</v>
      </c>
      <c r="BP24" s="651"/>
      <c r="BQ24" s="651"/>
      <c r="BR24" s="651"/>
      <c r="BS24" s="658" t="s">
        <v>129</v>
      </c>
      <c r="BT24" s="658"/>
      <c r="BU24" s="658"/>
      <c r="BV24" s="658"/>
      <c r="BW24" s="658"/>
      <c r="BX24" s="658"/>
      <c r="BY24" s="658"/>
      <c r="BZ24" s="658"/>
      <c r="CA24" s="658"/>
      <c r="CB24" s="662"/>
      <c r="CD24" s="676" t="s">
        <v>295</v>
      </c>
      <c r="CE24" s="677"/>
      <c r="CF24" s="677"/>
      <c r="CG24" s="677"/>
      <c r="CH24" s="677"/>
      <c r="CI24" s="677"/>
      <c r="CJ24" s="677"/>
      <c r="CK24" s="677"/>
      <c r="CL24" s="677"/>
      <c r="CM24" s="677"/>
      <c r="CN24" s="677"/>
      <c r="CO24" s="677"/>
      <c r="CP24" s="677"/>
      <c r="CQ24" s="678"/>
      <c r="CR24" s="666">
        <v>12035208</v>
      </c>
      <c r="CS24" s="667"/>
      <c r="CT24" s="667"/>
      <c r="CU24" s="667"/>
      <c r="CV24" s="667"/>
      <c r="CW24" s="667"/>
      <c r="CX24" s="667"/>
      <c r="CY24" s="668"/>
      <c r="CZ24" s="671">
        <v>38.700000000000003</v>
      </c>
      <c r="DA24" s="672"/>
      <c r="DB24" s="672"/>
      <c r="DC24" s="679"/>
      <c r="DD24" s="702">
        <v>8507878</v>
      </c>
      <c r="DE24" s="667"/>
      <c r="DF24" s="667"/>
      <c r="DG24" s="667"/>
      <c r="DH24" s="667"/>
      <c r="DI24" s="667"/>
      <c r="DJ24" s="667"/>
      <c r="DK24" s="668"/>
      <c r="DL24" s="702">
        <v>8228474</v>
      </c>
      <c r="DM24" s="667"/>
      <c r="DN24" s="667"/>
      <c r="DO24" s="667"/>
      <c r="DP24" s="667"/>
      <c r="DQ24" s="667"/>
      <c r="DR24" s="667"/>
      <c r="DS24" s="667"/>
      <c r="DT24" s="667"/>
      <c r="DU24" s="667"/>
      <c r="DV24" s="668"/>
      <c r="DW24" s="671">
        <v>41.8</v>
      </c>
      <c r="DX24" s="672"/>
      <c r="DY24" s="672"/>
      <c r="DZ24" s="672"/>
      <c r="EA24" s="672"/>
      <c r="EB24" s="672"/>
      <c r="EC24" s="673"/>
    </row>
    <row r="25" spans="2:133" ht="11.25" customHeight="1" x14ac:dyDescent="0.2">
      <c r="B25" s="652" t="s">
        <v>296</v>
      </c>
      <c r="C25" s="653"/>
      <c r="D25" s="653"/>
      <c r="E25" s="653"/>
      <c r="F25" s="653"/>
      <c r="G25" s="653"/>
      <c r="H25" s="653"/>
      <c r="I25" s="653"/>
      <c r="J25" s="653"/>
      <c r="K25" s="653"/>
      <c r="L25" s="653"/>
      <c r="M25" s="653"/>
      <c r="N25" s="653"/>
      <c r="O25" s="653"/>
      <c r="P25" s="653"/>
      <c r="Q25" s="654"/>
      <c r="R25" s="655">
        <v>1076843</v>
      </c>
      <c r="S25" s="656"/>
      <c r="T25" s="656"/>
      <c r="U25" s="656"/>
      <c r="V25" s="656"/>
      <c r="W25" s="656"/>
      <c r="X25" s="656"/>
      <c r="Y25" s="657"/>
      <c r="Z25" s="651">
        <v>3.3</v>
      </c>
      <c r="AA25" s="651"/>
      <c r="AB25" s="651"/>
      <c r="AC25" s="651"/>
      <c r="AD25" s="658" t="s">
        <v>129</v>
      </c>
      <c r="AE25" s="658"/>
      <c r="AF25" s="658"/>
      <c r="AG25" s="658"/>
      <c r="AH25" s="658"/>
      <c r="AI25" s="658"/>
      <c r="AJ25" s="658"/>
      <c r="AK25" s="658"/>
      <c r="AL25" s="659" t="s">
        <v>129</v>
      </c>
      <c r="AM25" s="660"/>
      <c r="AN25" s="660"/>
      <c r="AO25" s="661"/>
      <c r="AP25" s="693" t="s">
        <v>297</v>
      </c>
      <c r="AQ25" s="694"/>
      <c r="AR25" s="694"/>
      <c r="AS25" s="694"/>
      <c r="AT25" s="694"/>
      <c r="AU25" s="694"/>
      <c r="AV25" s="694"/>
      <c r="AW25" s="694"/>
      <c r="AX25" s="694"/>
      <c r="AY25" s="694"/>
      <c r="AZ25" s="694"/>
      <c r="BA25" s="694"/>
      <c r="BB25" s="694"/>
      <c r="BC25" s="694"/>
      <c r="BD25" s="694"/>
      <c r="BE25" s="694"/>
      <c r="BF25" s="695"/>
      <c r="BG25" s="655" t="s">
        <v>129</v>
      </c>
      <c r="BH25" s="656"/>
      <c r="BI25" s="656"/>
      <c r="BJ25" s="656"/>
      <c r="BK25" s="656"/>
      <c r="BL25" s="656"/>
      <c r="BM25" s="656"/>
      <c r="BN25" s="657"/>
      <c r="BO25" s="651" t="s">
        <v>129</v>
      </c>
      <c r="BP25" s="651"/>
      <c r="BQ25" s="651"/>
      <c r="BR25" s="651"/>
      <c r="BS25" s="658" t="s">
        <v>129</v>
      </c>
      <c r="BT25" s="658"/>
      <c r="BU25" s="658"/>
      <c r="BV25" s="658"/>
      <c r="BW25" s="658"/>
      <c r="BX25" s="658"/>
      <c r="BY25" s="658"/>
      <c r="BZ25" s="658"/>
      <c r="CA25" s="658"/>
      <c r="CB25" s="662"/>
      <c r="CD25" s="680" t="s">
        <v>298</v>
      </c>
      <c r="CE25" s="681"/>
      <c r="CF25" s="681"/>
      <c r="CG25" s="681"/>
      <c r="CH25" s="681"/>
      <c r="CI25" s="681"/>
      <c r="CJ25" s="681"/>
      <c r="CK25" s="681"/>
      <c r="CL25" s="681"/>
      <c r="CM25" s="681"/>
      <c r="CN25" s="681"/>
      <c r="CO25" s="681"/>
      <c r="CP25" s="681"/>
      <c r="CQ25" s="682"/>
      <c r="CR25" s="655">
        <v>5321345</v>
      </c>
      <c r="CS25" s="708"/>
      <c r="CT25" s="708"/>
      <c r="CU25" s="708"/>
      <c r="CV25" s="708"/>
      <c r="CW25" s="708"/>
      <c r="CX25" s="708"/>
      <c r="CY25" s="709"/>
      <c r="CZ25" s="659">
        <v>17.100000000000001</v>
      </c>
      <c r="DA25" s="703"/>
      <c r="DB25" s="703"/>
      <c r="DC25" s="710"/>
      <c r="DD25" s="674">
        <v>4776516</v>
      </c>
      <c r="DE25" s="708"/>
      <c r="DF25" s="708"/>
      <c r="DG25" s="708"/>
      <c r="DH25" s="708"/>
      <c r="DI25" s="708"/>
      <c r="DJ25" s="708"/>
      <c r="DK25" s="709"/>
      <c r="DL25" s="674">
        <v>4738397</v>
      </c>
      <c r="DM25" s="708"/>
      <c r="DN25" s="708"/>
      <c r="DO25" s="708"/>
      <c r="DP25" s="708"/>
      <c r="DQ25" s="708"/>
      <c r="DR25" s="708"/>
      <c r="DS25" s="708"/>
      <c r="DT25" s="708"/>
      <c r="DU25" s="708"/>
      <c r="DV25" s="709"/>
      <c r="DW25" s="659">
        <v>24.1</v>
      </c>
      <c r="DX25" s="703"/>
      <c r="DY25" s="703"/>
      <c r="DZ25" s="703"/>
      <c r="EA25" s="703"/>
      <c r="EB25" s="703"/>
      <c r="EC25" s="704"/>
    </row>
    <row r="26" spans="2:133" ht="11.25" customHeight="1" x14ac:dyDescent="0.2">
      <c r="B26" s="652" t="s">
        <v>299</v>
      </c>
      <c r="C26" s="653"/>
      <c r="D26" s="653"/>
      <c r="E26" s="653"/>
      <c r="F26" s="653"/>
      <c r="G26" s="653"/>
      <c r="H26" s="653"/>
      <c r="I26" s="653"/>
      <c r="J26" s="653"/>
      <c r="K26" s="653"/>
      <c r="L26" s="653"/>
      <c r="M26" s="653"/>
      <c r="N26" s="653"/>
      <c r="O26" s="653"/>
      <c r="P26" s="653"/>
      <c r="Q26" s="654"/>
      <c r="R26" s="655">
        <v>46</v>
      </c>
      <c r="S26" s="656"/>
      <c r="T26" s="656"/>
      <c r="U26" s="656"/>
      <c r="V26" s="656"/>
      <c r="W26" s="656"/>
      <c r="X26" s="656"/>
      <c r="Y26" s="657"/>
      <c r="Z26" s="651">
        <v>0</v>
      </c>
      <c r="AA26" s="651"/>
      <c r="AB26" s="651"/>
      <c r="AC26" s="651"/>
      <c r="AD26" s="658" t="s">
        <v>129</v>
      </c>
      <c r="AE26" s="658"/>
      <c r="AF26" s="658"/>
      <c r="AG26" s="658"/>
      <c r="AH26" s="658"/>
      <c r="AI26" s="658"/>
      <c r="AJ26" s="658"/>
      <c r="AK26" s="658"/>
      <c r="AL26" s="659" t="s">
        <v>129</v>
      </c>
      <c r="AM26" s="660"/>
      <c r="AN26" s="660"/>
      <c r="AO26" s="661"/>
      <c r="AP26" s="693" t="s">
        <v>300</v>
      </c>
      <c r="AQ26" s="711"/>
      <c r="AR26" s="711"/>
      <c r="AS26" s="711"/>
      <c r="AT26" s="711"/>
      <c r="AU26" s="711"/>
      <c r="AV26" s="711"/>
      <c r="AW26" s="711"/>
      <c r="AX26" s="711"/>
      <c r="AY26" s="711"/>
      <c r="AZ26" s="711"/>
      <c r="BA26" s="711"/>
      <c r="BB26" s="711"/>
      <c r="BC26" s="711"/>
      <c r="BD26" s="711"/>
      <c r="BE26" s="711"/>
      <c r="BF26" s="695"/>
      <c r="BG26" s="655" t="s">
        <v>129</v>
      </c>
      <c r="BH26" s="656"/>
      <c r="BI26" s="656"/>
      <c r="BJ26" s="656"/>
      <c r="BK26" s="656"/>
      <c r="BL26" s="656"/>
      <c r="BM26" s="656"/>
      <c r="BN26" s="657"/>
      <c r="BO26" s="651" t="s">
        <v>129</v>
      </c>
      <c r="BP26" s="651"/>
      <c r="BQ26" s="651"/>
      <c r="BR26" s="651"/>
      <c r="BS26" s="658" t="s">
        <v>129</v>
      </c>
      <c r="BT26" s="658"/>
      <c r="BU26" s="658"/>
      <c r="BV26" s="658"/>
      <c r="BW26" s="658"/>
      <c r="BX26" s="658"/>
      <c r="BY26" s="658"/>
      <c r="BZ26" s="658"/>
      <c r="CA26" s="658"/>
      <c r="CB26" s="662"/>
      <c r="CD26" s="680" t="s">
        <v>301</v>
      </c>
      <c r="CE26" s="681"/>
      <c r="CF26" s="681"/>
      <c r="CG26" s="681"/>
      <c r="CH26" s="681"/>
      <c r="CI26" s="681"/>
      <c r="CJ26" s="681"/>
      <c r="CK26" s="681"/>
      <c r="CL26" s="681"/>
      <c r="CM26" s="681"/>
      <c r="CN26" s="681"/>
      <c r="CO26" s="681"/>
      <c r="CP26" s="681"/>
      <c r="CQ26" s="682"/>
      <c r="CR26" s="655">
        <v>3058495</v>
      </c>
      <c r="CS26" s="656"/>
      <c r="CT26" s="656"/>
      <c r="CU26" s="656"/>
      <c r="CV26" s="656"/>
      <c r="CW26" s="656"/>
      <c r="CX26" s="656"/>
      <c r="CY26" s="657"/>
      <c r="CZ26" s="659">
        <v>9.8000000000000007</v>
      </c>
      <c r="DA26" s="703"/>
      <c r="DB26" s="703"/>
      <c r="DC26" s="710"/>
      <c r="DD26" s="674">
        <v>2887897</v>
      </c>
      <c r="DE26" s="656"/>
      <c r="DF26" s="656"/>
      <c r="DG26" s="656"/>
      <c r="DH26" s="656"/>
      <c r="DI26" s="656"/>
      <c r="DJ26" s="656"/>
      <c r="DK26" s="657"/>
      <c r="DL26" s="674" t="s">
        <v>129</v>
      </c>
      <c r="DM26" s="656"/>
      <c r="DN26" s="656"/>
      <c r="DO26" s="656"/>
      <c r="DP26" s="656"/>
      <c r="DQ26" s="656"/>
      <c r="DR26" s="656"/>
      <c r="DS26" s="656"/>
      <c r="DT26" s="656"/>
      <c r="DU26" s="656"/>
      <c r="DV26" s="657"/>
      <c r="DW26" s="659" t="s">
        <v>129</v>
      </c>
      <c r="DX26" s="703"/>
      <c r="DY26" s="703"/>
      <c r="DZ26" s="703"/>
      <c r="EA26" s="703"/>
      <c r="EB26" s="703"/>
      <c r="EC26" s="704"/>
    </row>
    <row r="27" spans="2:133" ht="11.25" customHeight="1" x14ac:dyDescent="0.2">
      <c r="B27" s="652" t="s">
        <v>302</v>
      </c>
      <c r="C27" s="653"/>
      <c r="D27" s="653"/>
      <c r="E27" s="653"/>
      <c r="F27" s="653"/>
      <c r="G27" s="653"/>
      <c r="H27" s="653"/>
      <c r="I27" s="653"/>
      <c r="J27" s="653"/>
      <c r="K27" s="653"/>
      <c r="L27" s="653"/>
      <c r="M27" s="653"/>
      <c r="N27" s="653"/>
      <c r="O27" s="653"/>
      <c r="P27" s="653"/>
      <c r="Q27" s="654"/>
      <c r="R27" s="655">
        <v>20639050</v>
      </c>
      <c r="S27" s="656"/>
      <c r="T27" s="656"/>
      <c r="U27" s="656"/>
      <c r="V27" s="656"/>
      <c r="W27" s="656"/>
      <c r="X27" s="656"/>
      <c r="Y27" s="657"/>
      <c r="Z27" s="651">
        <v>63.2</v>
      </c>
      <c r="AA27" s="651"/>
      <c r="AB27" s="651"/>
      <c r="AC27" s="651"/>
      <c r="AD27" s="658">
        <v>19562161</v>
      </c>
      <c r="AE27" s="658"/>
      <c r="AF27" s="658"/>
      <c r="AG27" s="658"/>
      <c r="AH27" s="658"/>
      <c r="AI27" s="658"/>
      <c r="AJ27" s="658"/>
      <c r="AK27" s="658"/>
      <c r="AL27" s="659">
        <v>99.400001525878906</v>
      </c>
      <c r="AM27" s="660"/>
      <c r="AN27" s="660"/>
      <c r="AO27" s="661"/>
      <c r="AP27" s="652" t="s">
        <v>303</v>
      </c>
      <c r="AQ27" s="653"/>
      <c r="AR27" s="653"/>
      <c r="AS27" s="653"/>
      <c r="AT27" s="653"/>
      <c r="AU27" s="653"/>
      <c r="AV27" s="653"/>
      <c r="AW27" s="653"/>
      <c r="AX27" s="653"/>
      <c r="AY27" s="653"/>
      <c r="AZ27" s="653"/>
      <c r="BA27" s="653"/>
      <c r="BB27" s="653"/>
      <c r="BC27" s="653"/>
      <c r="BD27" s="653"/>
      <c r="BE27" s="653"/>
      <c r="BF27" s="654"/>
      <c r="BG27" s="655">
        <v>7486036</v>
      </c>
      <c r="BH27" s="656"/>
      <c r="BI27" s="656"/>
      <c r="BJ27" s="656"/>
      <c r="BK27" s="656"/>
      <c r="BL27" s="656"/>
      <c r="BM27" s="656"/>
      <c r="BN27" s="657"/>
      <c r="BO27" s="651">
        <v>100</v>
      </c>
      <c r="BP27" s="651"/>
      <c r="BQ27" s="651"/>
      <c r="BR27" s="651"/>
      <c r="BS27" s="658" t="s">
        <v>129</v>
      </c>
      <c r="BT27" s="658"/>
      <c r="BU27" s="658"/>
      <c r="BV27" s="658"/>
      <c r="BW27" s="658"/>
      <c r="BX27" s="658"/>
      <c r="BY27" s="658"/>
      <c r="BZ27" s="658"/>
      <c r="CA27" s="658"/>
      <c r="CB27" s="662"/>
      <c r="CD27" s="680" t="s">
        <v>304</v>
      </c>
      <c r="CE27" s="681"/>
      <c r="CF27" s="681"/>
      <c r="CG27" s="681"/>
      <c r="CH27" s="681"/>
      <c r="CI27" s="681"/>
      <c r="CJ27" s="681"/>
      <c r="CK27" s="681"/>
      <c r="CL27" s="681"/>
      <c r="CM27" s="681"/>
      <c r="CN27" s="681"/>
      <c r="CO27" s="681"/>
      <c r="CP27" s="681"/>
      <c r="CQ27" s="682"/>
      <c r="CR27" s="655">
        <v>3777642</v>
      </c>
      <c r="CS27" s="708"/>
      <c r="CT27" s="708"/>
      <c r="CU27" s="708"/>
      <c r="CV27" s="708"/>
      <c r="CW27" s="708"/>
      <c r="CX27" s="708"/>
      <c r="CY27" s="709"/>
      <c r="CZ27" s="659">
        <v>12.1</v>
      </c>
      <c r="DA27" s="703"/>
      <c r="DB27" s="703"/>
      <c r="DC27" s="710"/>
      <c r="DD27" s="674">
        <v>941542</v>
      </c>
      <c r="DE27" s="708"/>
      <c r="DF27" s="708"/>
      <c r="DG27" s="708"/>
      <c r="DH27" s="708"/>
      <c r="DI27" s="708"/>
      <c r="DJ27" s="708"/>
      <c r="DK27" s="709"/>
      <c r="DL27" s="674">
        <v>933657</v>
      </c>
      <c r="DM27" s="708"/>
      <c r="DN27" s="708"/>
      <c r="DO27" s="708"/>
      <c r="DP27" s="708"/>
      <c r="DQ27" s="708"/>
      <c r="DR27" s="708"/>
      <c r="DS27" s="708"/>
      <c r="DT27" s="708"/>
      <c r="DU27" s="708"/>
      <c r="DV27" s="709"/>
      <c r="DW27" s="659">
        <v>4.7</v>
      </c>
      <c r="DX27" s="703"/>
      <c r="DY27" s="703"/>
      <c r="DZ27" s="703"/>
      <c r="EA27" s="703"/>
      <c r="EB27" s="703"/>
      <c r="EC27" s="704"/>
    </row>
    <row r="28" spans="2:133" ht="11.25" customHeight="1" x14ac:dyDescent="0.2">
      <c r="B28" s="652" t="s">
        <v>305</v>
      </c>
      <c r="C28" s="653"/>
      <c r="D28" s="653"/>
      <c r="E28" s="653"/>
      <c r="F28" s="653"/>
      <c r="G28" s="653"/>
      <c r="H28" s="653"/>
      <c r="I28" s="653"/>
      <c r="J28" s="653"/>
      <c r="K28" s="653"/>
      <c r="L28" s="653"/>
      <c r="M28" s="653"/>
      <c r="N28" s="653"/>
      <c r="O28" s="653"/>
      <c r="P28" s="653"/>
      <c r="Q28" s="654"/>
      <c r="R28" s="655">
        <v>6117</v>
      </c>
      <c r="S28" s="656"/>
      <c r="T28" s="656"/>
      <c r="U28" s="656"/>
      <c r="V28" s="656"/>
      <c r="W28" s="656"/>
      <c r="X28" s="656"/>
      <c r="Y28" s="657"/>
      <c r="Z28" s="651">
        <v>0</v>
      </c>
      <c r="AA28" s="651"/>
      <c r="AB28" s="651"/>
      <c r="AC28" s="651"/>
      <c r="AD28" s="658">
        <v>6117</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306</v>
      </c>
      <c r="CE28" s="681"/>
      <c r="CF28" s="681"/>
      <c r="CG28" s="681"/>
      <c r="CH28" s="681"/>
      <c r="CI28" s="681"/>
      <c r="CJ28" s="681"/>
      <c r="CK28" s="681"/>
      <c r="CL28" s="681"/>
      <c r="CM28" s="681"/>
      <c r="CN28" s="681"/>
      <c r="CO28" s="681"/>
      <c r="CP28" s="681"/>
      <c r="CQ28" s="682"/>
      <c r="CR28" s="655">
        <v>2936221</v>
      </c>
      <c r="CS28" s="656"/>
      <c r="CT28" s="656"/>
      <c r="CU28" s="656"/>
      <c r="CV28" s="656"/>
      <c r="CW28" s="656"/>
      <c r="CX28" s="656"/>
      <c r="CY28" s="657"/>
      <c r="CZ28" s="659">
        <v>9.4</v>
      </c>
      <c r="DA28" s="703"/>
      <c r="DB28" s="703"/>
      <c r="DC28" s="710"/>
      <c r="DD28" s="674">
        <v>2789820</v>
      </c>
      <c r="DE28" s="656"/>
      <c r="DF28" s="656"/>
      <c r="DG28" s="656"/>
      <c r="DH28" s="656"/>
      <c r="DI28" s="656"/>
      <c r="DJ28" s="656"/>
      <c r="DK28" s="657"/>
      <c r="DL28" s="674">
        <v>2556420</v>
      </c>
      <c r="DM28" s="656"/>
      <c r="DN28" s="656"/>
      <c r="DO28" s="656"/>
      <c r="DP28" s="656"/>
      <c r="DQ28" s="656"/>
      <c r="DR28" s="656"/>
      <c r="DS28" s="656"/>
      <c r="DT28" s="656"/>
      <c r="DU28" s="656"/>
      <c r="DV28" s="657"/>
      <c r="DW28" s="659">
        <v>13</v>
      </c>
      <c r="DX28" s="703"/>
      <c r="DY28" s="703"/>
      <c r="DZ28" s="703"/>
      <c r="EA28" s="703"/>
      <c r="EB28" s="703"/>
      <c r="EC28" s="704"/>
    </row>
    <row r="29" spans="2:133" ht="11.25" customHeight="1" x14ac:dyDescent="0.2">
      <c r="B29" s="652" t="s">
        <v>307</v>
      </c>
      <c r="C29" s="653"/>
      <c r="D29" s="653"/>
      <c r="E29" s="653"/>
      <c r="F29" s="653"/>
      <c r="G29" s="653"/>
      <c r="H29" s="653"/>
      <c r="I29" s="653"/>
      <c r="J29" s="653"/>
      <c r="K29" s="653"/>
      <c r="L29" s="653"/>
      <c r="M29" s="653"/>
      <c r="N29" s="653"/>
      <c r="O29" s="653"/>
      <c r="P29" s="653"/>
      <c r="Q29" s="654"/>
      <c r="R29" s="655">
        <v>35255</v>
      </c>
      <c r="S29" s="656"/>
      <c r="T29" s="656"/>
      <c r="U29" s="656"/>
      <c r="V29" s="656"/>
      <c r="W29" s="656"/>
      <c r="X29" s="656"/>
      <c r="Y29" s="657"/>
      <c r="Z29" s="651">
        <v>0.1</v>
      </c>
      <c r="AA29" s="651"/>
      <c r="AB29" s="651"/>
      <c r="AC29" s="651"/>
      <c r="AD29" s="658" t="s">
        <v>129</v>
      </c>
      <c r="AE29" s="658"/>
      <c r="AF29" s="658"/>
      <c r="AG29" s="658"/>
      <c r="AH29" s="658"/>
      <c r="AI29" s="658"/>
      <c r="AJ29" s="658"/>
      <c r="AK29" s="658"/>
      <c r="AL29" s="659" t="s">
        <v>129</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308</v>
      </c>
      <c r="CE29" s="734"/>
      <c r="CF29" s="680" t="s">
        <v>69</v>
      </c>
      <c r="CG29" s="681"/>
      <c r="CH29" s="681"/>
      <c r="CI29" s="681"/>
      <c r="CJ29" s="681"/>
      <c r="CK29" s="681"/>
      <c r="CL29" s="681"/>
      <c r="CM29" s="681"/>
      <c r="CN29" s="681"/>
      <c r="CO29" s="681"/>
      <c r="CP29" s="681"/>
      <c r="CQ29" s="682"/>
      <c r="CR29" s="655">
        <v>2936221</v>
      </c>
      <c r="CS29" s="708"/>
      <c r="CT29" s="708"/>
      <c r="CU29" s="708"/>
      <c r="CV29" s="708"/>
      <c r="CW29" s="708"/>
      <c r="CX29" s="708"/>
      <c r="CY29" s="709"/>
      <c r="CZ29" s="659">
        <v>9.4</v>
      </c>
      <c r="DA29" s="703"/>
      <c r="DB29" s="703"/>
      <c r="DC29" s="710"/>
      <c r="DD29" s="674">
        <v>2789820</v>
      </c>
      <c r="DE29" s="708"/>
      <c r="DF29" s="708"/>
      <c r="DG29" s="708"/>
      <c r="DH29" s="708"/>
      <c r="DI29" s="708"/>
      <c r="DJ29" s="708"/>
      <c r="DK29" s="709"/>
      <c r="DL29" s="674">
        <v>2556420</v>
      </c>
      <c r="DM29" s="708"/>
      <c r="DN29" s="708"/>
      <c r="DO29" s="708"/>
      <c r="DP29" s="708"/>
      <c r="DQ29" s="708"/>
      <c r="DR29" s="708"/>
      <c r="DS29" s="708"/>
      <c r="DT29" s="708"/>
      <c r="DU29" s="708"/>
      <c r="DV29" s="709"/>
      <c r="DW29" s="659">
        <v>13</v>
      </c>
      <c r="DX29" s="703"/>
      <c r="DY29" s="703"/>
      <c r="DZ29" s="703"/>
      <c r="EA29" s="703"/>
      <c r="EB29" s="703"/>
      <c r="EC29" s="704"/>
    </row>
    <row r="30" spans="2:133" ht="11.25" customHeight="1" x14ac:dyDescent="0.2">
      <c r="B30" s="652" t="s">
        <v>309</v>
      </c>
      <c r="C30" s="653"/>
      <c r="D30" s="653"/>
      <c r="E30" s="653"/>
      <c r="F30" s="653"/>
      <c r="G30" s="653"/>
      <c r="H30" s="653"/>
      <c r="I30" s="653"/>
      <c r="J30" s="653"/>
      <c r="K30" s="653"/>
      <c r="L30" s="653"/>
      <c r="M30" s="653"/>
      <c r="N30" s="653"/>
      <c r="O30" s="653"/>
      <c r="P30" s="653"/>
      <c r="Q30" s="654"/>
      <c r="R30" s="655">
        <v>539620</v>
      </c>
      <c r="S30" s="656"/>
      <c r="T30" s="656"/>
      <c r="U30" s="656"/>
      <c r="V30" s="656"/>
      <c r="W30" s="656"/>
      <c r="X30" s="656"/>
      <c r="Y30" s="657"/>
      <c r="Z30" s="651">
        <v>1.7</v>
      </c>
      <c r="AA30" s="651"/>
      <c r="AB30" s="651"/>
      <c r="AC30" s="651"/>
      <c r="AD30" s="658">
        <v>84581</v>
      </c>
      <c r="AE30" s="658"/>
      <c r="AF30" s="658"/>
      <c r="AG30" s="658"/>
      <c r="AH30" s="658"/>
      <c r="AI30" s="658"/>
      <c r="AJ30" s="658"/>
      <c r="AK30" s="658"/>
      <c r="AL30" s="659">
        <v>0.4</v>
      </c>
      <c r="AM30" s="660"/>
      <c r="AN30" s="660"/>
      <c r="AO30" s="661"/>
      <c r="AP30" s="641" t="s">
        <v>227</v>
      </c>
      <c r="AQ30" s="642"/>
      <c r="AR30" s="642"/>
      <c r="AS30" s="642"/>
      <c r="AT30" s="642"/>
      <c r="AU30" s="642"/>
      <c r="AV30" s="642"/>
      <c r="AW30" s="642"/>
      <c r="AX30" s="642"/>
      <c r="AY30" s="642"/>
      <c r="AZ30" s="642"/>
      <c r="BA30" s="642"/>
      <c r="BB30" s="642"/>
      <c r="BC30" s="642"/>
      <c r="BD30" s="642"/>
      <c r="BE30" s="642"/>
      <c r="BF30" s="643"/>
      <c r="BG30" s="641" t="s">
        <v>310</v>
      </c>
      <c r="BH30" s="712"/>
      <c r="BI30" s="712"/>
      <c r="BJ30" s="712"/>
      <c r="BK30" s="712"/>
      <c r="BL30" s="712"/>
      <c r="BM30" s="712"/>
      <c r="BN30" s="712"/>
      <c r="BO30" s="712"/>
      <c r="BP30" s="712"/>
      <c r="BQ30" s="713"/>
      <c r="BR30" s="641" t="s">
        <v>311</v>
      </c>
      <c r="BS30" s="712"/>
      <c r="BT30" s="712"/>
      <c r="BU30" s="712"/>
      <c r="BV30" s="712"/>
      <c r="BW30" s="712"/>
      <c r="BX30" s="712"/>
      <c r="BY30" s="712"/>
      <c r="BZ30" s="712"/>
      <c r="CA30" s="712"/>
      <c r="CB30" s="713"/>
      <c r="CD30" s="735"/>
      <c r="CE30" s="736"/>
      <c r="CF30" s="680" t="s">
        <v>312</v>
      </c>
      <c r="CG30" s="681"/>
      <c r="CH30" s="681"/>
      <c r="CI30" s="681"/>
      <c r="CJ30" s="681"/>
      <c r="CK30" s="681"/>
      <c r="CL30" s="681"/>
      <c r="CM30" s="681"/>
      <c r="CN30" s="681"/>
      <c r="CO30" s="681"/>
      <c r="CP30" s="681"/>
      <c r="CQ30" s="682"/>
      <c r="CR30" s="655">
        <v>2824188</v>
      </c>
      <c r="CS30" s="656"/>
      <c r="CT30" s="656"/>
      <c r="CU30" s="656"/>
      <c r="CV30" s="656"/>
      <c r="CW30" s="656"/>
      <c r="CX30" s="656"/>
      <c r="CY30" s="657"/>
      <c r="CZ30" s="659">
        <v>9.1</v>
      </c>
      <c r="DA30" s="703"/>
      <c r="DB30" s="703"/>
      <c r="DC30" s="710"/>
      <c r="DD30" s="674">
        <v>2690831</v>
      </c>
      <c r="DE30" s="656"/>
      <c r="DF30" s="656"/>
      <c r="DG30" s="656"/>
      <c r="DH30" s="656"/>
      <c r="DI30" s="656"/>
      <c r="DJ30" s="656"/>
      <c r="DK30" s="657"/>
      <c r="DL30" s="674">
        <v>2457431</v>
      </c>
      <c r="DM30" s="656"/>
      <c r="DN30" s="656"/>
      <c r="DO30" s="656"/>
      <c r="DP30" s="656"/>
      <c r="DQ30" s="656"/>
      <c r="DR30" s="656"/>
      <c r="DS30" s="656"/>
      <c r="DT30" s="656"/>
      <c r="DU30" s="656"/>
      <c r="DV30" s="657"/>
      <c r="DW30" s="659">
        <v>12.5</v>
      </c>
      <c r="DX30" s="703"/>
      <c r="DY30" s="703"/>
      <c r="DZ30" s="703"/>
      <c r="EA30" s="703"/>
      <c r="EB30" s="703"/>
      <c r="EC30" s="704"/>
    </row>
    <row r="31" spans="2:133" ht="11.25" customHeight="1" x14ac:dyDescent="0.2">
      <c r="B31" s="652" t="s">
        <v>313</v>
      </c>
      <c r="C31" s="653"/>
      <c r="D31" s="653"/>
      <c r="E31" s="653"/>
      <c r="F31" s="653"/>
      <c r="G31" s="653"/>
      <c r="H31" s="653"/>
      <c r="I31" s="653"/>
      <c r="J31" s="653"/>
      <c r="K31" s="653"/>
      <c r="L31" s="653"/>
      <c r="M31" s="653"/>
      <c r="N31" s="653"/>
      <c r="O31" s="653"/>
      <c r="P31" s="653"/>
      <c r="Q31" s="654"/>
      <c r="R31" s="655">
        <v>33818</v>
      </c>
      <c r="S31" s="656"/>
      <c r="T31" s="656"/>
      <c r="U31" s="656"/>
      <c r="V31" s="656"/>
      <c r="W31" s="656"/>
      <c r="X31" s="656"/>
      <c r="Y31" s="657"/>
      <c r="Z31" s="651">
        <v>0.1</v>
      </c>
      <c r="AA31" s="651"/>
      <c r="AB31" s="651"/>
      <c r="AC31" s="651"/>
      <c r="AD31" s="658" t="s">
        <v>129</v>
      </c>
      <c r="AE31" s="658"/>
      <c r="AF31" s="658"/>
      <c r="AG31" s="658"/>
      <c r="AH31" s="658"/>
      <c r="AI31" s="658"/>
      <c r="AJ31" s="658"/>
      <c r="AK31" s="658"/>
      <c r="AL31" s="659" t="s">
        <v>129</v>
      </c>
      <c r="AM31" s="660"/>
      <c r="AN31" s="660"/>
      <c r="AO31" s="661"/>
      <c r="AP31" s="717" t="s">
        <v>314</v>
      </c>
      <c r="AQ31" s="718"/>
      <c r="AR31" s="718"/>
      <c r="AS31" s="718"/>
      <c r="AT31" s="723" t="s">
        <v>315</v>
      </c>
      <c r="AU31" s="360"/>
      <c r="AV31" s="360"/>
      <c r="AW31" s="360"/>
      <c r="AX31" s="663" t="s">
        <v>190</v>
      </c>
      <c r="AY31" s="664"/>
      <c r="AZ31" s="664"/>
      <c r="BA31" s="664"/>
      <c r="BB31" s="664"/>
      <c r="BC31" s="664"/>
      <c r="BD31" s="664"/>
      <c r="BE31" s="664"/>
      <c r="BF31" s="665"/>
      <c r="BG31" s="714">
        <v>99.4</v>
      </c>
      <c r="BH31" s="715"/>
      <c r="BI31" s="715"/>
      <c r="BJ31" s="715"/>
      <c r="BK31" s="715"/>
      <c r="BL31" s="715"/>
      <c r="BM31" s="672">
        <v>96.3</v>
      </c>
      <c r="BN31" s="715"/>
      <c r="BO31" s="715"/>
      <c r="BP31" s="715"/>
      <c r="BQ31" s="716"/>
      <c r="BR31" s="714">
        <v>98.7</v>
      </c>
      <c r="BS31" s="715"/>
      <c r="BT31" s="715"/>
      <c r="BU31" s="715"/>
      <c r="BV31" s="715"/>
      <c r="BW31" s="715"/>
      <c r="BX31" s="672">
        <v>95.6</v>
      </c>
      <c r="BY31" s="715"/>
      <c r="BZ31" s="715"/>
      <c r="CA31" s="715"/>
      <c r="CB31" s="716"/>
      <c r="CD31" s="735"/>
      <c r="CE31" s="736"/>
      <c r="CF31" s="680" t="s">
        <v>316</v>
      </c>
      <c r="CG31" s="681"/>
      <c r="CH31" s="681"/>
      <c r="CI31" s="681"/>
      <c r="CJ31" s="681"/>
      <c r="CK31" s="681"/>
      <c r="CL31" s="681"/>
      <c r="CM31" s="681"/>
      <c r="CN31" s="681"/>
      <c r="CO31" s="681"/>
      <c r="CP31" s="681"/>
      <c r="CQ31" s="682"/>
      <c r="CR31" s="655">
        <v>112033</v>
      </c>
      <c r="CS31" s="708"/>
      <c r="CT31" s="708"/>
      <c r="CU31" s="708"/>
      <c r="CV31" s="708"/>
      <c r="CW31" s="708"/>
      <c r="CX31" s="708"/>
      <c r="CY31" s="709"/>
      <c r="CZ31" s="659">
        <v>0.4</v>
      </c>
      <c r="DA31" s="703"/>
      <c r="DB31" s="703"/>
      <c r="DC31" s="710"/>
      <c r="DD31" s="674">
        <v>98989</v>
      </c>
      <c r="DE31" s="708"/>
      <c r="DF31" s="708"/>
      <c r="DG31" s="708"/>
      <c r="DH31" s="708"/>
      <c r="DI31" s="708"/>
      <c r="DJ31" s="708"/>
      <c r="DK31" s="709"/>
      <c r="DL31" s="674">
        <v>98989</v>
      </c>
      <c r="DM31" s="708"/>
      <c r="DN31" s="708"/>
      <c r="DO31" s="708"/>
      <c r="DP31" s="708"/>
      <c r="DQ31" s="708"/>
      <c r="DR31" s="708"/>
      <c r="DS31" s="708"/>
      <c r="DT31" s="708"/>
      <c r="DU31" s="708"/>
      <c r="DV31" s="709"/>
      <c r="DW31" s="659">
        <v>0.5</v>
      </c>
      <c r="DX31" s="703"/>
      <c r="DY31" s="703"/>
      <c r="DZ31" s="703"/>
      <c r="EA31" s="703"/>
      <c r="EB31" s="703"/>
      <c r="EC31" s="704"/>
    </row>
    <row r="32" spans="2:133" ht="11.25" customHeight="1" x14ac:dyDescent="0.2">
      <c r="B32" s="652" t="s">
        <v>317</v>
      </c>
      <c r="C32" s="653"/>
      <c r="D32" s="653"/>
      <c r="E32" s="653"/>
      <c r="F32" s="653"/>
      <c r="G32" s="653"/>
      <c r="H32" s="653"/>
      <c r="I32" s="653"/>
      <c r="J32" s="653"/>
      <c r="K32" s="653"/>
      <c r="L32" s="653"/>
      <c r="M32" s="653"/>
      <c r="N32" s="653"/>
      <c r="O32" s="653"/>
      <c r="P32" s="653"/>
      <c r="Q32" s="654"/>
      <c r="R32" s="655">
        <v>4082349</v>
      </c>
      <c r="S32" s="656"/>
      <c r="T32" s="656"/>
      <c r="U32" s="656"/>
      <c r="V32" s="656"/>
      <c r="W32" s="656"/>
      <c r="X32" s="656"/>
      <c r="Y32" s="657"/>
      <c r="Z32" s="651">
        <v>12.5</v>
      </c>
      <c r="AA32" s="651"/>
      <c r="AB32" s="651"/>
      <c r="AC32" s="651"/>
      <c r="AD32" s="658" t="s">
        <v>129</v>
      </c>
      <c r="AE32" s="658"/>
      <c r="AF32" s="658"/>
      <c r="AG32" s="658"/>
      <c r="AH32" s="658"/>
      <c r="AI32" s="658"/>
      <c r="AJ32" s="658"/>
      <c r="AK32" s="658"/>
      <c r="AL32" s="659" t="s">
        <v>129</v>
      </c>
      <c r="AM32" s="660"/>
      <c r="AN32" s="660"/>
      <c r="AO32" s="661"/>
      <c r="AP32" s="719"/>
      <c r="AQ32" s="720"/>
      <c r="AR32" s="720"/>
      <c r="AS32" s="720"/>
      <c r="AT32" s="724"/>
      <c r="AU32" s="361" t="s">
        <v>318</v>
      </c>
      <c r="AV32" s="361"/>
      <c r="AW32" s="361"/>
      <c r="AX32" s="652" t="s">
        <v>319</v>
      </c>
      <c r="AY32" s="653"/>
      <c r="AZ32" s="653"/>
      <c r="BA32" s="653"/>
      <c r="BB32" s="653"/>
      <c r="BC32" s="653"/>
      <c r="BD32" s="653"/>
      <c r="BE32" s="653"/>
      <c r="BF32" s="654"/>
      <c r="BG32" s="726">
        <v>99.6</v>
      </c>
      <c r="BH32" s="708"/>
      <c r="BI32" s="708"/>
      <c r="BJ32" s="708"/>
      <c r="BK32" s="708"/>
      <c r="BL32" s="708"/>
      <c r="BM32" s="660">
        <v>98.4</v>
      </c>
      <c r="BN32" s="727"/>
      <c r="BO32" s="727"/>
      <c r="BP32" s="727"/>
      <c r="BQ32" s="728"/>
      <c r="BR32" s="726">
        <v>99.3</v>
      </c>
      <c r="BS32" s="708"/>
      <c r="BT32" s="708"/>
      <c r="BU32" s="708"/>
      <c r="BV32" s="708"/>
      <c r="BW32" s="708"/>
      <c r="BX32" s="660">
        <v>98</v>
      </c>
      <c r="BY32" s="727"/>
      <c r="BZ32" s="727"/>
      <c r="CA32" s="727"/>
      <c r="CB32" s="728"/>
      <c r="CD32" s="737"/>
      <c r="CE32" s="738"/>
      <c r="CF32" s="680" t="s">
        <v>320</v>
      </c>
      <c r="CG32" s="681"/>
      <c r="CH32" s="681"/>
      <c r="CI32" s="681"/>
      <c r="CJ32" s="681"/>
      <c r="CK32" s="681"/>
      <c r="CL32" s="681"/>
      <c r="CM32" s="681"/>
      <c r="CN32" s="681"/>
      <c r="CO32" s="681"/>
      <c r="CP32" s="681"/>
      <c r="CQ32" s="682"/>
      <c r="CR32" s="655" t="s">
        <v>129</v>
      </c>
      <c r="CS32" s="656"/>
      <c r="CT32" s="656"/>
      <c r="CU32" s="656"/>
      <c r="CV32" s="656"/>
      <c r="CW32" s="656"/>
      <c r="CX32" s="656"/>
      <c r="CY32" s="657"/>
      <c r="CZ32" s="659" t="s">
        <v>129</v>
      </c>
      <c r="DA32" s="703"/>
      <c r="DB32" s="703"/>
      <c r="DC32" s="710"/>
      <c r="DD32" s="674" t="s">
        <v>129</v>
      </c>
      <c r="DE32" s="656"/>
      <c r="DF32" s="656"/>
      <c r="DG32" s="656"/>
      <c r="DH32" s="656"/>
      <c r="DI32" s="656"/>
      <c r="DJ32" s="656"/>
      <c r="DK32" s="657"/>
      <c r="DL32" s="674" t="s">
        <v>129</v>
      </c>
      <c r="DM32" s="656"/>
      <c r="DN32" s="656"/>
      <c r="DO32" s="656"/>
      <c r="DP32" s="656"/>
      <c r="DQ32" s="656"/>
      <c r="DR32" s="656"/>
      <c r="DS32" s="656"/>
      <c r="DT32" s="656"/>
      <c r="DU32" s="656"/>
      <c r="DV32" s="657"/>
      <c r="DW32" s="659" t="s">
        <v>129</v>
      </c>
      <c r="DX32" s="703"/>
      <c r="DY32" s="703"/>
      <c r="DZ32" s="703"/>
      <c r="EA32" s="703"/>
      <c r="EB32" s="703"/>
      <c r="EC32" s="704"/>
    </row>
    <row r="33" spans="2:133" ht="11.25" customHeight="1" x14ac:dyDescent="0.2">
      <c r="B33" s="699" t="s">
        <v>321</v>
      </c>
      <c r="C33" s="700"/>
      <c r="D33" s="700"/>
      <c r="E33" s="700"/>
      <c r="F33" s="700"/>
      <c r="G33" s="700"/>
      <c r="H33" s="700"/>
      <c r="I33" s="700"/>
      <c r="J33" s="700"/>
      <c r="K33" s="700"/>
      <c r="L33" s="700"/>
      <c r="M33" s="700"/>
      <c r="N33" s="700"/>
      <c r="O33" s="700"/>
      <c r="P33" s="700"/>
      <c r="Q33" s="701"/>
      <c r="R33" s="655" t="s">
        <v>129</v>
      </c>
      <c r="S33" s="656"/>
      <c r="T33" s="656"/>
      <c r="U33" s="656"/>
      <c r="V33" s="656"/>
      <c r="W33" s="656"/>
      <c r="X33" s="656"/>
      <c r="Y33" s="657"/>
      <c r="Z33" s="651" t="s">
        <v>129</v>
      </c>
      <c r="AA33" s="651"/>
      <c r="AB33" s="651"/>
      <c r="AC33" s="651"/>
      <c r="AD33" s="658" t="s">
        <v>129</v>
      </c>
      <c r="AE33" s="658"/>
      <c r="AF33" s="658"/>
      <c r="AG33" s="658"/>
      <c r="AH33" s="658"/>
      <c r="AI33" s="658"/>
      <c r="AJ33" s="658"/>
      <c r="AK33" s="658"/>
      <c r="AL33" s="659" t="s">
        <v>129</v>
      </c>
      <c r="AM33" s="660"/>
      <c r="AN33" s="660"/>
      <c r="AO33" s="661"/>
      <c r="AP33" s="721"/>
      <c r="AQ33" s="722"/>
      <c r="AR33" s="722"/>
      <c r="AS33" s="722"/>
      <c r="AT33" s="725"/>
      <c r="AU33" s="362"/>
      <c r="AV33" s="362"/>
      <c r="AW33" s="362"/>
      <c r="AX33" s="705" t="s">
        <v>322</v>
      </c>
      <c r="AY33" s="706"/>
      <c r="AZ33" s="706"/>
      <c r="BA33" s="706"/>
      <c r="BB33" s="706"/>
      <c r="BC33" s="706"/>
      <c r="BD33" s="706"/>
      <c r="BE33" s="706"/>
      <c r="BF33" s="707"/>
      <c r="BG33" s="729">
        <v>99.3</v>
      </c>
      <c r="BH33" s="730"/>
      <c r="BI33" s="730"/>
      <c r="BJ33" s="730"/>
      <c r="BK33" s="730"/>
      <c r="BL33" s="730"/>
      <c r="BM33" s="731">
        <v>94.8</v>
      </c>
      <c r="BN33" s="730"/>
      <c r="BO33" s="730"/>
      <c r="BP33" s="730"/>
      <c r="BQ33" s="732"/>
      <c r="BR33" s="729">
        <v>98.3</v>
      </c>
      <c r="BS33" s="730"/>
      <c r="BT33" s="730"/>
      <c r="BU33" s="730"/>
      <c r="BV33" s="730"/>
      <c r="BW33" s="730"/>
      <c r="BX33" s="731">
        <v>93.9</v>
      </c>
      <c r="BY33" s="730"/>
      <c r="BZ33" s="730"/>
      <c r="CA33" s="730"/>
      <c r="CB33" s="732"/>
      <c r="CD33" s="680" t="s">
        <v>323</v>
      </c>
      <c r="CE33" s="681"/>
      <c r="CF33" s="681"/>
      <c r="CG33" s="681"/>
      <c r="CH33" s="681"/>
      <c r="CI33" s="681"/>
      <c r="CJ33" s="681"/>
      <c r="CK33" s="681"/>
      <c r="CL33" s="681"/>
      <c r="CM33" s="681"/>
      <c r="CN33" s="681"/>
      <c r="CO33" s="681"/>
      <c r="CP33" s="681"/>
      <c r="CQ33" s="682"/>
      <c r="CR33" s="655">
        <v>16306580</v>
      </c>
      <c r="CS33" s="708"/>
      <c r="CT33" s="708"/>
      <c r="CU33" s="708"/>
      <c r="CV33" s="708"/>
      <c r="CW33" s="708"/>
      <c r="CX33" s="708"/>
      <c r="CY33" s="709"/>
      <c r="CZ33" s="659">
        <v>52.4</v>
      </c>
      <c r="DA33" s="703"/>
      <c r="DB33" s="703"/>
      <c r="DC33" s="710"/>
      <c r="DD33" s="674">
        <v>12453664</v>
      </c>
      <c r="DE33" s="708"/>
      <c r="DF33" s="708"/>
      <c r="DG33" s="708"/>
      <c r="DH33" s="708"/>
      <c r="DI33" s="708"/>
      <c r="DJ33" s="708"/>
      <c r="DK33" s="709"/>
      <c r="DL33" s="674">
        <v>8273997</v>
      </c>
      <c r="DM33" s="708"/>
      <c r="DN33" s="708"/>
      <c r="DO33" s="708"/>
      <c r="DP33" s="708"/>
      <c r="DQ33" s="708"/>
      <c r="DR33" s="708"/>
      <c r="DS33" s="708"/>
      <c r="DT33" s="708"/>
      <c r="DU33" s="708"/>
      <c r="DV33" s="709"/>
      <c r="DW33" s="659">
        <v>42</v>
      </c>
      <c r="DX33" s="703"/>
      <c r="DY33" s="703"/>
      <c r="DZ33" s="703"/>
      <c r="EA33" s="703"/>
      <c r="EB33" s="703"/>
      <c r="EC33" s="704"/>
    </row>
    <row r="34" spans="2:133" ht="11.25" customHeight="1" x14ac:dyDescent="0.2">
      <c r="B34" s="652" t="s">
        <v>324</v>
      </c>
      <c r="C34" s="653"/>
      <c r="D34" s="653"/>
      <c r="E34" s="653"/>
      <c r="F34" s="653"/>
      <c r="G34" s="653"/>
      <c r="H34" s="653"/>
      <c r="I34" s="653"/>
      <c r="J34" s="653"/>
      <c r="K34" s="653"/>
      <c r="L34" s="653"/>
      <c r="M34" s="653"/>
      <c r="N34" s="653"/>
      <c r="O34" s="653"/>
      <c r="P34" s="653"/>
      <c r="Q34" s="654"/>
      <c r="R34" s="655">
        <v>1961314</v>
      </c>
      <c r="S34" s="656"/>
      <c r="T34" s="656"/>
      <c r="U34" s="656"/>
      <c r="V34" s="656"/>
      <c r="W34" s="656"/>
      <c r="X34" s="656"/>
      <c r="Y34" s="657"/>
      <c r="Z34" s="651">
        <v>6</v>
      </c>
      <c r="AA34" s="651"/>
      <c r="AB34" s="651"/>
      <c r="AC34" s="651"/>
      <c r="AD34" s="658" t="s">
        <v>129</v>
      </c>
      <c r="AE34" s="658"/>
      <c r="AF34" s="658"/>
      <c r="AG34" s="658"/>
      <c r="AH34" s="658"/>
      <c r="AI34" s="658"/>
      <c r="AJ34" s="658"/>
      <c r="AK34" s="658"/>
      <c r="AL34" s="659" t="s">
        <v>129</v>
      </c>
      <c r="AM34" s="660"/>
      <c r="AN34" s="660"/>
      <c r="AO34" s="66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325</v>
      </c>
      <c r="CE34" s="681"/>
      <c r="CF34" s="681"/>
      <c r="CG34" s="681"/>
      <c r="CH34" s="681"/>
      <c r="CI34" s="681"/>
      <c r="CJ34" s="681"/>
      <c r="CK34" s="681"/>
      <c r="CL34" s="681"/>
      <c r="CM34" s="681"/>
      <c r="CN34" s="681"/>
      <c r="CO34" s="681"/>
      <c r="CP34" s="681"/>
      <c r="CQ34" s="682"/>
      <c r="CR34" s="655">
        <v>4745082</v>
      </c>
      <c r="CS34" s="656"/>
      <c r="CT34" s="656"/>
      <c r="CU34" s="656"/>
      <c r="CV34" s="656"/>
      <c r="CW34" s="656"/>
      <c r="CX34" s="656"/>
      <c r="CY34" s="657"/>
      <c r="CZ34" s="659">
        <v>15.3</v>
      </c>
      <c r="DA34" s="703"/>
      <c r="DB34" s="703"/>
      <c r="DC34" s="710"/>
      <c r="DD34" s="674">
        <v>2994341</v>
      </c>
      <c r="DE34" s="656"/>
      <c r="DF34" s="656"/>
      <c r="DG34" s="656"/>
      <c r="DH34" s="656"/>
      <c r="DI34" s="656"/>
      <c r="DJ34" s="656"/>
      <c r="DK34" s="657"/>
      <c r="DL34" s="674">
        <v>2232385</v>
      </c>
      <c r="DM34" s="656"/>
      <c r="DN34" s="656"/>
      <c r="DO34" s="656"/>
      <c r="DP34" s="656"/>
      <c r="DQ34" s="656"/>
      <c r="DR34" s="656"/>
      <c r="DS34" s="656"/>
      <c r="DT34" s="656"/>
      <c r="DU34" s="656"/>
      <c r="DV34" s="657"/>
      <c r="DW34" s="659">
        <v>11.3</v>
      </c>
      <c r="DX34" s="703"/>
      <c r="DY34" s="703"/>
      <c r="DZ34" s="703"/>
      <c r="EA34" s="703"/>
      <c r="EB34" s="703"/>
      <c r="EC34" s="704"/>
    </row>
    <row r="35" spans="2:133" ht="11.25" customHeight="1" x14ac:dyDescent="0.2">
      <c r="B35" s="652" t="s">
        <v>326</v>
      </c>
      <c r="C35" s="653"/>
      <c r="D35" s="653"/>
      <c r="E35" s="653"/>
      <c r="F35" s="653"/>
      <c r="G35" s="653"/>
      <c r="H35" s="653"/>
      <c r="I35" s="653"/>
      <c r="J35" s="653"/>
      <c r="K35" s="653"/>
      <c r="L35" s="653"/>
      <c r="M35" s="653"/>
      <c r="N35" s="653"/>
      <c r="O35" s="653"/>
      <c r="P35" s="653"/>
      <c r="Q35" s="654"/>
      <c r="R35" s="655">
        <v>65055</v>
      </c>
      <c r="S35" s="656"/>
      <c r="T35" s="656"/>
      <c r="U35" s="656"/>
      <c r="V35" s="656"/>
      <c r="W35" s="656"/>
      <c r="X35" s="656"/>
      <c r="Y35" s="657"/>
      <c r="Z35" s="651">
        <v>0.2</v>
      </c>
      <c r="AA35" s="651"/>
      <c r="AB35" s="651"/>
      <c r="AC35" s="651"/>
      <c r="AD35" s="658" t="s">
        <v>129</v>
      </c>
      <c r="AE35" s="658"/>
      <c r="AF35" s="658"/>
      <c r="AG35" s="658"/>
      <c r="AH35" s="658"/>
      <c r="AI35" s="658"/>
      <c r="AJ35" s="658"/>
      <c r="AK35" s="658"/>
      <c r="AL35" s="659" t="s">
        <v>129</v>
      </c>
      <c r="AM35" s="660"/>
      <c r="AN35" s="660"/>
      <c r="AO35" s="661"/>
      <c r="AP35" s="218"/>
      <c r="AQ35" s="641" t="s">
        <v>327</v>
      </c>
      <c r="AR35" s="642"/>
      <c r="AS35" s="642"/>
      <c r="AT35" s="642"/>
      <c r="AU35" s="642"/>
      <c r="AV35" s="642"/>
      <c r="AW35" s="642"/>
      <c r="AX35" s="642"/>
      <c r="AY35" s="642"/>
      <c r="AZ35" s="642"/>
      <c r="BA35" s="642"/>
      <c r="BB35" s="642"/>
      <c r="BC35" s="642"/>
      <c r="BD35" s="642"/>
      <c r="BE35" s="642"/>
      <c r="BF35" s="643"/>
      <c r="BG35" s="641" t="s">
        <v>328</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329</v>
      </c>
      <c r="CE35" s="681"/>
      <c r="CF35" s="681"/>
      <c r="CG35" s="681"/>
      <c r="CH35" s="681"/>
      <c r="CI35" s="681"/>
      <c r="CJ35" s="681"/>
      <c r="CK35" s="681"/>
      <c r="CL35" s="681"/>
      <c r="CM35" s="681"/>
      <c r="CN35" s="681"/>
      <c r="CO35" s="681"/>
      <c r="CP35" s="681"/>
      <c r="CQ35" s="682"/>
      <c r="CR35" s="655">
        <v>646606</v>
      </c>
      <c r="CS35" s="708"/>
      <c r="CT35" s="708"/>
      <c r="CU35" s="708"/>
      <c r="CV35" s="708"/>
      <c r="CW35" s="708"/>
      <c r="CX35" s="708"/>
      <c r="CY35" s="709"/>
      <c r="CZ35" s="659">
        <v>2.1</v>
      </c>
      <c r="DA35" s="703"/>
      <c r="DB35" s="703"/>
      <c r="DC35" s="710"/>
      <c r="DD35" s="674">
        <v>377889</v>
      </c>
      <c r="DE35" s="708"/>
      <c r="DF35" s="708"/>
      <c r="DG35" s="708"/>
      <c r="DH35" s="708"/>
      <c r="DI35" s="708"/>
      <c r="DJ35" s="708"/>
      <c r="DK35" s="709"/>
      <c r="DL35" s="674">
        <v>323125</v>
      </c>
      <c r="DM35" s="708"/>
      <c r="DN35" s="708"/>
      <c r="DO35" s="708"/>
      <c r="DP35" s="708"/>
      <c r="DQ35" s="708"/>
      <c r="DR35" s="708"/>
      <c r="DS35" s="708"/>
      <c r="DT35" s="708"/>
      <c r="DU35" s="708"/>
      <c r="DV35" s="709"/>
      <c r="DW35" s="659">
        <v>1.6</v>
      </c>
      <c r="DX35" s="703"/>
      <c r="DY35" s="703"/>
      <c r="DZ35" s="703"/>
      <c r="EA35" s="703"/>
      <c r="EB35" s="703"/>
      <c r="EC35" s="704"/>
    </row>
    <row r="36" spans="2:133" ht="11.25" customHeight="1" x14ac:dyDescent="0.2">
      <c r="B36" s="652" t="s">
        <v>330</v>
      </c>
      <c r="C36" s="653"/>
      <c r="D36" s="653"/>
      <c r="E36" s="653"/>
      <c r="F36" s="653"/>
      <c r="G36" s="653"/>
      <c r="H36" s="653"/>
      <c r="I36" s="653"/>
      <c r="J36" s="653"/>
      <c r="K36" s="653"/>
      <c r="L36" s="653"/>
      <c r="M36" s="653"/>
      <c r="N36" s="653"/>
      <c r="O36" s="653"/>
      <c r="P36" s="653"/>
      <c r="Q36" s="654"/>
      <c r="R36" s="655">
        <v>1214008</v>
      </c>
      <c r="S36" s="656"/>
      <c r="T36" s="656"/>
      <c r="U36" s="656"/>
      <c r="V36" s="656"/>
      <c r="W36" s="656"/>
      <c r="X36" s="656"/>
      <c r="Y36" s="657"/>
      <c r="Z36" s="651">
        <v>3.7</v>
      </c>
      <c r="AA36" s="651"/>
      <c r="AB36" s="651"/>
      <c r="AC36" s="651"/>
      <c r="AD36" s="658" t="s">
        <v>129</v>
      </c>
      <c r="AE36" s="658"/>
      <c r="AF36" s="658"/>
      <c r="AG36" s="658"/>
      <c r="AH36" s="658"/>
      <c r="AI36" s="658"/>
      <c r="AJ36" s="658"/>
      <c r="AK36" s="658"/>
      <c r="AL36" s="659" t="s">
        <v>129</v>
      </c>
      <c r="AM36" s="660"/>
      <c r="AN36" s="660"/>
      <c r="AO36" s="661"/>
      <c r="AP36" s="218"/>
      <c r="AQ36" s="739" t="s">
        <v>331</v>
      </c>
      <c r="AR36" s="740"/>
      <c r="AS36" s="740"/>
      <c r="AT36" s="740"/>
      <c r="AU36" s="740"/>
      <c r="AV36" s="740"/>
      <c r="AW36" s="740"/>
      <c r="AX36" s="740"/>
      <c r="AY36" s="741"/>
      <c r="AZ36" s="666">
        <v>5891602</v>
      </c>
      <c r="BA36" s="667"/>
      <c r="BB36" s="667"/>
      <c r="BC36" s="667"/>
      <c r="BD36" s="667"/>
      <c r="BE36" s="667"/>
      <c r="BF36" s="742"/>
      <c r="BG36" s="676" t="s">
        <v>332</v>
      </c>
      <c r="BH36" s="677"/>
      <c r="BI36" s="677"/>
      <c r="BJ36" s="677"/>
      <c r="BK36" s="677"/>
      <c r="BL36" s="677"/>
      <c r="BM36" s="677"/>
      <c r="BN36" s="677"/>
      <c r="BO36" s="677"/>
      <c r="BP36" s="677"/>
      <c r="BQ36" s="677"/>
      <c r="BR36" s="677"/>
      <c r="BS36" s="677"/>
      <c r="BT36" s="677"/>
      <c r="BU36" s="678"/>
      <c r="BV36" s="666">
        <v>112029</v>
      </c>
      <c r="BW36" s="667"/>
      <c r="BX36" s="667"/>
      <c r="BY36" s="667"/>
      <c r="BZ36" s="667"/>
      <c r="CA36" s="667"/>
      <c r="CB36" s="742"/>
      <c r="CD36" s="680" t="s">
        <v>333</v>
      </c>
      <c r="CE36" s="681"/>
      <c r="CF36" s="681"/>
      <c r="CG36" s="681"/>
      <c r="CH36" s="681"/>
      <c r="CI36" s="681"/>
      <c r="CJ36" s="681"/>
      <c r="CK36" s="681"/>
      <c r="CL36" s="681"/>
      <c r="CM36" s="681"/>
      <c r="CN36" s="681"/>
      <c r="CO36" s="681"/>
      <c r="CP36" s="681"/>
      <c r="CQ36" s="682"/>
      <c r="CR36" s="655">
        <v>7563515</v>
      </c>
      <c r="CS36" s="656"/>
      <c r="CT36" s="656"/>
      <c r="CU36" s="656"/>
      <c r="CV36" s="656"/>
      <c r="CW36" s="656"/>
      <c r="CX36" s="656"/>
      <c r="CY36" s="657"/>
      <c r="CZ36" s="659">
        <v>24.3</v>
      </c>
      <c r="DA36" s="703"/>
      <c r="DB36" s="703"/>
      <c r="DC36" s="710"/>
      <c r="DD36" s="674">
        <v>6452268</v>
      </c>
      <c r="DE36" s="656"/>
      <c r="DF36" s="656"/>
      <c r="DG36" s="656"/>
      <c r="DH36" s="656"/>
      <c r="DI36" s="656"/>
      <c r="DJ36" s="656"/>
      <c r="DK36" s="657"/>
      <c r="DL36" s="674">
        <v>4350364</v>
      </c>
      <c r="DM36" s="656"/>
      <c r="DN36" s="656"/>
      <c r="DO36" s="656"/>
      <c r="DP36" s="656"/>
      <c r="DQ36" s="656"/>
      <c r="DR36" s="656"/>
      <c r="DS36" s="656"/>
      <c r="DT36" s="656"/>
      <c r="DU36" s="656"/>
      <c r="DV36" s="657"/>
      <c r="DW36" s="659">
        <v>22.1</v>
      </c>
      <c r="DX36" s="703"/>
      <c r="DY36" s="703"/>
      <c r="DZ36" s="703"/>
      <c r="EA36" s="703"/>
      <c r="EB36" s="703"/>
      <c r="EC36" s="704"/>
    </row>
    <row r="37" spans="2:133" ht="11.25" customHeight="1" x14ac:dyDescent="0.2">
      <c r="B37" s="652" t="s">
        <v>334</v>
      </c>
      <c r="C37" s="653"/>
      <c r="D37" s="653"/>
      <c r="E37" s="653"/>
      <c r="F37" s="653"/>
      <c r="G37" s="653"/>
      <c r="H37" s="653"/>
      <c r="I37" s="653"/>
      <c r="J37" s="653"/>
      <c r="K37" s="653"/>
      <c r="L37" s="653"/>
      <c r="M37" s="653"/>
      <c r="N37" s="653"/>
      <c r="O37" s="653"/>
      <c r="P37" s="653"/>
      <c r="Q37" s="654"/>
      <c r="R37" s="655">
        <v>323911</v>
      </c>
      <c r="S37" s="656"/>
      <c r="T37" s="656"/>
      <c r="U37" s="656"/>
      <c r="V37" s="656"/>
      <c r="W37" s="656"/>
      <c r="X37" s="656"/>
      <c r="Y37" s="657"/>
      <c r="Z37" s="651">
        <v>1</v>
      </c>
      <c r="AA37" s="651"/>
      <c r="AB37" s="651"/>
      <c r="AC37" s="651"/>
      <c r="AD37" s="658" t="s">
        <v>129</v>
      </c>
      <c r="AE37" s="658"/>
      <c r="AF37" s="658"/>
      <c r="AG37" s="658"/>
      <c r="AH37" s="658"/>
      <c r="AI37" s="658"/>
      <c r="AJ37" s="658"/>
      <c r="AK37" s="658"/>
      <c r="AL37" s="659" t="s">
        <v>129</v>
      </c>
      <c r="AM37" s="660"/>
      <c r="AN37" s="660"/>
      <c r="AO37" s="661"/>
      <c r="AQ37" s="743" t="s">
        <v>335</v>
      </c>
      <c r="AR37" s="744"/>
      <c r="AS37" s="744"/>
      <c r="AT37" s="744"/>
      <c r="AU37" s="744"/>
      <c r="AV37" s="744"/>
      <c r="AW37" s="744"/>
      <c r="AX37" s="744"/>
      <c r="AY37" s="745"/>
      <c r="AZ37" s="655">
        <v>2388045</v>
      </c>
      <c r="BA37" s="656"/>
      <c r="BB37" s="656"/>
      <c r="BC37" s="656"/>
      <c r="BD37" s="708"/>
      <c r="BE37" s="708"/>
      <c r="BF37" s="728"/>
      <c r="BG37" s="680" t="s">
        <v>336</v>
      </c>
      <c r="BH37" s="681"/>
      <c r="BI37" s="681"/>
      <c r="BJ37" s="681"/>
      <c r="BK37" s="681"/>
      <c r="BL37" s="681"/>
      <c r="BM37" s="681"/>
      <c r="BN37" s="681"/>
      <c r="BO37" s="681"/>
      <c r="BP37" s="681"/>
      <c r="BQ37" s="681"/>
      <c r="BR37" s="681"/>
      <c r="BS37" s="681"/>
      <c r="BT37" s="681"/>
      <c r="BU37" s="682"/>
      <c r="BV37" s="655">
        <v>77368</v>
      </c>
      <c r="BW37" s="656"/>
      <c r="BX37" s="656"/>
      <c r="BY37" s="656"/>
      <c r="BZ37" s="656"/>
      <c r="CA37" s="656"/>
      <c r="CB37" s="675"/>
      <c r="CD37" s="680" t="s">
        <v>337</v>
      </c>
      <c r="CE37" s="681"/>
      <c r="CF37" s="681"/>
      <c r="CG37" s="681"/>
      <c r="CH37" s="681"/>
      <c r="CI37" s="681"/>
      <c r="CJ37" s="681"/>
      <c r="CK37" s="681"/>
      <c r="CL37" s="681"/>
      <c r="CM37" s="681"/>
      <c r="CN37" s="681"/>
      <c r="CO37" s="681"/>
      <c r="CP37" s="681"/>
      <c r="CQ37" s="682"/>
      <c r="CR37" s="655">
        <v>1398031</v>
      </c>
      <c r="CS37" s="708"/>
      <c r="CT37" s="708"/>
      <c r="CU37" s="708"/>
      <c r="CV37" s="708"/>
      <c r="CW37" s="708"/>
      <c r="CX37" s="708"/>
      <c r="CY37" s="709"/>
      <c r="CZ37" s="659">
        <v>4.5</v>
      </c>
      <c r="DA37" s="703"/>
      <c r="DB37" s="703"/>
      <c r="DC37" s="710"/>
      <c r="DD37" s="674">
        <v>1384142</v>
      </c>
      <c r="DE37" s="708"/>
      <c r="DF37" s="708"/>
      <c r="DG37" s="708"/>
      <c r="DH37" s="708"/>
      <c r="DI37" s="708"/>
      <c r="DJ37" s="708"/>
      <c r="DK37" s="709"/>
      <c r="DL37" s="674">
        <v>1362886</v>
      </c>
      <c r="DM37" s="708"/>
      <c r="DN37" s="708"/>
      <c r="DO37" s="708"/>
      <c r="DP37" s="708"/>
      <c r="DQ37" s="708"/>
      <c r="DR37" s="708"/>
      <c r="DS37" s="708"/>
      <c r="DT37" s="708"/>
      <c r="DU37" s="708"/>
      <c r="DV37" s="709"/>
      <c r="DW37" s="659">
        <v>6.9</v>
      </c>
      <c r="DX37" s="703"/>
      <c r="DY37" s="703"/>
      <c r="DZ37" s="703"/>
      <c r="EA37" s="703"/>
      <c r="EB37" s="703"/>
      <c r="EC37" s="704"/>
    </row>
    <row r="38" spans="2:133" ht="11.25" customHeight="1" x14ac:dyDescent="0.2">
      <c r="B38" s="652" t="s">
        <v>338</v>
      </c>
      <c r="C38" s="653"/>
      <c r="D38" s="653"/>
      <c r="E38" s="653"/>
      <c r="F38" s="653"/>
      <c r="G38" s="653"/>
      <c r="H38" s="653"/>
      <c r="I38" s="653"/>
      <c r="J38" s="653"/>
      <c r="K38" s="653"/>
      <c r="L38" s="653"/>
      <c r="M38" s="653"/>
      <c r="N38" s="653"/>
      <c r="O38" s="653"/>
      <c r="P38" s="653"/>
      <c r="Q38" s="654"/>
      <c r="R38" s="655">
        <v>1567686</v>
      </c>
      <c r="S38" s="656"/>
      <c r="T38" s="656"/>
      <c r="U38" s="656"/>
      <c r="V38" s="656"/>
      <c r="W38" s="656"/>
      <c r="X38" s="656"/>
      <c r="Y38" s="657"/>
      <c r="Z38" s="651">
        <v>4.8</v>
      </c>
      <c r="AA38" s="651"/>
      <c r="AB38" s="651"/>
      <c r="AC38" s="651"/>
      <c r="AD38" s="658" t="s">
        <v>129</v>
      </c>
      <c r="AE38" s="658"/>
      <c r="AF38" s="658"/>
      <c r="AG38" s="658"/>
      <c r="AH38" s="658"/>
      <c r="AI38" s="658"/>
      <c r="AJ38" s="658"/>
      <c r="AK38" s="658"/>
      <c r="AL38" s="659" t="s">
        <v>129</v>
      </c>
      <c r="AM38" s="660"/>
      <c r="AN38" s="660"/>
      <c r="AO38" s="661"/>
      <c r="AQ38" s="743" t="s">
        <v>339</v>
      </c>
      <c r="AR38" s="744"/>
      <c r="AS38" s="744"/>
      <c r="AT38" s="744"/>
      <c r="AU38" s="744"/>
      <c r="AV38" s="744"/>
      <c r="AW38" s="744"/>
      <c r="AX38" s="744"/>
      <c r="AY38" s="745"/>
      <c r="AZ38" s="655">
        <v>883844</v>
      </c>
      <c r="BA38" s="656"/>
      <c r="BB38" s="656"/>
      <c r="BC38" s="656"/>
      <c r="BD38" s="708"/>
      <c r="BE38" s="708"/>
      <c r="BF38" s="728"/>
      <c r="BG38" s="680" t="s">
        <v>340</v>
      </c>
      <c r="BH38" s="681"/>
      <c r="BI38" s="681"/>
      <c r="BJ38" s="681"/>
      <c r="BK38" s="681"/>
      <c r="BL38" s="681"/>
      <c r="BM38" s="681"/>
      <c r="BN38" s="681"/>
      <c r="BO38" s="681"/>
      <c r="BP38" s="681"/>
      <c r="BQ38" s="681"/>
      <c r="BR38" s="681"/>
      <c r="BS38" s="681"/>
      <c r="BT38" s="681"/>
      <c r="BU38" s="682"/>
      <c r="BV38" s="655">
        <v>8637</v>
      </c>
      <c r="BW38" s="656"/>
      <c r="BX38" s="656"/>
      <c r="BY38" s="656"/>
      <c r="BZ38" s="656"/>
      <c r="CA38" s="656"/>
      <c r="CB38" s="675"/>
      <c r="CD38" s="680" t="s">
        <v>341</v>
      </c>
      <c r="CE38" s="681"/>
      <c r="CF38" s="681"/>
      <c r="CG38" s="681"/>
      <c r="CH38" s="681"/>
      <c r="CI38" s="681"/>
      <c r="CJ38" s="681"/>
      <c r="CK38" s="681"/>
      <c r="CL38" s="681"/>
      <c r="CM38" s="681"/>
      <c r="CN38" s="681"/>
      <c r="CO38" s="681"/>
      <c r="CP38" s="681"/>
      <c r="CQ38" s="682"/>
      <c r="CR38" s="655">
        <v>1858449</v>
      </c>
      <c r="CS38" s="656"/>
      <c r="CT38" s="656"/>
      <c r="CU38" s="656"/>
      <c r="CV38" s="656"/>
      <c r="CW38" s="656"/>
      <c r="CX38" s="656"/>
      <c r="CY38" s="657"/>
      <c r="CZ38" s="659">
        <v>6</v>
      </c>
      <c r="DA38" s="703"/>
      <c r="DB38" s="703"/>
      <c r="DC38" s="710"/>
      <c r="DD38" s="674">
        <v>1454195</v>
      </c>
      <c r="DE38" s="656"/>
      <c r="DF38" s="656"/>
      <c r="DG38" s="656"/>
      <c r="DH38" s="656"/>
      <c r="DI38" s="656"/>
      <c r="DJ38" s="656"/>
      <c r="DK38" s="657"/>
      <c r="DL38" s="674">
        <v>1368123</v>
      </c>
      <c r="DM38" s="656"/>
      <c r="DN38" s="656"/>
      <c r="DO38" s="656"/>
      <c r="DP38" s="656"/>
      <c r="DQ38" s="656"/>
      <c r="DR38" s="656"/>
      <c r="DS38" s="656"/>
      <c r="DT38" s="656"/>
      <c r="DU38" s="656"/>
      <c r="DV38" s="657"/>
      <c r="DW38" s="659">
        <v>7</v>
      </c>
      <c r="DX38" s="703"/>
      <c r="DY38" s="703"/>
      <c r="DZ38" s="703"/>
      <c r="EA38" s="703"/>
      <c r="EB38" s="703"/>
      <c r="EC38" s="704"/>
    </row>
    <row r="39" spans="2:133" ht="11.25" customHeight="1" x14ac:dyDescent="0.2">
      <c r="B39" s="652" t="s">
        <v>342</v>
      </c>
      <c r="C39" s="653"/>
      <c r="D39" s="653"/>
      <c r="E39" s="653"/>
      <c r="F39" s="653"/>
      <c r="G39" s="653"/>
      <c r="H39" s="653"/>
      <c r="I39" s="653"/>
      <c r="J39" s="653"/>
      <c r="K39" s="653"/>
      <c r="L39" s="653"/>
      <c r="M39" s="653"/>
      <c r="N39" s="653"/>
      <c r="O39" s="653"/>
      <c r="P39" s="653"/>
      <c r="Q39" s="654"/>
      <c r="R39" s="655">
        <v>583360</v>
      </c>
      <c r="S39" s="656"/>
      <c r="T39" s="656"/>
      <c r="U39" s="656"/>
      <c r="V39" s="656"/>
      <c r="W39" s="656"/>
      <c r="X39" s="656"/>
      <c r="Y39" s="657"/>
      <c r="Z39" s="651">
        <v>1.8</v>
      </c>
      <c r="AA39" s="651"/>
      <c r="AB39" s="651"/>
      <c r="AC39" s="651"/>
      <c r="AD39" s="658">
        <v>23741</v>
      </c>
      <c r="AE39" s="658"/>
      <c r="AF39" s="658"/>
      <c r="AG39" s="658"/>
      <c r="AH39" s="658"/>
      <c r="AI39" s="658"/>
      <c r="AJ39" s="658"/>
      <c r="AK39" s="658"/>
      <c r="AL39" s="659">
        <v>0.1</v>
      </c>
      <c r="AM39" s="660"/>
      <c r="AN39" s="660"/>
      <c r="AO39" s="661"/>
      <c r="AQ39" s="743" t="s">
        <v>343</v>
      </c>
      <c r="AR39" s="744"/>
      <c r="AS39" s="744"/>
      <c r="AT39" s="744"/>
      <c r="AU39" s="744"/>
      <c r="AV39" s="744"/>
      <c r="AW39" s="744"/>
      <c r="AX39" s="744"/>
      <c r="AY39" s="745"/>
      <c r="AZ39" s="655">
        <v>761264</v>
      </c>
      <c r="BA39" s="656"/>
      <c r="BB39" s="656"/>
      <c r="BC39" s="656"/>
      <c r="BD39" s="708"/>
      <c r="BE39" s="708"/>
      <c r="BF39" s="728"/>
      <c r="BG39" s="680" t="s">
        <v>344</v>
      </c>
      <c r="BH39" s="681"/>
      <c r="BI39" s="681"/>
      <c r="BJ39" s="681"/>
      <c r="BK39" s="681"/>
      <c r="BL39" s="681"/>
      <c r="BM39" s="681"/>
      <c r="BN39" s="681"/>
      <c r="BO39" s="681"/>
      <c r="BP39" s="681"/>
      <c r="BQ39" s="681"/>
      <c r="BR39" s="681"/>
      <c r="BS39" s="681"/>
      <c r="BT39" s="681"/>
      <c r="BU39" s="682"/>
      <c r="BV39" s="655">
        <v>13707</v>
      </c>
      <c r="BW39" s="656"/>
      <c r="BX39" s="656"/>
      <c r="BY39" s="656"/>
      <c r="BZ39" s="656"/>
      <c r="CA39" s="656"/>
      <c r="CB39" s="675"/>
      <c r="CD39" s="680" t="s">
        <v>345</v>
      </c>
      <c r="CE39" s="681"/>
      <c r="CF39" s="681"/>
      <c r="CG39" s="681"/>
      <c r="CH39" s="681"/>
      <c r="CI39" s="681"/>
      <c r="CJ39" s="681"/>
      <c r="CK39" s="681"/>
      <c r="CL39" s="681"/>
      <c r="CM39" s="681"/>
      <c r="CN39" s="681"/>
      <c r="CO39" s="681"/>
      <c r="CP39" s="681"/>
      <c r="CQ39" s="682"/>
      <c r="CR39" s="655">
        <v>1492928</v>
      </c>
      <c r="CS39" s="708"/>
      <c r="CT39" s="708"/>
      <c r="CU39" s="708"/>
      <c r="CV39" s="708"/>
      <c r="CW39" s="708"/>
      <c r="CX39" s="708"/>
      <c r="CY39" s="709"/>
      <c r="CZ39" s="659">
        <v>4.8</v>
      </c>
      <c r="DA39" s="703"/>
      <c r="DB39" s="703"/>
      <c r="DC39" s="710"/>
      <c r="DD39" s="674">
        <v>1174971</v>
      </c>
      <c r="DE39" s="708"/>
      <c r="DF39" s="708"/>
      <c r="DG39" s="708"/>
      <c r="DH39" s="708"/>
      <c r="DI39" s="708"/>
      <c r="DJ39" s="708"/>
      <c r="DK39" s="709"/>
      <c r="DL39" s="674" t="s">
        <v>129</v>
      </c>
      <c r="DM39" s="708"/>
      <c r="DN39" s="708"/>
      <c r="DO39" s="708"/>
      <c r="DP39" s="708"/>
      <c r="DQ39" s="708"/>
      <c r="DR39" s="708"/>
      <c r="DS39" s="708"/>
      <c r="DT39" s="708"/>
      <c r="DU39" s="708"/>
      <c r="DV39" s="709"/>
      <c r="DW39" s="659" t="s">
        <v>129</v>
      </c>
      <c r="DX39" s="703"/>
      <c r="DY39" s="703"/>
      <c r="DZ39" s="703"/>
      <c r="EA39" s="703"/>
      <c r="EB39" s="703"/>
      <c r="EC39" s="704"/>
    </row>
    <row r="40" spans="2:133" ht="11.25" customHeight="1" x14ac:dyDescent="0.2">
      <c r="B40" s="652" t="s">
        <v>346</v>
      </c>
      <c r="C40" s="653"/>
      <c r="D40" s="653"/>
      <c r="E40" s="653"/>
      <c r="F40" s="653"/>
      <c r="G40" s="653"/>
      <c r="H40" s="653"/>
      <c r="I40" s="653"/>
      <c r="J40" s="653"/>
      <c r="K40" s="653"/>
      <c r="L40" s="653"/>
      <c r="M40" s="653"/>
      <c r="N40" s="653"/>
      <c r="O40" s="653"/>
      <c r="P40" s="653"/>
      <c r="Q40" s="654"/>
      <c r="R40" s="655">
        <v>1585200</v>
      </c>
      <c r="S40" s="656"/>
      <c r="T40" s="656"/>
      <c r="U40" s="656"/>
      <c r="V40" s="656"/>
      <c r="W40" s="656"/>
      <c r="X40" s="656"/>
      <c r="Y40" s="657"/>
      <c r="Z40" s="651">
        <v>4.9000000000000004</v>
      </c>
      <c r="AA40" s="651"/>
      <c r="AB40" s="651"/>
      <c r="AC40" s="651"/>
      <c r="AD40" s="658" t="s">
        <v>129</v>
      </c>
      <c r="AE40" s="658"/>
      <c r="AF40" s="658"/>
      <c r="AG40" s="658"/>
      <c r="AH40" s="658"/>
      <c r="AI40" s="658"/>
      <c r="AJ40" s="658"/>
      <c r="AK40" s="658"/>
      <c r="AL40" s="659" t="s">
        <v>129</v>
      </c>
      <c r="AM40" s="660"/>
      <c r="AN40" s="660"/>
      <c r="AO40" s="661"/>
      <c r="AQ40" s="743" t="s">
        <v>347</v>
      </c>
      <c r="AR40" s="744"/>
      <c r="AS40" s="744"/>
      <c r="AT40" s="744"/>
      <c r="AU40" s="744"/>
      <c r="AV40" s="744"/>
      <c r="AW40" s="744"/>
      <c r="AX40" s="744"/>
      <c r="AY40" s="745"/>
      <c r="AZ40" s="655" t="s">
        <v>129</v>
      </c>
      <c r="BA40" s="656"/>
      <c r="BB40" s="656"/>
      <c r="BC40" s="656"/>
      <c r="BD40" s="708"/>
      <c r="BE40" s="708"/>
      <c r="BF40" s="728"/>
      <c r="BG40" s="752" t="s">
        <v>348</v>
      </c>
      <c r="BH40" s="753"/>
      <c r="BI40" s="753"/>
      <c r="BJ40" s="753"/>
      <c r="BK40" s="753"/>
      <c r="BL40" s="363"/>
      <c r="BM40" s="681" t="s">
        <v>349</v>
      </c>
      <c r="BN40" s="681"/>
      <c r="BO40" s="681"/>
      <c r="BP40" s="681"/>
      <c r="BQ40" s="681"/>
      <c r="BR40" s="681"/>
      <c r="BS40" s="681"/>
      <c r="BT40" s="681"/>
      <c r="BU40" s="682"/>
      <c r="BV40" s="655">
        <v>84</v>
      </c>
      <c r="BW40" s="656"/>
      <c r="BX40" s="656"/>
      <c r="BY40" s="656"/>
      <c r="BZ40" s="656"/>
      <c r="CA40" s="656"/>
      <c r="CB40" s="675"/>
      <c r="CD40" s="680" t="s">
        <v>350</v>
      </c>
      <c r="CE40" s="681"/>
      <c r="CF40" s="681"/>
      <c r="CG40" s="681"/>
      <c r="CH40" s="681"/>
      <c r="CI40" s="681"/>
      <c r="CJ40" s="681"/>
      <c r="CK40" s="681"/>
      <c r="CL40" s="681"/>
      <c r="CM40" s="681"/>
      <c r="CN40" s="681"/>
      <c r="CO40" s="681"/>
      <c r="CP40" s="681"/>
      <c r="CQ40" s="682"/>
      <c r="CR40" s="655" t="s">
        <v>129</v>
      </c>
      <c r="CS40" s="656"/>
      <c r="CT40" s="656"/>
      <c r="CU40" s="656"/>
      <c r="CV40" s="656"/>
      <c r="CW40" s="656"/>
      <c r="CX40" s="656"/>
      <c r="CY40" s="657"/>
      <c r="CZ40" s="659" t="s">
        <v>129</v>
      </c>
      <c r="DA40" s="703"/>
      <c r="DB40" s="703"/>
      <c r="DC40" s="710"/>
      <c r="DD40" s="674" t="s">
        <v>129</v>
      </c>
      <c r="DE40" s="656"/>
      <c r="DF40" s="656"/>
      <c r="DG40" s="656"/>
      <c r="DH40" s="656"/>
      <c r="DI40" s="656"/>
      <c r="DJ40" s="656"/>
      <c r="DK40" s="657"/>
      <c r="DL40" s="674" t="s">
        <v>129</v>
      </c>
      <c r="DM40" s="656"/>
      <c r="DN40" s="656"/>
      <c r="DO40" s="656"/>
      <c r="DP40" s="656"/>
      <c r="DQ40" s="656"/>
      <c r="DR40" s="656"/>
      <c r="DS40" s="656"/>
      <c r="DT40" s="656"/>
      <c r="DU40" s="656"/>
      <c r="DV40" s="657"/>
      <c r="DW40" s="659" t="s">
        <v>129</v>
      </c>
      <c r="DX40" s="703"/>
      <c r="DY40" s="703"/>
      <c r="DZ40" s="703"/>
      <c r="EA40" s="703"/>
      <c r="EB40" s="703"/>
      <c r="EC40" s="704"/>
    </row>
    <row r="41" spans="2:133" ht="11.25" customHeight="1" x14ac:dyDescent="0.2">
      <c r="B41" s="652" t="s">
        <v>351</v>
      </c>
      <c r="C41" s="653"/>
      <c r="D41" s="653"/>
      <c r="E41" s="653"/>
      <c r="F41" s="653"/>
      <c r="G41" s="653"/>
      <c r="H41" s="653"/>
      <c r="I41" s="653"/>
      <c r="J41" s="653"/>
      <c r="K41" s="653"/>
      <c r="L41" s="653"/>
      <c r="M41" s="653"/>
      <c r="N41" s="653"/>
      <c r="O41" s="653"/>
      <c r="P41" s="653"/>
      <c r="Q41" s="654"/>
      <c r="R41" s="655" t="s">
        <v>129</v>
      </c>
      <c r="S41" s="656"/>
      <c r="T41" s="656"/>
      <c r="U41" s="656"/>
      <c r="V41" s="656"/>
      <c r="W41" s="656"/>
      <c r="X41" s="656"/>
      <c r="Y41" s="657"/>
      <c r="Z41" s="651" t="s">
        <v>129</v>
      </c>
      <c r="AA41" s="651"/>
      <c r="AB41" s="651"/>
      <c r="AC41" s="651"/>
      <c r="AD41" s="658" t="s">
        <v>129</v>
      </c>
      <c r="AE41" s="658"/>
      <c r="AF41" s="658"/>
      <c r="AG41" s="658"/>
      <c r="AH41" s="658"/>
      <c r="AI41" s="658"/>
      <c r="AJ41" s="658"/>
      <c r="AK41" s="658"/>
      <c r="AL41" s="659" t="s">
        <v>129</v>
      </c>
      <c r="AM41" s="660"/>
      <c r="AN41" s="660"/>
      <c r="AO41" s="661"/>
      <c r="AQ41" s="743" t="s">
        <v>352</v>
      </c>
      <c r="AR41" s="744"/>
      <c r="AS41" s="744"/>
      <c r="AT41" s="744"/>
      <c r="AU41" s="744"/>
      <c r="AV41" s="744"/>
      <c r="AW41" s="744"/>
      <c r="AX41" s="744"/>
      <c r="AY41" s="745"/>
      <c r="AZ41" s="655">
        <v>482233</v>
      </c>
      <c r="BA41" s="656"/>
      <c r="BB41" s="656"/>
      <c r="BC41" s="656"/>
      <c r="BD41" s="708"/>
      <c r="BE41" s="708"/>
      <c r="BF41" s="728"/>
      <c r="BG41" s="752"/>
      <c r="BH41" s="753"/>
      <c r="BI41" s="753"/>
      <c r="BJ41" s="753"/>
      <c r="BK41" s="753"/>
      <c r="BL41" s="363"/>
      <c r="BM41" s="681" t="s">
        <v>353</v>
      </c>
      <c r="BN41" s="681"/>
      <c r="BO41" s="681"/>
      <c r="BP41" s="681"/>
      <c r="BQ41" s="681"/>
      <c r="BR41" s="681"/>
      <c r="BS41" s="681"/>
      <c r="BT41" s="681"/>
      <c r="BU41" s="682"/>
      <c r="BV41" s="655" t="s">
        <v>129</v>
      </c>
      <c r="BW41" s="656"/>
      <c r="BX41" s="656"/>
      <c r="BY41" s="656"/>
      <c r="BZ41" s="656"/>
      <c r="CA41" s="656"/>
      <c r="CB41" s="675"/>
      <c r="CD41" s="680" t="s">
        <v>354</v>
      </c>
      <c r="CE41" s="681"/>
      <c r="CF41" s="681"/>
      <c r="CG41" s="681"/>
      <c r="CH41" s="681"/>
      <c r="CI41" s="681"/>
      <c r="CJ41" s="681"/>
      <c r="CK41" s="681"/>
      <c r="CL41" s="681"/>
      <c r="CM41" s="681"/>
      <c r="CN41" s="681"/>
      <c r="CO41" s="681"/>
      <c r="CP41" s="681"/>
      <c r="CQ41" s="682"/>
      <c r="CR41" s="655" t="s">
        <v>129</v>
      </c>
      <c r="CS41" s="708"/>
      <c r="CT41" s="708"/>
      <c r="CU41" s="708"/>
      <c r="CV41" s="708"/>
      <c r="CW41" s="708"/>
      <c r="CX41" s="708"/>
      <c r="CY41" s="709"/>
      <c r="CZ41" s="659" t="s">
        <v>129</v>
      </c>
      <c r="DA41" s="703"/>
      <c r="DB41" s="703"/>
      <c r="DC41" s="710"/>
      <c r="DD41" s="674" t="s">
        <v>129</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2">
      <c r="B42" s="652" t="s">
        <v>355</v>
      </c>
      <c r="C42" s="653"/>
      <c r="D42" s="653"/>
      <c r="E42" s="653"/>
      <c r="F42" s="653"/>
      <c r="G42" s="653"/>
      <c r="H42" s="653"/>
      <c r="I42" s="653"/>
      <c r="J42" s="653"/>
      <c r="K42" s="653"/>
      <c r="L42" s="653"/>
      <c r="M42" s="653"/>
      <c r="N42" s="653"/>
      <c r="O42" s="653"/>
      <c r="P42" s="653"/>
      <c r="Q42" s="654"/>
      <c r="R42" s="655" t="s">
        <v>129</v>
      </c>
      <c r="S42" s="656"/>
      <c r="T42" s="656"/>
      <c r="U42" s="656"/>
      <c r="V42" s="656"/>
      <c r="W42" s="656"/>
      <c r="X42" s="656"/>
      <c r="Y42" s="657"/>
      <c r="Z42" s="651" t="s">
        <v>129</v>
      </c>
      <c r="AA42" s="651"/>
      <c r="AB42" s="651"/>
      <c r="AC42" s="651"/>
      <c r="AD42" s="658" t="s">
        <v>129</v>
      </c>
      <c r="AE42" s="658"/>
      <c r="AF42" s="658"/>
      <c r="AG42" s="658"/>
      <c r="AH42" s="658"/>
      <c r="AI42" s="658"/>
      <c r="AJ42" s="658"/>
      <c r="AK42" s="658"/>
      <c r="AL42" s="659" t="s">
        <v>129</v>
      </c>
      <c r="AM42" s="660"/>
      <c r="AN42" s="660"/>
      <c r="AO42" s="661"/>
      <c r="AQ42" s="759" t="s">
        <v>356</v>
      </c>
      <c r="AR42" s="760"/>
      <c r="AS42" s="760"/>
      <c r="AT42" s="760"/>
      <c r="AU42" s="760"/>
      <c r="AV42" s="760"/>
      <c r="AW42" s="760"/>
      <c r="AX42" s="760"/>
      <c r="AY42" s="761"/>
      <c r="AZ42" s="756">
        <v>1376216</v>
      </c>
      <c r="BA42" s="757"/>
      <c r="BB42" s="757"/>
      <c r="BC42" s="757"/>
      <c r="BD42" s="730"/>
      <c r="BE42" s="730"/>
      <c r="BF42" s="732"/>
      <c r="BG42" s="754"/>
      <c r="BH42" s="755"/>
      <c r="BI42" s="755"/>
      <c r="BJ42" s="755"/>
      <c r="BK42" s="755"/>
      <c r="BL42" s="364"/>
      <c r="BM42" s="688" t="s">
        <v>357</v>
      </c>
      <c r="BN42" s="688"/>
      <c r="BO42" s="688"/>
      <c r="BP42" s="688"/>
      <c r="BQ42" s="688"/>
      <c r="BR42" s="688"/>
      <c r="BS42" s="688"/>
      <c r="BT42" s="688"/>
      <c r="BU42" s="689"/>
      <c r="BV42" s="756">
        <v>299</v>
      </c>
      <c r="BW42" s="757"/>
      <c r="BX42" s="757"/>
      <c r="BY42" s="757"/>
      <c r="BZ42" s="757"/>
      <c r="CA42" s="757"/>
      <c r="CB42" s="758"/>
      <c r="CD42" s="652" t="s">
        <v>358</v>
      </c>
      <c r="CE42" s="653"/>
      <c r="CF42" s="653"/>
      <c r="CG42" s="653"/>
      <c r="CH42" s="653"/>
      <c r="CI42" s="653"/>
      <c r="CJ42" s="653"/>
      <c r="CK42" s="653"/>
      <c r="CL42" s="653"/>
      <c r="CM42" s="653"/>
      <c r="CN42" s="653"/>
      <c r="CO42" s="653"/>
      <c r="CP42" s="653"/>
      <c r="CQ42" s="654"/>
      <c r="CR42" s="655">
        <v>2761182</v>
      </c>
      <c r="CS42" s="708"/>
      <c r="CT42" s="708"/>
      <c r="CU42" s="708"/>
      <c r="CV42" s="708"/>
      <c r="CW42" s="708"/>
      <c r="CX42" s="708"/>
      <c r="CY42" s="709"/>
      <c r="CZ42" s="659">
        <v>8.9</v>
      </c>
      <c r="DA42" s="703"/>
      <c r="DB42" s="703"/>
      <c r="DC42" s="710"/>
      <c r="DD42" s="674">
        <v>551866</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2">
      <c r="B43" s="652" t="s">
        <v>359</v>
      </c>
      <c r="C43" s="653"/>
      <c r="D43" s="653"/>
      <c r="E43" s="653"/>
      <c r="F43" s="653"/>
      <c r="G43" s="653"/>
      <c r="H43" s="653"/>
      <c r="I43" s="653"/>
      <c r="J43" s="653"/>
      <c r="K43" s="653"/>
      <c r="L43" s="653"/>
      <c r="M43" s="653"/>
      <c r="N43" s="653"/>
      <c r="O43" s="653"/>
      <c r="P43" s="653"/>
      <c r="Q43" s="654"/>
      <c r="R43" s="655" t="s">
        <v>129</v>
      </c>
      <c r="S43" s="656"/>
      <c r="T43" s="656"/>
      <c r="U43" s="656"/>
      <c r="V43" s="656"/>
      <c r="W43" s="656"/>
      <c r="X43" s="656"/>
      <c r="Y43" s="657"/>
      <c r="Z43" s="651" t="s">
        <v>129</v>
      </c>
      <c r="AA43" s="651"/>
      <c r="AB43" s="651"/>
      <c r="AC43" s="651"/>
      <c r="AD43" s="658" t="s">
        <v>129</v>
      </c>
      <c r="AE43" s="658"/>
      <c r="AF43" s="658"/>
      <c r="AG43" s="658"/>
      <c r="AH43" s="658"/>
      <c r="AI43" s="658"/>
      <c r="AJ43" s="658"/>
      <c r="AK43" s="658"/>
      <c r="AL43" s="659" t="s">
        <v>129</v>
      </c>
      <c r="AM43" s="660"/>
      <c r="AN43" s="660"/>
      <c r="AO43" s="661"/>
      <c r="BV43" s="219"/>
      <c r="BW43" s="219"/>
      <c r="BX43" s="219"/>
      <c r="BY43" s="219"/>
      <c r="BZ43" s="219"/>
      <c r="CA43" s="219"/>
      <c r="CB43" s="219"/>
      <c r="CD43" s="652" t="s">
        <v>360</v>
      </c>
      <c r="CE43" s="653"/>
      <c r="CF43" s="653"/>
      <c r="CG43" s="653"/>
      <c r="CH43" s="653"/>
      <c r="CI43" s="653"/>
      <c r="CJ43" s="653"/>
      <c r="CK43" s="653"/>
      <c r="CL43" s="653"/>
      <c r="CM43" s="653"/>
      <c r="CN43" s="653"/>
      <c r="CO43" s="653"/>
      <c r="CP43" s="653"/>
      <c r="CQ43" s="654"/>
      <c r="CR43" s="655">
        <v>5019</v>
      </c>
      <c r="CS43" s="708"/>
      <c r="CT43" s="708"/>
      <c r="CU43" s="708"/>
      <c r="CV43" s="708"/>
      <c r="CW43" s="708"/>
      <c r="CX43" s="708"/>
      <c r="CY43" s="709"/>
      <c r="CZ43" s="659">
        <v>0</v>
      </c>
      <c r="DA43" s="703"/>
      <c r="DB43" s="703"/>
      <c r="DC43" s="710"/>
      <c r="DD43" s="674">
        <v>219</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2">
      <c r="B44" s="705" t="s">
        <v>361</v>
      </c>
      <c r="C44" s="706"/>
      <c r="D44" s="706"/>
      <c r="E44" s="706"/>
      <c r="F44" s="706"/>
      <c r="G44" s="706"/>
      <c r="H44" s="706"/>
      <c r="I44" s="706"/>
      <c r="J44" s="706"/>
      <c r="K44" s="706"/>
      <c r="L44" s="706"/>
      <c r="M44" s="706"/>
      <c r="N44" s="706"/>
      <c r="O44" s="706"/>
      <c r="P44" s="706"/>
      <c r="Q44" s="707"/>
      <c r="R44" s="756">
        <v>32636743</v>
      </c>
      <c r="S44" s="757"/>
      <c r="T44" s="757"/>
      <c r="U44" s="757"/>
      <c r="V44" s="757"/>
      <c r="W44" s="757"/>
      <c r="X44" s="757"/>
      <c r="Y44" s="762"/>
      <c r="Z44" s="763">
        <v>100</v>
      </c>
      <c r="AA44" s="763"/>
      <c r="AB44" s="763"/>
      <c r="AC44" s="763"/>
      <c r="AD44" s="764">
        <v>19676600</v>
      </c>
      <c r="AE44" s="764"/>
      <c r="AF44" s="764"/>
      <c r="AG44" s="764"/>
      <c r="AH44" s="764"/>
      <c r="AI44" s="764"/>
      <c r="AJ44" s="764"/>
      <c r="AK44" s="764"/>
      <c r="AL44" s="765">
        <v>100</v>
      </c>
      <c r="AM44" s="731"/>
      <c r="AN44" s="731"/>
      <c r="AO44" s="766"/>
      <c r="CD44" s="767" t="s">
        <v>308</v>
      </c>
      <c r="CE44" s="768"/>
      <c r="CF44" s="652" t="s">
        <v>362</v>
      </c>
      <c r="CG44" s="653"/>
      <c r="CH44" s="653"/>
      <c r="CI44" s="653"/>
      <c r="CJ44" s="653"/>
      <c r="CK44" s="653"/>
      <c r="CL44" s="653"/>
      <c r="CM44" s="653"/>
      <c r="CN44" s="653"/>
      <c r="CO44" s="653"/>
      <c r="CP44" s="653"/>
      <c r="CQ44" s="654"/>
      <c r="CR44" s="655">
        <v>2650504</v>
      </c>
      <c r="CS44" s="656"/>
      <c r="CT44" s="656"/>
      <c r="CU44" s="656"/>
      <c r="CV44" s="656"/>
      <c r="CW44" s="656"/>
      <c r="CX44" s="656"/>
      <c r="CY44" s="657"/>
      <c r="CZ44" s="659">
        <v>8.5</v>
      </c>
      <c r="DA44" s="660"/>
      <c r="DB44" s="660"/>
      <c r="DC44" s="683"/>
      <c r="DD44" s="674">
        <v>546461</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363</v>
      </c>
      <c r="CG45" s="653"/>
      <c r="CH45" s="653"/>
      <c r="CI45" s="653"/>
      <c r="CJ45" s="653"/>
      <c r="CK45" s="653"/>
      <c r="CL45" s="653"/>
      <c r="CM45" s="653"/>
      <c r="CN45" s="653"/>
      <c r="CO45" s="653"/>
      <c r="CP45" s="653"/>
      <c r="CQ45" s="654"/>
      <c r="CR45" s="655">
        <v>891939</v>
      </c>
      <c r="CS45" s="708"/>
      <c r="CT45" s="708"/>
      <c r="CU45" s="708"/>
      <c r="CV45" s="708"/>
      <c r="CW45" s="708"/>
      <c r="CX45" s="708"/>
      <c r="CY45" s="709"/>
      <c r="CZ45" s="659">
        <v>2.9</v>
      </c>
      <c r="DA45" s="703"/>
      <c r="DB45" s="703"/>
      <c r="DC45" s="710"/>
      <c r="DD45" s="674">
        <v>99075</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2">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365</v>
      </c>
      <c r="CG46" s="653"/>
      <c r="CH46" s="653"/>
      <c r="CI46" s="653"/>
      <c r="CJ46" s="653"/>
      <c r="CK46" s="653"/>
      <c r="CL46" s="653"/>
      <c r="CM46" s="653"/>
      <c r="CN46" s="653"/>
      <c r="CO46" s="653"/>
      <c r="CP46" s="653"/>
      <c r="CQ46" s="654"/>
      <c r="CR46" s="655">
        <v>1535715</v>
      </c>
      <c r="CS46" s="656"/>
      <c r="CT46" s="656"/>
      <c r="CU46" s="656"/>
      <c r="CV46" s="656"/>
      <c r="CW46" s="656"/>
      <c r="CX46" s="656"/>
      <c r="CY46" s="657"/>
      <c r="CZ46" s="659">
        <v>4.9000000000000004</v>
      </c>
      <c r="DA46" s="660"/>
      <c r="DB46" s="660"/>
      <c r="DC46" s="683"/>
      <c r="DD46" s="674">
        <v>443841</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2">
      <c r="B47" s="774" t="s">
        <v>366</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367</v>
      </c>
      <c r="CG47" s="653"/>
      <c r="CH47" s="653"/>
      <c r="CI47" s="653"/>
      <c r="CJ47" s="653"/>
      <c r="CK47" s="653"/>
      <c r="CL47" s="653"/>
      <c r="CM47" s="653"/>
      <c r="CN47" s="653"/>
      <c r="CO47" s="653"/>
      <c r="CP47" s="653"/>
      <c r="CQ47" s="654"/>
      <c r="CR47" s="655">
        <v>110678</v>
      </c>
      <c r="CS47" s="708"/>
      <c r="CT47" s="708"/>
      <c r="CU47" s="708"/>
      <c r="CV47" s="708"/>
      <c r="CW47" s="708"/>
      <c r="CX47" s="708"/>
      <c r="CY47" s="709"/>
      <c r="CZ47" s="659">
        <v>0.4</v>
      </c>
      <c r="DA47" s="703"/>
      <c r="DB47" s="703"/>
      <c r="DC47" s="710"/>
      <c r="DD47" s="674">
        <v>5405</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0.8" x14ac:dyDescent="0.2">
      <c r="B48" s="773" t="s">
        <v>368</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369</v>
      </c>
      <c r="CG48" s="653"/>
      <c r="CH48" s="653"/>
      <c r="CI48" s="653"/>
      <c r="CJ48" s="653"/>
      <c r="CK48" s="653"/>
      <c r="CL48" s="653"/>
      <c r="CM48" s="653"/>
      <c r="CN48" s="653"/>
      <c r="CO48" s="653"/>
      <c r="CP48" s="653"/>
      <c r="CQ48" s="654"/>
      <c r="CR48" s="655" t="s">
        <v>129</v>
      </c>
      <c r="CS48" s="656"/>
      <c r="CT48" s="656"/>
      <c r="CU48" s="656"/>
      <c r="CV48" s="656"/>
      <c r="CW48" s="656"/>
      <c r="CX48" s="656"/>
      <c r="CY48" s="657"/>
      <c r="CZ48" s="659" t="s">
        <v>129</v>
      </c>
      <c r="DA48" s="660"/>
      <c r="DB48" s="660"/>
      <c r="DC48" s="683"/>
      <c r="DD48" s="674" t="s">
        <v>129</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370</v>
      </c>
      <c r="CE49" s="706"/>
      <c r="CF49" s="706"/>
      <c r="CG49" s="706"/>
      <c r="CH49" s="706"/>
      <c r="CI49" s="706"/>
      <c r="CJ49" s="706"/>
      <c r="CK49" s="706"/>
      <c r="CL49" s="706"/>
      <c r="CM49" s="706"/>
      <c r="CN49" s="706"/>
      <c r="CO49" s="706"/>
      <c r="CP49" s="706"/>
      <c r="CQ49" s="707"/>
      <c r="CR49" s="756">
        <v>31102970</v>
      </c>
      <c r="CS49" s="730"/>
      <c r="CT49" s="730"/>
      <c r="CU49" s="730"/>
      <c r="CV49" s="730"/>
      <c r="CW49" s="730"/>
      <c r="CX49" s="730"/>
      <c r="CY49" s="775"/>
      <c r="CZ49" s="765">
        <v>100</v>
      </c>
      <c r="DA49" s="776"/>
      <c r="DB49" s="776"/>
      <c r="DC49" s="777"/>
      <c r="DD49" s="778">
        <v>21513408</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hmzmZOgE59no0ZuNMCE4eP8lk4ByN+4JxAT3XfTxyXvlsDqOqWb7GIMqycGXysuWdeSyhmQ/1UBYKTev5uuZg==" saltValue="mljeZFAO+/wuOz8HSlUhoA=="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0" zoomScaleNormal="7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4" customHeight="1" thickBot="1" x14ac:dyDescent="0.25">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372</v>
      </c>
      <c r="DK2" s="787"/>
      <c r="DL2" s="787"/>
      <c r="DM2" s="787"/>
      <c r="DN2" s="787"/>
      <c r="DO2" s="788"/>
      <c r="DP2" s="224"/>
      <c r="DQ2" s="786" t="s">
        <v>373</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4" customHeight="1" thickBot="1" x14ac:dyDescent="0.25">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4" customHeight="1" x14ac:dyDescent="0.2">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28"/>
      <c r="BA5" s="228"/>
      <c r="BB5" s="228"/>
      <c r="BC5" s="228"/>
      <c r="BD5" s="228"/>
      <c r="BE5" s="229"/>
      <c r="BF5" s="229"/>
      <c r="BG5" s="229"/>
      <c r="BH5" s="229"/>
      <c r="BI5" s="229"/>
      <c r="BJ5" s="229"/>
      <c r="BK5" s="229"/>
      <c r="BL5" s="229"/>
      <c r="BM5" s="229"/>
      <c r="BN5" s="229"/>
      <c r="BO5" s="229"/>
      <c r="BP5" s="229"/>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0"/>
    </row>
    <row r="6" spans="1:131" s="231" customFormat="1" ht="26.4"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4" customHeight="1" thickTop="1" x14ac:dyDescent="0.2">
      <c r="A7" s="232">
        <v>1</v>
      </c>
      <c r="B7" s="813" t="s">
        <v>393</v>
      </c>
      <c r="C7" s="814"/>
      <c r="D7" s="814"/>
      <c r="E7" s="814"/>
      <c r="F7" s="814"/>
      <c r="G7" s="814"/>
      <c r="H7" s="814"/>
      <c r="I7" s="814"/>
      <c r="J7" s="814"/>
      <c r="K7" s="814"/>
      <c r="L7" s="814"/>
      <c r="M7" s="814"/>
      <c r="N7" s="814"/>
      <c r="O7" s="814"/>
      <c r="P7" s="815"/>
      <c r="Q7" s="816">
        <v>32644</v>
      </c>
      <c r="R7" s="817"/>
      <c r="S7" s="817"/>
      <c r="T7" s="817"/>
      <c r="U7" s="817"/>
      <c r="V7" s="817">
        <v>31110</v>
      </c>
      <c r="W7" s="817"/>
      <c r="X7" s="817"/>
      <c r="Y7" s="817"/>
      <c r="Z7" s="817"/>
      <c r="AA7" s="817">
        <v>1534</v>
      </c>
      <c r="AB7" s="817"/>
      <c r="AC7" s="817"/>
      <c r="AD7" s="817"/>
      <c r="AE7" s="818"/>
      <c r="AF7" s="819">
        <v>1463</v>
      </c>
      <c r="AG7" s="820"/>
      <c r="AH7" s="820"/>
      <c r="AI7" s="820"/>
      <c r="AJ7" s="821"/>
      <c r="AK7" s="822">
        <v>324</v>
      </c>
      <c r="AL7" s="823"/>
      <c r="AM7" s="823"/>
      <c r="AN7" s="823"/>
      <c r="AO7" s="823"/>
      <c r="AP7" s="823">
        <v>20471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601</v>
      </c>
      <c r="BT7" s="811"/>
      <c r="BU7" s="811"/>
      <c r="BV7" s="811"/>
      <c r="BW7" s="811"/>
      <c r="BX7" s="811"/>
      <c r="BY7" s="811"/>
      <c r="BZ7" s="811"/>
      <c r="CA7" s="811"/>
      <c r="CB7" s="811"/>
      <c r="CC7" s="811"/>
      <c r="CD7" s="811"/>
      <c r="CE7" s="811"/>
      <c r="CF7" s="811"/>
      <c r="CG7" s="826"/>
      <c r="CH7" s="807">
        <v>20</v>
      </c>
      <c r="CI7" s="808"/>
      <c r="CJ7" s="808"/>
      <c r="CK7" s="808"/>
      <c r="CL7" s="809"/>
      <c r="CM7" s="807">
        <v>193</v>
      </c>
      <c r="CN7" s="808"/>
      <c r="CO7" s="808"/>
      <c r="CP7" s="808"/>
      <c r="CQ7" s="809"/>
      <c r="CR7" s="807">
        <v>27</v>
      </c>
      <c r="CS7" s="808"/>
      <c r="CT7" s="808"/>
      <c r="CU7" s="808"/>
      <c r="CV7" s="809"/>
      <c r="CW7" s="807">
        <v>3</v>
      </c>
      <c r="CX7" s="808"/>
      <c r="CY7" s="808"/>
      <c r="CZ7" s="808"/>
      <c r="DA7" s="809"/>
      <c r="DB7" s="807" t="s">
        <v>586</v>
      </c>
      <c r="DC7" s="808"/>
      <c r="DD7" s="808"/>
      <c r="DE7" s="808"/>
      <c r="DF7" s="809"/>
      <c r="DG7" s="807" t="s">
        <v>586</v>
      </c>
      <c r="DH7" s="808"/>
      <c r="DI7" s="808"/>
      <c r="DJ7" s="808"/>
      <c r="DK7" s="809"/>
      <c r="DL7" s="807" t="s">
        <v>586</v>
      </c>
      <c r="DM7" s="808"/>
      <c r="DN7" s="808"/>
      <c r="DO7" s="808"/>
      <c r="DP7" s="809"/>
      <c r="DQ7" s="807" t="s">
        <v>586</v>
      </c>
      <c r="DR7" s="808"/>
      <c r="DS7" s="808"/>
      <c r="DT7" s="808"/>
      <c r="DU7" s="809"/>
      <c r="DV7" s="810"/>
      <c r="DW7" s="811"/>
      <c r="DX7" s="811"/>
      <c r="DY7" s="811"/>
      <c r="DZ7" s="812"/>
      <c r="EA7" s="230"/>
    </row>
    <row r="8" spans="1:131" s="231" customFormat="1" ht="26.4"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602</v>
      </c>
      <c r="BT8" s="838"/>
      <c r="BU8" s="838"/>
      <c r="BV8" s="838"/>
      <c r="BW8" s="838"/>
      <c r="BX8" s="838"/>
      <c r="BY8" s="838"/>
      <c r="BZ8" s="838"/>
      <c r="CA8" s="838"/>
      <c r="CB8" s="838"/>
      <c r="CC8" s="838"/>
      <c r="CD8" s="838"/>
      <c r="CE8" s="838"/>
      <c r="CF8" s="838"/>
      <c r="CG8" s="839"/>
      <c r="CH8" s="840">
        <v>-1</v>
      </c>
      <c r="CI8" s="841"/>
      <c r="CJ8" s="841"/>
      <c r="CK8" s="841"/>
      <c r="CL8" s="842"/>
      <c r="CM8" s="840">
        <v>175</v>
      </c>
      <c r="CN8" s="841"/>
      <c r="CO8" s="841"/>
      <c r="CP8" s="841"/>
      <c r="CQ8" s="842"/>
      <c r="CR8" s="840">
        <v>32</v>
      </c>
      <c r="CS8" s="841"/>
      <c r="CT8" s="841"/>
      <c r="CU8" s="841"/>
      <c r="CV8" s="842"/>
      <c r="CW8" s="840" t="s">
        <v>586</v>
      </c>
      <c r="CX8" s="841"/>
      <c r="CY8" s="841"/>
      <c r="CZ8" s="841"/>
      <c r="DA8" s="842"/>
      <c r="DB8" s="840" t="s">
        <v>586</v>
      </c>
      <c r="DC8" s="841"/>
      <c r="DD8" s="841"/>
      <c r="DE8" s="841"/>
      <c r="DF8" s="842"/>
      <c r="DG8" s="840" t="s">
        <v>586</v>
      </c>
      <c r="DH8" s="841"/>
      <c r="DI8" s="841"/>
      <c r="DJ8" s="841"/>
      <c r="DK8" s="842"/>
      <c r="DL8" s="840" t="s">
        <v>586</v>
      </c>
      <c r="DM8" s="841"/>
      <c r="DN8" s="841"/>
      <c r="DO8" s="841"/>
      <c r="DP8" s="842"/>
      <c r="DQ8" s="840" t="s">
        <v>586</v>
      </c>
      <c r="DR8" s="841"/>
      <c r="DS8" s="841"/>
      <c r="DT8" s="841"/>
      <c r="DU8" s="842"/>
      <c r="DV8" s="837"/>
      <c r="DW8" s="838"/>
      <c r="DX8" s="838"/>
      <c r="DY8" s="838"/>
      <c r="DZ8" s="843"/>
      <c r="EA8" s="230"/>
    </row>
    <row r="9" spans="1:131" s="231" customFormat="1" ht="26.4"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4"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4"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4"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4"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4"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4"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4"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4"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4"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4"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4"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4"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4"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394</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4" customHeight="1" thickBot="1" x14ac:dyDescent="0.25">
      <c r="A23" s="236" t="s">
        <v>395</v>
      </c>
      <c r="B23" s="853" t="s">
        <v>396</v>
      </c>
      <c r="C23" s="854"/>
      <c r="D23" s="854"/>
      <c r="E23" s="854"/>
      <c r="F23" s="854"/>
      <c r="G23" s="854"/>
      <c r="H23" s="854"/>
      <c r="I23" s="854"/>
      <c r="J23" s="854"/>
      <c r="K23" s="854"/>
      <c r="L23" s="854"/>
      <c r="M23" s="854"/>
      <c r="N23" s="854"/>
      <c r="O23" s="854"/>
      <c r="P23" s="855"/>
      <c r="Q23" s="856">
        <v>32637</v>
      </c>
      <c r="R23" s="857"/>
      <c r="S23" s="857"/>
      <c r="T23" s="857"/>
      <c r="U23" s="857"/>
      <c r="V23" s="857">
        <v>31103</v>
      </c>
      <c r="W23" s="857"/>
      <c r="X23" s="857"/>
      <c r="Y23" s="857"/>
      <c r="Z23" s="857"/>
      <c r="AA23" s="857">
        <v>1534</v>
      </c>
      <c r="AB23" s="857"/>
      <c r="AC23" s="857"/>
      <c r="AD23" s="857"/>
      <c r="AE23" s="858"/>
      <c r="AF23" s="859">
        <v>1463</v>
      </c>
      <c r="AG23" s="857"/>
      <c r="AH23" s="857"/>
      <c r="AI23" s="857"/>
      <c r="AJ23" s="860"/>
      <c r="AK23" s="861"/>
      <c r="AL23" s="862"/>
      <c r="AM23" s="862"/>
      <c r="AN23" s="862"/>
      <c r="AO23" s="862"/>
      <c r="AP23" s="857">
        <v>20471</v>
      </c>
      <c r="AQ23" s="857"/>
      <c r="AR23" s="857"/>
      <c r="AS23" s="857"/>
      <c r="AT23" s="857"/>
      <c r="AU23" s="873"/>
      <c r="AV23" s="873"/>
      <c r="AW23" s="873"/>
      <c r="AX23" s="873"/>
      <c r="AY23" s="874"/>
      <c r="AZ23" s="875" t="s">
        <v>184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4" customHeight="1" x14ac:dyDescent="0.2">
      <c r="A24" s="872" t="s">
        <v>397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4" customHeight="1" thickBot="1" x14ac:dyDescent="0.25">
      <c r="A25" s="789" t="s">
        <v>398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4" customHeight="1" x14ac:dyDescent="0.2">
      <c r="A26" s="791" t="s">
        <v>376</v>
      </c>
      <c r="B26" s="792"/>
      <c r="C26" s="792"/>
      <c r="D26" s="792"/>
      <c r="E26" s="792"/>
      <c r="F26" s="792"/>
      <c r="G26" s="792"/>
      <c r="H26" s="792"/>
      <c r="I26" s="792"/>
      <c r="J26" s="792"/>
      <c r="K26" s="792"/>
      <c r="L26" s="792"/>
      <c r="M26" s="792"/>
      <c r="N26" s="792"/>
      <c r="O26" s="792"/>
      <c r="P26" s="793"/>
      <c r="Q26" s="797" t="s">
        <v>399</v>
      </c>
      <c r="R26" s="798"/>
      <c r="S26" s="798"/>
      <c r="T26" s="798"/>
      <c r="U26" s="799"/>
      <c r="V26" s="797" t="s">
        <v>400</v>
      </c>
      <c r="W26" s="798"/>
      <c r="X26" s="798"/>
      <c r="Y26" s="798"/>
      <c r="Z26" s="799"/>
      <c r="AA26" s="797" t="s">
        <v>401</v>
      </c>
      <c r="AB26" s="798"/>
      <c r="AC26" s="798"/>
      <c r="AD26" s="798"/>
      <c r="AE26" s="798"/>
      <c r="AF26" s="878" t="s">
        <v>402</v>
      </c>
      <c r="AG26" s="879"/>
      <c r="AH26" s="879"/>
      <c r="AI26" s="879"/>
      <c r="AJ26" s="880"/>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383</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4"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4" customHeight="1" thickTop="1" x14ac:dyDescent="0.2">
      <c r="A28" s="238">
        <v>1</v>
      </c>
      <c r="B28" s="813" t="s">
        <v>407</v>
      </c>
      <c r="C28" s="814"/>
      <c r="D28" s="814"/>
      <c r="E28" s="814"/>
      <c r="F28" s="814"/>
      <c r="G28" s="814"/>
      <c r="H28" s="814"/>
      <c r="I28" s="814"/>
      <c r="J28" s="814"/>
      <c r="K28" s="814"/>
      <c r="L28" s="814"/>
      <c r="M28" s="814"/>
      <c r="N28" s="814"/>
      <c r="O28" s="814"/>
      <c r="P28" s="815"/>
      <c r="Q28" s="886">
        <v>5968</v>
      </c>
      <c r="R28" s="887"/>
      <c r="S28" s="887"/>
      <c r="T28" s="887"/>
      <c r="U28" s="887"/>
      <c r="V28" s="887">
        <v>5856</v>
      </c>
      <c r="W28" s="887"/>
      <c r="X28" s="887"/>
      <c r="Y28" s="887"/>
      <c r="Z28" s="887"/>
      <c r="AA28" s="887">
        <v>112</v>
      </c>
      <c r="AB28" s="887"/>
      <c r="AC28" s="887"/>
      <c r="AD28" s="887"/>
      <c r="AE28" s="888"/>
      <c r="AF28" s="889">
        <v>112</v>
      </c>
      <c r="AG28" s="887"/>
      <c r="AH28" s="887"/>
      <c r="AI28" s="887"/>
      <c r="AJ28" s="890"/>
      <c r="AK28" s="891">
        <v>478</v>
      </c>
      <c r="AL28" s="892"/>
      <c r="AM28" s="892"/>
      <c r="AN28" s="892"/>
      <c r="AO28" s="892"/>
      <c r="AP28" s="892" t="s">
        <v>586</v>
      </c>
      <c r="AQ28" s="892"/>
      <c r="AR28" s="892"/>
      <c r="AS28" s="892"/>
      <c r="AT28" s="892"/>
      <c r="AU28" s="892" t="s">
        <v>586</v>
      </c>
      <c r="AV28" s="892"/>
      <c r="AW28" s="892"/>
      <c r="AX28" s="892"/>
      <c r="AY28" s="892"/>
      <c r="AZ28" s="893" t="s">
        <v>586</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4" customHeight="1" x14ac:dyDescent="0.2">
      <c r="A29" s="238">
        <v>2</v>
      </c>
      <c r="B29" s="844" t="s">
        <v>408</v>
      </c>
      <c r="C29" s="845"/>
      <c r="D29" s="845"/>
      <c r="E29" s="845"/>
      <c r="F29" s="845"/>
      <c r="G29" s="845"/>
      <c r="H29" s="845"/>
      <c r="I29" s="845"/>
      <c r="J29" s="845"/>
      <c r="K29" s="845"/>
      <c r="L29" s="845"/>
      <c r="M29" s="845"/>
      <c r="N29" s="845"/>
      <c r="O29" s="845"/>
      <c r="P29" s="846"/>
      <c r="Q29" s="847">
        <v>117</v>
      </c>
      <c r="R29" s="848"/>
      <c r="S29" s="848"/>
      <c r="T29" s="848"/>
      <c r="U29" s="848"/>
      <c r="V29" s="848">
        <v>116</v>
      </c>
      <c r="W29" s="848"/>
      <c r="X29" s="848"/>
      <c r="Y29" s="848"/>
      <c r="Z29" s="848"/>
      <c r="AA29" s="848">
        <v>1</v>
      </c>
      <c r="AB29" s="848"/>
      <c r="AC29" s="848"/>
      <c r="AD29" s="848"/>
      <c r="AE29" s="849"/>
      <c r="AF29" s="850">
        <v>1</v>
      </c>
      <c r="AG29" s="851"/>
      <c r="AH29" s="851"/>
      <c r="AI29" s="851"/>
      <c r="AJ29" s="852"/>
      <c r="AK29" s="898">
        <v>10</v>
      </c>
      <c r="AL29" s="894"/>
      <c r="AM29" s="894"/>
      <c r="AN29" s="894"/>
      <c r="AO29" s="894"/>
      <c r="AP29" s="894" t="s">
        <v>586</v>
      </c>
      <c r="AQ29" s="894"/>
      <c r="AR29" s="894"/>
      <c r="AS29" s="894"/>
      <c r="AT29" s="894"/>
      <c r="AU29" s="894" t="s">
        <v>586</v>
      </c>
      <c r="AV29" s="894"/>
      <c r="AW29" s="894"/>
      <c r="AX29" s="894"/>
      <c r="AY29" s="894"/>
      <c r="AZ29" s="895" t="s">
        <v>586</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4" customHeight="1" x14ac:dyDescent="0.2">
      <c r="A30" s="238">
        <v>3</v>
      </c>
      <c r="B30" s="844" t="s">
        <v>409</v>
      </c>
      <c r="C30" s="845"/>
      <c r="D30" s="845"/>
      <c r="E30" s="845"/>
      <c r="F30" s="845"/>
      <c r="G30" s="845"/>
      <c r="H30" s="845"/>
      <c r="I30" s="845"/>
      <c r="J30" s="845"/>
      <c r="K30" s="845"/>
      <c r="L30" s="845"/>
      <c r="M30" s="845"/>
      <c r="N30" s="845"/>
      <c r="O30" s="845"/>
      <c r="P30" s="846"/>
      <c r="Q30" s="847">
        <v>105</v>
      </c>
      <c r="R30" s="848"/>
      <c r="S30" s="848"/>
      <c r="T30" s="848"/>
      <c r="U30" s="848"/>
      <c r="V30" s="848">
        <v>104</v>
      </c>
      <c r="W30" s="848"/>
      <c r="X30" s="848"/>
      <c r="Y30" s="848"/>
      <c r="Z30" s="848"/>
      <c r="AA30" s="848">
        <v>2</v>
      </c>
      <c r="AB30" s="848"/>
      <c r="AC30" s="848"/>
      <c r="AD30" s="848"/>
      <c r="AE30" s="849"/>
      <c r="AF30" s="850">
        <v>2</v>
      </c>
      <c r="AG30" s="851"/>
      <c r="AH30" s="851"/>
      <c r="AI30" s="851"/>
      <c r="AJ30" s="852"/>
      <c r="AK30" s="898">
        <v>7</v>
      </c>
      <c r="AL30" s="894"/>
      <c r="AM30" s="894"/>
      <c r="AN30" s="894"/>
      <c r="AO30" s="894"/>
      <c r="AP30" s="894">
        <v>23</v>
      </c>
      <c r="AQ30" s="894"/>
      <c r="AR30" s="894"/>
      <c r="AS30" s="894"/>
      <c r="AT30" s="894"/>
      <c r="AU30" s="894">
        <v>16</v>
      </c>
      <c r="AV30" s="894"/>
      <c r="AW30" s="894"/>
      <c r="AX30" s="894"/>
      <c r="AY30" s="894"/>
      <c r="AZ30" s="895" t="s">
        <v>586</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4" customHeight="1" x14ac:dyDescent="0.2">
      <c r="A31" s="238">
        <v>4</v>
      </c>
      <c r="B31" s="844" t="s">
        <v>410</v>
      </c>
      <c r="C31" s="845"/>
      <c r="D31" s="845"/>
      <c r="E31" s="845"/>
      <c r="F31" s="845"/>
      <c r="G31" s="845"/>
      <c r="H31" s="845"/>
      <c r="I31" s="845"/>
      <c r="J31" s="845"/>
      <c r="K31" s="845"/>
      <c r="L31" s="845"/>
      <c r="M31" s="845"/>
      <c r="N31" s="845"/>
      <c r="O31" s="845"/>
      <c r="P31" s="846"/>
      <c r="Q31" s="847">
        <v>4899</v>
      </c>
      <c r="R31" s="848"/>
      <c r="S31" s="848"/>
      <c r="T31" s="848"/>
      <c r="U31" s="848"/>
      <c r="V31" s="848">
        <v>4812</v>
      </c>
      <c r="W31" s="848"/>
      <c r="X31" s="848"/>
      <c r="Y31" s="848"/>
      <c r="Z31" s="848"/>
      <c r="AA31" s="848">
        <v>87</v>
      </c>
      <c r="AB31" s="848"/>
      <c r="AC31" s="848"/>
      <c r="AD31" s="848"/>
      <c r="AE31" s="849"/>
      <c r="AF31" s="850">
        <v>87</v>
      </c>
      <c r="AG31" s="851"/>
      <c r="AH31" s="851"/>
      <c r="AI31" s="851"/>
      <c r="AJ31" s="852"/>
      <c r="AK31" s="898">
        <v>696</v>
      </c>
      <c r="AL31" s="894"/>
      <c r="AM31" s="894"/>
      <c r="AN31" s="894"/>
      <c r="AO31" s="894"/>
      <c r="AP31" s="894" t="s">
        <v>586</v>
      </c>
      <c r="AQ31" s="894"/>
      <c r="AR31" s="894"/>
      <c r="AS31" s="894"/>
      <c r="AT31" s="894"/>
      <c r="AU31" s="894" t="s">
        <v>586</v>
      </c>
      <c r="AV31" s="894"/>
      <c r="AW31" s="894"/>
      <c r="AX31" s="894"/>
      <c r="AY31" s="894"/>
      <c r="AZ31" s="895" t="s">
        <v>586</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4" customHeight="1" x14ac:dyDescent="0.2">
      <c r="A32" s="238">
        <v>5</v>
      </c>
      <c r="B32" s="844" t="s">
        <v>411</v>
      </c>
      <c r="C32" s="845"/>
      <c r="D32" s="845"/>
      <c r="E32" s="845"/>
      <c r="F32" s="845"/>
      <c r="G32" s="845"/>
      <c r="H32" s="845"/>
      <c r="I32" s="845"/>
      <c r="J32" s="845"/>
      <c r="K32" s="845"/>
      <c r="L32" s="845"/>
      <c r="M32" s="845"/>
      <c r="N32" s="845"/>
      <c r="O32" s="845"/>
      <c r="P32" s="846"/>
      <c r="Q32" s="847">
        <v>16</v>
      </c>
      <c r="R32" s="848"/>
      <c r="S32" s="848"/>
      <c r="T32" s="848"/>
      <c r="U32" s="848"/>
      <c r="V32" s="848">
        <v>12</v>
      </c>
      <c r="W32" s="848"/>
      <c r="X32" s="848"/>
      <c r="Y32" s="848"/>
      <c r="Z32" s="848"/>
      <c r="AA32" s="848">
        <v>4</v>
      </c>
      <c r="AB32" s="848"/>
      <c r="AC32" s="848"/>
      <c r="AD32" s="848"/>
      <c r="AE32" s="849"/>
      <c r="AF32" s="850">
        <v>4</v>
      </c>
      <c r="AG32" s="851"/>
      <c r="AH32" s="851"/>
      <c r="AI32" s="851"/>
      <c r="AJ32" s="852"/>
      <c r="AK32" s="898" t="s">
        <v>585</v>
      </c>
      <c r="AL32" s="894"/>
      <c r="AM32" s="894"/>
      <c r="AN32" s="894"/>
      <c r="AO32" s="894"/>
      <c r="AP32" s="894" t="s">
        <v>586</v>
      </c>
      <c r="AQ32" s="894"/>
      <c r="AR32" s="894"/>
      <c r="AS32" s="894"/>
      <c r="AT32" s="894"/>
      <c r="AU32" s="894" t="s">
        <v>586</v>
      </c>
      <c r="AV32" s="894"/>
      <c r="AW32" s="894"/>
      <c r="AX32" s="894"/>
      <c r="AY32" s="894"/>
      <c r="AZ32" s="895" t="s">
        <v>586</v>
      </c>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4" customHeight="1" x14ac:dyDescent="0.2">
      <c r="A33" s="238">
        <v>6</v>
      </c>
      <c r="B33" s="844" t="s">
        <v>412</v>
      </c>
      <c r="C33" s="845"/>
      <c r="D33" s="845"/>
      <c r="E33" s="845"/>
      <c r="F33" s="845"/>
      <c r="G33" s="845"/>
      <c r="H33" s="845"/>
      <c r="I33" s="845"/>
      <c r="J33" s="845"/>
      <c r="K33" s="845"/>
      <c r="L33" s="845"/>
      <c r="M33" s="845"/>
      <c r="N33" s="845"/>
      <c r="O33" s="845"/>
      <c r="P33" s="846"/>
      <c r="Q33" s="847">
        <v>733</v>
      </c>
      <c r="R33" s="848"/>
      <c r="S33" s="848"/>
      <c r="T33" s="848"/>
      <c r="U33" s="848"/>
      <c r="V33" s="848">
        <v>731</v>
      </c>
      <c r="W33" s="848"/>
      <c r="X33" s="848"/>
      <c r="Y33" s="848"/>
      <c r="Z33" s="848"/>
      <c r="AA33" s="848">
        <v>2</v>
      </c>
      <c r="AB33" s="848"/>
      <c r="AC33" s="848"/>
      <c r="AD33" s="848"/>
      <c r="AE33" s="849"/>
      <c r="AF33" s="850">
        <v>2</v>
      </c>
      <c r="AG33" s="851"/>
      <c r="AH33" s="851"/>
      <c r="AI33" s="851"/>
      <c r="AJ33" s="852"/>
      <c r="AK33" s="898">
        <v>182</v>
      </c>
      <c r="AL33" s="894"/>
      <c r="AM33" s="894"/>
      <c r="AN33" s="894"/>
      <c r="AO33" s="894"/>
      <c r="AP33" s="894" t="s">
        <v>586</v>
      </c>
      <c r="AQ33" s="894"/>
      <c r="AR33" s="894"/>
      <c r="AS33" s="894"/>
      <c r="AT33" s="894"/>
      <c r="AU33" s="894" t="s">
        <v>586</v>
      </c>
      <c r="AV33" s="894"/>
      <c r="AW33" s="894"/>
      <c r="AX33" s="894"/>
      <c r="AY33" s="894"/>
      <c r="AZ33" s="895" t="s">
        <v>586</v>
      </c>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4" customHeight="1" x14ac:dyDescent="0.2">
      <c r="A34" s="238">
        <v>7</v>
      </c>
      <c r="B34" s="844" t="s">
        <v>413</v>
      </c>
      <c r="C34" s="845"/>
      <c r="D34" s="845"/>
      <c r="E34" s="845"/>
      <c r="F34" s="845"/>
      <c r="G34" s="845"/>
      <c r="H34" s="845"/>
      <c r="I34" s="845"/>
      <c r="J34" s="845"/>
      <c r="K34" s="845"/>
      <c r="L34" s="845"/>
      <c r="M34" s="845"/>
      <c r="N34" s="845"/>
      <c r="O34" s="845"/>
      <c r="P34" s="846"/>
      <c r="Q34" s="847">
        <v>4572</v>
      </c>
      <c r="R34" s="848"/>
      <c r="S34" s="848"/>
      <c r="T34" s="848"/>
      <c r="U34" s="848"/>
      <c r="V34" s="848">
        <v>3749</v>
      </c>
      <c r="W34" s="848"/>
      <c r="X34" s="848"/>
      <c r="Y34" s="848"/>
      <c r="Z34" s="848"/>
      <c r="AA34" s="848">
        <v>823</v>
      </c>
      <c r="AB34" s="848"/>
      <c r="AC34" s="848"/>
      <c r="AD34" s="848"/>
      <c r="AE34" s="849"/>
      <c r="AF34" s="850">
        <v>2589</v>
      </c>
      <c r="AG34" s="851"/>
      <c r="AH34" s="851"/>
      <c r="AI34" s="851"/>
      <c r="AJ34" s="852"/>
      <c r="AK34" s="898">
        <v>761</v>
      </c>
      <c r="AL34" s="894"/>
      <c r="AM34" s="894"/>
      <c r="AN34" s="894"/>
      <c r="AO34" s="894"/>
      <c r="AP34" s="894">
        <v>2877</v>
      </c>
      <c r="AQ34" s="894"/>
      <c r="AR34" s="894"/>
      <c r="AS34" s="894"/>
      <c r="AT34" s="894"/>
      <c r="AU34" s="894">
        <v>1752</v>
      </c>
      <c r="AV34" s="894"/>
      <c r="AW34" s="894"/>
      <c r="AX34" s="894"/>
      <c r="AY34" s="894"/>
      <c r="AZ34" s="895" t="s">
        <v>586</v>
      </c>
      <c r="BA34" s="895"/>
      <c r="BB34" s="895"/>
      <c r="BC34" s="895"/>
      <c r="BD34" s="895"/>
      <c r="BE34" s="896" t="s">
        <v>414</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4" customHeight="1" x14ac:dyDescent="0.2">
      <c r="A35" s="238">
        <v>8</v>
      </c>
      <c r="B35" s="844" t="s">
        <v>415</v>
      </c>
      <c r="C35" s="845"/>
      <c r="D35" s="845"/>
      <c r="E35" s="845"/>
      <c r="F35" s="845"/>
      <c r="G35" s="845"/>
      <c r="H35" s="845"/>
      <c r="I35" s="845"/>
      <c r="J35" s="845"/>
      <c r="K35" s="845"/>
      <c r="L35" s="845"/>
      <c r="M35" s="845"/>
      <c r="N35" s="845"/>
      <c r="O35" s="845"/>
      <c r="P35" s="846"/>
      <c r="Q35" s="847">
        <v>2059</v>
      </c>
      <c r="R35" s="848"/>
      <c r="S35" s="848"/>
      <c r="T35" s="848"/>
      <c r="U35" s="848"/>
      <c r="V35" s="848">
        <v>2058</v>
      </c>
      <c r="W35" s="848"/>
      <c r="X35" s="848"/>
      <c r="Y35" s="848"/>
      <c r="Z35" s="848"/>
      <c r="AA35" s="848">
        <v>1</v>
      </c>
      <c r="AB35" s="848"/>
      <c r="AC35" s="848"/>
      <c r="AD35" s="848"/>
      <c r="AE35" s="849"/>
      <c r="AF35" s="850">
        <v>152</v>
      </c>
      <c r="AG35" s="851"/>
      <c r="AH35" s="851"/>
      <c r="AI35" s="851"/>
      <c r="AJ35" s="852"/>
      <c r="AK35" s="898">
        <v>884</v>
      </c>
      <c r="AL35" s="894"/>
      <c r="AM35" s="894"/>
      <c r="AN35" s="894"/>
      <c r="AO35" s="894"/>
      <c r="AP35" s="894">
        <v>6672</v>
      </c>
      <c r="AQ35" s="894"/>
      <c r="AR35" s="894"/>
      <c r="AS35" s="894"/>
      <c r="AT35" s="894"/>
      <c r="AU35" s="894">
        <v>4724</v>
      </c>
      <c r="AV35" s="894"/>
      <c r="AW35" s="894"/>
      <c r="AX35" s="894"/>
      <c r="AY35" s="894"/>
      <c r="AZ35" s="895" t="s">
        <v>586</v>
      </c>
      <c r="BA35" s="895"/>
      <c r="BB35" s="895"/>
      <c r="BC35" s="895"/>
      <c r="BD35" s="895"/>
      <c r="BE35" s="896" t="s">
        <v>414</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4" customHeight="1" x14ac:dyDescent="0.2">
      <c r="A36" s="238">
        <v>9</v>
      </c>
      <c r="B36" s="844" t="s">
        <v>416</v>
      </c>
      <c r="C36" s="845"/>
      <c r="D36" s="845"/>
      <c r="E36" s="845"/>
      <c r="F36" s="845"/>
      <c r="G36" s="845"/>
      <c r="H36" s="845"/>
      <c r="I36" s="845"/>
      <c r="J36" s="845"/>
      <c r="K36" s="845"/>
      <c r="L36" s="845"/>
      <c r="M36" s="845"/>
      <c r="N36" s="845"/>
      <c r="O36" s="845"/>
      <c r="P36" s="846"/>
      <c r="Q36" s="847">
        <v>2857</v>
      </c>
      <c r="R36" s="848"/>
      <c r="S36" s="848"/>
      <c r="T36" s="848"/>
      <c r="U36" s="848"/>
      <c r="V36" s="848">
        <v>2748</v>
      </c>
      <c r="W36" s="848"/>
      <c r="X36" s="848"/>
      <c r="Y36" s="848"/>
      <c r="Z36" s="848"/>
      <c r="AA36" s="848">
        <v>109</v>
      </c>
      <c r="AB36" s="848"/>
      <c r="AC36" s="848"/>
      <c r="AD36" s="848"/>
      <c r="AE36" s="849"/>
      <c r="AF36" s="850">
        <v>261</v>
      </c>
      <c r="AG36" s="851"/>
      <c r="AH36" s="851"/>
      <c r="AI36" s="851"/>
      <c r="AJ36" s="852"/>
      <c r="AK36" s="898">
        <v>2388</v>
      </c>
      <c r="AL36" s="894"/>
      <c r="AM36" s="894"/>
      <c r="AN36" s="894"/>
      <c r="AO36" s="894"/>
      <c r="AP36" s="894">
        <v>21966</v>
      </c>
      <c r="AQ36" s="894"/>
      <c r="AR36" s="894"/>
      <c r="AS36" s="894"/>
      <c r="AT36" s="894"/>
      <c r="AU36" s="894">
        <v>21900</v>
      </c>
      <c r="AV36" s="894"/>
      <c r="AW36" s="894"/>
      <c r="AX36" s="894"/>
      <c r="AY36" s="894"/>
      <c r="AZ36" s="895" t="s">
        <v>586</v>
      </c>
      <c r="BA36" s="895"/>
      <c r="BB36" s="895"/>
      <c r="BC36" s="895"/>
      <c r="BD36" s="895"/>
      <c r="BE36" s="896" t="s">
        <v>414</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4" customHeight="1" x14ac:dyDescent="0.2">
      <c r="A37" s="238">
        <v>10</v>
      </c>
      <c r="B37" s="844" t="s">
        <v>417</v>
      </c>
      <c r="C37" s="845"/>
      <c r="D37" s="845"/>
      <c r="E37" s="845"/>
      <c r="F37" s="845"/>
      <c r="G37" s="845"/>
      <c r="H37" s="845"/>
      <c r="I37" s="845"/>
      <c r="J37" s="845"/>
      <c r="K37" s="845"/>
      <c r="L37" s="845"/>
      <c r="M37" s="845"/>
      <c r="N37" s="845"/>
      <c r="O37" s="845"/>
      <c r="P37" s="846"/>
      <c r="Q37" s="847">
        <v>133</v>
      </c>
      <c r="R37" s="848"/>
      <c r="S37" s="848"/>
      <c r="T37" s="848"/>
      <c r="U37" s="848"/>
      <c r="V37" s="848">
        <v>121</v>
      </c>
      <c r="W37" s="848"/>
      <c r="X37" s="848"/>
      <c r="Y37" s="848"/>
      <c r="Z37" s="848"/>
      <c r="AA37" s="848">
        <v>12</v>
      </c>
      <c r="AB37" s="848"/>
      <c r="AC37" s="848"/>
      <c r="AD37" s="848"/>
      <c r="AE37" s="849"/>
      <c r="AF37" s="850">
        <v>12</v>
      </c>
      <c r="AG37" s="851"/>
      <c r="AH37" s="851"/>
      <c r="AI37" s="851"/>
      <c r="AJ37" s="852"/>
      <c r="AK37" s="898" t="s">
        <v>585</v>
      </c>
      <c r="AL37" s="894"/>
      <c r="AM37" s="894"/>
      <c r="AN37" s="894"/>
      <c r="AO37" s="894"/>
      <c r="AP37" s="894" t="s">
        <v>586</v>
      </c>
      <c r="AQ37" s="894"/>
      <c r="AR37" s="894"/>
      <c r="AS37" s="894"/>
      <c r="AT37" s="894"/>
      <c r="AU37" s="894" t="s">
        <v>586</v>
      </c>
      <c r="AV37" s="894"/>
      <c r="AW37" s="894"/>
      <c r="AX37" s="894"/>
      <c r="AY37" s="894"/>
      <c r="AZ37" s="895" t="s">
        <v>586</v>
      </c>
      <c r="BA37" s="895"/>
      <c r="BB37" s="895"/>
      <c r="BC37" s="895"/>
      <c r="BD37" s="895"/>
      <c r="BE37" s="896" t="s">
        <v>418</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4"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t="s">
        <v>587</v>
      </c>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4"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4"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4"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4"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4"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4"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4"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4"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4"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4"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4"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4"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4"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4"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4"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4"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4"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4"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4"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4"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4"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4"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4"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4"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419</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4" customHeight="1" thickBot="1" x14ac:dyDescent="0.25">
      <c r="A63" s="236" t="s">
        <v>395</v>
      </c>
      <c r="B63" s="853" t="s">
        <v>420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3222</v>
      </c>
      <c r="AG63" s="908"/>
      <c r="AH63" s="908"/>
      <c r="AI63" s="908"/>
      <c r="AJ63" s="909"/>
      <c r="AK63" s="910"/>
      <c r="AL63" s="905"/>
      <c r="AM63" s="905"/>
      <c r="AN63" s="905"/>
      <c r="AO63" s="905"/>
      <c r="AP63" s="908">
        <v>31539</v>
      </c>
      <c r="AQ63" s="908"/>
      <c r="AR63" s="908"/>
      <c r="AS63" s="908"/>
      <c r="AT63" s="908"/>
      <c r="AU63" s="908">
        <v>28393</v>
      </c>
      <c r="AV63" s="908"/>
      <c r="AW63" s="908"/>
      <c r="AX63" s="908"/>
      <c r="AY63" s="908"/>
      <c r="AZ63" s="912"/>
      <c r="BA63" s="912"/>
      <c r="BB63" s="912"/>
      <c r="BC63" s="912"/>
      <c r="BD63" s="912"/>
      <c r="BE63" s="913"/>
      <c r="BF63" s="913"/>
      <c r="BG63" s="913"/>
      <c r="BH63" s="913"/>
      <c r="BI63" s="914"/>
      <c r="BJ63" s="915" t="s">
        <v>184</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4"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4" customHeight="1" thickBot="1" x14ac:dyDescent="0.25">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4" customHeight="1" x14ac:dyDescent="0.2">
      <c r="A66" s="791" t="s">
        <v>422</v>
      </c>
      <c r="B66" s="792"/>
      <c r="C66" s="792"/>
      <c r="D66" s="792"/>
      <c r="E66" s="792"/>
      <c r="F66" s="792"/>
      <c r="G66" s="792"/>
      <c r="H66" s="792"/>
      <c r="I66" s="792"/>
      <c r="J66" s="792"/>
      <c r="K66" s="792"/>
      <c r="L66" s="792"/>
      <c r="M66" s="792"/>
      <c r="N66" s="792"/>
      <c r="O66" s="792"/>
      <c r="P66" s="793"/>
      <c r="Q66" s="797" t="s">
        <v>399</v>
      </c>
      <c r="R66" s="798"/>
      <c r="S66" s="798"/>
      <c r="T66" s="798"/>
      <c r="U66" s="799"/>
      <c r="V66" s="797" t="s">
        <v>400</v>
      </c>
      <c r="W66" s="798"/>
      <c r="X66" s="798"/>
      <c r="Y66" s="798"/>
      <c r="Z66" s="799"/>
      <c r="AA66" s="797" t="s">
        <v>401</v>
      </c>
      <c r="AB66" s="798"/>
      <c r="AC66" s="798"/>
      <c r="AD66" s="798"/>
      <c r="AE66" s="799"/>
      <c r="AF66" s="918" t="s">
        <v>423</v>
      </c>
      <c r="AG66" s="879"/>
      <c r="AH66" s="879"/>
      <c r="AI66" s="879"/>
      <c r="AJ66" s="919"/>
      <c r="AK66" s="797" t="s">
        <v>403</v>
      </c>
      <c r="AL66" s="792"/>
      <c r="AM66" s="792"/>
      <c r="AN66" s="792"/>
      <c r="AO66" s="793"/>
      <c r="AP66" s="797" t="s">
        <v>424</v>
      </c>
      <c r="AQ66" s="798"/>
      <c r="AR66" s="798"/>
      <c r="AS66" s="798"/>
      <c r="AT66" s="799"/>
      <c r="AU66" s="797" t="s">
        <v>425</v>
      </c>
      <c r="AV66" s="798"/>
      <c r="AW66" s="798"/>
      <c r="AX66" s="798"/>
      <c r="AY66" s="799"/>
      <c r="AZ66" s="797" t="s">
        <v>383</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4"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4" customHeight="1" thickTop="1" x14ac:dyDescent="0.2">
      <c r="A68" s="232">
        <v>1</v>
      </c>
      <c r="B68" s="933" t="s">
        <v>588</v>
      </c>
      <c r="C68" s="934"/>
      <c r="D68" s="934"/>
      <c r="E68" s="934"/>
      <c r="F68" s="934"/>
      <c r="G68" s="934"/>
      <c r="H68" s="934"/>
      <c r="I68" s="934"/>
      <c r="J68" s="934"/>
      <c r="K68" s="934"/>
      <c r="L68" s="934"/>
      <c r="M68" s="934"/>
      <c r="N68" s="934"/>
      <c r="O68" s="934"/>
      <c r="P68" s="935"/>
      <c r="Q68" s="936">
        <v>4678</v>
      </c>
      <c r="R68" s="930"/>
      <c r="S68" s="930"/>
      <c r="T68" s="930"/>
      <c r="U68" s="930"/>
      <c r="V68" s="930">
        <v>4271</v>
      </c>
      <c r="W68" s="930"/>
      <c r="X68" s="930"/>
      <c r="Y68" s="930"/>
      <c r="Z68" s="930"/>
      <c r="AA68" s="930">
        <v>408</v>
      </c>
      <c r="AB68" s="930"/>
      <c r="AC68" s="930"/>
      <c r="AD68" s="930"/>
      <c r="AE68" s="930"/>
      <c r="AF68" s="930">
        <v>408</v>
      </c>
      <c r="AG68" s="930"/>
      <c r="AH68" s="930"/>
      <c r="AI68" s="930"/>
      <c r="AJ68" s="930"/>
      <c r="AK68" s="930">
        <v>61</v>
      </c>
      <c r="AL68" s="930"/>
      <c r="AM68" s="930"/>
      <c r="AN68" s="930"/>
      <c r="AO68" s="930"/>
      <c r="AP68" s="930" t="s">
        <v>586</v>
      </c>
      <c r="AQ68" s="930"/>
      <c r="AR68" s="930"/>
      <c r="AS68" s="930"/>
      <c r="AT68" s="930"/>
      <c r="AU68" s="930" t="s">
        <v>586</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4" customHeight="1" x14ac:dyDescent="0.2">
      <c r="A69" s="234">
        <v>2</v>
      </c>
      <c r="B69" s="937" t="s">
        <v>589</v>
      </c>
      <c r="C69" s="938"/>
      <c r="D69" s="938"/>
      <c r="E69" s="938"/>
      <c r="F69" s="938"/>
      <c r="G69" s="938"/>
      <c r="H69" s="938"/>
      <c r="I69" s="938"/>
      <c r="J69" s="938"/>
      <c r="K69" s="938"/>
      <c r="L69" s="938"/>
      <c r="M69" s="938"/>
      <c r="N69" s="938"/>
      <c r="O69" s="938"/>
      <c r="P69" s="939"/>
      <c r="Q69" s="940">
        <v>717</v>
      </c>
      <c r="R69" s="894"/>
      <c r="S69" s="894"/>
      <c r="T69" s="894"/>
      <c r="U69" s="894"/>
      <c r="V69" s="894">
        <v>714</v>
      </c>
      <c r="W69" s="894"/>
      <c r="X69" s="894"/>
      <c r="Y69" s="894"/>
      <c r="Z69" s="894"/>
      <c r="AA69" s="894">
        <v>3</v>
      </c>
      <c r="AB69" s="894"/>
      <c r="AC69" s="894"/>
      <c r="AD69" s="894"/>
      <c r="AE69" s="894"/>
      <c r="AF69" s="894">
        <v>3</v>
      </c>
      <c r="AG69" s="894"/>
      <c r="AH69" s="894"/>
      <c r="AI69" s="894"/>
      <c r="AJ69" s="894"/>
      <c r="AK69" s="894">
        <v>9</v>
      </c>
      <c r="AL69" s="894"/>
      <c r="AM69" s="894"/>
      <c r="AN69" s="894"/>
      <c r="AO69" s="894"/>
      <c r="AP69" s="894" t="s">
        <v>586</v>
      </c>
      <c r="AQ69" s="894"/>
      <c r="AR69" s="894"/>
      <c r="AS69" s="894"/>
      <c r="AT69" s="894"/>
      <c r="AU69" s="894" t="s">
        <v>586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4" customHeight="1" x14ac:dyDescent="0.2">
      <c r="A70" s="234">
        <v>3</v>
      </c>
      <c r="B70" s="937" t="s">
        <v>590</v>
      </c>
      <c r="C70" s="938"/>
      <c r="D70" s="938"/>
      <c r="E70" s="938"/>
      <c r="F70" s="938"/>
      <c r="G70" s="938"/>
      <c r="H70" s="938"/>
      <c r="I70" s="938"/>
      <c r="J70" s="938"/>
      <c r="K70" s="938"/>
      <c r="L70" s="938"/>
      <c r="M70" s="938"/>
      <c r="N70" s="938"/>
      <c r="O70" s="938"/>
      <c r="P70" s="939"/>
      <c r="Q70" s="940">
        <v>453</v>
      </c>
      <c r="R70" s="894"/>
      <c r="S70" s="894"/>
      <c r="T70" s="894"/>
      <c r="U70" s="894"/>
      <c r="V70" s="894">
        <v>436</v>
      </c>
      <c r="W70" s="894"/>
      <c r="X70" s="894"/>
      <c r="Y70" s="894"/>
      <c r="Z70" s="894"/>
      <c r="AA70" s="894">
        <v>16</v>
      </c>
      <c r="AB70" s="894"/>
      <c r="AC70" s="894"/>
      <c r="AD70" s="894"/>
      <c r="AE70" s="894"/>
      <c r="AF70" s="894">
        <v>16</v>
      </c>
      <c r="AG70" s="894"/>
      <c r="AH70" s="894"/>
      <c r="AI70" s="894"/>
      <c r="AJ70" s="894"/>
      <c r="AK70" s="894" t="s">
        <v>586</v>
      </c>
      <c r="AL70" s="894"/>
      <c r="AM70" s="894"/>
      <c r="AN70" s="894"/>
      <c r="AO70" s="894"/>
      <c r="AP70" s="894">
        <v>3580</v>
      </c>
      <c r="AQ70" s="894"/>
      <c r="AR70" s="894"/>
      <c r="AS70" s="894"/>
      <c r="AT70" s="894"/>
      <c r="AU70" s="894">
        <v>94</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4" customHeight="1" x14ac:dyDescent="0.2">
      <c r="A71" s="234">
        <v>4</v>
      </c>
      <c r="B71" s="937" t="s">
        <v>591</v>
      </c>
      <c r="C71" s="938"/>
      <c r="D71" s="938"/>
      <c r="E71" s="938"/>
      <c r="F71" s="938"/>
      <c r="G71" s="938"/>
      <c r="H71" s="938"/>
      <c r="I71" s="938"/>
      <c r="J71" s="938"/>
      <c r="K71" s="938"/>
      <c r="L71" s="938"/>
      <c r="M71" s="938"/>
      <c r="N71" s="938"/>
      <c r="O71" s="938"/>
      <c r="P71" s="939"/>
      <c r="Q71" s="940">
        <v>7</v>
      </c>
      <c r="R71" s="894"/>
      <c r="S71" s="894"/>
      <c r="T71" s="894"/>
      <c r="U71" s="894"/>
      <c r="V71" s="894">
        <v>6</v>
      </c>
      <c r="W71" s="894"/>
      <c r="X71" s="894"/>
      <c r="Y71" s="894"/>
      <c r="Z71" s="894"/>
      <c r="AA71" s="894">
        <v>2</v>
      </c>
      <c r="AB71" s="894"/>
      <c r="AC71" s="894"/>
      <c r="AD71" s="894"/>
      <c r="AE71" s="894"/>
      <c r="AF71" s="894">
        <v>2</v>
      </c>
      <c r="AG71" s="894"/>
      <c r="AH71" s="894"/>
      <c r="AI71" s="894"/>
      <c r="AJ71" s="894"/>
      <c r="AK71" s="894" t="s">
        <v>586</v>
      </c>
      <c r="AL71" s="894"/>
      <c r="AM71" s="894"/>
      <c r="AN71" s="894"/>
      <c r="AO71" s="894"/>
      <c r="AP71" s="894" t="s">
        <v>586</v>
      </c>
      <c r="AQ71" s="894"/>
      <c r="AR71" s="894"/>
      <c r="AS71" s="894"/>
      <c r="AT71" s="894"/>
      <c r="AU71" s="894" t="s">
        <v>586</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4" customHeight="1" x14ac:dyDescent="0.2">
      <c r="A72" s="234">
        <v>5</v>
      </c>
      <c r="B72" s="937" t="s">
        <v>592</v>
      </c>
      <c r="C72" s="938"/>
      <c r="D72" s="938"/>
      <c r="E72" s="938"/>
      <c r="F72" s="938"/>
      <c r="G72" s="938"/>
      <c r="H72" s="938"/>
      <c r="I72" s="938"/>
      <c r="J72" s="938"/>
      <c r="K72" s="938"/>
      <c r="L72" s="938"/>
      <c r="M72" s="938"/>
      <c r="N72" s="938"/>
      <c r="O72" s="938"/>
      <c r="P72" s="939"/>
      <c r="Q72" s="940">
        <v>51</v>
      </c>
      <c r="R72" s="894"/>
      <c r="S72" s="894"/>
      <c r="T72" s="894"/>
      <c r="U72" s="894"/>
      <c r="V72" s="894">
        <v>47</v>
      </c>
      <c r="W72" s="894"/>
      <c r="X72" s="894"/>
      <c r="Y72" s="894"/>
      <c r="Z72" s="894"/>
      <c r="AA72" s="894">
        <v>4</v>
      </c>
      <c r="AB72" s="894"/>
      <c r="AC72" s="894"/>
      <c r="AD72" s="894"/>
      <c r="AE72" s="894"/>
      <c r="AF72" s="894">
        <v>4</v>
      </c>
      <c r="AG72" s="894"/>
      <c r="AH72" s="894"/>
      <c r="AI72" s="894"/>
      <c r="AJ72" s="894"/>
      <c r="AK72" s="894" t="s">
        <v>586</v>
      </c>
      <c r="AL72" s="894"/>
      <c r="AM72" s="894"/>
      <c r="AN72" s="894"/>
      <c r="AO72" s="894"/>
      <c r="AP72" s="894" t="s">
        <v>586</v>
      </c>
      <c r="AQ72" s="894"/>
      <c r="AR72" s="894"/>
      <c r="AS72" s="894"/>
      <c r="AT72" s="894"/>
      <c r="AU72" s="894" t="s">
        <v>586</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4" customHeight="1" x14ac:dyDescent="0.2">
      <c r="A73" s="234">
        <v>6</v>
      </c>
      <c r="B73" s="937" t="s">
        <v>593</v>
      </c>
      <c r="C73" s="938"/>
      <c r="D73" s="938"/>
      <c r="E73" s="938"/>
      <c r="F73" s="938"/>
      <c r="G73" s="938"/>
      <c r="H73" s="938"/>
      <c r="I73" s="938"/>
      <c r="J73" s="938"/>
      <c r="K73" s="938"/>
      <c r="L73" s="938"/>
      <c r="M73" s="938"/>
      <c r="N73" s="938"/>
      <c r="O73" s="938"/>
      <c r="P73" s="939"/>
      <c r="Q73" s="940">
        <v>551</v>
      </c>
      <c r="R73" s="894"/>
      <c r="S73" s="894"/>
      <c r="T73" s="894"/>
      <c r="U73" s="894"/>
      <c r="V73" s="894">
        <v>514</v>
      </c>
      <c r="W73" s="894"/>
      <c r="X73" s="894"/>
      <c r="Y73" s="894"/>
      <c r="Z73" s="894"/>
      <c r="AA73" s="894">
        <v>37</v>
      </c>
      <c r="AB73" s="894"/>
      <c r="AC73" s="894"/>
      <c r="AD73" s="894"/>
      <c r="AE73" s="894"/>
      <c r="AF73" s="894">
        <v>37</v>
      </c>
      <c r="AG73" s="894"/>
      <c r="AH73" s="894"/>
      <c r="AI73" s="894"/>
      <c r="AJ73" s="894"/>
      <c r="AK73" s="894" t="s">
        <v>586</v>
      </c>
      <c r="AL73" s="894"/>
      <c r="AM73" s="894"/>
      <c r="AN73" s="894"/>
      <c r="AO73" s="894"/>
      <c r="AP73" s="894" t="s">
        <v>586</v>
      </c>
      <c r="AQ73" s="894"/>
      <c r="AR73" s="894"/>
      <c r="AS73" s="894"/>
      <c r="AT73" s="894"/>
      <c r="AU73" s="894" t="s">
        <v>586</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4" customHeight="1" x14ac:dyDescent="0.2">
      <c r="A74" s="234">
        <v>7</v>
      </c>
      <c r="B74" s="937" t="s">
        <v>594</v>
      </c>
      <c r="C74" s="938"/>
      <c r="D74" s="938"/>
      <c r="E74" s="938"/>
      <c r="F74" s="938"/>
      <c r="G74" s="938"/>
      <c r="H74" s="938"/>
      <c r="I74" s="938"/>
      <c r="J74" s="938"/>
      <c r="K74" s="938"/>
      <c r="L74" s="938"/>
      <c r="M74" s="938"/>
      <c r="N74" s="938"/>
      <c r="O74" s="938"/>
      <c r="P74" s="939"/>
      <c r="Q74" s="940">
        <v>108850</v>
      </c>
      <c r="R74" s="894"/>
      <c r="S74" s="894"/>
      <c r="T74" s="894"/>
      <c r="U74" s="894"/>
      <c r="V74" s="894">
        <v>106341</v>
      </c>
      <c r="W74" s="894"/>
      <c r="X74" s="894"/>
      <c r="Y74" s="894"/>
      <c r="Z74" s="894"/>
      <c r="AA74" s="894">
        <v>2508</v>
      </c>
      <c r="AB74" s="894"/>
      <c r="AC74" s="894"/>
      <c r="AD74" s="894"/>
      <c r="AE74" s="894"/>
      <c r="AF74" s="894">
        <v>2508</v>
      </c>
      <c r="AG74" s="894"/>
      <c r="AH74" s="894"/>
      <c r="AI74" s="894"/>
      <c r="AJ74" s="894"/>
      <c r="AK74" s="894">
        <v>1942</v>
      </c>
      <c r="AL74" s="894"/>
      <c r="AM74" s="894"/>
      <c r="AN74" s="894"/>
      <c r="AO74" s="894"/>
      <c r="AP74" s="894" t="s">
        <v>586</v>
      </c>
      <c r="AQ74" s="894"/>
      <c r="AR74" s="894"/>
      <c r="AS74" s="894"/>
      <c r="AT74" s="894"/>
      <c r="AU74" s="894" t="s">
        <v>586</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4" customHeight="1" x14ac:dyDescent="0.2">
      <c r="A75" s="234">
        <v>8</v>
      </c>
      <c r="B75" s="937" t="s">
        <v>595</v>
      </c>
      <c r="C75" s="938"/>
      <c r="D75" s="938"/>
      <c r="E75" s="938"/>
      <c r="F75" s="938"/>
      <c r="G75" s="938"/>
      <c r="H75" s="938"/>
      <c r="I75" s="938"/>
      <c r="J75" s="938"/>
      <c r="K75" s="938"/>
      <c r="L75" s="938"/>
      <c r="M75" s="938"/>
      <c r="N75" s="938"/>
      <c r="O75" s="938"/>
      <c r="P75" s="939"/>
      <c r="Q75" s="941">
        <v>73</v>
      </c>
      <c r="R75" s="942"/>
      <c r="S75" s="942"/>
      <c r="T75" s="942"/>
      <c r="U75" s="898"/>
      <c r="V75" s="943">
        <v>68</v>
      </c>
      <c r="W75" s="942"/>
      <c r="X75" s="942"/>
      <c r="Y75" s="942"/>
      <c r="Z75" s="898"/>
      <c r="AA75" s="943">
        <v>5</v>
      </c>
      <c r="AB75" s="942"/>
      <c r="AC75" s="942"/>
      <c r="AD75" s="942"/>
      <c r="AE75" s="898"/>
      <c r="AF75" s="943">
        <v>3</v>
      </c>
      <c r="AG75" s="942"/>
      <c r="AH75" s="942"/>
      <c r="AI75" s="942"/>
      <c r="AJ75" s="898"/>
      <c r="AK75" s="943">
        <v>2</v>
      </c>
      <c r="AL75" s="942"/>
      <c r="AM75" s="942"/>
      <c r="AN75" s="942"/>
      <c r="AO75" s="898"/>
      <c r="AP75" s="943" t="s">
        <v>586</v>
      </c>
      <c r="AQ75" s="942"/>
      <c r="AR75" s="942"/>
      <c r="AS75" s="942"/>
      <c r="AT75" s="898"/>
      <c r="AU75" s="943" t="s">
        <v>586</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4" customHeight="1" x14ac:dyDescent="0.2">
      <c r="A76" s="234">
        <v>9</v>
      </c>
      <c r="B76" s="937" t="s">
        <v>596</v>
      </c>
      <c r="C76" s="938"/>
      <c r="D76" s="938"/>
      <c r="E76" s="938"/>
      <c r="F76" s="938"/>
      <c r="G76" s="938"/>
      <c r="H76" s="938"/>
      <c r="I76" s="938"/>
      <c r="J76" s="938"/>
      <c r="K76" s="938"/>
      <c r="L76" s="938"/>
      <c r="M76" s="938"/>
      <c r="N76" s="938"/>
      <c r="O76" s="938"/>
      <c r="P76" s="939"/>
      <c r="Q76" s="941">
        <v>2077</v>
      </c>
      <c r="R76" s="942"/>
      <c r="S76" s="942"/>
      <c r="T76" s="942"/>
      <c r="U76" s="898"/>
      <c r="V76" s="943">
        <v>2023</v>
      </c>
      <c r="W76" s="942"/>
      <c r="X76" s="942"/>
      <c r="Y76" s="942"/>
      <c r="Z76" s="898"/>
      <c r="AA76" s="943">
        <v>54</v>
      </c>
      <c r="AB76" s="942"/>
      <c r="AC76" s="942"/>
      <c r="AD76" s="942"/>
      <c r="AE76" s="898"/>
      <c r="AF76" s="943">
        <v>23</v>
      </c>
      <c r="AG76" s="942"/>
      <c r="AH76" s="942"/>
      <c r="AI76" s="942"/>
      <c r="AJ76" s="898"/>
      <c r="AK76" s="943" t="s">
        <v>586</v>
      </c>
      <c r="AL76" s="942"/>
      <c r="AM76" s="942"/>
      <c r="AN76" s="942"/>
      <c r="AO76" s="898"/>
      <c r="AP76" s="943">
        <v>1924</v>
      </c>
      <c r="AQ76" s="942"/>
      <c r="AR76" s="942"/>
      <c r="AS76" s="942"/>
      <c r="AT76" s="898"/>
      <c r="AU76" s="943">
        <v>454</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4" customHeight="1" x14ac:dyDescent="0.2">
      <c r="A77" s="234">
        <v>10</v>
      </c>
      <c r="B77" s="937" t="s">
        <v>597</v>
      </c>
      <c r="C77" s="938"/>
      <c r="D77" s="938"/>
      <c r="E77" s="938"/>
      <c r="F77" s="938"/>
      <c r="G77" s="938"/>
      <c r="H77" s="938"/>
      <c r="I77" s="938"/>
      <c r="J77" s="938"/>
      <c r="K77" s="938"/>
      <c r="L77" s="938"/>
      <c r="M77" s="938"/>
      <c r="N77" s="938"/>
      <c r="O77" s="938"/>
      <c r="P77" s="939"/>
      <c r="Q77" s="941">
        <v>1576</v>
      </c>
      <c r="R77" s="942"/>
      <c r="S77" s="942"/>
      <c r="T77" s="942"/>
      <c r="U77" s="898"/>
      <c r="V77" s="943">
        <v>1494</v>
      </c>
      <c r="W77" s="942"/>
      <c r="X77" s="942"/>
      <c r="Y77" s="942"/>
      <c r="Z77" s="898"/>
      <c r="AA77" s="943">
        <v>82</v>
      </c>
      <c r="AB77" s="942"/>
      <c r="AC77" s="942"/>
      <c r="AD77" s="942"/>
      <c r="AE77" s="898"/>
      <c r="AF77" s="943">
        <v>45</v>
      </c>
      <c r="AG77" s="942"/>
      <c r="AH77" s="942"/>
      <c r="AI77" s="942"/>
      <c r="AJ77" s="898"/>
      <c r="AK77" s="943">
        <v>39</v>
      </c>
      <c r="AL77" s="942"/>
      <c r="AM77" s="942"/>
      <c r="AN77" s="942"/>
      <c r="AO77" s="898"/>
      <c r="AP77" s="943">
        <v>34</v>
      </c>
      <c r="AQ77" s="942"/>
      <c r="AR77" s="942"/>
      <c r="AS77" s="942"/>
      <c r="AT77" s="898"/>
      <c r="AU77" s="943" t="s">
        <v>586</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4" customHeight="1" x14ac:dyDescent="0.2">
      <c r="A78" s="234">
        <v>11</v>
      </c>
      <c r="B78" s="937" t="s">
        <v>598</v>
      </c>
      <c r="C78" s="938"/>
      <c r="D78" s="938"/>
      <c r="E78" s="938"/>
      <c r="F78" s="938"/>
      <c r="G78" s="938"/>
      <c r="H78" s="938"/>
      <c r="I78" s="938"/>
      <c r="J78" s="938"/>
      <c r="K78" s="938"/>
      <c r="L78" s="938"/>
      <c r="M78" s="938"/>
      <c r="N78" s="938"/>
      <c r="O78" s="938"/>
      <c r="P78" s="939"/>
      <c r="Q78" s="940">
        <v>141</v>
      </c>
      <c r="R78" s="894"/>
      <c r="S78" s="894"/>
      <c r="T78" s="894"/>
      <c r="U78" s="894"/>
      <c r="V78" s="894">
        <v>116</v>
      </c>
      <c r="W78" s="894"/>
      <c r="X78" s="894"/>
      <c r="Y78" s="894"/>
      <c r="Z78" s="894"/>
      <c r="AA78" s="894">
        <v>26</v>
      </c>
      <c r="AB78" s="894"/>
      <c r="AC78" s="894"/>
      <c r="AD78" s="894"/>
      <c r="AE78" s="894"/>
      <c r="AF78" s="894">
        <v>26</v>
      </c>
      <c r="AG78" s="894"/>
      <c r="AH78" s="894"/>
      <c r="AI78" s="894"/>
      <c r="AJ78" s="894"/>
      <c r="AK78" s="894">
        <v>12</v>
      </c>
      <c r="AL78" s="894"/>
      <c r="AM78" s="894"/>
      <c r="AN78" s="894"/>
      <c r="AO78" s="894"/>
      <c r="AP78" s="894" t="s">
        <v>586</v>
      </c>
      <c r="AQ78" s="894"/>
      <c r="AR78" s="894"/>
      <c r="AS78" s="894"/>
      <c r="AT78" s="894"/>
      <c r="AU78" s="894" t="s">
        <v>586</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4" customHeight="1" x14ac:dyDescent="0.2">
      <c r="A79" s="234">
        <v>12</v>
      </c>
      <c r="B79" s="937" t="s">
        <v>599</v>
      </c>
      <c r="C79" s="938"/>
      <c r="D79" s="938"/>
      <c r="E79" s="938"/>
      <c r="F79" s="938"/>
      <c r="G79" s="938"/>
      <c r="H79" s="938"/>
      <c r="I79" s="938"/>
      <c r="J79" s="938"/>
      <c r="K79" s="938"/>
      <c r="L79" s="938"/>
      <c r="M79" s="938"/>
      <c r="N79" s="938"/>
      <c r="O79" s="938"/>
      <c r="P79" s="939"/>
      <c r="Q79" s="940">
        <v>6249</v>
      </c>
      <c r="R79" s="894"/>
      <c r="S79" s="894"/>
      <c r="T79" s="894"/>
      <c r="U79" s="894"/>
      <c r="V79" s="894">
        <v>6037</v>
      </c>
      <c r="W79" s="894"/>
      <c r="X79" s="894"/>
      <c r="Y79" s="894"/>
      <c r="Z79" s="894"/>
      <c r="AA79" s="894">
        <v>212</v>
      </c>
      <c r="AB79" s="894"/>
      <c r="AC79" s="894"/>
      <c r="AD79" s="894"/>
      <c r="AE79" s="894"/>
      <c r="AF79" s="894">
        <v>1614</v>
      </c>
      <c r="AG79" s="894"/>
      <c r="AH79" s="894"/>
      <c r="AI79" s="894"/>
      <c r="AJ79" s="894"/>
      <c r="AK79" s="894">
        <v>10</v>
      </c>
      <c r="AL79" s="894"/>
      <c r="AM79" s="894"/>
      <c r="AN79" s="894"/>
      <c r="AO79" s="894"/>
      <c r="AP79" s="894">
        <v>505</v>
      </c>
      <c r="AQ79" s="894"/>
      <c r="AR79" s="894"/>
      <c r="AS79" s="894"/>
      <c r="AT79" s="894"/>
      <c r="AU79" s="894">
        <v>55</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4" customHeight="1" x14ac:dyDescent="0.2">
      <c r="A80" s="234">
        <v>13</v>
      </c>
      <c r="B80" s="937" t="s">
        <v>600</v>
      </c>
      <c r="C80" s="938"/>
      <c r="D80" s="938"/>
      <c r="E80" s="938"/>
      <c r="F80" s="938"/>
      <c r="G80" s="938"/>
      <c r="H80" s="938"/>
      <c r="I80" s="938"/>
      <c r="J80" s="938"/>
      <c r="K80" s="938"/>
      <c r="L80" s="938"/>
      <c r="M80" s="938"/>
      <c r="N80" s="938"/>
      <c r="O80" s="938"/>
      <c r="P80" s="939"/>
      <c r="Q80" s="940">
        <v>225</v>
      </c>
      <c r="R80" s="894"/>
      <c r="S80" s="894"/>
      <c r="T80" s="894"/>
      <c r="U80" s="894"/>
      <c r="V80" s="894">
        <v>196</v>
      </c>
      <c r="W80" s="894"/>
      <c r="X80" s="894"/>
      <c r="Y80" s="894"/>
      <c r="Z80" s="894"/>
      <c r="AA80" s="894">
        <v>30</v>
      </c>
      <c r="AB80" s="894"/>
      <c r="AC80" s="894"/>
      <c r="AD80" s="894"/>
      <c r="AE80" s="894"/>
      <c r="AF80" s="894">
        <v>30</v>
      </c>
      <c r="AG80" s="894"/>
      <c r="AH80" s="894"/>
      <c r="AI80" s="894"/>
      <c r="AJ80" s="894"/>
      <c r="AK80" s="894" t="s">
        <v>586</v>
      </c>
      <c r="AL80" s="894"/>
      <c r="AM80" s="894"/>
      <c r="AN80" s="894"/>
      <c r="AO80" s="894"/>
      <c r="AP80" s="894" t="s">
        <v>586</v>
      </c>
      <c r="AQ80" s="894"/>
      <c r="AR80" s="894"/>
      <c r="AS80" s="894"/>
      <c r="AT80" s="894"/>
      <c r="AU80" s="894" t="s">
        <v>586</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4"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4"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4"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4"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4"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4"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4"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4" customHeight="1" thickBot="1" x14ac:dyDescent="0.25">
      <c r="A88" s="236" t="s">
        <v>395</v>
      </c>
      <c r="B88" s="853" t="s">
        <v>426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4"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4"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4"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4"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4"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4"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4"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4"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4"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4"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4"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4"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4"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4"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53" t="s">
        <v>427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4"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4"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4" customHeight="1" thickBot="1" x14ac:dyDescent="0.25">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4" customHeight="1" x14ac:dyDescent="0.2">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4" customHeight="1" x14ac:dyDescent="0.2">
      <c r="A109" s="976" t="s">
        <v>434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435</v>
      </c>
      <c r="AB109" s="957"/>
      <c r="AC109" s="957"/>
      <c r="AD109" s="957"/>
      <c r="AE109" s="958"/>
      <c r="AF109" s="956" t="s">
        <v>436</v>
      </c>
      <c r="AG109" s="957"/>
      <c r="AH109" s="957"/>
      <c r="AI109" s="957"/>
      <c r="AJ109" s="958"/>
      <c r="AK109" s="956" t="s">
        <v>310</v>
      </c>
      <c r="AL109" s="957"/>
      <c r="AM109" s="957"/>
      <c r="AN109" s="957"/>
      <c r="AO109" s="958"/>
      <c r="AP109" s="956" t="s">
        <v>437</v>
      </c>
      <c r="AQ109" s="957"/>
      <c r="AR109" s="957"/>
      <c r="AS109" s="957"/>
      <c r="AT109" s="959"/>
      <c r="AU109" s="976" t="s">
        <v>434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435</v>
      </c>
      <c r="BR109" s="957"/>
      <c r="BS109" s="957"/>
      <c r="BT109" s="957"/>
      <c r="BU109" s="958"/>
      <c r="BV109" s="956" t="s">
        <v>436</v>
      </c>
      <c r="BW109" s="957"/>
      <c r="BX109" s="957"/>
      <c r="BY109" s="957"/>
      <c r="BZ109" s="958"/>
      <c r="CA109" s="956" t="s">
        <v>310</v>
      </c>
      <c r="CB109" s="957"/>
      <c r="CC109" s="957"/>
      <c r="CD109" s="957"/>
      <c r="CE109" s="958"/>
      <c r="CF109" s="977" t="s">
        <v>437</v>
      </c>
      <c r="CG109" s="977"/>
      <c r="CH109" s="977"/>
      <c r="CI109" s="977"/>
      <c r="CJ109" s="977"/>
      <c r="CK109" s="956" t="s">
        <v>438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435</v>
      </c>
      <c r="DH109" s="957"/>
      <c r="DI109" s="957"/>
      <c r="DJ109" s="957"/>
      <c r="DK109" s="958"/>
      <c r="DL109" s="956" t="s">
        <v>436</v>
      </c>
      <c r="DM109" s="957"/>
      <c r="DN109" s="957"/>
      <c r="DO109" s="957"/>
      <c r="DP109" s="958"/>
      <c r="DQ109" s="956" t="s">
        <v>310</v>
      </c>
      <c r="DR109" s="957"/>
      <c r="DS109" s="957"/>
      <c r="DT109" s="957"/>
      <c r="DU109" s="958"/>
      <c r="DV109" s="956" t="s">
        <v>437</v>
      </c>
      <c r="DW109" s="957"/>
      <c r="DX109" s="957"/>
      <c r="DY109" s="957"/>
      <c r="DZ109" s="959"/>
    </row>
    <row r="110" spans="1:131" s="226" customFormat="1" ht="26.4" customHeight="1" x14ac:dyDescent="0.2">
      <c r="A110" s="960" t="s">
        <v>439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2639834</v>
      </c>
      <c r="AB110" s="964"/>
      <c r="AC110" s="964"/>
      <c r="AD110" s="964"/>
      <c r="AE110" s="965"/>
      <c r="AF110" s="966">
        <v>2629063</v>
      </c>
      <c r="AG110" s="964"/>
      <c r="AH110" s="964"/>
      <c r="AI110" s="964"/>
      <c r="AJ110" s="965"/>
      <c r="AK110" s="966">
        <v>2702821</v>
      </c>
      <c r="AL110" s="964"/>
      <c r="AM110" s="964"/>
      <c r="AN110" s="964"/>
      <c r="AO110" s="965"/>
      <c r="AP110" s="967">
        <v>17.5</v>
      </c>
      <c r="AQ110" s="968"/>
      <c r="AR110" s="968"/>
      <c r="AS110" s="968"/>
      <c r="AT110" s="969"/>
      <c r="AU110" s="970" t="s">
        <v>72</v>
      </c>
      <c r="AV110" s="971"/>
      <c r="AW110" s="971"/>
      <c r="AX110" s="971"/>
      <c r="AY110" s="971"/>
      <c r="AZ110" s="993" t="s">
        <v>440</v>
      </c>
      <c r="BA110" s="961"/>
      <c r="BB110" s="961"/>
      <c r="BC110" s="961"/>
      <c r="BD110" s="961"/>
      <c r="BE110" s="961"/>
      <c r="BF110" s="961"/>
      <c r="BG110" s="961"/>
      <c r="BH110" s="961"/>
      <c r="BI110" s="961"/>
      <c r="BJ110" s="961"/>
      <c r="BK110" s="961"/>
      <c r="BL110" s="961"/>
      <c r="BM110" s="961"/>
      <c r="BN110" s="961"/>
      <c r="BO110" s="961"/>
      <c r="BP110" s="962"/>
      <c r="BQ110" s="994">
        <v>22337080</v>
      </c>
      <c r="BR110" s="995"/>
      <c r="BS110" s="995"/>
      <c r="BT110" s="995"/>
      <c r="BU110" s="995"/>
      <c r="BV110" s="995">
        <v>21709606</v>
      </c>
      <c r="BW110" s="995"/>
      <c r="BX110" s="995"/>
      <c r="BY110" s="995"/>
      <c r="BZ110" s="995"/>
      <c r="CA110" s="995">
        <v>20470619</v>
      </c>
      <c r="CB110" s="995"/>
      <c r="CC110" s="995"/>
      <c r="CD110" s="995"/>
      <c r="CE110" s="995"/>
      <c r="CF110" s="1008">
        <v>132.6</v>
      </c>
      <c r="CG110" s="1009"/>
      <c r="CH110" s="1009"/>
      <c r="CI110" s="1009"/>
      <c r="CJ110" s="1009"/>
      <c r="CK110" s="1010" t="s">
        <v>441</v>
      </c>
      <c r="CL110" s="1011"/>
      <c r="CM110" s="993" t="s">
        <v>442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184</v>
      </c>
      <c r="DH110" s="995"/>
      <c r="DI110" s="995"/>
      <c r="DJ110" s="995"/>
      <c r="DK110" s="995"/>
      <c r="DL110" s="995" t="s">
        <v>443</v>
      </c>
      <c r="DM110" s="995"/>
      <c r="DN110" s="995"/>
      <c r="DO110" s="995"/>
      <c r="DP110" s="995"/>
      <c r="DQ110" s="995" t="s">
        <v>443</v>
      </c>
      <c r="DR110" s="995"/>
      <c r="DS110" s="995"/>
      <c r="DT110" s="995"/>
      <c r="DU110" s="995"/>
      <c r="DV110" s="996" t="s">
        <v>184</v>
      </c>
      <c r="DW110" s="996"/>
      <c r="DX110" s="996"/>
      <c r="DY110" s="996"/>
      <c r="DZ110" s="997"/>
    </row>
    <row r="111" spans="1:131" s="226" customFormat="1" ht="26.4" customHeight="1" x14ac:dyDescent="0.2">
      <c r="A111" s="998" t="s">
        <v>444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443</v>
      </c>
      <c r="AB111" s="1002"/>
      <c r="AC111" s="1002"/>
      <c r="AD111" s="1002"/>
      <c r="AE111" s="1003"/>
      <c r="AF111" s="1004" t="s">
        <v>184</v>
      </c>
      <c r="AG111" s="1002"/>
      <c r="AH111" s="1002"/>
      <c r="AI111" s="1002"/>
      <c r="AJ111" s="1003"/>
      <c r="AK111" s="1004" t="s">
        <v>184</v>
      </c>
      <c r="AL111" s="1002"/>
      <c r="AM111" s="1002"/>
      <c r="AN111" s="1002"/>
      <c r="AO111" s="1003"/>
      <c r="AP111" s="1005" t="s">
        <v>184</v>
      </c>
      <c r="AQ111" s="1006"/>
      <c r="AR111" s="1006"/>
      <c r="AS111" s="1006"/>
      <c r="AT111" s="1007"/>
      <c r="AU111" s="972"/>
      <c r="AV111" s="973"/>
      <c r="AW111" s="973"/>
      <c r="AX111" s="973"/>
      <c r="AY111" s="973"/>
      <c r="AZ111" s="986" t="s">
        <v>445</v>
      </c>
      <c r="BA111" s="987"/>
      <c r="BB111" s="987"/>
      <c r="BC111" s="987"/>
      <c r="BD111" s="987"/>
      <c r="BE111" s="987"/>
      <c r="BF111" s="987"/>
      <c r="BG111" s="987"/>
      <c r="BH111" s="987"/>
      <c r="BI111" s="987"/>
      <c r="BJ111" s="987"/>
      <c r="BK111" s="987"/>
      <c r="BL111" s="987"/>
      <c r="BM111" s="987"/>
      <c r="BN111" s="987"/>
      <c r="BO111" s="987"/>
      <c r="BP111" s="988"/>
      <c r="BQ111" s="989" t="s">
        <v>184</v>
      </c>
      <c r="BR111" s="990"/>
      <c r="BS111" s="990"/>
      <c r="BT111" s="990"/>
      <c r="BU111" s="990"/>
      <c r="BV111" s="990" t="s">
        <v>184</v>
      </c>
      <c r="BW111" s="990"/>
      <c r="BX111" s="990"/>
      <c r="BY111" s="990"/>
      <c r="BZ111" s="990"/>
      <c r="CA111" s="990" t="s">
        <v>184</v>
      </c>
      <c r="CB111" s="990"/>
      <c r="CC111" s="990"/>
      <c r="CD111" s="990"/>
      <c r="CE111" s="990"/>
      <c r="CF111" s="984" t="s">
        <v>443</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184</v>
      </c>
      <c r="DH111" s="990"/>
      <c r="DI111" s="990"/>
      <c r="DJ111" s="990"/>
      <c r="DK111" s="990"/>
      <c r="DL111" s="990" t="s">
        <v>184</v>
      </c>
      <c r="DM111" s="990"/>
      <c r="DN111" s="990"/>
      <c r="DO111" s="990"/>
      <c r="DP111" s="990"/>
      <c r="DQ111" s="990" t="s">
        <v>184</v>
      </c>
      <c r="DR111" s="990"/>
      <c r="DS111" s="990"/>
      <c r="DT111" s="990"/>
      <c r="DU111" s="990"/>
      <c r="DV111" s="991" t="s">
        <v>184</v>
      </c>
      <c r="DW111" s="991"/>
      <c r="DX111" s="991"/>
      <c r="DY111" s="991"/>
      <c r="DZ111" s="992"/>
    </row>
    <row r="112" spans="1:131" s="226" customFormat="1" ht="26.4" customHeight="1" x14ac:dyDescent="0.2">
      <c r="A112" s="1016" t="s">
        <v>447</v>
      </c>
      <c r="B112" s="1017"/>
      <c r="C112" s="987" t="s">
        <v>448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443</v>
      </c>
      <c r="AB112" s="1023"/>
      <c r="AC112" s="1023"/>
      <c r="AD112" s="1023"/>
      <c r="AE112" s="1024"/>
      <c r="AF112" s="1025" t="s">
        <v>184</v>
      </c>
      <c r="AG112" s="1023"/>
      <c r="AH112" s="1023"/>
      <c r="AI112" s="1023"/>
      <c r="AJ112" s="1024"/>
      <c r="AK112" s="1025" t="s">
        <v>184</v>
      </c>
      <c r="AL112" s="1023"/>
      <c r="AM112" s="1023"/>
      <c r="AN112" s="1023"/>
      <c r="AO112" s="1024"/>
      <c r="AP112" s="1026" t="s">
        <v>184</v>
      </c>
      <c r="AQ112" s="1027"/>
      <c r="AR112" s="1027"/>
      <c r="AS112" s="1027"/>
      <c r="AT112" s="1028"/>
      <c r="AU112" s="972"/>
      <c r="AV112" s="973"/>
      <c r="AW112" s="973"/>
      <c r="AX112" s="973"/>
      <c r="AY112" s="973"/>
      <c r="AZ112" s="986" t="s">
        <v>449</v>
      </c>
      <c r="BA112" s="987"/>
      <c r="BB112" s="987"/>
      <c r="BC112" s="987"/>
      <c r="BD112" s="987"/>
      <c r="BE112" s="987"/>
      <c r="BF112" s="987"/>
      <c r="BG112" s="987"/>
      <c r="BH112" s="987"/>
      <c r="BI112" s="987"/>
      <c r="BJ112" s="987"/>
      <c r="BK112" s="987"/>
      <c r="BL112" s="987"/>
      <c r="BM112" s="987"/>
      <c r="BN112" s="987"/>
      <c r="BO112" s="987"/>
      <c r="BP112" s="988"/>
      <c r="BQ112" s="989">
        <v>31789740</v>
      </c>
      <c r="BR112" s="990"/>
      <c r="BS112" s="990"/>
      <c r="BT112" s="990"/>
      <c r="BU112" s="990"/>
      <c r="BV112" s="990">
        <v>30048694</v>
      </c>
      <c r="BW112" s="990"/>
      <c r="BX112" s="990"/>
      <c r="BY112" s="990"/>
      <c r="BZ112" s="990"/>
      <c r="CA112" s="990">
        <v>28392860</v>
      </c>
      <c r="CB112" s="990"/>
      <c r="CC112" s="990"/>
      <c r="CD112" s="990"/>
      <c r="CE112" s="990"/>
      <c r="CF112" s="984">
        <v>183.9</v>
      </c>
      <c r="CG112" s="985"/>
      <c r="CH112" s="985"/>
      <c r="CI112" s="985"/>
      <c r="CJ112" s="985"/>
      <c r="CK112" s="1012"/>
      <c r="CL112" s="1013"/>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184</v>
      </c>
      <c r="DH112" s="990"/>
      <c r="DI112" s="990"/>
      <c r="DJ112" s="990"/>
      <c r="DK112" s="990"/>
      <c r="DL112" s="990" t="s">
        <v>184</v>
      </c>
      <c r="DM112" s="990"/>
      <c r="DN112" s="990"/>
      <c r="DO112" s="990"/>
      <c r="DP112" s="990"/>
      <c r="DQ112" s="990" t="s">
        <v>184</v>
      </c>
      <c r="DR112" s="990"/>
      <c r="DS112" s="990"/>
      <c r="DT112" s="990"/>
      <c r="DU112" s="990"/>
      <c r="DV112" s="991" t="s">
        <v>184</v>
      </c>
      <c r="DW112" s="991"/>
      <c r="DX112" s="991"/>
      <c r="DY112" s="991"/>
      <c r="DZ112" s="992"/>
    </row>
    <row r="113" spans="1:130" s="226" customFormat="1" ht="26.4" customHeight="1" x14ac:dyDescent="0.2">
      <c r="A113" s="1018"/>
      <c r="B113" s="1019"/>
      <c r="C113" s="987" t="s">
        <v>451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2758220</v>
      </c>
      <c r="AB113" s="1002"/>
      <c r="AC113" s="1002"/>
      <c r="AD113" s="1002"/>
      <c r="AE113" s="1003"/>
      <c r="AF113" s="1004">
        <v>2833061</v>
      </c>
      <c r="AG113" s="1002"/>
      <c r="AH113" s="1002"/>
      <c r="AI113" s="1002"/>
      <c r="AJ113" s="1003"/>
      <c r="AK113" s="1004">
        <v>3088528</v>
      </c>
      <c r="AL113" s="1002"/>
      <c r="AM113" s="1002"/>
      <c r="AN113" s="1002"/>
      <c r="AO113" s="1003"/>
      <c r="AP113" s="1005">
        <v>20</v>
      </c>
      <c r="AQ113" s="1006"/>
      <c r="AR113" s="1006"/>
      <c r="AS113" s="1006"/>
      <c r="AT113" s="1007"/>
      <c r="AU113" s="972"/>
      <c r="AV113" s="973"/>
      <c r="AW113" s="973"/>
      <c r="AX113" s="973"/>
      <c r="AY113" s="973"/>
      <c r="AZ113" s="986" t="s">
        <v>452</v>
      </c>
      <c r="BA113" s="987"/>
      <c r="BB113" s="987"/>
      <c r="BC113" s="987"/>
      <c r="BD113" s="987"/>
      <c r="BE113" s="987"/>
      <c r="BF113" s="987"/>
      <c r="BG113" s="987"/>
      <c r="BH113" s="987"/>
      <c r="BI113" s="987"/>
      <c r="BJ113" s="987"/>
      <c r="BK113" s="987"/>
      <c r="BL113" s="987"/>
      <c r="BM113" s="987"/>
      <c r="BN113" s="987"/>
      <c r="BO113" s="987"/>
      <c r="BP113" s="988"/>
      <c r="BQ113" s="989">
        <v>857379</v>
      </c>
      <c r="BR113" s="990"/>
      <c r="BS113" s="990"/>
      <c r="BT113" s="990"/>
      <c r="BU113" s="990"/>
      <c r="BV113" s="990">
        <v>782081</v>
      </c>
      <c r="BW113" s="990"/>
      <c r="BX113" s="990"/>
      <c r="BY113" s="990"/>
      <c r="BZ113" s="990"/>
      <c r="CA113" s="990">
        <v>573297</v>
      </c>
      <c r="CB113" s="990"/>
      <c r="CC113" s="990"/>
      <c r="CD113" s="990"/>
      <c r="CE113" s="990"/>
      <c r="CF113" s="984">
        <v>3.7</v>
      </c>
      <c r="CG113" s="985"/>
      <c r="CH113" s="985"/>
      <c r="CI113" s="985"/>
      <c r="CJ113" s="985"/>
      <c r="CK113" s="1012"/>
      <c r="CL113" s="1013"/>
      <c r="CM113" s="986" t="s">
        <v>453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443</v>
      </c>
      <c r="DH113" s="1023"/>
      <c r="DI113" s="1023"/>
      <c r="DJ113" s="1023"/>
      <c r="DK113" s="1024"/>
      <c r="DL113" s="1025" t="s">
        <v>184</v>
      </c>
      <c r="DM113" s="1023"/>
      <c r="DN113" s="1023"/>
      <c r="DO113" s="1023"/>
      <c r="DP113" s="1024"/>
      <c r="DQ113" s="1025" t="s">
        <v>443</v>
      </c>
      <c r="DR113" s="1023"/>
      <c r="DS113" s="1023"/>
      <c r="DT113" s="1023"/>
      <c r="DU113" s="1024"/>
      <c r="DV113" s="1026" t="s">
        <v>443</v>
      </c>
      <c r="DW113" s="1027"/>
      <c r="DX113" s="1027"/>
      <c r="DY113" s="1027"/>
      <c r="DZ113" s="1028"/>
    </row>
    <row r="114" spans="1:130" s="226" customFormat="1" ht="26.4" customHeight="1" x14ac:dyDescent="0.2">
      <c r="A114" s="1018"/>
      <c r="B114" s="1019"/>
      <c r="C114" s="987" t="s">
        <v>454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39716</v>
      </c>
      <c r="AB114" s="1023"/>
      <c r="AC114" s="1023"/>
      <c r="AD114" s="1023"/>
      <c r="AE114" s="1024"/>
      <c r="AF114" s="1025">
        <v>17176</v>
      </c>
      <c r="AG114" s="1023"/>
      <c r="AH114" s="1023"/>
      <c r="AI114" s="1023"/>
      <c r="AJ114" s="1024"/>
      <c r="AK114" s="1025">
        <v>19006</v>
      </c>
      <c r="AL114" s="1023"/>
      <c r="AM114" s="1023"/>
      <c r="AN114" s="1023"/>
      <c r="AO114" s="1024"/>
      <c r="AP114" s="1026">
        <v>0.1</v>
      </c>
      <c r="AQ114" s="1027"/>
      <c r="AR114" s="1027"/>
      <c r="AS114" s="1027"/>
      <c r="AT114" s="1028"/>
      <c r="AU114" s="972"/>
      <c r="AV114" s="973"/>
      <c r="AW114" s="973"/>
      <c r="AX114" s="973"/>
      <c r="AY114" s="973"/>
      <c r="AZ114" s="986" t="s">
        <v>455</v>
      </c>
      <c r="BA114" s="987"/>
      <c r="BB114" s="987"/>
      <c r="BC114" s="987"/>
      <c r="BD114" s="987"/>
      <c r="BE114" s="987"/>
      <c r="BF114" s="987"/>
      <c r="BG114" s="987"/>
      <c r="BH114" s="987"/>
      <c r="BI114" s="987"/>
      <c r="BJ114" s="987"/>
      <c r="BK114" s="987"/>
      <c r="BL114" s="987"/>
      <c r="BM114" s="987"/>
      <c r="BN114" s="987"/>
      <c r="BO114" s="987"/>
      <c r="BP114" s="988"/>
      <c r="BQ114" s="989">
        <v>3761592</v>
      </c>
      <c r="BR114" s="990"/>
      <c r="BS114" s="990"/>
      <c r="BT114" s="990"/>
      <c r="BU114" s="990"/>
      <c r="BV114" s="990">
        <v>3767726</v>
      </c>
      <c r="BW114" s="990"/>
      <c r="BX114" s="990"/>
      <c r="BY114" s="990"/>
      <c r="BZ114" s="990"/>
      <c r="CA114" s="990">
        <v>3699093</v>
      </c>
      <c r="CB114" s="990"/>
      <c r="CC114" s="990"/>
      <c r="CD114" s="990"/>
      <c r="CE114" s="990"/>
      <c r="CF114" s="984">
        <v>24</v>
      </c>
      <c r="CG114" s="985"/>
      <c r="CH114" s="985"/>
      <c r="CI114" s="985"/>
      <c r="CJ114" s="985"/>
      <c r="CK114" s="1012"/>
      <c r="CL114" s="1013"/>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443</v>
      </c>
      <c r="DH114" s="1023"/>
      <c r="DI114" s="1023"/>
      <c r="DJ114" s="1023"/>
      <c r="DK114" s="1024"/>
      <c r="DL114" s="1025" t="s">
        <v>184</v>
      </c>
      <c r="DM114" s="1023"/>
      <c r="DN114" s="1023"/>
      <c r="DO114" s="1023"/>
      <c r="DP114" s="1024"/>
      <c r="DQ114" s="1025" t="s">
        <v>184</v>
      </c>
      <c r="DR114" s="1023"/>
      <c r="DS114" s="1023"/>
      <c r="DT114" s="1023"/>
      <c r="DU114" s="1024"/>
      <c r="DV114" s="1026" t="s">
        <v>184</v>
      </c>
      <c r="DW114" s="1027"/>
      <c r="DX114" s="1027"/>
      <c r="DY114" s="1027"/>
      <c r="DZ114" s="1028"/>
    </row>
    <row r="115" spans="1:130" s="226" customFormat="1" ht="26.4" customHeight="1" x14ac:dyDescent="0.2">
      <c r="A115" s="1018"/>
      <c r="B115" s="1019"/>
      <c r="C115" s="987" t="s">
        <v>457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1256</v>
      </c>
      <c r="AB115" s="1002"/>
      <c r="AC115" s="1002"/>
      <c r="AD115" s="1002"/>
      <c r="AE115" s="1003"/>
      <c r="AF115" s="1004">
        <v>1256</v>
      </c>
      <c r="AG115" s="1002"/>
      <c r="AH115" s="1002"/>
      <c r="AI115" s="1002"/>
      <c r="AJ115" s="1003"/>
      <c r="AK115" s="1004">
        <v>1344</v>
      </c>
      <c r="AL115" s="1002"/>
      <c r="AM115" s="1002"/>
      <c r="AN115" s="1002"/>
      <c r="AO115" s="1003"/>
      <c r="AP115" s="1005">
        <v>0</v>
      </c>
      <c r="AQ115" s="1006"/>
      <c r="AR115" s="1006"/>
      <c r="AS115" s="1006"/>
      <c r="AT115" s="1007"/>
      <c r="AU115" s="972"/>
      <c r="AV115" s="973"/>
      <c r="AW115" s="973"/>
      <c r="AX115" s="973"/>
      <c r="AY115" s="973"/>
      <c r="AZ115" s="986" t="s">
        <v>458</v>
      </c>
      <c r="BA115" s="987"/>
      <c r="BB115" s="987"/>
      <c r="BC115" s="987"/>
      <c r="BD115" s="987"/>
      <c r="BE115" s="987"/>
      <c r="BF115" s="987"/>
      <c r="BG115" s="987"/>
      <c r="BH115" s="987"/>
      <c r="BI115" s="987"/>
      <c r="BJ115" s="987"/>
      <c r="BK115" s="987"/>
      <c r="BL115" s="987"/>
      <c r="BM115" s="987"/>
      <c r="BN115" s="987"/>
      <c r="BO115" s="987"/>
      <c r="BP115" s="988"/>
      <c r="BQ115" s="989" t="s">
        <v>184</v>
      </c>
      <c r="BR115" s="990"/>
      <c r="BS115" s="990"/>
      <c r="BT115" s="990"/>
      <c r="BU115" s="990"/>
      <c r="BV115" s="990" t="s">
        <v>184</v>
      </c>
      <c r="BW115" s="990"/>
      <c r="BX115" s="990"/>
      <c r="BY115" s="990"/>
      <c r="BZ115" s="990"/>
      <c r="CA115" s="990" t="s">
        <v>184</v>
      </c>
      <c r="CB115" s="990"/>
      <c r="CC115" s="990"/>
      <c r="CD115" s="990"/>
      <c r="CE115" s="990"/>
      <c r="CF115" s="984" t="s">
        <v>184</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184</v>
      </c>
      <c r="DH115" s="1023"/>
      <c r="DI115" s="1023"/>
      <c r="DJ115" s="1023"/>
      <c r="DK115" s="1024"/>
      <c r="DL115" s="1025" t="s">
        <v>184</v>
      </c>
      <c r="DM115" s="1023"/>
      <c r="DN115" s="1023"/>
      <c r="DO115" s="1023"/>
      <c r="DP115" s="1024"/>
      <c r="DQ115" s="1025" t="s">
        <v>184</v>
      </c>
      <c r="DR115" s="1023"/>
      <c r="DS115" s="1023"/>
      <c r="DT115" s="1023"/>
      <c r="DU115" s="1024"/>
      <c r="DV115" s="1026" t="s">
        <v>184</v>
      </c>
      <c r="DW115" s="1027"/>
      <c r="DX115" s="1027"/>
      <c r="DY115" s="1027"/>
      <c r="DZ115" s="1028"/>
    </row>
    <row r="116" spans="1:130" s="226" customFormat="1" ht="26.4" customHeight="1" x14ac:dyDescent="0.2">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184</v>
      </c>
      <c r="AB116" s="1023"/>
      <c r="AC116" s="1023"/>
      <c r="AD116" s="1023"/>
      <c r="AE116" s="1024"/>
      <c r="AF116" s="1025" t="s">
        <v>184</v>
      </c>
      <c r="AG116" s="1023"/>
      <c r="AH116" s="1023"/>
      <c r="AI116" s="1023"/>
      <c r="AJ116" s="1024"/>
      <c r="AK116" s="1025" t="s">
        <v>443</v>
      </c>
      <c r="AL116" s="1023"/>
      <c r="AM116" s="1023"/>
      <c r="AN116" s="1023"/>
      <c r="AO116" s="1024"/>
      <c r="AP116" s="1026" t="s">
        <v>443</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184</v>
      </c>
      <c r="BR116" s="990"/>
      <c r="BS116" s="990"/>
      <c r="BT116" s="990"/>
      <c r="BU116" s="990"/>
      <c r="BV116" s="990" t="s">
        <v>184</v>
      </c>
      <c r="BW116" s="990"/>
      <c r="BX116" s="990"/>
      <c r="BY116" s="990"/>
      <c r="BZ116" s="990"/>
      <c r="CA116" s="990" t="s">
        <v>184</v>
      </c>
      <c r="CB116" s="990"/>
      <c r="CC116" s="990"/>
      <c r="CD116" s="990"/>
      <c r="CE116" s="990"/>
      <c r="CF116" s="984" t="s">
        <v>184</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184</v>
      </c>
      <c r="DH116" s="1023"/>
      <c r="DI116" s="1023"/>
      <c r="DJ116" s="1023"/>
      <c r="DK116" s="1024"/>
      <c r="DL116" s="1025" t="s">
        <v>443</v>
      </c>
      <c r="DM116" s="1023"/>
      <c r="DN116" s="1023"/>
      <c r="DO116" s="1023"/>
      <c r="DP116" s="1024"/>
      <c r="DQ116" s="1025" t="s">
        <v>184</v>
      </c>
      <c r="DR116" s="1023"/>
      <c r="DS116" s="1023"/>
      <c r="DT116" s="1023"/>
      <c r="DU116" s="1024"/>
      <c r="DV116" s="1026" t="s">
        <v>184</v>
      </c>
      <c r="DW116" s="1027"/>
      <c r="DX116" s="1027"/>
      <c r="DY116" s="1027"/>
      <c r="DZ116" s="1028"/>
    </row>
    <row r="117" spans="1:130" s="226" customFormat="1" ht="26.4" customHeight="1" x14ac:dyDescent="0.2">
      <c r="A117" s="976" t="s">
        <v>190</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463</v>
      </c>
      <c r="Z117" s="958"/>
      <c r="AA117" s="1042">
        <v>5439026</v>
      </c>
      <c r="AB117" s="1043"/>
      <c r="AC117" s="1043"/>
      <c r="AD117" s="1043"/>
      <c r="AE117" s="1044"/>
      <c r="AF117" s="1045">
        <v>5480556</v>
      </c>
      <c r="AG117" s="1043"/>
      <c r="AH117" s="1043"/>
      <c r="AI117" s="1043"/>
      <c r="AJ117" s="1044"/>
      <c r="AK117" s="1045">
        <v>5811699</v>
      </c>
      <c r="AL117" s="1043"/>
      <c r="AM117" s="1043"/>
      <c r="AN117" s="1043"/>
      <c r="AO117" s="1044"/>
      <c r="AP117" s="1046"/>
      <c r="AQ117" s="1047"/>
      <c r="AR117" s="1047"/>
      <c r="AS117" s="1047"/>
      <c r="AT117" s="1048"/>
      <c r="AU117" s="972"/>
      <c r="AV117" s="973"/>
      <c r="AW117" s="973"/>
      <c r="AX117" s="973"/>
      <c r="AY117" s="973"/>
      <c r="AZ117" s="1038" t="s">
        <v>464</v>
      </c>
      <c r="BA117" s="1039"/>
      <c r="BB117" s="1039"/>
      <c r="BC117" s="1039"/>
      <c r="BD117" s="1039"/>
      <c r="BE117" s="1039"/>
      <c r="BF117" s="1039"/>
      <c r="BG117" s="1039"/>
      <c r="BH117" s="1039"/>
      <c r="BI117" s="1039"/>
      <c r="BJ117" s="1039"/>
      <c r="BK117" s="1039"/>
      <c r="BL117" s="1039"/>
      <c r="BM117" s="1039"/>
      <c r="BN117" s="1039"/>
      <c r="BO117" s="1039"/>
      <c r="BP117" s="1040"/>
      <c r="BQ117" s="989" t="s">
        <v>443</v>
      </c>
      <c r="BR117" s="990"/>
      <c r="BS117" s="990"/>
      <c r="BT117" s="990"/>
      <c r="BU117" s="990"/>
      <c r="BV117" s="990" t="s">
        <v>184</v>
      </c>
      <c r="BW117" s="990"/>
      <c r="BX117" s="990"/>
      <c r="BY117" s="990"/>
      <c r="BZ117" s="990"/>
      <c r="CA117" s="990" t="s">
        <v>443</v>
      </c>
      <c r="CB117" s="990"/>
      <c r="CC117" s="990"/>
      <c r="CD117" s="990"/>
      <c r="CE117" s="990"/>
      <c r="CF117" s="984" t="s">
        <v>184</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443</v>
      </c>
      <c r="DH117" s="1023"/>
      <c r="DI117" s="1023"/>
      <c r="DJ117" s="1023"/>
      <c r="DK117" s="1024"/>
      <c r="DL117" s="1025" t="s">
        <v>184</v>
      </c>
      <c r="DM117" s="1023"/>
      <c r="DN117" s="1023"/>
      <c r="DO117" s="1023"/>
      <c r="DP117" s="1024"/>
      <c r="DQ117" s="1025" t="s">
        <v>443</v>
      </c>
      <c r="DR117" s="1023"/>
      <c r="DS117" s="1023"/>
      <c r="DT117" s="1023"/>
      <c r="DU117" s="1024"/>
      <c r="DV117" s="1026" t="s">
        <v>443</v>
      </c>
      <c r="DW117" s="1027"/>
      <c r="DX117" s="1027"/>
      <c r="DY117" s="1027"/>
      <c r="DZ117" s="1028"/>
    </row>
    <row r="118" spans="1:130" s="226" customFormat="1" ht="26.4" customHeight="1" x14ac:dyDescent="0.2">
      <c r="A118" s="976" t="s">
        <v>438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435</v>
      </c>
      <c r="AB118" s="957"/>
      <c r="AC118" s="957"/>
      <c r="AD118" s="957"/>
      <c r="AE118" s="958"/>
      <c r="AF118" s="956" t="s">
        <v>436</v>
      </c>
      <c r="AG118" s="957"/>
      <c r="AH118" s="957"/>
      <c r="AI118" s="957"/>
      <c r="AJ118" s="958"/>
      <c r="AK118" s="956" t="s">
        <v>310</v>
      </c>
      <c r="AL118" s="957"/>
      <c r="AM118" s="957"/>
      <c r="AN118" s="957"/>
      <c r="AO118" s="958"/>
      <c r="AP118" s="1034" t="s">
        <v>437</v>
      </c>
      <c r="AQ118" s="1035"/>
      <c r="AR118" s="1035"/>
      <c r="AS118" s="1035"/>
      <c r="AT118" s="1036"/>
      <c r="AU118" s="972"/>
      <c r="AV118" s="973"/>
      <c r="AW118" s="973"/>
      <c r="AX118" s="973"/>
      <c r="AY118" s="973"/>
      <c r="AZ118" s="1037" t="s">
        <v>466</v>
      </c>
      <c r="BA118" s="1029"/>
      <c r="BB118" s="1029"/>
      <c r="BC118" s="1029"/>
      <c r="BD118" s="1029"/>
      <c r="BE118" s="1029"/>
      <c r="BF118" s="1029"/>
      <c r="BG118" s="1029"/>
      <c r="BH118" s="1029"/>
      <c r="BI118" s="1029"/>
      <c r="BJ118" s="1029"/>
      <c r="BK118" s="1029"/>
      <c r="BL118" s="1029"/>
      <c r="BM118" s="1029"/>
      <c r="BN118" s="1029"/>
      <c r="BO118" s="1029"/>
      <c r="BP118" s="1030"/>
      <c r="BQ118" s="1063" t="s">
        <v>184</v>
      </c>
      <c r="BR118" s="1064"/>
      <c r="BS118" s="1064"/>
      <c r="BT118" s="1064"/>
      <c r="BU118" s="1064"/>
      <c r="BV118" s="1064" t="s">
        <v>443</v>
      </c>
      <c r="BW118" s="1064"/>
      <c r="BX118" s="1064"/>
      <c r="BY118" s="1064"/>
      <c r="BZ118" s="1064"/>
      <c r="CA118" s="1064" t="s">
        <v>443</v>
      </c>
      <c r="CB118" s="1064"/>
      <c r="CC118" s="1064"/>
      <c r="CD118" s="1064"/>
      <c r="CE118" s="1064"/>
      <c r="CF118" s="984" t="s">
        <v>443</v>
      </c>
      <c r="CG118" s="985"/>
      <c r="CH118" s="985"/>
      <c r="CI118" s="985"/>
      <c r="CJ118" s="985"/>
      <c r="CK118" s="1012"/>
      <c r="CL118" s="1013"/>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443</v>
      </c>
      <c r="DH118" s="1023"/>
      <c r="DI118" s="1023"/>
      <c r="DJ118" s="1023"/>
      <c r="DK118" s="1024"/>
      <c r="DL118" s="1025" t="s">
        <v>184</v>
      </c>
      <c r="DM118" s="1023"/>
      <c r="DN118" s="1023"/>
      <c r="DO118" s="1023"/>
      <c r="DP118" s="1024"/>
      <c r="DQ118" s="1025" t="s">
        <v>443</v>
      </c>
      <c r="DR118" s="1023"/>
      <c r="DS118" s="1023"/>
      <c r="DT118" s="1023"/>
      <c r="DU118" s="1024"/>
      <c r="DV118" s="1026" t="s">
        <v>184</v>
      </c>
      <c r="DW118" s="1027"/>
      <c r="DX118" s="1027"/>
      <c r="DY118" s="1027"/>
      <c r="DZ118" s="1028"/>
    </row>
    <row r="119" spans="1:130" s="226" customFormat="1" ht="26.4" customHeight="1" x14ac:dyDescent="0.2">
      <c r="A119" s="1120" t="s">
        <v>441</v>
      </c>
      <c r="B119" s="1011"/>
      <c r="C119" s="993" t="s">
        <v>442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443</v>
      </c>
      <c r="AB119" s="964"/>
      <c r="AC119" s="964"/>
      <c r="AD119" s="964"/>
      <c r="AE119" s="965"/>
      <c r="AF119" s="966" t="s">
        <v>443</v>
      </c>
      <c r="AG119" s="964"/>
      <c r="AH119" s="964"/>
      <c r="AI119" s="964"/>
      <c r="AJ119" s="965"/>
      <c r="AK119" s="966" t="s">
        <v>184</v>
      </c>
      <c r="AL119" s="964"/>
      <c r="AM119" s="964"/>
      <c r="AN119" s="964"/>
      <c r="AO119" s="965"/>
      <c r="AP119" s="967" t="s">
        <v>443</v>
      </c>
      <c r="AQ119" s="968"/>
      <c r="AR119" s="968"/>
      <c r="AS119" s="968"/>
      <c r="AT119" s="969"/>
      <c r="AU119" s="974"/>
      <c r="AV119" s="975"/>
      <c r="AW119" s="975"/>
      <c r="AX119" s="975"/>
      <c r="AY119" s="975"/>
      <c r="AZ119" s="247" t="s">
        <v>190</v>
      </c>
      <c r="BA119" s="247"/>
      <c r="BB119" s="247"/>
      <c r="BC119" s="247"/>
      <c r="BD119" s="247"/>
      <c r="BE119" s="247"/>
      <c r="BF119" s="247"/>
      <c r="BG119" s="247"/>
      <c r="BH119" s="247"/>
      <c r="BI119" s="247"/>
      <c r="BJ119" s="247"/>
      <c r="BK119" s="247"/>
      <c r="BL119" s="247"/>
      <c r="BM119" s="247"/>
      <c r="BN119" s="247"/>
      <c r="BO119" s="1041" t="s">
        <v>468</v>
      </c>
      <c r="BP119" s="1069"/>
      <c r="BQ119" s="1063">
        <v>58745791</v>
      </c>
      <c r="BR119" s="1064"/>
      <c r="BS119" s="1064"/>
      <c r="BT119" s="1064"/>
      <c r="BU119" s="1064"/>
      <c r="BV119" s="1064">
        <v>56308107</v>
      </c>
      <c r="BW119" s="1064"/>
      <c r="BX119" s="1064"/>
      <c r="BY119" s="1064"/>
      <c r="BZ119" s="1064"/>
      <c r="CA119" s="1064">
        <v>53135869</v>
      </c>
      <c r="CB119" s="1064"/>
      <c r="CC119" s="1064"/>
      <c r="CD119" s="1064"/>
      <c r="CE119" s="1064"/>
      <c r="CF119" s="1065"/>
      <c r="CG119" s="1066"/>
      <c r="CH119" s="1066"/>
      <c r="CI119" s="1066"/>
      <c r="CJ119" s="1067"/>
      <c r="CK119" s="1014"/>
      <c r="CL119" s="1015"/>
      <c r="CM119" s="1037" t="s">
        <v>469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443</v>
      </c>
      <c r="DH119" s="1050"/>
      <c r="DI119" s="1050"/>
      <c r="DJ119" s="1050"/>
      <c r="DK119" s="1051"/>
      <c r="DL119" s="1049" t="s">
        <v>443</v>
      </c>
      <c r="DM119" s="1050"/>
      <c r="DN119" s="1050"/>
      <c r="DO119" s="1050"/>
      <c r="DP119" s="1051"/>
      <c r="DQ119" s="1049" t="s">
        <v>184</v>
      </c>
      <c r="DR119" s="1050"/>
      <c r="DS119" s="1050"/>
      <c r="DT119" s="1050"/>
      <c r="DU119" s="1051"/>
      <c r="DV119" s="1052" t="s">
        <v>443</v>
      </c>
      <c r="DW119" s="1053"/>
      <c r="DX119" s="1053"/>
      <c r="DY119" s="1053"/>
      <c r="DZ119" s="1054"/>
    </row>
    <row r="120" spans="1:130" s="226" customFormat="1" ht="26.4" customHeight="1" x14ac:dyDescent="0.2">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184</v>
      </c>
      <c r="AB120" s="1023"/>
      <c r="AC120" s="1023"/>
      <c r="AD120" s="1023"/>
      <c r="AE120" s="1024"/>
      <c r="AF120" s="1025" t="s">
        <v>184</v>
      </c>
      <c r="AG120" s="1023"/>
      <c r="AH120" s="1023"/>
      <c r="AI120" s="1023"/>
      <c r="AJ120" s="1024"/>
      <c r="AK120" s="1025" t="s">
        <v>443</v>
      </c>
      <c r="AL120" s="1023"/>
      <c r="AM120" s="1023"/>
      <c r="AN120" s="1023"/>
      <c r="AO120" s="1024"/>
      <c r="AP120" s="1026" t="s">
        <v>443</v>
      </c>
      <c r="AQ120" s="1027"/>
      <c r="AR120" s="1027"/>
      <c r="AS120" s="1027"/>
      <c r="AT120" s="1028"/>
      <c r="AU120" s="1055" t="s">
        <v>470</v>
      </c>
      <c r="AV120" s="1056"/>
      <c r="AW120" s="1056"/>
      <c r="AX120" s="1056"/>
      <c r="AY120" s="1057"/>
      <c r="AZ120" s="993" t="s">
        <v>471</v>
      </c>
      <c r="BA120" s="961"/>
      <c r="BB120" s="961"/>
      <c r="BC120" s="961"/>
      <c r="BD120" s="961"/>
      <c r="BE120" s="961"/>
      <c r="BF120" s="961"/>
      <c r="BG120" s="961"/>
      <c r="BH120" s="961"/>
      <c r="BI120" s="961"/>
      <c r="BJ120" s="961"/>
      <c r="BK120" s="961"/>
      <c r="BL120" s="961"/>
      <c r="BM120" s="961"/>
      <c r="BN120" s="961"/>
      <c r="BO120" s="961"/>
      <c r="BP120" s="962"/>
      <c r="BQ120" s="994">
        <v>14368339</v>
      </c>
      <c r="BR120" s="995"/>
      <c r="BS120" s="995"/>
      <c r="BT120" s="995"/>
      <c r="BU120" s="995"/>
      <c r="BV120" s="995">
        <v>14066564</v>
      </c>
      <c r="BW120" s="995"/>
      <c r="BX120" s="995"/>
      <c r="BY120" s="995"/>
      <c r="BZ120" s="995"/>
      <c r="CA120" s="995">
        <v>15403660</v>
      </c>
      <c r="CB120" s="995"/>
      <c r="CC120" s="995"/>
      <c r="CD120" s="995"/>
      <c r="CE120" s="995"/>
      <c r="CF120" s="1008">
        <v>99.8</v>
      </c>
      <c r="CG120" s="1009"/>
      <c r="CH120" s="1009"/>
      <c r="CI120" s="1009"/>
      <c r="CJ120" s="1009"/>
      <c r="CK120" s="1070" t="s">
        <v>472</v>
      </c>
      <c r="CL120" s="1071"/>
      <c r="CM120" s="1071"/>
      <c r="CN120" s="1071"/>
      <c r="CO120" s="1072"/>
      <c r="CP120" s="1078" t="s">
        <v>473</v>
      </c>
      <c r="CQ120" s="1079"/>
      <c r="CR120" s="1079"/>
      <c r="CS120" s="1079"/>
      <c r="CT120" s="1079"/>
      <c r="CU120" s="1079"/>
      <c r="CV120" s="1079"/>
      <c r="CW120" s="1079"/>
      <c r="CX120" s="1079"/>
      <c r="CY120" s="1079"/>
      <c r="CZ120" s="1079"/>
      <c r="DA120" s="1079"/>
      <c r="DB120" s="1079"/>
      <c r="DC120" s="1079"/>
      <c r="DD120" s="1079"/>
      <c r="DE120" s="1079"/>
      <c r="DF120" s="1080"/>
      <c r="DG120" s="994" t="s">
        <v>184</v>
      </c>
      <c r="DH120" s="995"/>
      <c r="DI120" s="995"/>
      <c r="DJ120" s="995"/>
      <c r="DK120" s="995"/>
      <c r="DL120" s="995">
        <v>23539806</v>
      </c>
      <c r="DM120" s="995"/>
      <c r="DN120" s="995"/>
      <c r="DO120" s="995"/>
      <c r="DP120" s="995"/>
      <c r="DQ120" s="995">
        <v>21900462</v>
      </c>
      <c r="DR120" s="995"/>
      <c r="DS120" s="995"/>
      <c r="DT120" s="995"/>
      <c r="DU120" s="995"/>
      <c r="DV120" s="996">
        <v>141.80000000000001</v>
      </c>
      <c r="DW120" s="996"/>
      <c r="DX120" s="996"/>
      <c r="DY120" s="996"/>
      <c r="DZ120" s="997"/>
    </row>
    <row r="121" spans="1:130" s="226" customFormat="1" ht="26.4" customHeight="1" x14ac:dyDescent="0.2">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443</v>
      </c>
      <c r="AB121" s="1023"/>
      <c r="AC121" s="1023"/>
      <c r="AD121" s="1023"/>
      <c r="AE121" s="1024"/>
      <c r="AF121" s="1025" t="s">
        <v>184</v>
      </c>
      <c r="AG121" s="1023"/>
      <c r="AH121" s="1023"/>
      <c r="AI121" s="1023"/>
      <c r="AJ121" s="1024"/>
      <c r="AK121" s="1025" t="s">
        <v>184</v>
      </c>
      <c r="AL121" s="1023"/>
      <c r="AM121" s="1023"/>
      <c r="AN121" s="1023"/>
      <c r="AO121" s="1024"/>
      <c r="AP121" s="1026" t="s">
        <v>443</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v>1438382</v>
      </c>
      <c r="BR121" s="990"/>
      <c r="BS121" s="990"/>
      <c r="BT121" s="990"/>
      <c r="BU121" s="990"/>
      <c r="BV121" s="990">
        <v>1310388</v>
      </c>
      <c r="BW121" s="990"/>
      <c r="BX121" s="990"/>
      <c r="BY121" s="990"/>
      <c r="BZ121" s="990"/>
      <c r="CA121" s="990">
        <v>1177030</v>
      </c>
      <c r="CB121" s="990"/>
      <c r="CC121" s="990"/>
      <c r="CD121" s="990"/>
      <c r="CE121" s="990"/>
      <c r="CF121" s="984">
        <v>7.6</v>
      </c>
      <c r="CG121" s="985"/>
      <c r="CH121" s="985"/>
      <c r="CI121" s="985"/>
      <c r="CJ121" s="985"/>
      <c r="CK121" s="1073"/>
      <c r="CL121" s="1074"/>
      <c r="CM121" s="1074"/>
      <c r="CN121" s="1074"/>
      <c r="CO121" s="1075"/>
      <c r="CP121" s="1083" t="s">
        <v>415</v>
      </c>
      <c r="CQ121" s="1084"/>
      <c r="CR121" s="1084"/>
      <c r="CS121" s="1084"/>
      <c r="CT121" s="1084"/>
      <c r="CU121" s="1084"/>
      <c r="CV121" s="1084"/>
      <c r="CW121" s="1084"/>
      <c r="CX121" s="1084"/>
      <c r="CY121" s="1084"/>
      <c r="CZ121" s="1084"/>
      <c r="DA121" s="1084"/>
      <c r="DB121" s="1084"/>
      <c r="DC121" s="1084"/>
      <c r="DD121" s="1084"/>
      <c r="DE121" s="1084"/>
      <c r="DF121" s="1085"/>
      <c r="DG121" s="989" t="s">
        <v>184</v>
      </c>
      <c r="DH121" s="990"/>
      <c r="DI121" s="990"/>
      <c r="DJ121" s="990"/>
      <c r="DK121" s="990"/>
      <c r="DL121" s="990">
        <v>4701281</v>
      </c>
      <c r="DM121" s="990"/>
      <c r="DN121" s="990"/>
      <c r="DO121" s="990"/>
      <c r="DP121" s="990"/>
      <c r="DQ121" s="990">
        <v>4723734</v>
      </c>
      <c r="DR121" s="990"/>
      <c r="DS121" s="990"/>
      <c r="DT121" s="990"/>
      <c r="DU121" s="990"/>
      <c r="DV121" s="991">
        <v>30.6</v>
      </c>
      <c r="DW121" s="991"/>
      <c r="DX121" s="991"/>
      <c r="DY121" s="991"/>
      <c r="DZ121" s="992"/>
    </row>
    <row r="122" spans="1:130" s="226" customFormat="1" ht="26.4" customHeight="1" x14ac:dyDescent="0.2">
      <c r="A122" s="1121"/>
      <c r="B122" s="1013"/>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184</v>
      </c>
      <c r="AB122" s="1023"/>
      <c r="AC122" s="1023"/>
      <c r="AD122" s="1023"/>
      <c r="AE122" s="1024"/>
      <c r="AF122" s="1025" t="s">
        <v>443</v>
      </c>
      <c r="AG122" s="1023"/>
      <c r="AH122" s="1023"/>
      <c r="AI122" s="1023"/>
      <c r="AJ122" s="1024"/>
      <c r="AK122" s="1025" t="s">
        <v>184</v>
      </c>
      <c r="AL122" s="1023"/>
      <c r="AM122" s="1023"/>
      <c r="AN122" s="1023"/>
      <c r="AO122" s="1024"/>
      <c r="AP122" s="1026" t="s">
        <v>443</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44266257</v>
      </c>
      <c r="BR122" s="1064"/>
      <c r="BS122" s="1064"/>
      <c r="BT122" s="1064"/>
      <c r="BU122" s="1064"/>
      <c r="BV122" s="1064">
        <v>42626003</v>
      </c>
      <c r="BW122" s="1064"/>
      <c r="BX122" s="1064"/>
      <c r="BY122" s="1064"/>
      <c r="BZ122" s="1064"/>
      <c r="CA122" s="1064">
        <v>39057487</v>
      </c>
      <c r="CB122" s="1064"/>
      <c r="CC122" s="1064"/>
      <c r="CD122" s="1064"/>
      <c r="CE122" s="1064"/>
      <c r="CF122" s="1081">
        <v>252.9</v>
      </c>
      <c r="CG122" s="1082"/>
      <c r="CH122" s="1082"/>
      <c r="CI122" s="1082"/>
      <c r="CJ122" s="1082"/>
      <c r="CK122" s="1073"/>
      <c r="CL122" s="1074"/>
      <c r="CM122" s="1074"/>
      <c r="CN122" s="1074"/>
      <c r="CO122" s="1075"/>
      <c r="CP122" s="1083" t="s">
        <v>477</v>
      </c>
      <c r="CQ122" s="1084"/>
      <c r="CR122" s="1084"/>
      <c r="CS122" s="1084"/>
      <c r="CT122" s="1084"/>
      <c r="CU122" s="1084"/>
      <c r="CV122" s="1084"/>
      <c r="CW122" s="1084"/>
      <c r="CX122" s="1084"/>
      <c r="CY122" s="1084"/>
      <c r="CZ122" s="1084"/>
      <c r="DA122" s="1084"/>
      <c r="DB122" s="1084"/>
      <c r="DC122" s="1084"/>
      <c r="DD122" s="1084"/>
      <c r="DE122" s="1084"/>
      <c r="DF122" s="1085"/>
      <c r="DG122" s="989">
        <v>1654727</v>
      </c>
      <c r="DH122" s="990"/>
      <c r="DI122" s="990"/>
      <c r="DJ122" s="990"/>
      <c r="DK122" s="990"/>
      <c r="DL122" s="990">
        <v>1794854</v>
      </c>
      <c r="DM122" s="990"/>
      <c r="DN122" s="990"/>
      <c r="DO122" s="990"/>
      <c r="DP122" s="990"/>
      <c r="DQ122" s="990">
        <v>1752284</v>
      </c>
      <c r="DR122" s="990"/>
      <c r="DS122" s="990"/>
      <c r="DT122" s="990"/>
      <c r="DU122" s="990"/>
      <c r="DV122" s="991">
        <v>11.3</v>
      </c>
      <c r="DW122" s="991"/>
      <c r="DX122" s="991"/>
      <c r="DY122" s="991"/>
      <c r="DZ122" s="992"/>
    </row>
    <row r="123" spans="1:130" s="226" customFormat="1" ht="26.4" customHeight="1" x14ac:dyDescent="0.2">
      <c r="A123" s="1121"/>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443</v>
      </c>
      <c r="AB123" s="1023"/>
      <c r="AC123" s="1023"/>
      <c r="AD123" s="1023"/>
      <c r="AE123" s="1024"/>
      <c r="AF123" s="1025" t="s">
        <v>443</v>
      </c>
      <c r="AG123" s="1023"/>
      <c r="AH123" s="1023"/>
      <c r="AI123" s="1023"/>
      <c r="AJ123" s="1024"/>
      <c r="AK123" s="1025" t="s">
        <v>184</v>
      </c>
      <c r="AL123" s="1023"/>
      <c r="AM123" s="1023"/>
      <c r="AN123" s="1023"/>
      <c r="AO123" s="1024"/>
      <c r="AP123" s="1026" t="s">
        <v>443</v>
      </c>
      <c r="AQ123" s="1027"/>
      <c r="AR123" s="1027"/>
      <c r="AS123" s="1027"/>
      <c r="AT123" s="1028"/>
      <c r="AU123" s="1061"/>
      <c r="AV123" s="1062"/>
      <c r="AW123" s="1062"/>
      <c r="AX123" s="1062"/>
      <c r="AY123" s="1062"/>
      <c r="AZ123" s="247" t="s">
        <v>190</v>
      </c>
      <c r="BA123" s="247"/>
      <c r="BB123" s="247"/>
      <c r="BC123" s="247"/>
      <c r="BD123" s="247"/>
      <c r="BE123" s="247"/>
      <c r="BF123" s="247"/>
      <c r="BG123" s="247"/>
      <c r="BH123" s="247"/>
      <c r="BI123" s="247"/>
      <c r="BJ123" s="247"/>
      <c r="BK123" s="247"/>
      <c r="BL123" s="247"/>
      <c r="BM123" s="247"/>
      <c r="BN123" s="247"/>
      <c r="BO123" s="1041" t="s">
        <v>478</v>
      </c>
      <c r="BP123" s="1069"/>
      <c r="BQ123" s="1127">
        <v>60072978</v>
      </c>
      <c r="BR123" s="1128"/>
      <c r="BS123" s="1128"/>
      <c r="BT123" s="1128"/>
      <c r="BU123" s="1128"/>
      <c r="BV123" s="1128">
        <v>58002955</v>
      </c>
      <c r="BW123" s="1128"/>
      <c r="BX123" s="1128"/>
      <c r="BY123" s="1128"/>
      <c r="BZ123" s="1128"/>
      <c r="CA123" s="1128">
        <v>55638177</v>
      </c>
      <c r="CB123" s="1128"/>
      <c r="CC123" s="1128"/>
      <c r="CD123" s="1128"/>
      <c r="CE123" s="1128"/>
      <c r="CF123" s="1065"/>
      <c r="CG123" s="1066"/>
      <c r="CH123" s="1066"/>
      <c r="CI123" s="1066"/>
      <c r="CJ123" s="1067"/>
      <c r="CK123" s="1073"/>
      <c r="CL123" s="1074"/>
      <c r="CM123" s="1074"/>
      <c r="CN123" s="1074"/>
      <c r="CO123" s="1075"/>
      <c r="CP123" s="1083" t="s">
        <v>479</v>
      </c>
      <c r="CQ123" s="1084"/>
      <c r="CR123" s="1084"/>
      <c r="CS123" s="1084"/>
      <c r="CT123" s="1084"/>
      <c r="CU123" s="1084"/>
      <c r="CV123" s="1084"/>
      <c r="CW123" s="1084"/>
      <c r="CX123" s="1084"/>
      <c r="CY123" s="1084"/>
      <c r="CZ123" s="1084"/>
      <c r="DA123" s="1084"/>
      <c r="DB123" s="1084"/>
      <c r="DC123" s="1084"/>
      <c r="DD123" s="1084"/>
      <c r="DE123" s="1084"/>
      <c r="DF123" s="1085"/>
      <c r="DG123" s="1022">
        <v>9373</v>
      </c>
      <c r="DH123" s="1023"/>
      <c r="DI123" s="1023"/>
      <c r="DJ123" s="1023"/>
      <c r="DK123" s="1024"/>
      <c r="DL123" s="1025">
        <v>12753</v>
      </c>
      <c r="DM123" s="1023"/>
      <c r="DN123" s="1023"/>
      <c r="DO123" s="1023"/>
      <c r="DP123" s="1024"/>
      <c r="DQ123" s="1025">
        <v>16380</v>
      </c>
      <c r="DR123" s="1023"/>
      <c r="DS123" s="1023"/>
      <c r="DT123" s="1023"/>
      <c r="DU123" s="1024"/>
      <c r="DV123" s="1026">
        <v>0.1</v>
      </c>
      <c r="DW123" s="1027"/>
      <c r="DX123" s="1027"/>
      <c r="DY123" s="1027"/>
      <c r="DZ123" s="1028"/>
    </row>
    <row r="124" spans="1:130" s="226" customFormat="1" ht="26.4" customHeight="1" thickBot="1" x14ac:dyDescent="0.25">
      <c r="A124" s="1121"/>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443</v>
      </c>
      <c r="AB124" s="1023"/>
      <c r="AC124" s="1023"/>
      <c r="AD124" s="1023"/>
      <c r="AE124" s="1024"/>
      <c r="AF124" s="1025" t="s">
        <v>443</v>
      </c>
      <c r="AG124" s="1023"/>
      <c r="AH124" s="1023"/>
      <c r="AI124" s="1023"/>
      <c r="AJ124" s="1024"/>
      <c r="AK124" s="1025" t="s">
        <v>443</v>
      </c>
      <c r="AL124" s="1023"/>
      <c r="AM124" s="1023"/>
      <c r="AN124" s="1023"/>
      <c r="AO124" s="1024"/>
      <c r="AP124" s="1026" t="s">
        <v>443</v>
      </c>
      <c r="AQ124" s="1027"/>
      <c r="AR124" s="1027"/>
      <c r="AS124" s="1027"/>
      <c r="AT124" s="1028"/>
      <c r="AU124" s="1123" t="s">
        <v>480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443</v>
      </c>
      <c r="BR124" s="1091"/>
      <c r="BS124" s="1091"/>
      <c r="BT124" s="1091"/>
      <c r="BU124" s="1091"/>
      <c r="BV124" s="1091" t="s">
        <v>443</v>
      </c>
      <c r="BW124" s="1091"/>
      <c r="BX124" s="1091"/>
      <c r="BY124" s="1091"/>
      <c r="BZ124" s="1091"/>
      <c r="CA124" s="1091" t="s">
        <v>443</v>
      </c>
      <c r="CB124" s="1091"/>
      <c r="CC124" s="1091"/>
      <c r="CD124" s="1091"/>
      <c r="CE124" s="1091"/>
      <c r="CF124" s="1092"/>
      <c r="CG124" s="1093"/>
      <c r="CH124" s="1093"/>
      <c r="CI124" s="1093"/>
      <c r="CJ124" s="1094"/>
      <c r="CK124" s="1076"/>
      <c r="CL124" s="1076"/>
      <c r="CM124" s="1076"/>
      <c r="CN124" s="1076"/>
      <c r="CO124" s="1077"/>
      <c r="CP124" s="1083" t="s">
        <v>481</v>
      </c>
      <c r="CQ124" s="1084"/>
      <c r="CR124" s="1084"/>
      <c r="CS124" s="1084"/>
      <c r="CT124" s="1084"/>
      <c r="CU124" s="1084"/>
      <c r="CV124" s="1084"/>
      <c r="CW124" s="1084"/>
      <c r="CX124" s="1084"/>
      <c r="CY124" s="1084"/>
      <c r="CZ124" s="1084"/>
      <c r="DA124" s="1084"/>
      <c r="DB124" s="1084"/>
      <c r="DC124" s="1084"/>
      <c r="DD124" s="1084"/>
      <c r="DE124" s="1084"/>
      <c r="DF124" s="1085"/>
      <c r="DG124" s="1068">
        <v>30125640</v>
      </c>
      <c r="DH124" s="1050"/>
      <c r="DI124" s="1050"/>
      <c r="DJ124" s="1050"/>
      <c r="DK124" s="1051"/>
      <c r="DL124" s="1049" t="s">
        <v>482</v>
      </c>
      <c r="DM124" s="1050"/>
      <c r="DN124" s="1050"/>
      <c r="DO124" s="1050"/>
      <c r="DP124" s="1051"/>
      <c r="DQ124" s="1049" t="s">
        <v>482</v>
      </c>
      <c r="DR124" s="1050"/>
      <c r="DS124" s="1050"/>
      <c r="DT124" s="1050"/>
      <c r="DU124" s="1051"/>
      <c r="DV124" s="1052" t="s">
        <v>482</v>
      </c>
      <c r="DW124" s="1053"/>
      <c r="DX124" s="1053"/>
      <c r="DY124" s="1053"/>
      <c r="DZ124" s="1054"/>
    </row>
    <row r="125" spans="1:130" s="226" customFormat="1" ht="26.4" customHeight="1" x14ac:dyDescent="0.2">
      <c r="A125" s="1121"/>
      <c r="B125" s="1013"/>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482</v>
      </c>
      <c r="AB125" s="1023"/>
      <c r="AC125" s="1023"/>
      <c r="AD125" s="1023"/>
      <c r="AE125" s="1024"/>
      <c r="AF125" s="1025" t="s">
        <v>482</v>
      </c>
      <c r="AG125" s="1023"/>
      <c r="AH125" s="1023"/>
      <c r="AI125" s="1023"/>
      <c r="AJ125" s="1024"/>
      <c r="AK125" s="1025" t="s">
        <v>482</v>
      </c>
      <c r="AL125" s="1023"/>
      <c r="AM125" s="1023"/>
      <c r="AN125" s="1023"/>
      <c r="AO125" s="1024"/>
      <c r="AP125" s="1026" t="s">
        <v>482</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483</v>
      </c>
      <c r="CL125" s="1071"/>
      <c r="CM125" s="1071"/>
      <c r="CN125" s="1071"/>
      <c r="CO125" s="1072"/>
      <c r="CP125" s="993" t="s">
        <v>484</v>
      </c>
      <c r="CQ125" s="961"/>
      <c r="CR125" s="961"/>
      <c r="CS125" s="961"/>
      <c r="CT125" s="961"/>
      <c r="CU125" s="961"/>
      <c r="CV125" s="961"/>
      <c r="CW125" s="961"/>
      <c r="CX125" s="961"/>
      <c r="CY125" s="961"/>
      <c r="CZ125" s="961"/>
      <c r="DA125" s="961"/>
      <c r="DB125" s="961"/>
      <c r="DC125" s="961"/>
      <c r="DD125" s="961"/>
      <c r="DE125" s="961"/>
      <c r="DF125" s="962"/>
      <c r="DG125" s="994" t="s">
        <v>482</v>
      </c>
      <c r="DH125" s="995"/>
      <c r="DI125" s="995"/>
      <c r="DJ125" s="995"/>
      <c r="DK125" s="995"/>
      <c r="DL125" s="995" t="s">
        <v>482</v>
      </c>
      <c r="DM125" s="995"/>
      <c r="DN125" s="995"/>
      <c r="DO125" s="995"/>
      <c r="DP125" s="995"/>
      <c r="DQ125" s="995" t="s">
        <v>482</v>
      </c>
      <c r="DR125" s="995"/>
      <c r="DS125" s="995"/>
      <c r="DT125" s="995"/>
      <c r="DU125" s="995"/>
      <c r="DV125" s="996" t="s">
        <v>482</v>
      </c>
      <c r="DW125" s="996"/>
      <c r="DX125" s="996"/>
      <c r="DY125" s="996"/>
      <c r="DZ125" s="997"/>
    </row>
    <row r="126" spans="1:130" s="226" customFormat="1" ht="26.4" customHeight="1" thickBot="1" x14ac:dyDescent="0.25">
      <c r="A126" s="1121"/>
      <c r="B126" s="1013"/>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482</v>
      </c>
      <c r="AB126" s="1023"/>
      <c r="AC126" s="1023"/>
      <c r="AD126" s="1023"/>
      <c r="AE126" s="1024"/>
      <c r="AF126" s="1025" t="s">
        <v>482</v>
      </c>
      <c r="AG126" s="1023"/>
      <c r="AH126" s="1023"/>
      <c r="AI126" s="1023"/>
      <c r="AJ126" s="1024"/>
      <c r="AK126" s="1025" t="s">
        <v>482</v>
      </c>
      <c r="AL126" s="1023"/>
      <c r="AM126" s="1023"/>
      <c r="AN126" s="1023"/>
      <c r="AO126" s="1024"/>
      <c r="AP126" s="1026" t="s">
        <v>482</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485</v>
      </c>
      <c r="CQ126" s="987"/>
      <c r="CR126" s="987"/>
      <c r="CS126" s="987"/>
      <c r="CT126" s="987"/>
      <c r="CU126" s="987"/>
      <c r="CV126" s="987"/>
      <c r="CW126" s="987"/>
      <c r="CX126" s="987"/>
      <c r="CY126" s="987"/>
      <c r="CZ126" s="987"/>
      <c r="DA126" s="987"/>
      <c r="DB126" s="987"/>
      <c r="DC126" s="987"/>
      <c r="DD126" s="987"/>
      <c r="DE126" s="987"/>
      <c r="DF126" s="988"/>
      <c r="DG126" s="989" t="s">
        <v>482</v>
      </c>
      <c r="DH126" s="990"/>
      <c r="DI126" s="990"/>
      <c r="DJ126" s="990"/>
      <c r="DK126" s="990"/>
      <c r="DL126" s="990" t="s">
        <v>482</v>
      </c>
      <c r="DM126" s="990"/>
      <c r="DN126" s="990"/>
      <c r="DO126" s="990"/>
      <c r="DP126" s="990"/>
      <c r="DQ126" s="990" t="s">
        <v>482</v>
      </c>
      <c r="DR126" s="990"/>
      <c r="DS126" s="990"/>
      <c r="DT126" s="990"/>
      <c r="DU126" s="990"/>
      <c r="DV126" s="991" t="s">
        <v>482</v>
      </c>
      <c r="DW126" s="991"/>
      <c r="DX126" s="991"/>
      <c r="DY126" s="991"/>
      <c r="DZ126" s="992"/>
    </row>
    <row r="127" spans="1:130" s="226" customFormat="1" ht="26.4" customHeight="1" x14ac:dyDescent="0.2">
      <c r="A127" s="1122"/>
      <c r="B127" s="1015"/>
      <c r="C127" s="1037" t="s">
        <v>486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1256</v>
      </c>
      <c r="AB127" s="1023"/>
      <c r="AC127" s="1023"/>
      <c r="AD127" s="1023"/>
      <c r="AE127" s="1024"/>
      <c r="AF127" s="1025">
        <v>1256</v>
      </c>
      <c r="AG127" s="1023"/>
      <c r="AH127" s="1023"/>
      <c r="AI127" s="1023"/>
      <c r="AJ127" s="1024"/>
      <c r="AK127" s="1025">
        <v>1344</v>
      </c>
      <c r="AL127" s="1023"/>
      <c r="AM127" s="1023"/>
      <c r="AN127" s="1023"/>
      <c r="AO127" s="1024"/>
      <c r="AP127" s="1026">
        <v>0</v>
      </c>
      <c r="AQ127" s="1027"/>
      <c r="AR127" s="1027"/>
      <c r="AS127" s="1027"/>
      <c r="AT127" s="1028"/>
      <c r="AU127" s="228"/>
      <c r="AV127" s="228"/>
      <c r="AW127" s="228"/>
      <c r="AX127" s="1095" t="s">
        <v>487</v>
      </c>
      <c r="AY127" s="1096"/>
      <c r="AZ127" s="1096"/>
      <c r="BA127" s="1096"/>
      <c r="BB127" s="1096"/>
      <c r="BC127" s="1096"/>
      <c r="BD127" s="1096"/>
      <c r="BE127" s="1097"/>
      <c r="BF127" s="1098" t="s">
        <v>488</v>
      </c>
      <c r="BG127" s="1096"/>
      <c r="BH127" s="1096"/>
      <c r="BI127" s="1096"/>
      <c r="BJ127" s="1096"/>
      <c r="BK127" s="1096"/>
      <c r="BL127" s="1097"/>
      <c r="BM127" s="1098" t="s">
        <v>489</v>
      </c>
      <c r="BN127" s="1096"/>
      <c r="BO127" s="1096"/>
      <c r="BP127" s="1096"/>
      <c r="BQ127" s="1096"/>
      <c r="BR127" s="1096"/>
      <c r="BS127" s="1097"/>
      <c r="BT127" s="1098" t="s">
        <v>490</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491</v>
      </c>
      <c r="CQ127" s="987"/>
      <c r="CR127" s="987"/>
      <c r="CS127" s="987"/>
      <c r="CT127" s="987"/>
      <c r="CU127" s="987"/>
      <c r="CV127" s="987"/>
      <c r="CW127" s="987"/>
      <c r="CX127" s="987"/>
      <c r="CY127" s="987"/>
      <c r="CZ127" s="987"/>
      <c r="DA127" s="987"/>
      <c r="DB127" s="987"/>
      <c r="DC127" s="987"/>
      <c r="DD127" s="987"/>
      <c r="DE127" s="987"/>
      <c r="DF127" s="988"/>
      <c r="DG127" s="989" t="s">
        <v>482</v>
      </c>
      <c r="DH127" s="990"/>
      <c r="DI127" s="990"/>
      <c r="DJ127" s="990"/>
      <c r="DK127" s="990"/>
      <c r="DL127" s="990" t="s">
        <v>482</v>
      </c>
      <c r="DM127" s="990"/>
      <c r="DN127" s="990"/>
      <c r="DO127" s="990"/>
      <c r="DP127" s="990"/>
      <c r="DQ127" s="990" t="s">
        <v>482</v>
      </c>
      <c r="DR127" s="990"/>
      <c r="DS127" s="990"/>
      <c r="DT127" s="990"/>
      <c r="DU127" s="990"/>
      <c r="DV127" s="991" t="s">
        <v>482</v>
      </c>
      <c r="DW127" s="991"/>
      <c r="DX127" s="991"/>
      <c r="DY127" s="991"/>
      <c r="DZ127" s="992"/>
    </row>
    <row r="128" spans="1:130" s="226" customFormat="1" ht="26.4" customHeight="1" thickBot="1" x14ac:dyDescent="0.25">
      <c r="A128" s="1105" t="s">
        <v>492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493</v>
      </c>
      <c r="X128" s="1107"/>
      <c r="Y128" s="1107"/>
      <c r="Z128" s="1108"/>
      <c r="AA128" s="1109">
        <v>152062</v>
      </c>
      <c r="AB128" s="1110"/>
      <c r="AC128" s="1110"/>
      <c r="AD128" s="1110"/>
      <c r="AE128" s="1111"/>
      <c r="AF128" s="1112">
        <v>143023</v>
      </c>
      <c r="AG128" s="1110"/>
      <c r="AH128" s="1110"/>
      <c r="AI128" s="1110"/>
      <c r="AJ128" s="1111"/>
      <c r="AK128" s="1112">
        <v>146401</v>
      </c>
      <c r="AL128" s="1110"/>
      <c r="AM128" s="1110"/>
      <c r="AN128" s="1110"/>
      <c r="AO128" s="1111"/>
      <c r="AP128" s="1113"/>
      <c r="AQ128" s="1114"/>
      <c r="AR128" s="1114"/>
      <c r="AS128" s="1114"/>
      <c r="AT128" s="1115"/>
      <c r="AU128" s="228"/>
      <c r="AV128" s="228"/>
      <c r="AW128" s="228"/>
      <c r="AX128" s="960" t="s">
        <v>494</v>
      </c>
      <c r="AY128" s="961"/>
      <c r="AZ128" s="961"/>
      <c r="BA128" s="961"/>
      <c r="BB128" s="961"/>
      <c r="BC128" s="961"/>
      <c r="BD128" s="961"/>
      <c r="BE128" s="962"/>
      <c r="BF128" s="1116" t="s">
        <v>495</v>
      </c>
      <c r="BG128" s="1117"/>
      <c r="BH128" s="1117"/>
      <c r="BI128" s="1117"/>
      <c r="BJ128" s="1117"/>
      <c r="BK128" s="1117"/>
      <c r="BL128" s="1118"/>
      <c r="BM128" s="1116">
        <v>12.48</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496</v>
      </c>
      <c r="CQ128" s="790"/>
      <c r="CR128" s="790"/>
      <c r="CS128" s="790"/>
      <c r="CT128" s="790"/>
      <c r="CU128" s="790"/>
      <c r="CV128" s="790"/>
      <c r="CW128" s="790"/>
      <c r="CX128" s="790"/>
      <c r="CY128" s="790"/>
      <c r="CZ128" s="790"/>
      <c r="DA128" s="790"/>
      <c r="DB128" s="790"/>
      <c r="DC128" s="790"/>
      <c r="DD128" s="790"/>
      <c r="DE128" s="790"/>
      <c r="DF128" s="1100"/>
      <c r="DG128" s="1101" t="s">
        <v>184</v>
      </c>
      <c r="DH128" s="1102"/>
      <c r="DI128" s="1102"/>
      <c r="DJ128" s="1102"/>
      <c r="DK128" s="1102"/>
      <c r="DL128" s="1102" t="s">
        <v>497</v>
      </c>
      <c r="DM128" s="1102"/>
      <c r="DN128" s="1102"/>
      <c r="DO128" s="1102"/>
      <c r="DP128" s="1102"/>
      <c r="DQ128" s="1102" t="s">
        <v>497</v>
      </c>
      <c r="DR128" s="1102"/>
      <c r="DS128" s="1102"/>
      <c r="DT128" s="1102"/>
      <c r="DU128" s="1102"/>
      <c r="DV128" s="1103" t="s">
        <v>497</v>
      </c>
      <c r="DW128" s="1103"/>
      <c r="DX128" s="1103"/>
      <c r="DY128" s="1103"/>
      <c r="DZ128" s="1104"/>
    </row>
    <row r="129" spans="1:131" s="226" customFormat="1" ht="26.4"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498</v>
      </c>
      <c r="X129" s="1135"/>
      <c r="Y129" s="1135"/>
      <c r="Z129" s="1136"/>
      <c r="AA129" s="1022">
        <v>19013429</v>
      </c>
      <c r="AB129" s="1023"/>
      <c r="AC129" s="1023"/>
      <c r="AD129" s="1023"/>
      <c r="AE129" s="1024"/>
      <c r="AF129" s="1025">
        <v>19343754</v>
      </c>
      <c r="AG129" s="1023"/>
      <c r="AH129" s="1023"/>
      <c r="AI129" s="1023"/>
      <c r="AJ129" s="1024"/>
      <c r="AK129" s="1025">
        <v>20146333</v>
      </c>
      <c r="AL129" s="1023"/>
      <c r="AM129" s="1023"/>
      <c r="AN129" s="1023"/>
      <c r="AO129" s="1024"/>
      <c r="AP129" s="1137"/>
      <c r="AQ129" s="1138"/>
      <c r="AR129" s="1138"/>
      <c r="AS129" s="1138"/>
      <c r="AT129" s="1139"/>
      <c r="AU129" s="229"/>
      <c r="AV129" s="229"/>
      <c r="AW129" s="229"/>
      <c r="AX129" s="1129" t="s">
        <v>499</v>
      </c>
      <c r="AY129" s="987"/>
      <c r="AZ129" s="987"/>
      <c r="BA129" s="987"/>
      <c r="BB129" s="987"/>
      <c r="BC129" s="987"/>
      <c r="BD129" s="987"/>
      <c r="BE129" s="988"/>
      <c r="BF129" s="1130" t="s">
        <v>500</v>
      </c>
      <c r="BG129" s="1131"/>
      <c r="BH129" s="1131"/>
      <c r="BI129" s="1131"/>
      <c r="BJ129" s="1131"/>
      <c r="BK129" s="1131"/>
      <c r="BL129" s="1132"/>
      <c r="BM129" s="1130">
        <v>17.48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4" customHeight="1" x14ac:dyDescent="0.2">
      <c r="A130" s="998" t="s">
        <v>501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502</v>
      </c>
      <c r="X130" s="1135"/>
      <c r="Y130" s="1135"/>
      <c r="Z130" s="1136"/>
      <c r="AA130" s="1022">
        <v>4525531</v>
      </c>
      <c r="AB130" s="1023"/>
      <c r="AC130" s="1023"/>
      <c r="AD130" s="1023"/>
      <c r="AE130" s="1024"/>
      <c r="AF130" s="1025">
        <v>4572152</v>
      </c>
      <c r="AG130" s="1023"/>
      <c r="AH130" s="1023"/>
      <c r="AI130" s="1023"/>
      <c r="AJ130" s="1024"/>
      <c r="AK130" s="1025">
        <v>4705052</v>
      </c>
      <c r="AL130" s="1023"/>
      <c r="AM130" s="1023"/>
      <c r="AN130" s="1023"/>
      <c r="AO130" s="1024"/>
      <c r="AP130" s="1137"/>
      <c r="AQ130" s="1138"/>
      <c r="AR130" s="1138"/>
      <c r="AS130" s="1138"/>
      <c r="AT130" s="1139"/>
      <c r="AU130" s="229"/>
      <c r="AV130" s="229"/>
      <c r="AW130" s="229"/>
      <c r="AX130" s="1129" t="s">
        <v>503</v>
      </c>
      <c r="AY130" s="987"/>
      <c r="AZ130" s="987"/>
      <c r="BA130" s="987"/>
      <c r="BB130" s="987"/>
      <c r="BC130" s="987"/>
      <c r="BD130" s="987"/>
      <c r="BE130" s="988"/>
      <c r="BF130" s="1165">
        <v>5.5</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4"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504</v>
      </c>
      <c r="X131" s="1172"/>
      <c r="Y131" s="1172"/>
      <c r="Z131" s="1173"/>
      <c r="AA131" s="1068">
        <v>14487898</v>
      </c>
      <c r="AB131" s="1050"/>
      <c r="AC131" s="1050"/>
      <c r="AD131" s="1050"/>
      <c r="AE131" s="1051"/>
      <c r="AF131" s="1049">
        <v>14771602</v>
      </c>
      <c r="AG131" s="1050"/>
      <c r="AH131" s="1050"/>
      <c r="AI131" s="1050"/>
      <c r="AJ131" s="1051"/>
      <c r="AK131" s="1049">
        <v>15441281</v>
      </c>
      <c r="AL131" s="1050"/>
      <c r="AM131" s="1050"/>
      <c r="AN131" s="1050"/>
      <c r="AO131" s="1051"/>
      <c r="AP131" s="1174"/>
      <c r="AQ131" s="1175"/>
      <c r="AR131" s="1175"/>
      <c r="AS131" s="1175"/>
      <c r="AT131" s="1176"/>
      <c r="AU131" s="229"/>
      <c r="AV131" s="229"/>
      <c r="AW131" s="229"/>
      <c r="AX131" s="1147" t="s">
        <v>505</v>
      </c>
      <c r="AY131" s="790"/>
      <c r="AZ131" s="790"/>
      <c r="BA131" s="790"/>
      <c r="BB131" s="790"/>
      <c r="BC131" s="790"/>
      <c r="BD131" s="790"/>
      <c r="BE131" s="1100"/>
      <c r="BF131" s="1148" t="s">
        <v>506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4" customHeight="1" x14ac:dyDescent="0.2">
      <c r="A132" s="1154" t="s">
        <v>507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508</v>
      </c>
      <c r="W132" s="1158"/>
      <c r="X132" s="1158"/>
      <c r="Y132" s="1158"/>
      <c r="Z132" s="1159"/>
      <c r="AA132" s="1160">
        <v>5.2556485420000003</v>
      </c>
      <c r="AB132" s="1161"/>
      <c r="AC132" s="1161"/>
      <c r="AD132" s="1161"/>
      <c r="AE132" s="1162"/>
      <c r="AF132" s="1163">
        <v>5.1814352970000002</v>
      </c>
      <c r="AG132" s="1161"/>
      <c r="AH132" s="1161"/>
      <c r="AI132" s="1161"/>
      <c r="AJ132" s="1162"/>
      <c r="AK132" s="1163">
        <v>6.2186939020000001</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4"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509</v>
      </c>
      <c r="W133" s="1141"/>
      <c r="X133" s="1141"/>
      <c r="Y133" s="1141"/>
      <c r="Z133" s="1142"/>
      <c r="AA133" s="1143">
        <v>6</v>
      </c>
      <c r="AB133" s="1144"/>
      <c r="AC133" s="1144"/>
      <c r="AD133" s="1144"/>
      <c r="AE133" s="1145"/>
      <c r="AF133" s="1143">
        <v>5.4</v>
      </c>
      <c r="AG133" s="1144"/>
      <c r="AH133" s="1144"/>
      <c r="AI133" s="1144"/>
      <c r="AJ133" s="1145"/>
      <c r="AK133" s="1143">
        <v>5.5</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WYiNWRsft6A2wbe/cUqvssjmNqpFJmZuMFnXOzhTWdm9BUjuzTTBNq80MwE3SL/oZArJe4pFjlQWfSiHSH+Bg==" saltValue="8WigghrDfjQbS5qwZptf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6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510</v>
      </c>
    </row>
    <row r="98" spans="24:120" ht="13.2" hidden="1" x14ac:dyDescent="0.2">
      <c r="CS98" s="255"/>
      <c r="CX98" s="255"/>
      <c r="DC98" s="255"/>
      <c r="DH98" s="255"/>
    </row>
    <row r="99" spans="24:120" ht="13.2" hidden="1" x14ac:dyDescent="0.2">
      <c r="CS99" s="255"/>
      <c r="CX99" s="255"/>
      <c r="DC99" s="255"/>
      <c r="DH99" s="255"/>
    </row>
    <row r="101" spans="24:120" ht="12.15"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70" zoomScaleNormal="70" zoomScaleSheetLayoutView="70" workbookViewId="0"/>
  </sheetViews>
  <sheetFormatPr defaultColWidth="0" defaultRowHeight="13.6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m6EYXlf45cgDfPM58UsGvQBr5l5+kRjnnxj3Dbtc5u69zvXpg0yZEZX1eRGkYso37VTAKNL2MFCOcsW6Q41MQ==" saltValue="ZDIqW6iZiF7Bwp+oB4QeW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6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6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513</v>
      </c>
      <c r="AP7" s="268"/>
      <c r="AQ7" s="269" t="s">
        <v>514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515</v>
      </c>
      <c r="AQ8" s="275" t="s">
        <v>516</v>
      </c>
      <c r="AR8" s="276" t="s">
        <v>517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518</v>
      </c>
      <c r="AL9" s="1181"/>
      <c r="AM9" s="1181"/>
      <c r="AN9" s="1182"/>
      <c r="AO9" s="277">
        <v>5321345</v>
      </c>
      <c r="AP9" s="277">
        <v>114739</v>
      </c>
      <c r="AQ9" s="278">
        <v>104625</v>
      </c>
      <c r="AR9" s="279">
        <v>9.6999999999999993</v>
      </c>
    </row>
    <row r="10" spans="1:46" ht="13.6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519</v>
      </c>
      <c r="AL10" s="1181"/>
      <c r="AM10" s="1181"/>
      <c r="AN10" s="1182"/>
      <c r="AO10" s="280">
        <v>661668</v>
      </c>
      <c r="AP10" s="280">
        <v>14267</v>
      </c>
      <c r="AQ10" s="281">
        <v>9752</v>
      </c>
      <c r="AR10" s="282">
        <v>46.3</v>
      </c>
    </row>
    <row r="11" spans="1:46" ht="13.6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520</v>
      </c>
      <c r="AL11" s="1181"/>
      <c r="AM11" s="1181"/>
      <c r="AN11" s="1182"/>
      <c r="AO11" s="280" t="s">
        <v>521</v>
      </c>
      <c r="AP11" s="280" t="s">
        <v>521</v>
      </c>
      <c r="AQ11" s="281">
        <v>1608</v>
      </c>
      <c r="AR11" s="282" t="s">
        <v>521</v>
      </c>
    </row>
    <row r="12" spans="1:46" ht="13.6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522</v>
      </c>
      <c r="AL12" s="1181"/>
      <c r="AM12" s="1181"/>
      <c r="AN12" s="1182"/>
      <c r="AO12" s="280" t="s">
        <v>521</v>
      </c>
      <c r="AP12" s="280" t="s">
        <v>521</v>
      </c>
      <c r="AQ12" s="281">
        <v>4</v>
      </c>
      <c r="AR12" s="282" t="s">
        <v>521</v>
      </c>
    </row>
    <row r="13" spans="1:46" ht="13.6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523</v>
      </c>
      <c r="AL13" s="1181"/>
      <c r="AM13" s="1181"/>
      <c r="AN13" s="1182"/>
      <c r="AO13" s="280">
        <v>55707</v>
      </c>
      <c r="AP13" s="280">
        <v>1201</v>
      </c>
      <c r="AQ13" s="281">
        <v>4175</v>
      </c>
      <c r="AR13" s="282">
        <v>-71.2</v>
      </c>
    </row>
    <row r="14" spans="1:46" ht="13.6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524</v>
      </c>
      <c r="AL14" s="1181"/>
      <c r="AM14" s="1181"/>
      <c r="AN14" s="1182"/>
      <c r="AO14" s="280">
        <v>5019</v>
      </c>
      <c r="AP14" s="280">
        <v>108</v>
      </c>
      <c r="AQ14" s="281">
        <v>2340</v>
      </c>
      <c r="AR14" s="282">
        <v>-95.4</v>
      </c>
    </row>
    <row r="15" spans="1:46" ht="13.6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525</v>
      </c>
      <c r="AL15" s="1184"/>
      <c r="AM15" s="1184"/>
      <c r="AN15" s="1185"/>
      <c r="AO15" s="280">
        <v>-327489</v>
      </c>
      <c r="AP15" s="280">
        <v>-7061</v>
      </c>
      <c r="AQ15" s="281">
        <v>-8060</v>
      </c>
      <c r="AR15" s="282">
        <v>-12.4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190</v>
      </c>
      <c r="AL16" s="1184"/>
      <c r="AM16" s="1184"/>
      <c r="AN16" s="1185"/>
      <c r="AO16" s="280">
        <v>5716250</v>
      </c>
      <c r="AP16" s="280">
        <v>123253</v>
      </c>
      <c r="AQ16" s="281">
        <v>114444</v>
      </c>
      <c r="AR16" s="282">
        <v>7.7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530</v>
      </c>
      <c r="AL21" s="1187"/>
      <c r="AM21" s="1187"/>
      <c r="AN21" s="1188"/>
      <c r="AO21" s="293">
        <v>10.85</v>
      </c>
      <c r="AP21" s="294">
        <v>10.6</v>
      </c>
      <c r="AQ21" s="295">
        <v>0.25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531</v>
      </c>
      <c r="AL22" s="1187"/>
      <c r="AM22" s="1187"/>
      <c r="AN22" s="1188"/>
      <c r="AO22" s="298">
        <v>99.1</v>
      </c>
      <c r="AP22" s="299">
        <v>97.5</v>
      </c>
      <c r="AQ22" s="300">
        <v>1.6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532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6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513</v>
      </c>
      <c r="AP30" s="268"/>
      <c r="AQ30" s="269" t="s">
        <v>514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515</v>
      </c>
      <c r="AQ31" s="275" t="s">
        <v>516</v>
      </c>
      <c r="AR31" s="276" t="s">
        <v>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535</v>
      </c>
      <c r="AL32" s="1195"/>
      <c r="AM32" s="1195"/>
      <c r="AN32" s="1196"/>
      <c r="AO32" s="308">
        <v>2702821</v>
      </c>
      <c r="AP32" s="308">
        <v>58278</v>
      </c>
      <c r="AQ32" s="309">
        <v>72468</v>
      </c>
      <c r="AR32" s="310">
        <v>-19.600000000000001</v>
      </c>
    </row>
    <row r="33" spans="1:46" ht="13.6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536</v>
      </c>
      <c r="AL33" s="1195"/>
      <c r="AM33" s="1195"/>
      <c r="AN33" s="1196"/>
      <c r="AO33" s="308" t="s">
        <v>521</v>
      </c>
      <c r="AP33" s="308" t="s">
        <v>521</v>
      </c>
      <c r="AQ33" s="309" t="s">
        <v>521</v>
      </c>
      <c r="AR33" s="310" t="s">
        <v>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537</v>
      </c>
      <c r="AL34" s="1195"/>
      <c r="AM34" s="1195"/>
      <c r="AN34" s="1196"/>
      <c r="AO34" s="308" t="s">
        <v>521</v>
      </c>
      <c r="AP34" s="308" t="s">
        <v>521</v>
      </c>
      <c r="AQ34" s="309">
        <v>1</v>
      </c>
      <c r="AR34" s="310" t="s">
        <v>521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538</v>
      </c>
      <c r="AL35" s="1195"/>
      <c r="AM35" s="1195"/>
      <c r="AN35" s="1196"/>
      <c r="AO35" s="308">
        <v>3088528</v>
      </c>
      <c r="AP35" s="308">
        <v>66595</v>
      </c>
      <c r="AQ35" s="309">
        <v>17710</v>
      </c>
      <c r="AR35" s="310">
        <v>276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539</v>
      </c>
      <c r="AL36" s="1195"/>
      <c r="AM36" s="1195"/>
      <c r="AN36" s="1196"/>
      <c r="AO36" s="308">
        <v>19006</v>
      </c>
      <c r="AP36" s="308">
        <v>410</v>
      </c>
      <c r="AQ36" s="309">
        <v>2475</v>
      </c>
      <c r="AR36" s="310">
        <v>-83.4</v>
      </c>
    </row>
    <row r="37" spans="1:46" ht="13.6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540</v>
      </c>
      <c r="AL37" s="1195"/>
      <c r="AM37" s="1195"/>
      <c r="AN37" s="1196"/>
      <c r="AO37" s="308">
        <v>1344</v>
      </c>
      <c r="AP37" s="308">
        <v>29</v>
      </c>
      <c r="AQ37" s="309">
        <v>637</v>
      </c>
      <c r="AR37" s="310">
        <v>-95.4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541</v>
      </c>
      <c r="AL38" s="1198"/>
      <c r="AM38" s="1198"/>
      <c r="AN38" s="1199"/>
      <c r="AO38" s="311" t="s">
        <v>521</v>
      </c>
      <c r="AP38" s="311" t="s">
        <v>521</v>
      </c>
      <c r="AQ38" s="312">
        <v>2</v>
      </c>
      <c r="AR38" s="300" t="s">
        <v>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542</v>
      </c>
      <c r="AL39" s="1198"/>
      <c r="AM39" s="1198"/>
      <c r="AN39" s="1199"/>
      <c r="AO39" s="308">
        <v>-146401</v>
      </c>
      <c r="AP39" s="308">
        <v>-3157</v>
      </c>
      <c r="AQ39" s="309">
        <v>-3769</v>
      </c>
      <c r="AR39" s="310">
        <v>-16.2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543</v>
      </c>
      <c r="AL40" s="1195"/>
      <c r="AM40" s="1195"/>
      <c r="AN40" s="1196"/>
      <c r="AO40" s="308">
        <v>-4705052</v>
      </c>
      <c r="AP40" s="308">
        <v>-101450</v>
      </c>
      <c r="AQ40" s="309">
        <v>-62733</v>
      </c>
      <c r="AR40" s="310">
        <v>61.7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303</v>
      </c>
      <c r="AL41" s="1201"/>
      <c r="AM41" s="1201"/>
      <c r="AN41" s="1202"/>
      <c r="AO41" s="308">
        <v>960246</v>
      </c>
      <c r="AP41" s="308">
        <v>20705</v>
      </c>
      <c r="AQ41" s="309">
        <v>26792</v>
      </c>
      <c r="AR41" s="310">
        <v>-22.7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399999999999999" customHeight="1" x14ac:dyDescent="0.2">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6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513</v>
      </c>
      <c r="AN49" s="1191" t="s">
        <v>547</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548</v>
      </c>
      <c r="AO50" s="325" t="s">
        <v>549</v>
      </c>
      <c r="AP50" s="326" t="s">
        <v>550</v>
      </c>
      <c r="AQ50" s="327" t="s">
        <v>551</v>
      </c>
      <c r="AR50" s="328" t="s">
        <v>552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6580754</v>
      </c>
      <c r="AN51" s="330">
        <v>138289</v>
      </c>
      <c r="AO51" s="331">
        <v>35.200000000000003</v>
      </c>
      <c r="AP51" s="332">
        <v>88968</v>
      </c>
      <c r="AQ51" s="333">
        <v>6.8</v>
      </c>
      <c r="AR51" s="334">
        <v>28.4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3632678</v>
      </c>
      <c r="AN52" s="338">
        <v>76338</v>
      </c>
      <c r="AO52" s="339">
        <v>5.0999999999999996</v>
      </c>
      <c r="AP52" s="340">
        <v>45482</v>
      </c>
      <c r="AQ52" s="341">
        <v>5.5</v>
      </c>
      <c r="AR52" s="342">
        <v>-0.4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4866381</v>
      </c>
      <c r="AN53" s="330">
        <v>103283</v>
      </c>
      <c r="AO53" s="331">
        <v>-25.3</v>
      </c>
      <c r="AP53" s="332">
        <v>85173</v>
      </c>
      <c r="AQ53" s="333">
        <v>-4.3</v>
      </c>
      <c r="AR53" s="334">
        <v>-21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2913720</v>
      </c>
      <c r="AN54" s="338">
        <v>61840</v>
      </c>
      <c r="AO54" s="339">
        <v>-19</v>
      </c>
      <c r="AP54" s="340">
        <v>43913</v>
      </c>
      <c r="AQ54" s="341">
        <v>-3.4</v>
      </c>
      <c r="AR54" s="342">
        <v>-15.6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2871824</v>
      </c>
      <c r="AN55" s="330">
        <v>61558</v>
      </c>
      <c r="AO55" s="331">
        <v>-40.4</v>
      </c>
      <c r="AP55" s="332">
        <v>94081</v>
      </c>
      <c r="AQ55" s="333">
        <v>10.5</v>
      </c>
      <c r="AR55" s="334">
        <v>-50.9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1995630</v>
      </c>
      <c r="AN56" s="338">
        <v>42777</v>
      </c>
      <c r="AO56" s="339">
        <v>-30.8</v>
      </c>
      <c r="AP56" s="340">
        <v>48949</v>
      </c>
      <c r="AQ56" s="341">
        <v>11.5</v>
      </c>
      <c r="AR56" s="342">
        <v>-42.3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3563369</v>
      </c>
      <c r="AN57" s="330">
        <v>76581</v>
      </c>
      <c r="AO57" s="331">
        <v>24.4</v>
      </c>
      <c r="AP57" s="332">
        <v>92632</v>
      </c>
      <c r="AQ57" s="333">
        <v>-1.5</v>
      </c>
      <c r="AR57" s="334">
        <v>25.9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1975890</v>
      </c>
      <c r="AN58" s="338">
        <v>42464</v>
      </c>
      <c r="AO58" s="339">
        <v>-0.7</v>
      </c>
      <c r="AP58" s="340">
        <v>47978</v>
      </c>
      <c r="AQ58" s="341">
        <v>-2</v>
      </c>
      <c r="AR58" s="342">
        <v>1.3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2650504</v>
      </c>
      <c r="AN59" s="330">
        <v>57150</v>
      </c>
      <c r="AO59" s="331">
        <v>-25.4</v>
      </c>
      <c r="AP59" s="332">
        <v>96469</v>
      </c>
      <c r="AQ59" s="333">
        <v>4.0999999999999996</v>
      </c>
      <c r="AR59" s="334">
        <v>-29.5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1535715</v>
      </c>
      <c r="AN60" s="338">
        <v>33113</v>
      </c>
      <c r="AO60" s="339">
        <v>-22</v>
      </c>
      <c r="AP60" s="340">
        <v>49775</v>
      </c>
      <c r="AQ60" s="341">
        <v>3.7</v>
      </c>
      <c r="AR60" s="342">
        <v>-25.7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4106566</v>
      </c>
      <c r="AN61" s="345">
        <v>87372</v>
      </c>
      <c r="AO61" s="346">
        <v>-6.3</v>
      </c>
      <c r="AP61" s="347">
        <v>91465</v>
      </c>
      <c r="AQ61" s="348">
        <v>3.1</v>
      </c>
      <c r="AR61" s="334">
        <v>-9.4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2410727</v>
      </c>
      <c r="AN62" s="338">
        <v>51306</v>
      </c>
      <c r="AO62" s="339">
        <v>-13.5</v>
      </c>
      <c r="AP62" s="340">
        <v>47219</v>
      </c>
      <c r="AQ62" s="341">
        <v>3.1</v>
      </c>
      <c r="AR62" s="342">
        <v>-16.600000000000001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65" hidden="1" customHeight="1" x14ac:dyDescent="0.2">
      <c r="AK67" s="258"/>
      <c r="AL67" s="258"/>
      <c r="AM67" s="258"/>
      <c r="AN67" s="258"/>
      <c r="AO67" s="258"/>
      <c r="AP67" s="258"/>
      <c r="AQ67" s="258"/>
      <c r="AR67" s="258"/>
      <c r="AS67" s="258"/>
      <c r="AT67" s="258"/>
    </row>
    <row r="68" spans="1:46" ht="13.65" hidden="1" customHeight="1" x14ac:dyDescent="0.2">
      <c r="AK68" s="258"/>
      <c r="AL68" s="258"/>
      <c r="AM68" s="258"/>
      <c r="AN68" s="258"/>
      <c r="AO68" s="258"/>
      <c r="AP68" s="258"/>
      <c r="AQ68" s="258"/>
      <c r="AR68" s="258"/>
    </row>
    <row r="69" spans="1:46" ht="13.6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NDQeJJcGt+mmlx7jMqfSyNDITC4tvDB306NMjo7m0IPB6i3fBr3plrTwDGuWghUCZD9HXxLmHbNf/40xZ/O69g==" saltValue="8EfZ71sSVzM0+V0XsNHr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70" zoomScaleNormal="70" zoomScaleSheetLayoutView="70" workbookViewId="0"/>
  </sheetViews>
  <sheetFormatPr defaultColWidth="0" defaultRowHeight="13.65" customHeight="1" zeroHeight="1" x14ac:dyDescent="0.2"/>
  <cols>
    <col min="1" max="125" width="2.44140625" style="256" customWidth="1"/>
    <col min="126" max="16384" width="9" style="255" hidden="1"/>
  </cols>
  <sheetData>
    <row r="1" spans="2:125" ht="13.6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65" customHeight="1" x14ac:dyDescent="0.2"/>
    <row r="93" spans="116:125" ht="13.65" customHeight="1" x14ac:dyDescent="0.2"/>
    <row r="94" spans="116:125" ht="13.65" customHeight="1" x14ac:dyDescent="0.2">
      <c r="DS94" s="255"/>
      <c r="DT94" s="255"/>
      <c r="DU94" s="255"/>
    </row>
    <row r="95" spans="116:125" ht="13.65" customHeight="1" x14ac:dyDescent="0.2">
      <c r="DU95" s="255"/>
    </row>
    <row r="96" spans="116:125" ht="13.65" customHeight="1" x14ac:dyDescent="0.2"/>
    <row r="97" spans="124:125" ht="13.65" customHeight="1" x14ac:dyDescent="0.2"/>
    <row r="98" spans="124:125" ht="13.65" customHeight="1" x14ac:dyDescent="0.2"/>
    <row r="99" spans="124:125" ht="13.65" customHeight="1" x14ac:dyDescent="0.2"/>
    <row r="100" spans="124:125" ht="13.65" customHeight="1" x14ac:dyDescent="0.2"/>
    <row r="101" spans="124:125" ht="13.65" customHeight="1" x14ac:dyDescent="0.2">
      <c r="DU101" s="255"/>
    </row>
    <row r="102" spans="124:125" ht="13.65" customHeight="1" x14ac:dyDescent="0.2"/>
    <row r="103" spans="124:125" ht="13.65" customHeight="1" x14ac:dyDescent="0.2"/>
    <row r="104" spans="124:125" ht="13.65" customHeight="1" x14ac:dyDescent="0.2">
      <c r="DT104" s="255"/>
      <c r="DU104" s="255"/>
    </row>
    <row r="105" spans="124:125" ht="13.65" customHeight="1" x14ac:dyDescent="0.2"/>
    <row r="106" spans="124:125" ht="13.65" customHeight="1" x14ac:dyDescent="0.2"/>
    <row r="107" spans="124:125" ht="13.65" customHeight="1" x14ac:dyDescent="0.2"/>
    <row r="108" spans="124:125" ht="13.65" customHeight="1" x14ac:dyDescent="0.2"/>
    <row r="109" spans="124:125" ht="13.65" customHeight="1" x14ac:dyDescent="0.2"/>
    <row r="110" spans="124:125" ht="13.65" customHeight="1" x14ac:dyDescent="0.2"/>
    <row r="111" spans="124:125" ht="13.65" customHeight="1" x14ac:dyDescent="0.2"/>
    <row r="112" spans="124:125"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55" t="s">
        <v>561</v>
      </c>
    </row>
    <row r="120" spans="125:125" ht="13.65" hidden="1" customHeight="1" x14ac:dyDescent="0.2"/>
    <row r="121" spans="125:125" ht="13.65" hidden="1" customHeight="1" x14ac:dyDescent="0.2">
      <c r="DU121" s="255"/>
    </row>
  </sheetData>
  <sheetProtection algorithmName="SHA-512" hashValue="/VOvCIO5AqQk9Y5Vii+YJcI5IFwhuzmZxC69VPxFVQJbjkU3G//op4NY/xZUdn/Z1pyZspnJ7QgOmPPAt5wwXA==" saltValue="BIaBunoQR5AVT0N2dscr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zoomScale="70" zoomScaleNormal="70" zoomScaleSheetLayoutView="70" workbookViewId="0"/>
  </sheetViews>
  <sheetFormatPr defaultColWidth="0" defaultRowHeight="13.65" customHeight="1" zeroHeight="1" x14ac:dyDescent="0.2"/>
  <cols>
    <col min="1" max="125" width="2.44140625" style="256" customWidth="1"/>
    <col min="126" max="142" width="0" style="255" hidden="1" customWidth="1"/>
    <col min="143" max="16384" width="9" style="255" hidden="1"/>
  </cols>
  <sheetData>
    <row r="1" spans="1:125" ht="13.6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65" customHeight="1" x14ac:dyDescent="0.2"/>
    <row r="93" ht="13.65" customHeight="1" x14ac:dyDescent="0.2"/>
    <row r="94" ht="13.65" customHeight="1" x14ac:dyDescent="0.2"/>
    <row r="95" ht="13.65" customHeight="1" x14ac:dyDescent="0.2"/>
    <row r="96" ht="13.65" customHeight="1" x14ac:dyDescent="0.2"/>
    <row r="97" ht="13.65" customHeight="1" x14ac:dyDescent="0.2"/>
    <row r="98" ht="13.65" customHeight="1" x14ac:dyDescent="0.2"/>
    <row r="99" ht="13.65" customHeight="1" x14ac:dyDescent="0.2"/>
    <row r="100" ht="13.65" customHeight="1" x14ac:dyDescent="0.2"/>
    <row r="101" ht="13.65" customHeight="1" x14ac:dyDescent="0.2"/>
    <row r="102" ht="13.65" customHeight="1" x14ac:dyDescent="0.2"/>
    <row r="103" ht="13.65" customHeight="1" x14ac:dyDescent="0.2"/>
    <row r="104" ht="13.65" customHeight="1" x14ac:dyDescent="0.2"/>
    <row r="105" ht="13.65" customHeight="1" x14ac:dyDescent="0.2"/>
    <row r="106" ht="13.65" customHeight="1" x14ac:dyDescent="0.2"/>
    <row r="107" ht="13.65" customHeight="1" x14ac:dyDescent="0.2"/>
    <row r="108" ht="13.65" customHeight="1" x14ac:dyDescent="0.2"/>
    <row r="109" ht="13.65" customHeight="1" x14ac:dyDescent="0.2"/>
    <row r="110" ht="13.65" customHeight="1" x14ac:dyDescent="0.2"/>
    <row r="111" ht="13.65" customHeight="1" x14ac:dyDescent="0.2"/>
    <row r="112"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56" t="s">
        <v>562</v>
      </c>
    </row>
  </sheetData>
  <sheetProtection algorithmName="SHA-512" hashValue="NPM8pOA1/ryGDwwLaofGztCai/ewGh7ZaGBTDJk+rGxie7Ku7AkxAyeEkfCBhaG3Sq1A/yN9TtV1Vg86rVZ0wQ==" saltValue="AeFzwFCsP1EJ1LrwPxni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70" zoomScaleNormal="70" zoomScaleSheetLayoutView="70" workbookViewId="0"/>
  </sheetViews>
  <sheetFormatPr defaultColWidth="0" defaultRowHeight="13.6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03" t="s">
        <v>3</v>
      </c>
      <c r="D47" s="1203"/>
      <c r="E47" s="1204"/>
      <c r="F47" s="11">
        <v>24.54</v>
      </c>
      <c r="G47" s="12">
        <v>24.9</v>
      </c>
      <c r="H47" s="12">
        <v>25.2</v>
      </c>
      <c r="I47" s="12">
        <v>22.17</v>
      </c>
      <c r="J47" s="13">
        <v>20.73</v>
      </c>
    </row>
    <row r="48" spans="2:10" ht="57.75" customHeight="1" x14ac:dyDescent="0.2">
      <c r="B48" s="14"/>
      <c r="C48" s="1205" t="s">
        <v>4</v>
      </c>
      <c r="D48" s="1205"/>
      <c r="E48" s="1206"/>
      <c r="F48" s="15">
        <v>5.47</v>
      </c>
      <c r="G48" s="16">
        <v>6.07</v>
      </c>
      <c r="H48" s="16">
        <v>5.83</v>
      </c>
      <c r="I48" s="16">
        <v>5.92</v>
      </c>
      <c r="J48" s="17">
        <v>7.26</v>
      </c>
    </row>
    <row r="49" spans="2:10" ht="57.75" customHeight="1" thickBot="1" x14ac:dyDescent="0.25">
      <c r="B49" s="18"/>
      <c r="C49" s="1207" t="s">
        <v>5</v>
      </c>
      <c r="D49" s="1207"/>
      <c r="E49" s="1208"/>
      <c r="F49" s="19">
        <v>2.88</v>
      </c>
      <c r="G49" s="20">
        <v>3.74</v>
      </c>
      <c r="H49" s="20">
        <v>1.0900000000000001</v>
      </c>
      <c r="I49" s="20" t="s">
        <v>568</v>
      </c>
      <c r="J49" s="21">
        <v>2.1800000000000002</v>
      </c>
    </row>
    <row r="50" spans="2:10" ht="13.2" x14ac:dyDescent="0.2"/>
  </sheetData>
  <sheetProtection algorithmName="SHA-512" hashValue="yqIyL4GBqHnJWs1cWhBGbhFbjF8zVdRWQcGFuZlBfeQ8M/JmyJ7nZPNlEb8PGBDary++U2X+6xEVI5FjVfyXvg==" saltValue="bQ1nKcFqY3HRsFhcxogC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2023-03-24T03:28:30Z</cp:lastPrinted>
  <dcterms:created xsi:type="dcterms:W3CDTF">2023-02-20T05:11:08Z</dcterms:created>
  <dcterms:modified xsi:type="dcterms:W3CDTF">2023-10-05T06:02:57Z</dcterms:modified>
  <cp:category/>
</cp:coreProperties>
</file>