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<sst xmlns="http://schemas.openxmlformats.org/spreadsheetml/2006/main" count="1034" uniqueCount="612">
  <si>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</si>
  <si>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</si>
  <si>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</si>
  <si>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</si>
  <si>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</si>
  <si>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</si>
  <si>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</si>
  <si>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</si>
  <si>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</si>
  <si>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</si>
  <si>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</si>
  <si>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</si>
  <si>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</si>
  <si>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</si>
  <si>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</si>
  <si>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</si>
  <si>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</si>
  <si>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</si>
  <si>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</si>
  <si>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</si>
  <si>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</si>
  <si>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</si>
  <si>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</si>
  <si>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</si>
  <si>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</si>
  <si>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</si>
  <si>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</si>
  <si>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</si>
  <si>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</si>
  <si>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</si>
  <si>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</si>
  <si>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</si>
  <si>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</si>
  <si>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</si>
  <si>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</si>
  <si>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</si>
  <si>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</si>
  <si>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</si>
  <si>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</si>
  <si>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</si>
  <si>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</si>
  <si>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</si>
  <si>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</si>
  <si>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</si>
  <si>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</si>
  <si>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</si>
  <si>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</si>
  <si>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</si>
  <si>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</si>
  <si>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</si>
  <si>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</si>
  <si>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</si>
  <si>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</si>
  <si>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</si>
  <si>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</si>
  <si>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</si>
  <si>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</si>
  <si>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</si>
  <si>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</si>
  <si>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</si>
  <si>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</si>
  <si>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</si>
  <si>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</si>
  <si>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</si>
  <si>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</si>
  <si>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</si>
  <si>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</si>
  <si>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</si>
  <si>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</si>
  <si>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</si>
  <si>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</si>
  <si>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</si>
  <si>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</si>
  <si>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</si>
  <si>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</si>
  <si>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</si>
  <si>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</si>
  <si>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</si>
  <si>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</si>
  <si>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</si>
  <si>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</si>
  <si>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</si>
  <si>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</si>
  <si>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</si>
  <si>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</si>
  <si>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</si>
  <si>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</si>
  <si>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</si>
  <si>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</si>
  <si>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</si>
  <si>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</si>
  <si>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</si>
  <si>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</si>
  <si>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</si>
  <si>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</si>
  <si>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</si>
  <si>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</si>
  <si>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</si>
  <si>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</si>
  <si>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</si>
  <si>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</si>
  <si>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</si>
  <si>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</si>
  <si>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</si>
  <si>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</si>
  <si>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</si>
  <si>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</si>
  <si>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</si>
  <si>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</si>
  <si>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</si>
  <si>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</si>
  <si>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</si>
  <si>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</si>
  <si>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</si>
  <si>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</si>
  <si>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</si>
  <si>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</si>
  <si>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</si>
  <si>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</si>
  <si>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</si>
  <si>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</si>
  <si>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</si>
  <si>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</si>
  <si>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</si>
  <si>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</si>
  <si>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</si>
  <si>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</si>
  <si>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</si>
  <si>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</si>
  <si>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</si>
  <si>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</si>
  <si>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</si>
  <si>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</si>
  <si>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</si>
  <si>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</si>
  <si>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</si>
  <si>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</si>
  <si>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</si>
  <si>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</si>
  <si>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</si>
  <si>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</si>
  <si>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</si>
  <si>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</si>
  <si>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</si>
  <si>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</si>
  <si>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</si>
  <si>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</si>
  <si>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</si>
  <si>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</si>
  <si>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</si>
  <si>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</si>
  <si>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</si>
  <si>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</si>
  <si>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</si>
  <si>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</si>
  <si>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</si>
  <si>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</si>
  <si>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</si>
  <si>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</si>
  <si>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</si>
  <si>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</si>
  <si>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</si>
  <si>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</si>
  <si>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</si>
  <si>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</si>
  <si>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</si>
  <si>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</si>
  <si>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</si>
  <si>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</si>
  <si>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</si>
  <si>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</si>
  <si>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</si>
  <si>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</si>
  <si>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</si>
  <si>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</si>
  <si>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</si>
  <si>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</si>
  <si>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</si>
  <si>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</si>
  <si>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</si>
  <si>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</si>
  <si>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</si>
  <si>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</si>
  <si>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</si>
  <si>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</si>
  <si>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</si>
  <si>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</si>
  <si>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</si>
  <si>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</si>
  <si>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</si>
  <si>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</si>
  <si>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</si>
  <si>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</si>
  <si>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</si>
  <si>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</si>
  <si>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</si>
  <si>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</si>
  <si>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</si>
  <si>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</si>
  <si>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</si>
  <si>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</si>
  <si>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</si>
  <si>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</si>
  <si>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</si>
  <si>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</si>
  <si>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</si>
  <si>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</si>
  <si>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</si>
  <si>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</si>
  <si>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</si>
  <si>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</si>
  <si>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</si>
  <si>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</si>
  <si>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</si>
  <si>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</si>
  <si>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</si>
  <si>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山梨県笛吹市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</si>
  <si>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</si>
  <si>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</si>
  <si>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</si>
  <si>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</si>
  <si>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</si>
  <si>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</si>
  <si>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</si>
  <si>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</si>
  <si>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</si>
  <si>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</si>
  <si>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</si>
  <si>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</si>
  <si>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</si>
  <si>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</si>
  <si>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</si>
  <si>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</si>
  <si>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</si>
  <si>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</si>
  <si>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</si>
  <si>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</si>
  <si>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</si>
  <si>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</si>
  <si>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</si>
  <si>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</si>
  <si>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</si>
  <si>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</si>
  <si>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</si>
  <si>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</si>
  <si>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</si>
  <si>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</si>
  <si>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</si>
  <si>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</si>
  <si>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</si>
  <si>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</si>
  <si>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</si>
  <si>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</si>
  <si>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</si>
  <si>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</si>
  <si>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</si>
  <si>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</si>
  <si>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</si>
  <si>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</si>
  <si>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</si>
  <si>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</si>
  <si>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</si>
  <si>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</si>
  <si>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</si>
  <si>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</si>
  <si>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</si>
  <si>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</si>
  <si>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</si>
  <si>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</si>
  <si>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</si>
  <si>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</si>
  <si>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</si>
  <si>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</si>
  <si>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</si>
  <si>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</si>
  <si>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</si>
  <si>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</si>
  <si>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</si>
  <si>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</si>
  <si>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</si>
  <si>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</si>
  <si>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</si>
  <si>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</si>
  <si>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</si>
  <si>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</si>
  <si>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</si>
  <si>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</si>
  <si>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</si>
  <si>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</si>
  <si>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</si>
  <si>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</si>
  <si>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</si>
  <si>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</si>
  <si>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</si>
  <si>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</si>
  <si>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</si>
  <si>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</si>
  <si>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</si>
  <si>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</si>
  <si>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</si>
  <si>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</si>
  <si>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</si>
  <si>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</si>
  <si>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</si>
  <si>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</si>
  <si>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</si>
  <si>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</si>
  <si>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</si>
  <si>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</si>
  <si>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</si>
  <si>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</si>
  <si>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</si>
  <si>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</si>
  <si>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</si>
  <si>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</si>
  <si>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</si>
  <si>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</si>
  <si>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</si>
  <si>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</si>
  <si>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</si>
  <si>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</si>
  <si>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</si>
  <si>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</si>
  <si>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</si>
  <si>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</si>
  <si>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</si>
  <si>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</si>
  <si>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</si>
  <si>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</si>
  <si>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</si>
  <si>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</si>
  <si>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</si>
  <si>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</si>
  <si>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</si>
  <si>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</si>
  <si>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</si>
  <si>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</si>
  <si>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</si>
  <si>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</si>
  <si>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</si>
  <si>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</si>
  <si>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</si>
  <si>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</si>
  <si>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</si>
  <si>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</si>
  <si>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</si>
  <si>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</si>
  <si>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</si>
  <si>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</si>
  <si>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</si>
  <si>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</si>
  <si>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</si>
  <si>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</si>
  <si>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</si>
  <si>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</si>
  <si>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</si>
  <si>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</si>
  <si>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</si>
  <si>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</si>
  <si>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</si>
  <si>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</si>
  <si>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</si>
  <si>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</si>
  <si>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</si>
  <si>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</si>
  <si>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</si>
  <si>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</si>
  <si>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</si>
  <si>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</si>
  <si>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</si>
  <si>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山梨県笛吹市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</si>
  <si>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</si>
  <si>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</si>
  <si>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</si>
  <si>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</si>
  <si>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</si>
  <si>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</si>
  <si>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</si>
  <si>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</si>
  <si>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</si>
  <si>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</si>
  <si>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</si>
  <si>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</si>
  <si>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</si>
  <si>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</si>
  <si>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</si>
  <si>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</si>
  <si>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</si>
  <si>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</si>
  <si>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</si>
  <si>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</si>
  <si>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笛吹市境川観光交流センター特別会計</t>
    <phoneticPr fontId="5"/>
  </si>
  <si>
    <t>森林経営管理特別会計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</si>
  <si>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</si>
  <si>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</si>
  <si>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</si>
  <si>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</si>
  <si>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</si>
  <si>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</si>
  <si>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</si>
  <si>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</si>
  <si>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</si>
  <si>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</si>
  <si>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</si>
  <si>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</si>
  <si>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</si>
  <si>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</si>
  <si>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</si>
  <si>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</si>
  <si>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</si>
  <si>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</si>
  <si>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笛吹市水道事業会計</t>
    <phoneticPr fontId="5"/>
  </si>
  <si>
    <t>法適用企業</t>
    <phoneticPr fontId="5"/>
  </si>
  <si>
    <t>笛吹市営春日居地区温泉給湯事業会計</t>
    <phoneticPr fontId="5"/>
  </si>
  <si>
    <t>笛吹市公共下水道事業会計</t>
    <phoneticPr fontId="5"/>
  </si>
  <si>
    <t>法適用企業</t>
    <phoneticPr fontId="5"/>
  </si>
  <si>
    <t>笛吹市簡易水道事業会計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</si>
  <si>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</si>
  <si>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</si>
  <si>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</si>
  <si>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</si>
  <si>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</si>
  <si>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</si>
  <si>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</si>
  <si>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</si>
  <si>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</si>
  <si>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</si>
  <si>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</si>
  <si>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</si>
  <si>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</si>
  <si>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</si>
  <si>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</si>
  <si>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</si>
  <si>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</si>
  <si>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</si>
  <si>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</si>
  <si>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</si>
  <si>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</si>
  <si>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</si>
  <si>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</si>
  <si>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</si>
  <si>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</si>
  <si>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</si>
  <si>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</si>
  <si>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</si>
  <si>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</si>
  <si>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</si>
  <si>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</si>
  <si>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</si>
  <si>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</si>
  <si>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</si>
  <si>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</si>
  <si>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</si>
  <si>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</si>
  <si>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</si>
  <si>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</si>
  <si>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</si>
  <si>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</si>
  <si>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</si>
  <si>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</si>
  <si>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</si>
  <si>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</si>
  <si>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</si>
  <si>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</si>
  <si>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</si>
  <si>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</si>
  <si>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</si>
  <si>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</si>
  <si>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</si>
  <si>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</si>
  <si>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</si>
  <si>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</si>
  <si>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</si>
  <si>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</si>
  <si>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</si>
  <si>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</si>
  <si>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</si>
  <si>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</si>
  <si>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笛吹市公共下水道事業会計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</si>
  <si>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</si>
  <si>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</si>
  <si>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</si>
  <si>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</si>
  <si>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</si>
  <si>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</si>
  <si>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笛吹市水道事業会計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</si>
  <si>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</si>
  <si>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</si>
  <si>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</si>
  <si>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</si>
  <si>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</si>
  <si>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笛吹市簡易水道事業会計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</si>
  <si>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</si>
  <si>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</si>
  <si>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</si>
  <si>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</si>
  <si>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</si>
  <si>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</si>
  <si>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</si>
  <si>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</si>
  <si>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</si>
  <si>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</si>
  <si>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</si>
  <si>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</si>
  <si>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</si>
  <si>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</si>
  <si>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</si>
  <si>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</si>
  <si>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</si>
  <si>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</si>
  <si>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</si>
  <si>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</si>
  <si>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</si>
  <si>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</si>
  <si>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</si>
  <si>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</si>
  <si>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</si>
  <si>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</si>
  <si>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</si>
  <si>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</si>
  <si>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</si>
  <si>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</si>
  <si>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</si>
  <si>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</si>
  <si>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</si>
  <si>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</si>
  <si>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</si>
  <si>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</si>
  <si>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</si>
  <si>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</si>
  <si>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</si>
  <si>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</si>
  <si>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</si>
  <si>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</si>
  <si>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</si>
  <si>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</si>
  <si>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</si>
  <si>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</si>
  <si>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</si>
  <si>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</si>
  <si>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</si>
  <si>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</si>
  <si>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</si>
  <si>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</si>
  <si>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</si>
  <si>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</si>
  <si>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</si>
  <si>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</si>
  <si>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</si>
  <si>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</si>
  <si>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</si>
  <si>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</si>
  <si>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</si>
  <si>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</si>
  <si>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</si>
  <si>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</si>
  <si>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</si>
  <si>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</si>
  <si>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</si>
  <si>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</si>
  <si>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</si>
  <si>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</si>
  <si>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</si>
  <si>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</si>
  <si>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</si>
  <si>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</si>
  <si>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</si>
  <si>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</si>
  <si>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</si>
  <si>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</si>
  <si>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</si>
  <si>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</si>
  <si>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</si>
  <si>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</si>
  <si>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</si>
  <si>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</si>
  <si>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</si>
  <si>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</si>
  <si>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 1.47</t>
  </si>
  <si>
    <t>一般会計</t>
  </si>
  <si>
    <t>笛吹市水道事業会計</t>
  </si>
  <si>
    <t>笛吹市公共下水道事業会計</t>
  </si>
  <si>
    <t>笛吹市営春日居地区温泉給湯事業会計</t>
  </si>
  <si>
    <t>介護保険特別会計</t>
  </si>
  <si>
    <t>国民健康保険特別会計</t>
  </si>
  <si>
    <t>農業集落排水特別会計</t>
  </si>
  <si>
    <t>笛吹市境川観光交流センター特別会計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</si>
  <si>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</si>
  <si>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</si>
  <si>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</si>
  <si>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</si>
  <si>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</si>
  <si>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</si>
  <si>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</si>
  <si>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</si>
  <si>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笛吹市地域振興基金</t>
    <phoneticPr fontId="5"/>
  </si>
  <si>
    <t>笛吹市まちづくり基金</t>
    <phoneticPr fontId="5"/>
  </si>
  <si>
    <t>笛吹市公共施設整備等基金</t>
    <phoneticPr fontId="5"/>
  </si>
  <si>
    <t>笛吹市地域福祉基金</t>
    <phoneticPr fontId="5"/>
  </si>
  <si>
    <t>笛吹市観光施設整備基金</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</si>
  <si>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</si>
  <si>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</si>
  <si>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</si>
  <si>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</si>
  <si>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</si>
  <si>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</si>
  <si>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</si>
  <si>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</si>
  <si>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</si>
  <si>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</si>
  <si>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H30年度以降減少しているが、要因としては、公共下水道事業会計の資本的収支に対する、一般会計からの公営企業債償還財源のための基準外繰出金について、令和2年度以降、補助金から出資金に変更して繰り出すことにより、出資金は実質公債費比率算定のための企業会計等償還費充当繰出金から控除し算定するため、準元利償還金が減少し、公営企業債等繰入見込額が大きく減少したことによる。
　有形固定資産減価償却率は、平成29年度に策定した笛吹市公共施設等総合管理計画及び令和2年度策定した個別施設計画に基づき、施設の統廃合を進めているため、令和2年度と比べ5ポイント減少した。今後も、施設の廃止や複合化を進めるなど、計画的な施設整備に努める。</t>
    <phoneticPr fontId="5"/>
  </si>
  <si>
    <t>　将来負担比率については、公営企業債等繰入見込額が大幅に減少したことや、ふるさと納税寄付額の増加に伴いまちづくり基金が増加し、基金取崩収入も増加したことにより、大きく減少した。
　実質公債費比率については、臨時財政対策債や一般事業債等の元利償還金が増加したものの、企業会計等償還費充当繰出金が減少したことから、準元利償還金の減少が上回ったため、令和2年度と比べ0.9ポイント減少した。本市の数値は、令和元年度以降減少傾向ではあるものの、未だ類似団体内平均値を上回っている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</si>
</sst>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87BC-4532-9CBE-2B3DE1D3B1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55444</c:v>
                </c:pt>
                <c:pt idx="1">
                  <c:v>62145</c:v>
                </c:pt>
                <c:pt idx="2">
                  <c:v>41831</c:v>
                </c:pt>
                <c:pt idx="3">
                  <c:v>62843</c:v>
                </c:pt>
                <c:pt idx="4">
                  <c:v>65947</c:v>
                </c:pt>
              </c:numCache>
            </c:numRef>
          </c:val>
          <c:smooth val="0"/>
          <c:extLst>
            <c:ext xmlns:c16="http://schemas.microsoft.com/office/drawing/2014/chart" uri="{C3380CC4-5D6E-409C-BE32-E72D297353CC}">
              <c16:uniqueId val="{00000001-87BC-4532-9CBE-2B3DE1D3B1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8.65</c:v>
                </c:pt>
                <c:pt idx="1">
                  <c:v>8.39</c:v>
                </c:pt>
                <c:pt idx="2">
                  <c:v>10.4</c:v>
                </c:pt>
                <c:pt idx="3">
                  <c:v>11.55</c:v>
                </c:pt>
                <c:pt idx="4">
                  <c:v>9.77</c:v>
                </c:pt>
              </c:numCache>
            </c:numRef>
          </c:val>
          <c:extLst>
            <c:ext xmlns:c16="http://schemas.microsoft.com/office/drawing/2014/chart" uri="{C3380CC4-5D6E-409C-BE32-E72D297353CC}">
              <c16:uniqueId val="{00000000-4353-41F9-899D-646E1047B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20.059999999999999</c:v>
                </c:pt>
                <c:pt idx="1">
                  <c:v>20.399999999999999</c:v>
                </c:pt>
                <c:pt idx="2">
                  <c:v>19.71</c:v>
                </c:pt>
                <c:pt idx="3">
                  <c:v>19.28</c:v>
                </c:pt>
                <c:pt idx="4">
                  <c:v>18.78</c:v>
                </c:pt>
              </c:numCache>
            </c:numRef>
          </c:val>
          <c:extLst>
            <c:ext xmlns:c16="http://schemas.microsoft.com/office/drawing/2014/chart" uri="{C3380CC4-5D6E-409C-BE32-E72D297353CC}">
              <c16:uniqueId val="{00000001-4353-41F9-899D-646E1047B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-0.38</c:v>
                </c:pt>
                <c:pt idx="2">
                  <c:v>1.61</c:v>
                </c:pt>
                <c:pt idx="3">
                  <c:v>1.4</c:v>
                </c:pt>
                <c:pt idx="4">
                  <c:v>-1.47</c:v>
                </c:pt>
              </c:numCache>
            </c:numRef>
          </c:val>
          <c:smooth val="0"/>
          <c:extLst>
            <c:ext xmlns:c16="http://schemas.microsoft.com/office/drawing/2014/chart" uri="{C3380CC4-5D6E-409C-BE32-E72D297353CC}">
              <c16:uniqueId val="{00000002-4353-41F9-899D-646E1047B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0.33</c:v>
                </c:pt>
                <c:pt idx="4">
                  <c:v>#N/A</c:v>
                </c:pt>
                <c:pt idx="5">
                  <c:v>0.2</c:v>
                </c:pt>
                <c:pt idx="6">
                  <c:v>#N/A</c:v>
                </c:pt>
                <c:pt idx="7">
                  <c:v>0.12</c:v>
                </c:pt>
                <c:pt idx="8">
                  <c:v>#N/A</c:v>
                </c:pt>
                <c:pt idx="9">
                  <c:v>0.26</c:v>
                </c:pt>
              </c:numCache>
            </c:numRef>
          </c:val>
          <c:extLst>
            <c:ext xmlns:c16="http://schemas.microsoft.com/office/drawing/2014/chart" uri="{C3380CC4-5D6E-409C-BE32-E72D297353CC}">
              <c16:uniqueId val="{00000000-D37E-4841-AC87-EBF6C20EA2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7E-4841-AC87-EBF6C20EA2E3}"/>
            </c:ext>
          </c:extLst>
        </c:ser>
        <c:ser>
          <c:idx val="2"/>
          <c:order val="2"/>
          <c:tx>
            <c:strRef>
              <c:f>データシート!$A$29</c:f>
              <c:strCache>
                <c:ptCount val="1"/>
                <c:pt idx="0">
                  <c:v>笛吹市境川観光交流センター特別会計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0.12</c:v>
                </c:pt>
                <c:pt idx="8">
                  <c:v>#N/A</c:v>
                </c:pt>
                <c:pt idx="9">
                  <c:v>0.12</c:v>
                </c:pt>
              </c:numCache>
            </c:numRef>
          </c:val>
          <c:extLst>
            <c:ext xmlns:c16="http://schemas.microsoft.com/office/drawing/2014/chart" uri="{C3380CC4-5D6E-409C-BE32-E72D297353CC}">
              <c16:uniqueId val="{00000002-D37E-4841-AC87-EBF6C20EA2E3}"/>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0.05</c:v>
                </c:pt>
                <c:pt idx="4">
                  <c:v>#N/A</c:v>
                </c:pt>
                <c:pt idx="5">
                  <c:v>0.1</c:v>
                </c:pt>
                <c:pt idx="6">
                  <c:v>#N/A</c:v>
                </c:pt>
                <c:pt idx="7">
                  <c:v>0.12</c:v>
                </c:pt>
                <c:pt idx="8">
                  <c:v>#N/A</c:v>
                </c:pt>
                <c:pt idx="9">
                  <c:v>0.14000000000000001</c:v>
                </c:pt>
              </c:numCache>
            </c:numRef>
          </c:val>
          <c:extLst>
            <c:ext xmlns:c16="http://schemas.microsoft.com/office/drawing/2014/chart" uri="{C3380CC4-5D6E-409C-BE32-E72D297353CC}">
              <c16:uniqueId val="{00000003-D37E-4841-AC87-EBF6C20EA2E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2.59</c:v>
                </c:pt>
                <c:pt idx="2">
                  <c:v>#N/A</c:v>
                </c:pt>
                <c:pt idx="3">
                  <c:v>3.45</c:v>
                </c:pt>
                <c:pt idx="4">
                  <c:v>#N/A</c:v>
                </c:pt>
                <c:pt idx="5">
                  <c:v>1.88</c:v>
                </c:pt>
                <c:pt idx="6">
                  <c:v>#N/A</c:v>
                </c:pt>
                <c:pt idx="7">
                  <c:v>2.27</c:v>
                </c:pt>
                <c:pt idx="8">
                  <c:v>#N/A</c:v>
                </c:pt>
                <c:pt idx="9">
                  <c:v>2.08</c:v>
                </c:pt>
              </c:numCache>
            </c:numRef>
          </c:val>
          <c:extLst>
            <c:ext xmlns:c16="http://schemas.microsoft.com/office/drawing/2014/chart" uri="{C3380CC4-5D6E-409C-BE32-E72D297353CC}">
              <c16:uniqueId val="{00000004-D37E-4841-AC87-EBF6C20EA2E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c:v>
                </c:pt>
                <c:pt idx="2">
                  <c:v>#N/A</c:v>
                </c:pt>
                <c:pt idx="3">
                  <c:v>1.8</c:v>
                </c:pt>
                <c:pt idx="4">
                  <c:v>#N/A</c:v>
                </c:pt>
                <c:pt idx="5">
                  <c:v>3.04</c:v>
                </c:pt>
                <c:pt idx="6">
                  <c:v>#N/A</c:v>
                </c:pt>
                <c:pt idx="7">
                  <c:v>2.2599999999999998</c:v>
                </c:pt>
                <c:pt idx="8">
                  <c:v>#N/A</c:v>
                </c:pt>
                <c:pt idx="9">
                  <c:v>2.11</c:v>
                </c:pt>
              </c:numCache>
            </c:numRef>
          </c:val>
          <c:extLst>
            <c:ext xmlns:c16="http://schemas.microsoft.com/office/drawing/2014/chart" uri="{C3380CC4-5D6E-409C-BE32-E72D297353CC}">
              <c16:uniqueId val="{00000005-D37E-4841-AC87-EBF6C20EA2E3}"/>
            </c:ext>
          </c:extLst>
        </c:ser>
        <c:ser>
          <c:idx val="6"/>
          <c:order val="6"/>
          <c:tx>
            <c:strRef>
              <c:f>データシート!$A$33</c:f>
              <c:strCache>
                <c:ptCount val="1"/>
                <c:pt idx="0">
                  <c:v>笛吹市営春日居地区温泉給湯事業会計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1.86</c:v>
                </c:pt>
                <c:pt idx="2">
                  <c:v>#N/A</c:v>
                </c:pt>
                <c:pt idx="3">
                  <c:v>1.97</c:v>
                </c:pt>
                <c:pt idx="4">
                  <c:v>#N/A</c:v>
                </c:pt>
                <c:pt idx="5">
                  <c:v>2.11</c:v>
                </c:pt>
                <c:pt idx="6">
                  <c:v>#N/A</c:v>
                </c:pt>
                <c:pt idx="7">
                  <c:v>2.2200000000000002</c:v>
                </c:pt>
                <c:pt idx="8">
                  <c:v>#N/A</c:v>
                </c:pt>
                <c:pt idx="9">
                  <c:v>2.2599999999999998</c:v>
                </c:pt>
              </c:numCache>
            </c:numRef>
          </c:val>
          <c:extLst>
            <c:ext xmlns:c16="http://schemas.microsoft.com/office/drawing/2014/chart" uri="{C3380CC4-5D6E-409C-BE32-E72D297353CC}">
              <c16:uniqueId val="{00000006-D37E-4841-AC87-EBF6C20EA2E3}"/>
            </c:ext>
          </c:extLst>
        </c:ser>
        <c:ser>
          <c:idx val="7"/>
          <c:order val="7"/>
          <c:tx>
            <c:strRef>
              <c:f>データシート!$A$34</c:f>
              <c:strCache>
                <c:ptCount val="1"/>
                <c:pt idx="0">
                  <c:v>笛吹市公共下水道事業会計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1.56</c:v>
                </c:pt>
                <c:pt idx="4">
                  <c:v>#N/A</c:v>
                </c:pt>
                <c:pt idx="5">
                  <c:v>2.4900000000000002</c:v>
                </c:pt>
                <c:pt idx="6">
                  <c:v>#N/A</c:v>
                </c:pt>
                <c:pt idx="7">
                  <c:v>3</c:v>
                </c:pt>
                <c:pt idx="8">
                  <c:v>#N/A</c:v>
                </c:pt>
                <c:pt idx="9">
                  <c:v>3.69</c:v>
                </c:pt>
              </c:numCache>
            </c:numRef>
          </c:val>
          <c:extLst>
            <c:ext xmlns:c16="http://schemas.microsoft.com/office/drawing/2014/chart" uri="{C3380CC4-5D6E-409C-BE32-E72D297353CC}">
              <c16:uniqueId val="{00000007-D37E-4841-AC87-EBF6C20EA2E3}"/>
            </c:ext>
          </c:extLst>
        </c:ser>
        <c:ser>
          <c:idx val="8"/>
          <c:order val="8"/>
          <c:tx>
            <c:strRef>
              <c:f>データシート!$A$35</c:f>
              <c:strCache>
                <c:ptCount val="1"/>
                <c:pt idx="0">
                  <c:v>笛吹市水道事業会計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3.28</c:v>
                </c:pt>
                <c:pt idx="2">
                  <c:v>#N/A</c:v>
                </c:pt>
                <c:pt idx="3">
                  <c:v>3.9</c:v>
                </c:pt>
                <c:pt idx="4">
                  <c:v>#N/A</c:v>
                </c:pt>
                <c:pt idx="5">
                  <c:v>5.42</c:v>
                </c:pt>
                <c:pt idx="6">
                  <c:v>#N/A</c:v>
                </c:pt>
                <c:pt idx="7">
                  <c:v>6.16</c:v>
                </c:pt>
                <c:pt idx="8">
                  <c:v>#N/A</c:v>
                </c:pt>
                <c:pt idx="9">
                  <c:v>6.42</c:v>
                </c:pt>
              </c:numCache>
            </c:numRef>
          </c:val>
          <c:extLst>
            <c:ext xmlns:c16="http://schemas.microsoft.com/office/drawing/2014/chart" uri="{C3380CC4-5D6E-409C-BE32-E72D297353CC}">
              <c16:uniqueId val="{00000008-D37E-4841-AC87-EBF6C20EA2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c:v>
                </c:pt>
                <c:pt idx="2">
                  <c:v>#N/A</c:v>
                </c:pt>
                <c:pt idx="3">
                  <c:v>8.36</c:v>
                </c:pt>
                <c:pt idx="4">
                  <c:v>#N/A</c:v>
                </c:pt>
                <c:pt idx="5">
                  <c:v>10.33</c:v>
                </c:pt>
                <c:pt idx="6">
                  <c:v>#N/A</c:v>
                </c:pt>
                <c:pt idx="7">
                  <c:v>11.4</c:v>
                </c:pt>
                <c:pt idx="8">
                  <c:v>#N/A</c:v>
                </c:pt>
                <c:pt idx="9">
                  <c:v>9.59</c:v>
                </c:pt>
              </c:numCache>
            </c:numRef>
          </c:val>
          <c:extLst>
            <c:ext xmlns:c16="http://schemas.microsoft.com/office/drawing/2014/chart" uri="{C3380CC4-5D6E-409C-BE32-E72D297353CC}">
              <c16:uniqueId val="{00000009-D37E-4841-AC87-EBF6C20EA2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4038</c:v>
                </c:pt>
                <c:pt idx="5">
                  <c:v>3828</c:v>
                </c:pt>
                <c:pt idx="8">
                  <c:v>3779</c:v>
                </c:pt>
                <c:pt idx="11">
                  <c:v>3822</c:v>
                </c:pt>
                <c:pt idx="14">
                  <c:v>3770</c:v>
                </c:pt>
              </c:numCache>
            </c:numRef>
          </c:val>
          <c:extLst>
            <c:ext xmlns:c16="http://schemas.microsoft.com/office/drawing/2014/chart" uri="{C3380CC4-5D6E-409C-BE32-E72D297353CC}">
              <c16:uniqueId val="{00000000-AE6F-4785-9B34-FDEB26437D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6F-4785-9B34-FDEB26437D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c:v>
                </c:pt>
                <c:pt idx="3">
                  <c:v>10</c:v>
                </c:pt>
                <c:pt idx="6">
                  <c:v>9</c:v>
                </c:pt>
                <c:pt idx="9">
                  <c:v>8</c:v>
                </c:pt>
                <c:pt idx="12">
                  <c:v>2</c:v>
                </c:pt>
              </c:numCache>
            </c:numRef>
          </c:val>
          <c:extLst>
            <c:ext xmlns:c16="http://schemas.microsoft.com/office/drawing/2014/chart" uri="{C3380CC4-5D6E-409C-BE32-E72D297353CC}">
              <c16:uniqueId val="{00000002-AE6F-4785-9B34-FDEB26437D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12</c:v>
                </c:pt>
                <c:pt idx="6">
                  <c:v>23</c:v>
                </c:pt>
                <c:pt idx="9">
                  <c:v>23</c:v>
                </c:pt>
                <c:pt idx="12">
                  <c:v>25</c:v>
                </c:pt>
              </c:numCache>
            </c:numRef>
          </c:val>
          <c:extLst>
            <c:ext xmlns:c16="http://schemas.microsoft.com/office/drawing/2014/chart" uri="{C3380CC4-5D6E-409C-BE32-E72D297353CC}">
              <c16:uniqueId val="{00000003-AE6F-4785-9B34-FDEB26437D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1604</c:v>
                </c:pt>
                <c:pt idx="3">
                  <c:v>1101</c:v>
                </c:pt>
                <c:pt idx="6">
                  <c:v>1082</c:v>
                </c:pt>
                <c:pt idx="9">
                  <c:v>1022</c:v>
                </c:pt>
                <c:pt idx="12">
                  <c:v>919</c:v>
                </c:pt>
              </c:numCache>
            </c:numRef>
          </c:val>
          <c:extLst>
            <c:ext xmlns:c16="http://schemas.microsoft.com/office/drawing/2014/chart" uri="{C3380CC4-5D6E-409C-BE32-E72D297353CC}">
              <c16:uniqueId val="{00000004-AE6F-4785-9B34-FDEB26437D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6F-4785-9B34-FDEB26437D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6F-4785-9B34-FDEB26437D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4405</c:v>
                </c:pt>
                <c:pt idx="3">
                  <c:v>4300</c:v>
                </c:pt>
                <c:pt idx="6">
                  <c:v>4129</c:v>
                </c:pt>
                <c:pt idx="9">
                  <c:v>3952</c:v>
                </c:pt>
                <c:pt idx="12">
                  <c:v>4033</c:v>
                </c:pt>
              </c:numCache>
            </c:numRef>
          </c:val>
          <c:extLst>
            <c:ext xmlns:c16="http://schemas.microsoft.com/office/drawing/2014/chart" uri="{C3380CC4-5D6E-409C-BE32-E72D297353CC}">
              <c16:uniqueId val="{00000007-AE6F-4785-9B34-FDEB26437D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1997</c:v>
                </c:pt>
                <c:pt idx="2">
                  <c:v>#N/A</c:v>
                </c:pt>
                <c:pt idx="3">
                  <c:v>#N/A</c:v>
                </c:pt>
                <c:pt idx="4">
                  <c:v>1595</c:v>
                </c:pt>
                <c:pt idx="5">
                  <c:v>#N/A</c:v>
                </c:pt>
                <c:pt idx="6">
                  <c:v>#N/A</c:v>
                </c:pt>
                <c:pt idx="7">
                  <c:v>1464</c:v>
                </c:pt>
                <c:pt idx="8">
                  <c:v>#N/A</c:v>
                </c:pt>
                <c:pt idx="9">
                  <c:v>#N/A</c:v>
                </c:pt>
                <c:pt idx="10">
                  <c:v>1183</c:v>
                </c:pt>
                <c:pt idx="11">
                  <c:v>#N/A</c:v>
                </c:pt>
                <c:pt idx="12">
                  <c:v>#N/A</c:v>
                </c:pt>
                <c:pt idx="13">
                  <c:v>1209</c:v>
                </c:pt>
                <c:pt idx="14">
                  <c:v>#N/A</c:v>
                </c:pt>
              </c:numCache>
            </c:numRef>
          </c:val>
          <c:smooth val="0"/>
          <c:extLst>
            <c:ext xmlns:c16="http://schemas.microsoft.com/office/drawing/2014/chart" uri="{C3380CC4-5D6E-409C-BE32-E72D297353CC}">
              <c16:uniqueId val="{00000008-AE6F-4785-9B34-FDEB26437D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41873</c:v>
                </c:pt>
                <c:pt idx="5">
                  <c:v>41363</c:v>
                </c:pt>
                <c:pt idx="8">
                  <c:v>38917</c:v>
                </c:pt>
                <c:pt idx="11">
                  <c:v>38116</c:v>
                </c:pt>
                <c:pt idx="14">
                  <c:v>36721</c:v>
                </c:pt>
              </c:numCache>
            </c:numRef>
          </c:val>
          <c:extLst>
            <c:ext xmlns:c16="http://schemas.microsoft.com/office/drawing/2014/chart" uri="{C3380CC4-5D6E-409C-BE32-E72D297353CC}">
              <c16:uniqueId val="{00000000-E1EC-469A-BECF-D4E3C1A7A4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303</c:v>
                </c:pt>
                <c:pt idx="5">
                  <c:v>476</c:v>
                </c:pt>
                <c:pt idx="8">
                  <c:v>453</c:v>
                </c:pt>
                <c:pt idx="11">
                  <c:v>424</c:v>
                </c:pt>
                <c:pt idx="14">
                  <c:v>408</c:v>
                </c:pt>
              </c:numCache>
            </c:numRef>
          </c:val>
          <c:extLst>
            <c:ext xmlns:c16="http://schemas.microsoft.com/office/drawing/2014/chart" uri="{C3380CC4-5D6E-409C-BE32-E72D297353CC}">
              <c16:uniqueId val="{00000001-E1EC-469A-BECF-D4E3C1A7A4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12607</c:v>
                </c:pt>
                <c:pt idx="5">
                  <c:v>13419</c:v>
                </c:pt>
                <c:pt idx="8">
                  <c:v>14143</c:v>
                </c:pt>
                <c:pt idx="11">
                  <c:v>15608</c:v>
                </c:pt>
                <c:pt idx="14">
                  <c:v>17600</c:v>
                </c:pt>
              </c:numCache>
            </c:numRef>
          </c:val>
          <c:extLst>
            <c:ext xmlns:c16="http://schemas.microsoft.com/office/drawing/2014/chart" uri="{C3380CC4-5D6E-409C-BE32-E72D297353CC}">
              <c16:uniqueId val="{00000002-E1EC-469A-BECF-D4E3C1A7A4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EC-469A-BECF-D4E3C1A7A4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EC-469A-BECF-D4E3C1A7A4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4</c:v>
                </c:pt>
                <c:pt idx="6">
                  <c:v>13</c:v>
                </c:pt>
                <c:pt idx="9">
                  <c:v>9</c:v>
                </c:pt>
                <c:pt idx="12">
                  <c:v>6</c:v>
                </c:pt>
              </c:numCache>
            </c:numRef>
          </c:val>
          <c:extLst>
            <c:ext xmlns:c16="http://schemas.microsoft.com/office/drawing/2014/chart" uri="{C3380CC4-5D6E-409C-BE32-E72D297353CC}">
              <c16:uniqueId val="{00000005-E1EC-469A-BECF-D4E3C1A7A4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5048</c:v>
                </c:pt>
                <c:pt idx="3">
                  <c:v>4835</c:v>
                </c:pt>
                <c:pt idx="6">
                  <c:v>4837</c:v>
                </c:pt>
                <c:pt idx="9">
                  <c:v>4867</c:v>
                </c:pt>
                <c:pt idx="12">
                  <c:v>4812</c:v>
                </c:pt>
              </c:numCache>
            </c:numRef>
          </c:val>
          <c:extLst>
            <c:ext xmlns:c16="http://schemas.microsoft.com/office/drawing/2014/chart" uri="{C3380CC4-5D6E-409C-BE32-E72D297353CC}">
              <c16:uniqueId val="{00000006-E1EC-469A-BECF-D4E3C1A7A4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167</c:v>
                </c:pt>
                <c:pt idx="3">
                  <c:v>214</c:v>
                </c:pt>
                <c:pt idx="6">
                  <c:v>193</c:v>
                </c:pt>
                <c:pt idx="9">
                  <c:v>172</c:v>
                </c:pt>
                <c:pt idx="12">
                  <c:v>198</c:v>
                </c:pt>
              </c:numCache>
            </c:numRef>
          </c:val>
          <c:extLst>
            <c:ext xmlns:c16="http://schemas.microsoft.com/office/drawing/2014/chart" uri="{C3380CC4-5D6E-409C-BE32-E72D297353CC}">
              <c16:uniqueId val="{00000007-E1EC-469A-BECF-D4E3C1A7A4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16219</c:v>
                </c:pt>
                <c:pt idx="3">
                  <c:v>13960</c:v>
                </c:pt>
                <c:pt idx="6">
                  <c:v>13795</c:v>
                </c:pt>
                <c:pt idx="9">
                  <c:v>11823</c:v>
                </c:pt>
                <c:pt idx="12">
                  <c:v>9992</c:v>
                </c:pt>
              </c:numCache>
            </c:numRef>
          </c:val>
          <c:extLst>
            <c:ext xmlns:c16="http://schemas.microsoft.com/office/drawing/2014/chart" uri="{C3380CC4-5D6E-409C-BE32-E72D297353CC}">
              <c16:uniqueId val="{00000008-E1EC-469A-BECF-D4E3C1A7A4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911</c:v>
                </c:pt>
                <c:pt idx="3">
                  <c:v>852</c:v>
                </c:pt>
                <c:pt idx="6">
                  <c:v>791</c:v>
                </c:pt>
                <c:pt idx="9">
                  <c:v>730</c:v>
                </c:pt>
                <c:pt idx="12">
                  <c:v>670</c:v>
                </c:pt>
              </c:numCache>
            </c:numRef>
          </c:val>
          <c:extLst>
            <c:ext xmlns:c16="http://schemas.microsoft.com/office/drawing/2014/chart" uri="{C3380CC4-5D6E-409C-BE32-E72D297353CC}">
              <c16:uniqueId val="{00000009-E1EC-469A-BECF-D4E3C1A7A4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42953</c:v>
                </c:pt>
                <c:pt idx="3">
                  <c:v>42773</c:v>
                </c:pt>
                <c:pt idx="6">
                  <c:v>41168</c:v>
                </c:pt>
                <c:pt idx="9">
                  <c:v>40423</c:v>
                </c:pt>
                <c:pt idx="12">
                  <c:v>39948</c:v>
                </c:pt>
              </c:numCache>
            </c:numRef>
          </c:val>
          <c:extLst>
            <c:ext xmlns:c16="http://schemas.microsoft.com/office/drawing/2014/chart" uri="{C3380CC4-5D6E-409C-BE32-E72D297353CC}">
              <c16:uniqueId val="{0000000A-E1EC-469A-BECF-D4E3C1A7A4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10523</c:v>
                </c:pt>
                <c:pt idx="2">
                  <c:v>#N/A</c:v>
                </c:pt>
                <c:pt idx="3">
                  <c:v>#N/A</c:v>
                </c:pt>
                <c:pt idx="4">
                  <c:v>7380</c:v>
                </c:pt>
                <c:pt idx="5">
                  <c:v>#N/A</c:v>
                </c:pt>
                <c:pt idx="6">
                  <c:v>#N/A</c:v>
                </c:pt>
                <c:pt idx="7">
                  <c:v>7283</c:v>
                </c:pt>
                <c:pt idx="8">
                  <c:v>#N/A</c:v>
                </c:pt>
                <c:pt idx="9">
                  <c:v>#N/A</c:v>
                </c:pt>
                <c:pt idx="10">
                  <c:v>3876</c:v>
                </c:pt>
                <c:pt idx="11">
                  <c:v>#N/A</c:v>
                </c:pt>
                <c:pt idx="12">
                  <c:v>#N/A</c:v>
                </c:pt>
                <c:pt idx="13">
                  <c:v>897</c:v>
                </c:pt>
                <c:pt idx="14">
                  <c:v>#N/A</c:v>
                </c:pt>
              </c:numCache>
            </c:numRef>
          </c:val>
          <c:smooth val="0"/>
          <c:extLst>
            <c:ext xmlns:c16="http://schemas.microsoft.com/office/drawing/2014/chart" uri="{C3380CC4-5D6E-409C-BE32-E72D297353CC}">
              <c16:uniqueId val="{0000000B-E1EC-469A-BECF-D4E3C1A7A4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3726</c:v>
                </c:pt>
                <c:pt idx="1">
                  <c:v>3729</c:v>
                </c:pt>
                <c:pt idx="2">
                  <c:v>3730</c:v>
                </c:pt>
              </c:numCache>
            </c:numRef>
          </c:val>
          <c:extLst>
            <c:ext xmlns:c16="http://schemas.microsoft.com/office/drawing/2014/chart" uri="{C3380CC4-5D6E-409C-BE32-E72D297353CC}">
              <c16:uniqueId val="{00000000-E919-4399-92EF-920D9DD784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1792</c:v>
                </c:pt>
                <c:pt idx="1">
                  <c:v>1793</c:v>
                </c:pt>
                <c:pt idx="2">
                  <c:v>1796</c:v>
                </c:pt>
              </c:numCache>
            </c:numRef>
          </c:val>
          <c:extLst>
            <c:ext xmlns:c16="http://schemas.microsoft.com/office/drawing/2014/chart" uri="{C3380CC4-5D6E-409C-BE32-E72D297353CC}">
              <c16:uniqueId val="{00000001-E919-4399-92EF-920D9DD784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11598</c:v>
                </c:pt>
                <c:pt idx="1">
                  <c:v>12690</c:v>
                </c:pt>
                <c:pt idx="2">
                  <c:v>14349</c:v>
                </c:pt>
              </c:numCache>
            </c:numRef>
          </c:val>
          <c:extLst>
            <c:ext xmlns:c16="http://schemas.microsoft.com/office/drawing/2014/chart" uri="{C3380CC4-5D6E-409C-BE32-E72D297353CC}">
              <c16:uniqueId val="{00000002-E919-4399-92EF-920D9DD784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{EFA6049E-25AA-4CCB-B876-7E85E378BD45}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90E-478C-8896-F353B6269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{5EB782CB-A6E8-4AB4-8D91-3E3EC4A9AAC7}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E-478C-8896-F353B6269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{743B6499-A98E-462D-AE95-A6CDDAC943F2}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E-478C-8896-F353B6269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{4A614B2F-E3A1-48F8-9F81-C4FCE1A9F35F}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E-478C-8896-F353B6269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{A3884703-8CA5-48FE-BECF-F1D2E0981F11}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E-478C-8896-F353B62695C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{7E398F0C-A085-4D3B-B1B4-BE6DE65A2E24}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90E-478C-8896-F353B62695C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{D4A59DF9-A766-4A3E-BB2A-52DFBBE209B4}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90E-478C-8896-F353B62695C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{F318AA95-251D-4793-B57F-8458E90F9908}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90E-478C-8896-F353B62695C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{95FC8FE1-DC06-4640-A497-03C95E8F05BF}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90E-478C-8896-F353B6269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65.099999999999994</c:v>
                </c:pt>
                <c:pt idx="16">
                  <c:v>66.7</c:v>
                </c:pt>
                <c:pt idx="24">
                  <c:v>65.7</c:v>
                </c:pt>
                <c:pt idx="32">
                  <c:v>60.7</c:v>
                </c:pt>
              </c:numCache>
            </c:numRef>
          </c:xVal>
          <c:yVal>
            <c:numRef>
              <c:f>公会計指標分析・財政指標組合せ分析表!$BP$51:$DC$51</c:f>
              <c:numCache>
                <c:formatCode>#,##0.0;"▲ "#,##0.0</c:formatCode>
                <c:ptCount val="40"/>
                <c:pt idx="0">
                  <c:v>67.2</c:v>
                </c:pt>
                <c:pt idx="8">
                  <c:v>47.4</c:v>
                </c:pt>
                <c:pt idx="16">
                  <c:v>48</c:v>
                </c:pt>
                <c:pt idx="24">
                  <c:v>24.9</c:v>
                </c:pt>
                <c:pt idx="32">
                  <c:v>5.5</c:v>
                </c:pt>
              </c:numCache>
            </c:numRef>
          </c:yVal>
          <c:smooth val="0"/>
          <c:extLst>
            <c:ext xmlns:c16="http://schemas.microsoft.com/office/drawing/2014/chart" uri="{C3380CC4-5D6E-409C-BE32-E72D297353CC}">
              <c16:uniqueId val="{00000009-B90E-478C-8896-F353B62695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{00B0393A-C9D9-405B-BA80-F9257952B2E9}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90E-478C-8896-F353B62695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{DA3E345B-A1A5-4BD3-A113-516758C2E19A}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E-478C-8896-F353B6269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{3B638B6A-6E0D-4393-AEC4-A305C03FBD50}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E-478C-8896-F353B6269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{132CEBA9-4988-40AF-A03C-CECFD9A50E45}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E-478C-8896-F353B6269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{41B07DBE-0FBD-43BD-84A4-7A4BD02DFE63}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E-478C-8896-F353B62695C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{03EF61B6-1439-4E4E-9E46-1FFA59B9CBDE}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90E-478C-8896-F353B62695C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{E27A7AD0-1598-42EE-8178-55E9AAC53E80}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90E-478C-8896-F353B62695C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{CDD5B755-C6D5-42FB-8C11-4201E43F96FF}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90E-478C-8896-F353B62695C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{FF6B53B4-C3BB-43BD-A2E7-5ABB6E131965}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90E-478C-8896-F353B6269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B90E-478C-8896-F353B62695C5}"/>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{FC6E61FC-84C0-4768-945E-AC49375BB4BF}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00-46B8-B1F0-FBDF29D9A3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{C63E2662-9C0F-4B50-ABC5-CC421F5680B7}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0-46B8-B1F0-FBDF29D9A3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{A16F1977-1F35-4421-99D0-80287C9B2FE5}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0-46B8-B1F0-FBDF29D9A3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{AD01B280-D582-4D92-B7E7-27EAC1BAA7C1}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0-46B8-B1F0-FBDF29D9A3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{375981D7-7077-4440-9F58-45AE38CD921C}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0-46B8-B1F0-FBDF29D9A3A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{968DCF5A-C461-4728-8C58-296FD6301933}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00-46B8-B1F0-FBDF29D9A3A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{3F2B6C63-4374-4137-AA6F-F1ECA37A799B}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00-46B8-B1F0-FBDF29D9A3A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{2DF1860D-DA67-405E-A9CB-D9A388BD66A3}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00-46B8-B1F0-FBDF29D9A3A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{0D83F0EF-8604-4F81-A252-433D96C27377}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00-46B8-B1F0-FBDF29D9A3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c:v>
                </c:pt>
                <c:pt idx="16">
                  <c:v>10.8</c:v>
                </c:pt>
                <c:pt idx="24">
                  <c:v>9.1</c:v>
                </c:pt>
                <c:pt idx="32">
                  <c:v>8.1999999999999993</c:v>
                </c:pt>
              </c:numCache>
            </c:numRef>
          </c:xVal>
          <c:yVal>
            <c:numRef>
              <c:f>公会計指標分析・財政指標組合せ分析表!$BP$73:$DC$73</c:f>
              <c:numCache>
                <c:formatCode>#,##0.0;"▲ "#,##0.0</c:formatCode>
                <c:ptCount val="40"/>
                <c:pt idx="0">
                  <c:v>67.2</c:v>
                </c:pt>
                <c:pt idx="8">
                  <c:v>47.4</c:v>
                </c:pt>
                <c:pt idx="16">
                  <c:v>48</c:v>
                </c:pt>
                <c:pt idx="24">
                  <c:v>24.9</c:v>
                </c:pt>
                <c:pt idx="32">
                  <c:v>5.5</c:v>
                </c:pt>
              </c:numCache>
            </c:numRef>
          </c:yVal>
          <c:smooth val="0"/>
          <c:extLst>
            <c:ext xmlns:c16="http://schemas.microsoft.com/office/drawing/2014/chart" uri="{C3380CC4-5D6E-409C-BE32-E72D297353CC}">
              <c16:uniqueId val="{00000009-EF00-46B8-B1F0-FBDF29D9A3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{1CA198CC-0275-433B-ABFE-42D6B06DC3E7}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00-46B8-B1F0-FBDF29D9A3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{5A1972B0-99FC-4714-BA53-C27401DA63D4}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0-46B8-B1F0-FBDF29D9A3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{DEC4CE48-EFE1-45B9-9509-635AE7ACD4D6}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0-46B8-B1F0-FBDF29D9A3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{A0A5C8E6-9430-400F-A4FC-CB55AE7F0EE7}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0-46B8-B1F0-FBDF29D9A3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{B7ED688D-990D-4AC7-91E9-1AB0630EAE9E}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0-46B8-B1F0-FBDF29D9A3A0}"/>
                </c:ext>
              </c:extLst>
            </c:dLbl>
            <c:dLbl>
              <c:idx val="8"/>
              <c:layout>
                <c:manualLayout>
                  <c:x val="-3.9799460572142731E-2"/>
                  <c:y val="-5.38844255147759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{AD886996-9B36-4C78-9751-12E1DD71CA00}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00-46B8-B1F0-FBDF29D9A3A0}"/>
                </c:ext>
              </c:extLst>
            </c:dLbl>
            <c:dLbl>
              <c:idx val="16"/>
              <c:layout>
                <c:manualLayout>
                  <c:x val="-2.3468873772043486E-2"/>
                  <c:y val="-7.094886866081195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{D02F1DAC-8F62-456A-B214-B24474A216E9}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00-46B8-B1F0-FBDF29D9A3A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{EACF1BCE-6B34-45A7-A72D-FD3B3390E606}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00-46B8-B1F0-FBDF29D9A3A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{B033A50D-E13F-45E3-A64F-41317498EE9C}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00-46B8-B1F0-FBDF29D9A3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EF00-46B8-B1F0-FBDF29D9A3A0}"/>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p>
        <a:p>
          <a:r>
            <a:rPr kumimoji="1" lang="ja-JP" altLang="en-US" sz="1200">
              <a:latin typeface="ＭＳ ゴシック" pitchFamily="49" charset="-128"/>
              <a:ea typeface="ＭＳ ゴシック" pitchFamily="49" charset="-128"/>
            </a:rPr>
            <a:t>合併特例債を活用した基盤整備が終息してきているため、元利償還金等は同程度となっている。</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元利償還金等の減少に伴い、算入公債等は減少している。</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元利償還金等、算入公債費等ともに減少しているため、実質公債費比率は同水準といえる。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早期健全化基準未満であるが、残りの合併特例期間における市債発行額もまだ見込まれるため、常に健全化指標に注視していく。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満期一括償還方式の地方債を発行していないため、このことに用いるための積み立ては実施していない。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a:t>
          </a:r>
        </a:p>
        <a:p>
          <a:r>
            <a:rPr kumimoji="1" lang="ja-JP" altLang="en-US" sz="1400">
              <a:latin typeface="ＭＳ ゴシック" pitchFamily="49" charset="-128"/>
              <a:ea typeface="ＭＳ ゴシック" pitchFamily="49" charset="-128"/>
            </a:rPr>
            <a:t>合併特例債の減少が大きかったため、それ以外の市債残高が増加しているが、市債残高自体は減少している。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ふるさと納税寄附金の増加により残高が増額となっている。</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将来負担額は、一般会計等に係る地方債の現在高が減少し、充当可能財源等が基金残高の増に伴う増額なり、分子部分の大幅な減少となった。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早期健全化基準未満であるが、今後とも市債発行額の増加が見込まれるため、常に健全化指標を注視した財政運営に努める。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山梨県笛吹市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取り崩した基金もあるが、ふるさと納税寄附金が、前年度を大きく上回る寄附額となったことにより、ふるさと納税寄附金を積み立てている「まちづくり基金」が、前年度から大きく増額した。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予算編成上、取崩しの対象となることが多く、特に、新型コロナウイルス感染症対策等により、多額の取崩しが予想されるため、前年度決算上剰余金等を可能な限り積立て、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また、特定目的金についても、その目的に合った事業に適正に充当しつつ、債券等により基金利子を積極的に確保することで、基金残高の減少を防ぐよう努める。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笛吹市地域振興基金：笛吹市における地域住民の連帯の強化又は地域振興等に資することを目的とする。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笛吹市公共施設整備等基金：公共施設の整備その他市民の福祉の向上に資する長期的な計画に基づく事業を円滑に推進することを目的とする。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笛吹市まちづくり基金：多様な人々の参加による個性豊かな活力あるふるさとづくりと協働のまちづくりの実現に資することを目的とする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笛吹市地域福祉基金：住民が主体となって行う福祉活動を活発化することを目的とする。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笛吹市観光施設整備基金：笛吹市の観光事業を発展させるために供する施設の整備を目的とする。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笛吹市地域振興基金：基金利子の積立により増額した。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笛吹市公共施設整備等基金：公共施設整備事業に財源充当したため減額した。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笛吹市まちづくり基金：基金積立の原資となる、ふるさと納税寄附金の増額に伴い、基金積立金も増額した。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笛吹市地域福祉基金：利子を財源充当している基金のため、残高に増減なし。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笛吹市観光施設整備基金：財源充当していないため、基金積立金分増額した。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まちづくり基金については、ふるさと納税寄附金の寄附者の意向に沿うよう、市の事業に積極的に充当していく。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その他の特的目的基金については、有利な債券を購入し、基金利子の確保に努め、取崩し後にも速やかに残高を回復できるよう努めていく。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基金利子の積立分増額したことによる増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昨今の新型コロナウイルス感染症対策や大規模災害の発生など、不測の事態に迅速に対応できるよう、効率的な予算編成を行う中で、取崩し額を最低限に抑えるよう努める。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また、前年度の決算上剰余金が生じた際には、翌々年度までに基金の積立を行うなどし、標準財政規模の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前年度の決算剰余金や追加交付された普通交付税の臨時財政対策債償還基金費の一部を積み立てたことにより、取り崩し額を上回ったため増額となった。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経済事情の変動等により財源が不足する場合は、減債基金を公債費に財源充当するが、前年度の決算上剰余金繰越金の積み立てなどにより、基金残高の確保に努める。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有形固定資産減価償却率については、類似団体及び山梨県の平均値より低いが、全国平均よりも、高い数値となっている。このことは、当市が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町村により合併されたため、旧町村で保有していた類似施設が多数あることが主な要因である。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年度に策定した笛吹市公共施設等総合管理計画及び令和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年度策定した個別施設計画に基づき、施設の統廃合、複合化を検討し、公共施設等の適正管理に努める。</a:t>
          </a:r>
        </a:p>
        <a:p>
          <a:r>
            <a:rPr kumimoji="1" lang="ja-JP" altLang="en-US" sz="1100">
              <a:latin typeface="ＭＳ Ｐゴシック" panose="020B0600070205080204" pitchFamily="50" charset="-128"/>
              <a:ea typeface="ＭＳ Ｐゴシック" panose="020B0600070205080204" pitchFamily="50" charset="-128"/>
            </a:rPr>
            <a:t>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1" name="楕円 80"/>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2"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3" name="楕円 82"/>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151130</xdr:rowOff>
    </xdr:to>
    <xdr:cxnSp macro="">
      <xdr:nvCxnSpPr>
        <xdr:cNvPr id="84" name="直線コネクタ 83"/>
        <xdr:cNvCxnSpPr/>
      </xdr:nvCxnSpPr>
      <xdr:spPr>
        <a:xfrm flipV="1">
          <a:off x="4051300" y="6057688"/>
          <a:ext cx="7112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136313</xdr:rowOff>
    </xdr:from>
    <xdr:to>
      <xdr:col>15</xdr:col>
      <xdr:colOff>187325</xdr:colOff>
      <xdr:row>32</xdr:row>
      <xdr:rowOff>66463</xdr:rowOff>
    </xdr:to>
    <xdr:sp macro="" textlink="">
      <xdr:nvSpPr>
        <xdr:cNvPr id="85" name="楕円 84"/>
        <xdr:cNvSpPr/>
      </xdr:nvSpPr>
      <xdr:spPr>
        <a:xfrm>
          <a:off x="3238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32</xdr:row>
      <xdr:rowOff>15663</xdr:rowOff>
    </xdr:to>
    <xdr:cxnSp macro="">
      <xdr:nvCxnSpPr>
        <xdr:cNvPr id="86" name="直線コネクタ 85"/>
        <xdr:cNvCxnSpPr/>
      </xdr:nvCxnSpPr>
      <xdr:spPr>
        <a:xfrm flipV="1">
          <a:off x="3289300" y="623760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78740</xdr:rowOff>
    </xdr:from>
    <xdr:to>
      <xdr:col>11</xdr:col>
      <xdr:colOff>187325</xdr:colOff>
      <xdr:row>32</xdr:row>
      <xdr:rowOff>8890</xdr:rowOff>
    </xdr:to>
    <xdr:sp macro="" textlink="">
      <xdr:nvSpPr>
        <xdr:cNvPr id="87" name="楕円 86"/>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129540</xdr:rowOff>
    </xdr:from>
    <xdr:to>
      <xdr:col>15</xdr:col>
      <xdr:colOff>136525</xdr:colOff>
      <xdr:row>32</xdr:row>
      <xdr:rowOff>15663</xdr:rowOff>
    </xdr:to>
    <xdr:cxnSp macro="">
      <xdr:nvCxnSpPr>
        <xdr:cNvPr id="88" name="直線コネクタ 87"/>
        <xdr:cNvCxnSpPr/>
      </xdr:nvCxnSpPr>
      <xdr:spPr>
        <a:xfrm>
          <a:off x="2527300" y="621601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9" name="楕円 88"/>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129540</xdr:rowOff>
    </xdr:to>
    <xdr:cxnSp macro="">
      <xdr:nvCxnSpPr>
        <xdr:cNvPr id="90" name="直線コネクタ 89"/>
        <xdr:cNvCxnSpPr/>
      </xdr:nvCxnSpPr>
      <xdr:spPr>
        <a:xfrm>
          <a:off x="1765300" y="61800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5" name="n_1main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57590</xdr:rowOff>
    </xdr:from>
    <xdr:ext cx="405111" cy="259045"/>
    <xdr:sp macro="" textlink="">
      <xdr:nvSpPr>
        <xdr:cNvPr id="96" name="n_2mainValue有形固定資産減価償却率"/>
        <xdr:cNvSpPr txBox="1"/>
      </xdr:nvSpPr>
      <xdr:spPr>
        <a:xfrm>
          <a:off x="3086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97" name="n_3mainValue有形固定資産減価償却率"/>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8" name="n_4mainValue有形固定資産減価償却率"/>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合併特例債を積極的に活用してきた経緯から、地方債残高が高い数値となっているため、債務償還比率も全国及び山梨県の平均値よりも高くなっている。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164601</xdr:rowOff>
    </xdr:from>
    <xdr:to>
      <xdr:col>76</xdr:col>
      <xdr:colOff>73025</xdr:colOff>
      <xdr:row>31</xdr:row>
      <xdr:rowOff>94751</xdr:rowOff>
    </xdr:to>
    <xdr:sp macro="" textlink="">
      <xdr:nvSpPr>
        <xdr:cNvPr id="145" name="楕円 144"/>
        <xdr:cNvSpPr/>
      </xdr:nvSpPr>
      <xdr:spPr>
        <a:xfrm>
          <a:off x="14744700" y="60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143028</xdr:rowOff>
    </xdr:from>
    <xdr:ext cx="469744" cy="259045"/>
    <xdr:sp macro="" textlink="">
      <xdr:nvSpPr>
        <xdr:cNvPr id="146" name="債務償還比率該当値テキスト"/>
        <xdr:cNvSpPr txBox="1"/>
      </xdr:nvSpPr>
      <xdr:spPr>
        <a:xfrm>
          <a:off x="14846300" y="60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53022</xdr:rowOff>
    </xdr:from>
    <xdr:to>
      <xdr:col>72</xdr:col>
      <xdr:colOff>123825</xdr:colOff>
      <xdr:row>32</xdr:row>
      <xdr:rowOff>154622</xdr:rowOff>
    </xdr:to>
    <xdr:sp macro="" textlink="">
      <xdr:nvSpPr>
        <xdr:cNvPr id="147" name="楕円 146"/>
        <xdr:cNvSpPr/>
      </xdr:nvSpPr>
      <xdr:spPr>
        <a:xfrm>
          <a:off x="14033500" y="63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43951</xdr:rowOff>
    </xdr:from>
    <xdr:to>
      <xdr:col>76</xdr:col>
      <xdr:colOff>22225</xdr:colOff>
      <xdr:row>32</xdr:row>
      <xdr:rowOff>103822</xdr:rowOff>
    </xdr:to>
    <xdr:cxnSp macro="">
      <xdr:nvCxnSpPr>
        <xdr:cNvPr id="148" name="直線コネクタ 147"/>
        <xdr:cNvCxnSpPr/>
      </xdr:nvCxnSpPr>
      <xdr:spPr>
        <a:xfrm flipV="1">
          <a:off x="14084300" y="6130426"/>
          <a:ext cx="7112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33900</xdr:rowOff>
    </xdr:from>
    <xdr:to>
      <xdr:col>68</xdr:col>
      <xdr:colOff>123825</xdr:colOff>
      <xdr:row>32</xdr:row>
      <xdr:rowOff>135500</xdr:rowOff>
    </xdr:to>
    <xdr:sp macro="" textlink="">
      <xdr:nvSpPr>
        <xdr:cNvPr id="149" name="楕円 148"/>
        <xdr:cNvSpPr/>
      </xdr:nvSpPr>
      <xdr:spPr>
        <a:xfrm>
          <a:off x="13271500" y="62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84700</xdr:rowOff>
    </xdr:from>
    <xdr:to>
      <xdr:col>72</xdr:col>
      <xdr:colOff>73025</xdr:colOff>
      <xdr:row>32</xdr:row>
      <xdr:rowOff>103822</xdr:rowOff>
    </xdr:to>
    <xdr:cxnSp macro="">
      <xdr:nvCxnSpPr>
        <xdr:cNvPr id="150" name="直線コネクタ 149"/>
        <xdr:cNvCxnSpPr/>
      </xdr:nvCxnSpPr>
      <xdr:spPr>
        <a:xfrm>
          <a:off x="13322300" y="6342625"/>
          <a:ext cx="762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164329</xdr:rowOff>
    </xdr:from>
    <xdr:to>
      <xdr:col>64</xdr:col>
      <xdr:colOff>123825</xdr:colOff>
      <xdr:row>32</xdr:row>
      <xdr:rowOff>94479</xdr:rowOff>
    </xdr:to>
    <xdr:sp macro="" textlink="">
      <xdr:nvSpPr>
        <xdr:cNvPr id="151" name="楕円 150"/>
        <xdr:cNvSpPr/>
      </xdr:nvSpPr>
      <xdr:spPr>
        <a:xfrm>
          <a:off x="12509500" y="62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43679</xdr:rowOff>
    </xdr:from>
    <xdr:to>
      <xdr:col>68</xdr:col>
      <xdr:colOff>73025</xdr:colOff>
      <xdr:row>32</xdr:row>
      <xdr:rowOff>84700</xdr:rowOff>
    </xdr:to>
    <xdr:cxnSp macro="">
      <xdr:nvCxnSpPr>
        <xdr:cNvPr id="152" name="直線コネクタ 151"/>
        <xdr:cNvCxnSpPr/>
      </xdr:nvCxnSpPr>
      <xdr:spPr>
        <a:xfrm>
          <a:off x="12560300" y="630160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144590</xdr:rowOff>
    </xdr:from>
    <xdr:to>
      <xdr:col>60</xdr:col>
      <xdr:colOff>123825</xdr:colOff>
      <xdr:row>32</xdr:row>
      <xdr:rowOff>74740</xdr:rowOff>
    </xdr:to>
    <xdr:sp macro="" textlink="">
      <xdr:nvSpPr>
        <xdr:cNvPr id="153" name="楕円 152"/>
        <xdr:cNvSpPr/>
      </xdr:nvSpPr>
      <xdr:spPr>
        <a:xfrm>
          <a:off x="11747500" y="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23940</xdr:rowOff>
    </xdr:from>
    <xdr:to>
      <xdr:col>64</xdr:col>
      <xdr:colOff>73025</xdr:colOff>
      <xdr:row>32</xdr:row>
      <xdr:rowOff>43679</xdr:rowOff>
    </xdr:to>
    <xdr:cxnSp macro="">
      <xdr:nvCxnSpPr>
        <xdr:cNvPr id="154" name="直線コネクタ 153"/>
        <xdr:cNvCxnSpPr/>
      </xdr:nvCxnSpPr>
      <xdr:spPr>
        <a:xfrm>
          <a:off x="11798300" y="6281865"/>
          <a:ext cx="762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145749</xdr:rowOff>
    </xdr:from>
    <xdr:ext cx="469744" cy="259045"/>
    <xdr:sp macro="" textlink="">
      <xdr:nvSpPr>
        <xdr:cNvPr id="159" name="n_1mainValue債務償還比率"/>
        <xdr:cNvSpPr txBox="1"/>
      </xdr:nvSpPr>
      <xdr:spPr>
        <a:xfrm>
          <a:off x="13836727" y="640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126627</xdr:rowOff>
    </xdr:from>
    <xdr:ext cx="469744" cy="259045"/>
    <xdr:sp macro="" textlink="">
      <xdr:nvSpPr>
        <xdr:cNvPr id="160" name="n_2mainValue債務償還比率"/>
        <xdr:cNvSpPr txBox="1"/>
      </xdr:nvSpPr>
      <xdr:spPr>
        <a:xfrm>
          <a:off x="13087427" y="638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85606</xdr:rowOff>
    </xdr:from>
    <xdr:ext cx="469744" cy="259045"/>
    <xdr:sp macro="" textlink="">
      <xdr:nvSpPr>
        <xdr:cNvPr id="161" name="n_3mainValue債務償還比率"/>
        <xdr:cNvSpPr txBox="1"/>
      </xdr:nvSpPr>
      <xdr:spPr>
        <a:xfrm>
          <a:off x="12325427" y="63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65867</xdr:rowOff>
    </xdr:from>
    <xdr:ext cx="469744" cy="259045"/>
    <xdr:sp macro="" textlink="">
      <xdr:nvSpPr>
        <xdr:cNvPr id="162" name="n_4mainValue債務償還比率"/>
        <xdr:cNvSpPr txBox="1"/>
      </xdr:nvSpPr>
      <xdr:spPr>
        <a:xfrm>
          <a:off x="11563427" y="63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3" name="楕円 72"/>
        <xdr:cNvSpPr/>
      </xdr:nvSpPr>
      <xdr:spPr>
        <a:xfrm>
          <a:off x="4584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4" name="【道路】&#10;有形固定資産減価償却率該当値テキスト"/>
        <xdr:cNvSpPr txBox="1"/>
      </xdr:nvSpPr>
      <xdr:spPr>
        <a:xfrm>
          <a:off x="4673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5" name="楕円 74"/>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89535</xdr:rowOff>
    </xdr:to>
    <xdr:cxnSp macro="">
      <xdr:nvCxnSpPr>
        <xdr:cNvPr id="76" name="直線コネクタ 75"/>
        <xdr:cNvCxnSpPr/>
      </xdr:nvCxnSpPr>
      <xdr:spPr>
        <a:xfrm>
          <a:off x="3797300" y="63588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7" name="楕円 76"/>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15240</xdr:rowOff>
    </xdr:to>
    <xdr:cxnSp macro="">
      <xdr:nvCxnSpPr>
        <xdr:cNvPr id="78" name="直線コネクタ 77"/>
        <xdr:cNvCxnSpPr/>
      </xdr:nvCxnSpPr>
      <xdr:spPr>
        <a:xfrm>
          <a:off x="2908300" y="6358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9" name="楕円 78"/>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148590</xdr:rowOff>
    </xdr:from>
    <xdr:to>
      <xdr:col>15</xdr:col>
      <xdr:colOff>50800</xdr:colOff>
      <xdr:row>37</xdr:row>
      <xdr:rowOff>15240</xdr:rowOff>
    </xdr:to>
    <xdr:cxnSp macro="">
      <xdr:nvCxnSpPr>
        <xdr:cNvPr id="80" name="直線コネクタ 79"/>
        <xdr:cNvCxnSpPr/>
      </xdr:nvCxnSpPr>
      <xdr:spPr>
        <a:xfrm>
          <a:off x="2019300" y="6320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81" name="楕円 80"/>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36</xdr:row>
      <xdr:rowOff>148590</xdr:rowOff>
    </xdr:to>
    <xdr:cxnSp macro="">
      <xdr:nvCxnSpPr>
        <xdr:cNvPr id="82" name="直線コネクタ 81"/>
        <xdr:cNvCxnSpPr/>
      </xdr:nvCxnSpPr>
      <xdr:spPr>
        <a:xfrm>
          <a:off x="1130300" y="6284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87" name="n_1mainValue【道路】&#10;有形固定資産減価償却率"/>
        <xdr:cNvSpPr txBox="1"/>
      </xdr:nvSpPr>
      <xdr:spPr>
        <a:xfrm>
          <a:off x="3582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8" name="n_2main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9" name="n_3mainValue【道路】&#10;有形固定資産減価償却率"/>
        <xdr:cNvSpPr txBox="1"/>
      </xdr:nvSpPr>
      <xdr:spPr>
        <a:xfrm>
          <a:off x="1816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8272</xdr:rowOff>
    </xdr:from>
    <xdr:ext cx="405111" cy="259045"/>
    <xdr:sp macro="" textlink="">
      <xdr:nvSpPr>
        <xdr:cNvPr id="90" name="n_4mainValue【道路】&#10;有形固定資産減価償却率"/>
        <xdr:cNvSpPr txBox="1"/>
      </xdr:nvSpPr>
      <xdr:spPr>
        <a:xfrm>
          <a:off x="927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150118</xdr:rowOff>
    </xdr:from>
    <xdr:to>
      <xdr:col>55</xdr:col>
      <xdr:colOff>50800</xdr:colOff>
      <xdr:row>39</xdr:row>
      <xdr:rowOff>80268</xdr:rowOff>
    </xdr:to>
    <xdr:sp macro="" textlink="">
      <xdr:nvSpPr>
        <xdr:cNvPr id="132" name="楕円 131"/>
        <xdr:cNvSpPr/>
      </xdr:nvSpPr>
      <xdr:spPr>
        <a:xfrm>
          <a:off x="10426700" y="66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128545</xdr:rowOff>
    </xdr:from>
    <xdr:ext cx="534377" cy="259045"/>
    <xdr:sp macro="" textlink="">
      <xdr:nvSpPr>
        <xdr:cNvPr id="133" name="【道路】&#10;一人当たり延長該当値テキスト"/>
        <xdr:cNvSpPr txBox="1"/>
      </xdr:nvSpPr>
      <xdr:spPr>
        <a:xfrm>
          <a:off x="10515600" y="66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152567</xdr:rowOff>
    </xdr:from>
    <xdr:to>
      <xdr:col>50</xdr:col>
      <xdr:colOff>165100</xdr:colOff>
      <xdr:row>39</xdr:row>
      <xdr:rowOff>82717</xdr:rowOff>
    </xdr:to>
    <xdr:sp macro="" textlink="">
      <xdr:nvSpPr>
        <xdr:cNvPr id="134" name="楕円 133"/>
        <xdr:cNvSpPr/>
      </xdr:nvSpPr>
      <xdr:spPr>
        <a:xfrm>
          <a:off x="9588500" y="66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29468</xdr:rowOff>
    </xdr:from>
    <xdr:to>
      <xdr:col>55</xdr:col>
      <xdr:colOff>0</xdr:colOff>
      <xdr:row>39</xdr:row>
      <xdr:rowOff>31917</xdr:rowOff>
    </xdr:to>
    <xdr:cxnSp macro="">
      <xdr:nvCxnSpPr>
        <xdr:cNvPr id="135" name="直線コネクタ 134"/>
        <xdr:cNvCxnSpPr/>
      </xdr:nvCxnSpPr>
      <xdr:spPr>
        <a:xfrm flipV="1">
          <a:off x="9639300" y="671601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157563</xdr:rowOff>
    </xdr:from>
    <xdr:to>
      <xdr:col>46</xdr:col>
      <xdr:colOff>38100</xdr:colOff>
      <xdr:row>39</xdr:row>
      <xdr:rowOff>87713</xdr:rowOff>
    </xdr:to>
    <xdr:sp macro="" textlink="">
      <xdr:nvSpPr>
        <xdr:cNvPr id="136" name="楕円 135"/>
        <xdr:cNvSpPr/>
      </xdr:nvSpPr>
      <xdr:spPr>
        <a:xfrm>
          <a:off x="8699500" y="66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31917</xdr:rowOff>
    </xdr:from>
    <xdr:to>
      <xdr:col>50</xdr:col>
      <xdr:colOff>114300</xdr:colOff>
      <xdr:row>39</xdr:row>
      <xdr:rowOff>36913</xdr:rowOff>
    </xdr:to>
    <xdr:cxnSp macro="">
      <xdr:nvCxnSpPr>
        <xdr:cNvPr id="137" name="直線コネクタ 136"/>
        <xdr:cNvCxnSpPr/>
      </xdr:nvCxnSpPr>
      <xdr:spPr>
        <a:xfrm flipV="1">
          <a:off x="8750300" y="6718467"/>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161940</xdr:rowOff>
    </xdr:from>
    <xdr:to>
      <xdr:col>41</xdr:col>
      <xdr:colOff>101600</xdr:colOff>
      <xdr:row>39</xdr:row>
      <xdr:rowOff>92090</xdr:rowOff>
    </xdr:to>
    <xdr:sp macro="" textlink="">
      <xdr:nvSpPr>
        <xdr:cNvPr id="138" name="楕円 137"/>
        <xdr:cNvSpPr/>
      </xdr:nvSpPr>
      <xdr:spPr>
        <a:xfrm>
          <a:off x="7810500" y="66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36913</xdr:rowOff>
    </xdr:from>
    <xdr:to>
      <xdr:col>45</xdr:col>
      <xdr:colOff>177800</xdr:colOff>
      <xdr:row>39</xdr:row>
      <xdr:rowOff>41290</xdr:rowOff>
    </xdr:to>
    <xdr:cxnSp macro="">
      <xdr:nvCxnSpPr>
        <xdr:cNvPr id="139" name="直線コネクタ 138"/>
        <xdr:cNvCxnSpPr/>
      </xdr:nvCxnSpPr>
      <xdr:spPr>
        <a:xfrm flipV="1">
          <a:off x="7861300" y="6723463"/>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165009</xdr:rowOff>
    </xdr:from>
    <xdr:to>
      <xdr:col>36</xdr:col>
      <xdr:colOff>165100</xdr:colOff>
      <xdr:row>39</xdr:row>
      <xdr:rowOff>95159</xdr:rowOff>
    </xdr:to>
    <xdr:sp macro="" textlink="">
      <xdr:nvSpPr>
        <xdr:cNvPr id="140" name="楕円 139"/>
        <xdr:cNvSpPr/>
      </xdr:nvSpPr>
      <xdr:spPr>
        <a:xfrm>
          <a:off x="6921500" y="66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41290</xdr:rowOff>
    </xdr:from>
    <xdr:to>
      <xdr:col>41</xdr:col>
      <xdr:colOff>50800</xdr:colOff>
      <xdr:row>39</xdr:row>
      <xdr:rowOff>44359</xdr:rowOff>
    </xdr:to>
    <xdr:cxnSp macro="">
      <xdr:nvCxnSpPr>
        <xdr:cNvPr id="141" name="直線コネクタ 140"/>
        <xdr:cNvCxnSpPr/>
      </xdr:nvCxnSpPr>
      <xdr:spPr>
        <a:xfrm flipV="1">
          <a:off x="6972300" y="6727840"/>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73844</xdr:rowOff>
    </xdr:from>
    <xdr:ext cx="534377" cy="259045"/>
    <xdr:sp macro="" textlink="">
      <xdr:nvSpPr>
        <xdr:cNvPr id="146" name="n_1mainValue【道路】&#10;一人当たり延長"/>
        <xdr:cNvSpPr txBox="1"/>
      </xdr:nvSpPr>
      <xdr:spPr>
        <a:xfrm>
          <a:off x="9359411" y="676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78840</xdr:rowOff>
    </xdr:from>
    <xdr:ext cx="534377" cy="259045"/>
    <xdr:sp macro="" textlink="">
      <xdr:nvSpPr>
        <xdr:cNvPr id="147" name="n_2mainValue【道路】&#10;一人当たり延長"/>
        <xdr:cNvSpPr txBox="1"/>
      </xdr:nvSpPr>
      <xdr:spPr>
        <a:xfrm>
          <a:off x="8483111" y="67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83217</xdr:rowOff>
    </xdr:from>
    <xdr:ext cx="534377" cy="259045"/>
    <xdr:sp macro="" textlink="">
      <xdr:nvSpPr>
        <xdr:cNvPr id="148" name="n_3mainValue【道路】&#10;一人当たり延長"/>
        <xdr:cNvSpPr txBox="1"/>
      </xdr:nvSpPr>
      <xdr:spPr>
        <a:xfrm>
          <a:off x="7594111" y="67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86286</xdr:rowOff>
    </xdr:from>
    <xdr:ext cx="534377" cy="259045"/>
    <xdr:sp macro="" textlink="">
      <xdr:nvSpPr>
        <xdr:cNvPr id="149" name="n_4mainValue【道路】&#10;一人当たり延長"/>
        <xdr:cNvSpPr txBox="1"/>
      </xdr:nvSpPr>
      <xdr:spPr>
        <a:xfrm>
          <a:off x="6705111" y="67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170942</xdr:rowOff>
    </xdr:from>
    <xdr:to>
      <xdr:col>24</xdr:col>
      <xdr:colOff>114300</xdr:colOff>
      <xdr:row>62</xdr:row>
      <xdr:rowOff>101092</xdr:rowOff>
    </xdr:to>
    <xdr:sp macro="" textlink="">
      <xdr:nvSpPr>
        <xdr:cNvPr id="188" name="楕円 187"/>
        <xdr:cNvSpPr/>
      </xdr:nvSpPr>
      <xdr:spPr>
        <a:xfrm>
          <a:off x="4584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149369</xdr:rowOff>
    </xdr:from>
    <xdr:ext cx="405111" cy="259045"/>
    <xdr:sp macro="" textlink="">
      <xdr:nvSpPr>
        <xdr:cNvPr id="189" name="【橋りょう・トンネル】&#10;有形固定資産減価償却率該当値テキスト"/>
        <xdr:cNvSpPr txBox="1"/>
      </xdr:nvSpPr>
      <xdr:spPr>
        <a:xfrm>
          <a:off x="4673600"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93218</xdr:rowOff>
    </xdr:from>
    <xdr:to>
      <xdr:col>20</xdr:col>
      <xdr:colOff>38100</xdr:colOff>
      <xdr:row>62</xdr:row>
      <xdr:rowOff>23368</xdr:rowOff>
    </xdr:to>
    <xdr:sp macro="" textlink="">
      <xdr:nvSpPr>
        <xdr:cNvPr id="190" name="楕円 189"/>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144018</xdr:rowOff>
    </xdr:from>
    <xdr:to>
      <xdr:col>24</xdr:col>
      <xdr:colOff>63500</xdr:colOff>
      <xdr:row>62</xdr:row>
      <xdr:rowOff>50292</xdr:rowOff>
    </xdr:to>
    <xdr:cxnSp macro="">
      <xdr:nvCxnSpPr>
        <xdr:cNvPr id="191" name="直線コネクタ 190"/>
        <xdr:cNvCxnSpPr/>
      </xdr:nvCxnSpPr>
      <xdr:spPr>
        <a:xfrm>
          <a:off x="3797300" y="106024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93218</xdr:rowOff>
    </xdr:from>
    <xdr:to>
      <xdr:col>15</xdr:col>
      <xdr:colOff>101600</xdr:colOff>
      <xdr:row>62</xdr:row>
      <xdr:rowOff>23368</xdr:rowOff>
    </xdr:to>
    <xdr:sp macro="" textlink="">
      <xdr:nvSpPr>
        <xdr:cNvPr id="192" name="楕円 191"/>
        <xdr:cNvSpPr/>
      </xdr:nvSpPr>
      <xdr:spPr>
        <a:xfrm>
          <a:off x="2857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144018</xdr:rowOff>
    </xdr:from>
    <xdr:to>
      <xdr:col>19</xdr:col>
      <xdr:colOff>177800</xdr:colOff>
      <xdr:row>61</xdr:row>
      <xdr:rowOff>144018</xdr:rowOff>
    </xdr:to>
    <xdr:cxnSp macro="">
      <xdr:nvCxnSpPr>
        <xdr:cNvPr id="193" name="直線コネクタ 192"/>
        <xdr:cNvCxnSpPr/>
      </xdr:nvCxnSpPr>
      <xdr:spPr>
        <a:xfrm>
          <a:off x="2908300" y="1060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4" name="楕円 193"/>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144018</xdr:rowOff>
    </xdr:to>
    <xdr:cxnSp macro="">
      <xdr:nvCxnSpPr>
        <xdr:cNvPr id="195" name="直線コネクタ 194"/>
        <xdr:cNvCxnSpPr/>
      </xdr:nvCxnSpPr>
      <xdr:spPr>
        <a:xfrm>
          <a:off x="2019300" y="10561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xdr:rowOff>
    </xdr:from>
    <xdr:to>
      <xdr:col>6</xdr:col>
      <xdr:colOff>38100</xdr:colOff>
      <xdr:row>61</xdr:row>
      <xdr:rowOff>112522</xdr:rowOff>
    </xdr:to>
    <xdr:sp macro="" textlink="">
      <xdr:nvSpPr>
        <xdr:cNvPr id="196" name="楕円 195"/>
        <xdr:cNvSpPr/>
      </xdr:nvSpPr>
      <xdr:spPr>
        <a:xfrm>
          <a:off x="1079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61722</xdr:rowOff>
    </xdr:from>
    <xdr:to>
      <xdr:col>10</xdr:col>
      <xdr:colOff>114300</xdr:colOff>
      <xdr:row>61</xdr:row>
      <xdr:rowOff>102870</xdr:rowOff>
    </xdr:to>
    <xdr:cxnSp macro="">
      <xdr:nvCxnSpPr>
        <xdr:cNvPr id="197" name="直線コネクタ 196"/>
        <xdr:cNvCxnSpPr/>
      </xdr:nvCxnSpPr>
      <xdr:spPr>
        <a:xfrm>
          <a:off x="1130300" y="10520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14495</xdr:rowOff>
    </xdr:from>
    <xdr:ext cx="405111" cy="259045"/>
    <xdr:sp macro="" textlink="">
      <xdr:nvSpPr>
        <xdr:cNvPr id="202" name="n_1mainValue【橋りょう・トンネル】&#10;有形固定資産減価償却率"/>
        <xdr:cNvSpPr txBox="1"/>
      </xdr:nvSpPr>
      <xdr:spPr>
        <a:xfrm>
          <a:off x="35820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14495</xdr:rowOff>
    </xdr:from>
    <xdr:ext cx="405111" cy="259045"/>
    <xdr:sp macro="" textlink="">
      <xdr:nvSpPr>
        <xdr:cNvPr id="203" name="n_2mainValue【橋りょう・トンネル】&#10;有形固定資産減価償却率"/>
        <xdr:cNvSpPr txBox="1"/>
      </xdr:nvSpPr>
      <xdr:spPr>
        <a:xfrm>
          <a:off x="2705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4" name="n_3mainValue【橋りょう・トンネ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5" name="n_4mainValue【橋りょう・トンネル】&#10;有形固定資産減価償却率"/>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68069</xdr:rowOff>
    </xdr:from>
    <xdr:to>
      <xdr:col>55</xdr:col>
      <xdr:colOff>50800</xdr:colOff>
      <xdr:row>63</xdr:row>
      <xdr:rowOff>169669</xdr:rowOff>
    </xdr:to>
    <xdr:sp macro="" textlink="">
      <xdr:nvSpPr>
        <xdr:cNvPr id="245" name="楕円 244"/>
        <xdr:cNvSpPr/>
      </xdr:nvSpPr>
      <xdr:spPr>
        <a:xfrm>
          <a:off x="10426700" y="108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4577</xdr:rowOff>
    </xdr:from>
    <xdr:ext cx="599010" cy="259045"/>
    <xdr:sp macro="" textlink="">
      <xdr:nvSpPr>
        <xdr:cNvPr id="246" name="【橋りょう・トンネル】&#10;一人当たり有形固定資産（償却資産）額該当値テキスト"/>
        <xdr:cNvSpPr txBox="1"/>
      </xdr:nvSpPr>
      <xdr:spPr>
        <a:xfrm>
          <a:off x="10515600" y="1080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68617</xdr:rowOff>
    </xdr:from>
    <xdr:to>
      <xdr:col>50</xdr:col>
      <xdr:colOff>165100</xdr:colOff>
      <xdr:row>63</xdr:row>
      <xdr:rowOff>170217</xdr:rowOff>
    </xdr:to>
    <xdr:sp macro="" textlink="">
      <xdr:nvSpPr>
        <xdr:cNvPr id="247" name="楕円 246"/>
        <xdr:cNvSpPr/>
      </xdr:nvSpPr>
      <xdr:spPr>
        <a:xfrm>
          <a:off x="9588500" y="108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118869</xdr:rowOff>
    </xdr:from>
    <xdr:to>
      <xdr:col>55</xdr:col>
      <xdr:colOff>0</xdr:colOff>
      <xdr:row>63</xdr:row>
      <xdr:rowOff>119417</xdr:rowOff>
    </xdr:to>
    <xdr:cxnSp macro="">
      <xdr:nvCxnSpPr>
        <xdr:cNvPr id="248" name="直線コネクタ 247"/>
        <xdr:cNvCxnSpPr/>
      </xdr:nvCxnSpPr>
      <xdr:spPr>
        <a:xfrm flipV="1">
          <a:off x="9639300" y="10920219"/>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69731</xdr:rowOff>
    </xdr:from>
    <xdr:to>
      <xdr:col>46</xdr:col>
      <xdr:colOff>38100</xdr:colOff>
      <xdr:row>63</xdr:row>
      <xdr:rowOff>171331</xdr:rowOff>
    </xdr:to>
    <xdr:sp macro="" textlink="">
      <xdr:nvSpPr>
        <xdr:cNvPr id="249" name="楕円 248"/>
        <xdr:cNvSpPr/>
      </xdr:nvSpPr>
      <xdr:spPr>
        <a:xfrm>
          <a:off x="8699500" y="108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119417</xdr:rowOff>
    </xdr:from>
    <xdr:to>
      <xdr:col>50</xdr:col>
      <xdr:colOff>114300</xdr:colOff>
      <xdr:row>63</xdr:row>
      <xdr:rowOff>120531</xdr:rowOff>
    </xdr:to>
    <xdr:cxnSp macro="">
      <xdr:nvCxnSpPr>
        <xdr:cNvPr id="250" name="直線コネクタ 249"/>
        <xdr:cNvCxnSpPr/>
      </xdr:nvCxnSpPr>
      <xdr:spPr>
        <a:xfrm flipV="1">
          <a:off x="8750300" y="10920767"/>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70709</xdr:rowOff>
    </xdr:from>
    <xdr:to>
      <xdr:col>41</xdr:col>
      <xdr:colOff>101600</xdr:colOff>
      <xdr:row>64</xdr:row>
      <xdr:rowOff>859</xdr:rowOff>
    </xdr:to>
    <xdr:sp macro="" textlink="">
      <xdr:nvSpPr>
        <xdr:cNvPr id="251" name="楕円 250"/>
        <xdr:cNvSpPr/>
      </xdr:nvSpPr>
      <xdr:spPr>
        <a:xfrm>
          <a:off x="7810500" y="10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120531</xdr:rowOff>
    </xdr:from>
    <xdr:to>
      <xdr:col>45</xdr:col>
      <xdr:colOff>177800</xdr:colOff>
      <xdr:row>63</xdr:row>
      <xdr:rowOff>121509</xdr:rowOff>
    </xdr:to>
    <xdr:cxnSp macro="">
      <xdr:nvCxnSpPr>
        <xdr:cNvPr id="252" name="直線コネクタ 251"/>
        <xdr:cNvCxnSpPr/>
      </xdr:nvCxnSpPr>
      <xdr:spPr>
        <a:xfrm flipV="1">
          <a:off x="7861300" y="10921881"/>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71387</xdr:rowOff>
    </xdr:from>
    <xdr:to>
      <xdr:col>36</xdr:col>
      <xdr:colOff>165100</xdr:colOff>
      <xdr:row>64</xdr:row>
      <xdr:rowOff>1537</xdr:rowOff>
    </xdr:to>
    <xdr:sp macro="" textlink="">
      <xdr:nvSpPr>
        <xdr:cNvPr id="253" name="楕円 252"/>
        <xdr:cNvSpPr/>
      </xdr:nvSpPr>
      <xdr:spPr>
        <a:xfrm>
          <a:off x="6921500" y="108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121509</xdr:rowOff>
    </xdr:from>
    <xdr:to>
      <xdr:col>41</xdr:col>
      <xdr:colOff>50800</xdr:colOff>
      <xdr:row>63</xdr:row>
      <xdr:rowOff>122187</xdr:rowOff>
    </xdr:to>
    <xdr:cxnSp macro="">
      <xdr:nvCxnSpPr>
        <xdr:cNvPr id="254" name="直線コネクタ 253"/>
        <xdr:cNvCxnSpPr/>
      </xdr:nvCxnSpPr>
      <xdr:spPr>
        <a:xfrm flipV="1">
          <a:off x="6972300" y="10922859"/>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161344</xdr:rowOff>
    </xdr:from>
    <xdr:ext cx="599010" cy="259045"/>
    <xdr:sp macro="" textlink="">
      <xdr:nvSpPr>
        <xdr:cNvPr id="259" name="n_1mainValue【橋りょう・トンネル】&#10;一人当たり有形固定資産（償却資産）額"/>
        <xdr:cNvSpPr txBox="1"/>
      </xdr:nvSpPr>
      <xdr:spPr>
        <a:xfrm>
          <a:off x="9327095" y="109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16408</xdr:rowOff>
    </xdr:from>
    <xdr:ext cx="599010" cy="259045"/>
    <xdr:sp macro="" textlink="">
      <xdr:nvSpPr>
        <xdr:cNvPr id="260" name="n_2mainValue【橋りょう・トンネル】&#10;一人当たり有形固定資産（償却資産）額"/>
        <xdr:cNvSpPr txBox="1"/>
      </xdr:nvSpPr>
      <xdr:spPr>
        <a:xfrm>
          <a:off x="8450795" y="106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163436</xdr:rowOff>
    </xdr:from>
    <xdr:ext cx="599010" cy="259045"/>
    <xdr:sp macro="" textlink="">
      <xdr:nvSpPr>
        <xdr:cNvPr id="261" name="n_3mainValue【橋りょう・トンネル】&#10;一人当たり有形固定資産（償却資産）額"/>
        <xdr:cNvSpPr txBox="1"/>
      </xdr:nvSpPr>
      <xdr:spPr>
        <a:xfrm>
          <a:off x="7561795" y="1096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164114</xdr:rowOff>
    </xdr:from>
    <xdr:ext cx="599010" cy="259045"/>
    <xdr:sp macro="" textlink="">
      <xdr:nvSpPr>
        <xdr:cNvPr id="262" name="n_4mainValue【橋りょう・トンネル】&#10;一人当たり有形固定資産（償却資産）額"/>
        <xdr:cNvSpPr txBox="1"/>
      </xdr:nvSpPr>
      <xdr:spPr>
        <a:xfrm>
          <a:off x="6672795" y="109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88537</xdr:rowOff>
    </xdr:from>
    <xdr:to>
      <xdr:col>24</xdr:col>
      <xdr:colOff>114300</xdr:colOff>
      <xdr:row>83</xdr:row>
      <xdr:rowOff>18687</xdr:rowOff>
    </xdr:to>
    <xdr:sp macro="" textlink="">
      <xdr:nvSpPr>
        <xdr:cNvPr id="304" name="楕円 303"/>
        <xdr:cNvSpPr/>
      </xdr:nvSpPr>
      <xdr:spPr>
        <a:xfrm>
          <a:off x="4584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111414</xdr:rowOff>
    </xdr:from>
    <xdr:ext cx="405111" cy="259045"/>
    <xdr:sp macro="" textlink="">
      <xdr:nvSpPr>
        <xdr:cNvPr id="305" name="【公営住宅】&#10;有形固定資産減価償却率該当値テキスト"/>
        <xdr:cNvSpPr txBox="1"/>
      </xdr:nvSpPr>
      <xdr:spPr>
        <a:xfrm>
          <a:off x="4673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23223</xdr:rowOff>
    </xdr:from>
    <xdr:to>
      <xdr:col>20</xdr:col>
      <xdr:colOff>38100</xdr:colOff>
      <xdr:row>82</xdr:row>
      <xdr:rowOff>124823</xdr:rowOff>
    </xdr:to>
    <xdr:sp macro="" textlink="">
      <xdr:nvSpPr>
        <xdr:cNvPr id="306" name="楕円 305"/>
        <xdr:cNvSpPr/>
      </xdr:nvSpPr>
      <xdr:spPr>
        <a:xfrm>
          <a:off x="3746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139337</xdr:rowOff>
    </xdr:to>
    <xdr:cxnSp macro="">
      <xdr:nvCxnSpPr>
        <xdr:cNvPr id="307" name="直線コネクタ 306"/>
        <xdr:cNvCxnSpPr/>
      </xdr:nvCxnSpPr>
      <xdr:spPr>
        <a:xfrm>
          <a:off x="3797300" y="141329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308" name="楕円 307"/>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64226</xdr:rowOff>
    </xdr:from>
    <xdr:to>
      <xdr:col>19</xdr:col>
      <xdr:colOff>177800</xdr:colOff>
      <xdr:row>82</xdr:row>
      <xdr:rowOff>74023</xdr:rowOff>
    </xdr:to>
    <xdr:cxnSp macro="">
      <xdr:nvCxnSpPr>
        <xdr:cNvPr id="309" name="直線コネクタ 308"/>
        <xdr:cNvCxnSpPr/>
      </xdr:nvCxnSpPr>
      <xdr:spPr>
        <a:xfrm>
          <a:off x="2908300" y="141231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310" name="楕円 309"/>
        <xdr:cNvSpPr/>
      </xdr:nvSpPr>
      <xdr:spPr>
        <a:xfrm>
          <a:off x="196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82</xdr:row>
      <xdr:rowOff>64226</xdr:rowOff>
    </xdr:to>
    <xdr:cxnSp macro="">
      <xdr:nvCxnSpPr>
        <xdr:cNvPr id="311" name="直線コネクタ 310"/>
        <xdr:cNvCxnSpPr/>
      </xdr:nvCxnSpPr>
      <xdr:spPr>
        <a:xfrm>
          <a:off x="2019300" y="140872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16692</xdr:rowOff>
    </xdr:from>
    <xdr:to>
      <xdr:col>6</xdr:col>
      <xdr:colOff>38100</xdr:colOff>
      <xdr:row>83</xdr:row>
      <xdr:rowOff>118292</xdr:rowOff>
    </xdr:to>
    <xdr:sp macro="" textlink="">
      <xdr:nvSpPr>
        <xdr:cNvPr id="312" name="楕円 311"/>
        <xdr:cNvSpPr/>
      </xdr:nvSpPr>
      <xdr:spPr>
        <a:xfrm>
          <a:off x="1079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28302</xdr:rowOff>
    </xdr:from>
    <xdr:to>
      <xdr:col>10</xdr:col>
      <xdr:colOff>114300</xdr:colOff>
      <xdr:row>83</xdr:row>
      <xdr:rowOff>67492</xdr:rowOff>
    </xdr:to>
    <xdr:cxnSp macro="">
      <xdr:nvCxnSpPr>
        <xdr:cNvPr id="313" name="直線コネクタ 312"/>
        <xdr:cNvCxnSpPr/>
      </xdr:nvCxnSpPr>
      <xdr:spPr>
        <a:xfrm flipV="1">
          <a:off x="1130300" y="14087202"/>
          <a:ext cx="8890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141350</xdr:rowOff>
    </xdr:from>
    <xdr:ext cx="405111" cy="259045"/>
    <xdr:sp macro="" textlink="">
      <xdr:nvSpPr>
        <xdr:cNvPr id="318" name="n_1mainValue【公営住宅】&#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319" name="n_2mainValue【公営住宅】&#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20" name="n_3mainValue【公営住宅】&#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134819</xdr:rowOff>
    </xdr:from>
    <xdr:ext cx="405111" cy="259045"/>
    <xdr:sp macro="" textlink="">
      <xdr:nvSpPr>
        <xdr:cNvPr id="321" name="n_4mainValue【公営住宅】&#10;有形固定資産減価償却率"/>
        <xdr:cNvSpPr txBox="1"/>
      </xdr:nvSpPr>
      <xdr:spPr>
        <a:xfrm>
          <a:off x="927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359" name="楕円 358"/>
        <xdr:cNvSpPr/>
      </xdr:nvSpPr>
      <xdr:spPr>
        <a:xfrm>
          <a:off x="10426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52595</xdr:rowOff>
    </xdr:from>
    <xdr:ext cx="469744" cy="259045"/>
    <xdr:sp macro="" textlink="">
      <xdr:nvSpPr>
        <xdr:cNvPr id="360" name="【公営住宅】&#10;一人当たり面積該当値テキスト"/>
        <xdr:cNvSpPr txBox="1"/>
      </xdr:nvSpPr>
      <xdr:spPr>
        <a:xfrm>
          <a:off x="10515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91084</xdr:rowOff>
    </xdr:from>
    <xdr:to>
      <xdr:col>50</xdr:col>
      <xdr:colOff>165100</xdr:colOff>
      <xdr:row>85</xdr:row>
      <xdr:rowOff>21234</xdr:rowOff>
    </xdr:to>
    <xdr:sp macro="" textlink="">
      <xdr:nvSpPr>
        <xdr:cNvPr id="361" name="楕円 360"/>
        <xdr:cNvSpPr/>
      </xdr:nvSpPr>
      <xdr:spPr>
        <a:xfrm>
          <a:off x="9588500" y="144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141884</xdr:rowOff>
    </xdr:to>
    <xdr:cxnSp macro="">
      <xdr:nvCxnSpPr>
        <xdr:cNvPr id="362" name="直線コネクタ 361"/>
        <xdr:cNvCxnSpPr/>
      </xdr:nvCxnSpPr>
      <xdr:spPr>
        <a:xfrm flipV="1">
          <a:off x="9639300" y="14526768"/>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6045</xdr:rowOff>
    </xdr:from>
    <xdr:to>
      <xdr:col>46</xdr:col>
      <xdr:colOff>38100</xdr:colOff>
      <xdr:row>85</xdr:row>
      <xdr:rowOff>107645</xdr:rowOff>
    </xdr:to>
    <xdr:sp macro="" textlink="">
      <xdr:nvSpPr>
        <xdr:cNvPr id="363" name="楕円 362"/>
        <xdr:cNvSpPr/>
      </xdr:nvSpPr>
      <xdr:spPr>
        <a:xfrm>
          <a:off x="86995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141884</xdr:rowOff>
    </xdr:from>
    <xdr:to>
      <xdr:col>50</xdr:col>
      <xdr:colOff>114300</xdr:colOff>
      <xdr:row>85</xdr:row>
      <xdr:rowOff>56845</xdr:rowOff>
    </xdr:to>
    <xdr:cxnSp macro="">
      <xdr:nvCxnSpPr>
        <xdr:cNvPr id="364" name="直線コネクタ 363"/>
        <xdr:cNvCxnSpPr/>
      </xdr:nvCxnSpPr>
      <xdr:spPr>
        <a:xfrm flipV="1">
          <a:off x="8750300" y="1454368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168351</xdr:rowOff>
    </xdr:from>
    <xdr:to>
      <xdr:col>41</xdr:col>
      <xdr:colOff>101600</xdr:colOff>
      <xdr:row>85</xdr:row>
      <xdr:rowOff>98501</xdr:rowOff>
    </xdr:to>
    <xdr:sp macro="" textlink="">
      <xdr:nvSpPr>
        <xdr:cNvPr id="365" name="楕円 364"/>
        <xdr:cNvSpPr/>
      </xdr:nvSpPr>
      <xdr:spPr>
        <a:xfrm>
          <a:off x="7810500"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47701</xdr:rowOff>
    </xdr:from>
    <xdr:to>
      <xdr:col>45</xdr:col>
      <xdr:colOff>177800</xdr:colOff>
      <xdr:row>85</xdr:row>
      <xdr:rowOff>56845</xdr:rowOff>
    </xdr:to>
    <xdr:cxnSp macro="">
      <xdr:nvCxnSpPr>
        <xdr:cNvPr id="366" name="直線コネクタ 365"/>
        <xdr:cNvCxnSpPr/>
      </xdr:nvCxnSpPr>
      <xdr:spPr>
        <a:xfrm>
          <a:off x="7861300" y="146209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10618</xdr:rowOff>
    </xdr:from>
    <xdr:to>
      <xdr:col>36</xdr:col>
      <xdr:colOff>165100</xdr:colOff>
      <xdr:row>85</xdr:row>
      <xdr:rowOff>112218</xdr:rowOff>
    </xdr:to>
    <xdr:sp macro="" textlink="">
      <xdr:nvSpPr>
        <xdr:cNvPr id="367" name="楕円 366"/>
        <xdr:cNvSpPr/>
      </xdr:nvSpPr>
      <xdr:spPr>
        <a:xfrm>
          <a:off x="6921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47701</xdr:rowOff>
    </xdr:from>
    <xdr:to>
      <xdr:col>41</xdr:col>
      <xdr:colOff>50800</xdr:colOff>
      <xdr:row>85</xdr:row>
      <xdr:rowOff>61418</xdr:rowOff>
    </xdr:to>
    <xdr:cxnSp macro="">
      <xdr:nvCxnSpPr>
        <xdr:cNvPr id="368" name="直線コネクタ 367"/>
        <xdr:cNvCxnSpPr/>
      </xdr:nvCxnSpPr>
      <xdr:spPr>
        <a:xfrm flipV="1">
          <a:off x="6972300" y="1462095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12361</xdr:rowOff>
    </xdr:from>
    <xdr:ext cx="469744" cy="259045"/>
    <xdr:sp macro="" textlink="">
      <xdr:nvSpPr>
        <xdr:cNvPr id="373" name="n_1mainValue【公営住宅】&#10;一人当たり面積"/>
        <xdr:cNvSpPr txBox="1"/>
      </xdr:nvSpPr>
      <xdr:spPr>
        <a:xfrm>
          <a:off x="9391727" y="145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98772</xdr:rowOff>
    </xdr:from>
    <xdr:ext cx="469744" cy="259045"/>
    <xdr:sp macro="" textlink="">
      <xdr:nvSpPr>
        <xdr:cNvPr id="374" name="n_2mainValue【公営住宅】&#10;一人当たり面積"/>
        <xdr:cNvSpPr txBox="1"/>
      </xdr:nvSpPr>
      <xdr:spPr>
        <a:xfrm>
          <a:off x="8515427" y="1467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89628</xdr:rowOff>
    </xdr:from>
    <xdr:ext cx="469744" cy="259045"/>
    <xdr:sp macro="" textlink="">
      <xdr:nvSpPr>
        <xdr:cNvPr id="375" name="n_3mainValue【公営住宅】&#10;一人当たり面積"/>
        <xdr:cNvSpPr txBox="1"/>
      </xdr:nvSpPr>
      <xdr:spPr>
        <a:xfrm>
          <a:off x="7626427" y="146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103345</xdr:rowOff>
    </xdr:from>
    <xdr:ext cx="469744" cy="259045"/>
    <xdr:sp macro="" textlink="">
      <xdr:nvSpPr>
        <xdr:cNvPr id="376" name="n_4mainValue【公営住宅】&#10;一人当たり面積"/>
        <xdr:cNvSpPr txBox="1"/>
      </xdr:nvSpPr>
      <xdr:spPr>
        <a:xfrm>
          <a:off x="6737427" y="1467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73406</xdr:rowOff>
    </xdr:from>
    <xdr:to>
      <xdr:col>85</xdr:col>
      <xdr:colOff>177800</xdr:colOff>
      <xdr:row>40</xdr:row>
      <xdr:rowOff>3556</xdr:rowOff>
    </xdr:to>
    <xdr:sp macro="" textlink="">
      <xdr:nvSpPr>
        <xdr:cNvPr id="431" name="楕円 430"/>
        <xdr:cNvSpPr/>
      </xdr:nvSpPr>
      <xdr:spPr>
        <a:xfrm>
          <a:off x="16268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51833</xdr:rowOff>
    </xdr:from>
    <xdr:ext cx="405111" cy="259045"/>
    <xdr:sp macro="" textlink="">
      <xdr:nvSpPr>
        <xdr:cNvPr id="432" name="【認定こども園・幼稚園・保育所】&#10;有形固定資産減価償却率該当値テキスト"/>
        <xdr:cNvSpPr txBox="1"/>
      </xdr:nvSpPr>
      <xdr:spPr>
        <a:xfrm>
          <a:off x="16357600"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32258</xdr:rowOff>
    </xdr:from>
    <xdr:to>
      <xdr:col>81</xdr:col>
      <xdr:colOff>101600</xdr:colOff>
      <xdr:row>38</xdr:row>
      <xdr:rowOff>133858</xdr:rowOff>
    </xdr:to>
    <xdr:sp macro="" textlink="">
      <xdr:nvSpPr>
        <xdr:cNvPr id="433" name="楕円 432"/>
        <xdr:cNvSpPr/>
      </xdr:nvSpPr>
      <xdr:spPr>
        <a:xfrm>
          <a:off x="15430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83058</xdr:rowOff>
    </xdr:from>
    <xdr:to>
      <xdr:col>85</xdr:col>
      <xdr:colOff>127000</xdr:colOff>
      <xdr:row>39</xdr:row>
      <xdr:rowOff>124206</xdr:rowOff>
    </xdr:to>
    <xdr:cxnSp macro="">
      <xdr:nvCxnSpPr>
        <xdr:cNvPr id="434" name="直線コネクタ 433"/>
        <xdr:cNvCxnSpPr/>
      </xdr:nvCxnSpPr>
      <xdr:spPr>
        <a:xfrm>
          <a:off x="15481300" y="6598158"/>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35" name="楕円 434"/>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83058</xdr:rowOff>
    </xdr:from>
    <xdr:to>
      <xdr:col>81</xdr:col>
      <xdr:colOff>50800</xdr:colOff>
      <xdr:row>39</xdr:row>
      <xdr:rowOff>76200</xdr:rowOff>
    </xdr:to>
    <xdr:cxnSp macro="">
      <xdr:nvCxnSpPr>
        <xdr:cNvPr id="436" name="直線コネクタ 435"/>
        <xdr:cNvCxnSpPr/>
      </xdr:nvCxnSpPr>
      <xdr:spPr>
        <a:xfrm flipV="1">
          <a:off x="14592300" y="659815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157988</xdr:rowOff>
    </xdr:from>
    <xdr:to>
      <xdr:col>72</xdr:col>
      <xdr:colOff>38100</xdr:colOff>
      <xdr:row>39</xdr:row>
      <xdr:rowOff>88138</xdr:rowOff>
    </xdr:to>
    <xdr:sp macro="" textlink="">
      <xdr:nvSpPr>
        <xdr:cNvPr id="437" name="楕円 436"/>
        <xdr:cNvSpPr/>
      </xdr:nvSpPr>
      <xdr:spPr>
        <a:xfrm>
          <a:off x="1365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37338</xdr:rowOff>
    </xdr:from>
    <xdr:to>
      <xdr:col>76</xdr:col>
      <xdr:colOff>114300</xdr:colOff>
      <xdr:row>39</xdr:row>
      <xdr:rowOff>76200</xdr:rowOff>
    </xdr:to>
    <xdr:cxnSp macro="">
      <xdr:nvCxnSpPr>
        <xdr:cNvPr id="438" name="直線コネクタ 437"/>
        <xdr:cNvCxnSpPr/>
      </xdr:nvCxnSpPr>
      <xdr:spPr>
        <a:xfrm>
          <a:off x="13703300" y="67238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439" name="楕円 438"/>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37338</xdr:rowOff>
    </xdr:to>
    <xdr:cxnSp macro="">
      <xdr:nvCxnSpPr>
        <xdr:cNvPr id="440" name="直線コネクタ 439"/>
        <xdr:cNvCxnSpPr/>
      </xdr:nvCxnSpPr>
      <xdr:spPr>
        <a:xfrm>
          <a:off x="12814300" y="669417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124985</xdr:rowOff>
    </xdr:from>
    <xdr:ext cx="405111" cy="259045"/>
    <xdr:sp macro="" textlink="">
      <xdr:nvSpPr>
        <xdr:cNvPr id="445" name="n_1main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6" name="n_2mainValue【認定こども園・幼稚園・保育所】&#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79265</xdr:rowOff>
    </xdr:from>
    <xdr:ext cx="405111" cy="259045"/>
    <xdr:sp macro="" textlink="">
      <xdr:nvSpPr>
        <xdr:cNvPr id="447" name="n_3mainValue【認定こども園・幼稚園・保育所】&#10;有形固定資産減価償却率"/>
        <xdr:cNvSpPr txBox="1"/>
      </xdr:nvSpPr>
      <xdr:spPr>
        <a:xfrm>
          <a:off x="13500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48" name="n_4mainValue【認定こども園・幼稚園・保育所】&#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76019</xdr:rowOff>
    </xdr:from>
    <xdr:to>
      <xdr:col>116</xdr:col>
      <xdr:colOff>114300</xdr:colOff>
      <xdr:row>40</xdr:row>
      <xdr:rowOff>6169</xdr:rowOff>
    </xdr:to>
    <xdr:sp macro="" textlink="">
      <xdr:nvSpPr>
        <xdr:cNvPr id="490" name="楕円 489"/>
        <xdr:cNvSpPr/>
      </xdr:nvSpPr>
      <xdr:spPr>
        <a:xfrm>
          <a:off x="22110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54446</xdr:rowOff>
    </xdr:from>
    <xdr:ext cx="469744" cy="259045"/>
    <xdr:sp macro="" textlink="">
      <xdr:nvSpPr>
        <xdr:cNvPr id="491" name="【認定こども園・幼稚園・保育所】&#10;一人当たり面積該当値テキスト"/>
        <xdr:cNvSpPr txBox="1"/>
      </xdr:nvSpPr>
      <xdr:spPr>
        <a:xfrm>
          <a:off x="22199600"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62956</xdr:rowOff>
    </xdr:from>
    <xdr:to>
      <xdr:col>112</xdr:col>
      <xdr:colOff>38100</xdr:colOff>
      <xdr:row>39</xdr:row>
      <xdr:rowOff>164556</xdr:rowOff>
    </xdr:to>
    <xdr:sp macro="" textlink="">
      <xdr:nvSpPr>
        <xdr:cNvPr id="492" name="楕円 491"/>
        <xdr:cNvSpPr/>
      </xdr:nvSpPr>
      <xdr:spPr>
        <a:xfrm>
          <a:off x="2127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113756</xdr:rowOff>
    </xdr:from>
    <xdr:to>
      <xdr:col>116</xdr:col>
      <xdr:colOff>63500</xdr:colOff>
      <xdr:row>39</xdr:row>
      <xdr:rowOff>126819</xdr:rowOff>
    </xdr:to>
    <xdr:cxnSp macro="">
      <xdr:nvCxnSpPr>
        <xdr:cNvPr id="493" name="直線コネクタ 492"/>
        <xdr:cNvCxnSpPr/>
      </xdr:nvCxnSpPr>
      <xdr:spPr>
        <a:xfrm>
          <a:off x="21323300" y="6800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134801</xdr:rowOff>
    </xdr:from>
    <xdr:to>
      <xdr:col>107</xdr:col>
      <xdr:colOff>101600</xdr:colOff>
      <xdr:row>40</xdr:row>
      <xdr:rowOff>64951</xdr:rowOff>
    </xdr:to>
    <xdr:sp macro="" textlink="">
      <xdr:nvSpPr>
        <xdr:cNvPr id="494" name="楕円 493"/>
        <xdr:cNvSpPr/>
      </xdr:nvSpPr>
      <xdr:spPr>
        <a:xfrm>
          <a:off x="20383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113756</xdr:rowOff>
    </xdr:from>
    <xdr:to>
      <xdr:col>111</xdr:col>
      <xdr:colOff>177800</xdr:colOff>
      <xdr:row>40</xdr:row>
      <xdr:rowOff>14151</xdr:rowOff>
    </xdr:to>
    <xdr:cxnSp macro="">
      <xdr:nvCxnSpPr>
        <xdr:cNvPr id="495" name="直線コネクタ 494"/>
        <xdr:cNvCxnSpPr/>
      </xdr:nvCxnSpPr>
      <xdr:spPr>
        <a:xfrm flipV="1">
          <a:off x="20434300" y="6800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89081</xdr:rowOff>
    </xdr:from>
    <xdr:to>
      <xdr:col>102</xdr:col>
      <xdr:colOff>165100</xdr:colOff>
      <xdr:row>40</xdr:row>
      <xdr:rowOff>19231</xdr:rowOff>
    </xdr:to>
    <xdr:sp macro="" textlink="">
      <xdr:nvSpPr>
        <xdr:cNvPr id="496" name="楕円 495"/>
        <xdr:cNvSpPr/>
      </xdr:nvSpPr>
      <xdr:spPr>
        <a:xfrm>
          <a:off x="19494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139881</xdr:rowOff>
    </xdr:from>
    <xdr:to>
      <xdr:col>107</xdr:col>
      <xdr:colOff>50800</xdr:colOff>
      <xdr:row>40</xdr:row>
      <xdr:rowOff>14151</xdr:rowOff>
    </xdr:to>
    <xdr:cxnSp macro="">
      <xdr:nvCxnSpPr>
        <xdr:cNvPr id="497" name="直線コネクタ 496"/>
        <xdr:cNvCxnSpPr/>
      </xdr:nvCxnSpPr>
      <xdr:spPr>
        <a:xfrm>
          <a:off x="19545300" y="6826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92347</xdr:rowOff>
    </xdr:from>
    <xdr:to>
      <xdr:col>98</xdr:col>
      <xdr:colOff>38100</xdr:colOff>
      <xdr:row>40</xdr:row>
      <xdr:rowOff>22497</xdr:rowOff>
    </xdr:to>
    <xdr:sp macro="" textlink="">
      <xdr:nvSpPr>
        <xdr:cNvPr id="498" name="楕円 497"/>
        <xdr:cNvSpPr/>
      </xdr:nvSpPr>
      <xdr:spPr>
        <a:xfrm>
          <a:off x="18605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139881</xdr:rowOff>
    </xdr:from>
    <xdr:to>
      <xdr:col>102</xdr:col>
      <xdr:colOff>114300</xdr:colOff>
      <xdr:row>39</xdr:row>
      <xdr:rowOff>143147</xdr:rowOff>
    </xdr:to>
    <xdr:cxnSp macro="">
      <xdr:nvCxnSpPr>
        <xdr:cNvPr id="499" name="直線コネクタ 498"/>
        <xdr:cNvCxnSpPr/>
      </xdr:nvCxnSpPr>
      <xdr:spPr>
        <a:xfrm flipV="1">
          <a:off x="18656300" y="68264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9633</xdr:rowOff>
    </xdr:from>
    <xdr:ext cx="469744" cy="259045"/>
    <xdr:sp macro="" textlink="">
      <xdr:nvSpPr>
        <xdr:cNvPr id="504" name="n_1mainValue【認定こども園・幼稚園・保育所】&#10;一人当たり面積"/>
        <xdr:cNvSpPr txBox="1"/>
      </xdr:nvSpPr>
      <xdr:spPr>
        <a:xfrm>
          <a:off x="210757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05" name="n_2main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35758</xdr:rowOff>
    </xdr:from>
    <xdr:ext cx="469744" cy="259045"/>
    <xdr:sp macro="" textlink="">
      <xdr:nvSpPr>
        <xdr:cNvPr id="506" name="n_3mainValue【認定こども園・幼稚園・保育所】&#10;一人当たり面積"/>
        <xdr:cNvSpPr txBox="1"/>
      </xdr:nvSpPr>
      <xdr:spPr>
        <a:xfrm>
          <a:off x="19310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39024</xdr:rowOff>
    </xdr:from>
    <xdr:ext cx="469744" cy="259045"/>
    <xdr:sp macro="" textlink="">
      <xdr:nvSpPr>
        <xdr:cNvPr id="507" name="n_4mainValue【認定こども園・幼稚園・保育所】&#10;一人当たり面積"/>
        <xdr:cNvSpPr txBox="1"/>
      </xdr:nvSpPr>
      <xdr:spPr>
        <a:xfrm>
          <a:off x="18421427"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11249</xdr:rowOff>
    </xdr:from>
    <xdr:to>
      <xdr:col>85</xdr:col>
      <xdr:colOff>177800</xdr:colOff>
      <xdr:row>61</xdr:row>
      <xdr:rowOff>112849</xdr:rowOff>
    </xdr:to>
    <xdr:sp macro="" textlink="">
      <xdr:nvSpPr>
        <xdr:cNvPr id="549" name="楕円 548"/>
        <xdr:cNvSpPr/>
      </xdr:nvSpPr>
      <xdr:spPr>
        <a:xfrm>
          <a:off x="16268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161126</xdr:rowOff>
    </xdr:from>
    <xdr:ext cx="405111" cy="259045"/>
    <xdr:sp macro="" textlink="">
      <xdr:nvSpPr>
        <xdr:cNvPr id="550" name="【学校施設】&#10;有形固定資産減価償却率該当値テキスト"/>
        <xdr:cNvSpPr txBox="1"/>
      </xdr:nvSpPr>
      <xdr:spPr>
        <a:xfrm>
          <a:off x="16357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551" name="楕円 550"/>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48985</xdr:rowOff>
    </xdr:from>
    <xdr:to>
      <xdr:col>85</xdr:col>
      <xdr:colOff>127000</xdr:colOff>
      <xdr:row>61</xdr:row>
      <xdr:rowOff>62049</xdr:rowOff>
    </xdr:to>
    <xdr:cxnSp macro="">
      <xdr:nvCxnSpPr>
        <xdr:cNvPr id="552" name="直線コネクタ 551"/>
        <xdr:cNvCxnSpPr/>
      </xdr:nvCxnSpPr>
      <xdr:spPr>
        <a:xfrm>
          <a:off x="15481300" y="1050743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xdr:rowOff>
    </xdr:from>
    <xdr:to>
      <xdr:col>76</xdr:col>
      <xdr:colOff>165100</xdr:colOff>
      <xdr:row>61</xdr:row>
      <xdr:rowOff>103051</xdr:rowOff>
    </xdr:to>
    <xdr:sp macro="" textlink="">
      <xdr:nvSpPr>
        <xdr:cNvPr id="553" name="楕円 552"/>
        <xdr:cNvSpPr/>
      </xdr:nvSpPr>
      <xdr:spPr>
        <a:xfrm>
          <a:off x="14541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48985</xdr:rowOff>
    </xdr:from>
    <xdr:to>
      <xdr:col>81</xdr:col>
      <xdr:colOff>50800</xdr:colOff>
      <xdr:row>61</xdr:row>
      <xdr:rowOff>52251</xdr:rowOff>
    </xdr:to>
    <xdr:cxnSp macro="">
      <xdr:nvCxnSpPr>
        <xdr:cNvPr id="554" name="直線コネクタ 553"/>
        <xdr:cNvCxnSpPr/>
      </xdr:nvCxnSpPr>
      <xdr:spPr>
        <a:xfrm flipV="1">
          <a:off x="14592300" y="105074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171269</xdr:rowOff>
    </xdr:from>
    <xdr:to>
      <xdr:col>72</xdr:col>
      <xdr:colOff>38100</xdr:colOff>
      <xdr:row>61</xdr:row>
      <xdr:rowOff>101419</xdr:rowOff>
    </xdr:to>
    <xdr:sp macro="" textlink="">
      <xdr:nvSpPr>
        <xdr:cNvPr id="555" name="楕円 554"/>
        <xdr:cNvSpPr/>
      </xdr:nvSpPr>
      <xdr:spPr>
        <a:xfrm>
          <a:off x="13652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52251</xdr:rowOff>
    </xdr:to>
    <xdr:cxnSp macro="">
      <xdr:nvCxnSpPr>
        <xdr:cNvPr id="556" name="直線コネクタ 555"/>
        <xdr:cNvCxnSpPr/>
      </xdr:nvCxnSpPr>
      <xdr:spPr>
        <a:xfrm>
          <a:off x="13703300" y="1050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43906</xdr:rowOff>
    </xdr:from>
    <xdr:to>
      <xdr:col>67</xdr:col>
      <xdr:colOff>101600</xdr:colOff>
      <xdr:row>61</xdr:row>
      <xdr:rowOff>145506</xdr:rowOff>
    </xdr:to>
    <xdr:sp macro="" textlink="">
      <xdr:nvSpPr>
        <xdr:cNvPr id="557" name="楕円 556"/>
        <xdr:cNvSpPr/>
      </xdr:nvSpPr>
      <xdr:spPr>
        <a:xfrm>
          <a:off x="12763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94706</xdr:rowOff>
    </xdr:to>
    <xdr:cxnSp macro="">
      <xdr:nvCxnSpPr>
        <xdr:cNvPr id="558" name="直線コネクタ 557"/>
        <xdr:cNvCxnSpPr/>
      </xdr:nvCxnSpPr>
      <xdr:spPr>
        <a:xfrm flipV="1">
          <a:off x="12814300" y="105090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563" name="n_1mainValue【学校施設】&#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94178</xdr:rowOff>
    </xdr:from>
    <xdr:ext cx="405111" cy="259045"/>
    <xdr:sp macro="" textlink="">
      <xdr:nvSpPr>
        <xdr:cNvPr id="564" name="n_2mainValue【学校施設】&#10;有形固定資産減価償却率"/>
        <xdr:cNvSpPr txBox="1"/>
      </xdr:nvSpPr>
      <xdr:spPr>
        <a:xfrm>
          <a:off x="14389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92546</xdr:rowOff>
    </xdr:from>
    <xdr:ext cx="405111" cy="259045"/>
    <xdr:sp macro="" textlink="">
      <xdr:nvSpPr>
        <xdr:cNvPr id="565" name="n_3mainValue【学校施設】&#10;有形固定資産減価償却率"/>
        <xdr:cNvSpPr txBox="1"/>
      </xdr:nvSpPr>
      <xdr:spPr>
        <a:xfrm>
          <a:off x="13500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136633</xdr:rowOff>
    </xdr:from>
    <xdr:ext cx="405111" cy="259045"/>
    <xdr:sp macro="" textlink="">
      <xdr:nvSpPr>
        <xdr:cNvPr id="566" name="n_4mainValue【学校施設】&#10;有形固定資産減価償却率"/>
        <xdr:cNvSpPr txBox="1"/>
      </xdr:nvSpPr>
      <xdr:spPr>
        <a:xfrm>
          <a:off x="12611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楕円 604"/>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606" name="【学校施設】&#10;一人当たり面積該当値テキスト"/>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76302</xdr:rowOff>
    </xdr:from>
    <xdr:to>
      <xdr:col>112</xdr:col>
      <xdr:colOff>38100</xdr:colOff>
      <xdr:row>62</xdr:row>
      <xdr:rowOff>6452</xdr:rowOff>
    </xdr:to>
    <xdr:sp macro="" textlink="">
      <xdr:nvSpPr>
        <xdr:cNvPr id="607" name="楕円 606"/>
        <xdr:cNvSpPr/>
      </xdr:nvSpPr>
      <xdr:spPr>
        <a:xfrm>
          <a:off x="212725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127102</xdr:rowOff>
    </xdr:to>
    <xdr:cxnSp macro="">
      <xdr:nvCxnSpPr>
        <xdr:cNvPr id="608" name="直線コネクタ 607"/>
        <xdr:cNvCxnSpPr/>
      </xdr:nvCxnSpPr>
      <xdr:spPr>
        <a:xfrm flipV="1">
          <a:off x="21323300" y="10492740"/>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8179</xdr:rowOff>
    </xdr:from>
    <xdr:to>
      <xdr:col>107</xdr:col>
      <xdr:colOff>101600</xdr:colOff>
      <xdr:row>62</xdr:row>
      <xdr:rowOff>109779</xdr:rowOff>
    </xdr:to>
    <xdr:sp macro="" textlink="">
      <xdr:nvSpPr>
        <xdr:cNvPr id="609" name="楕円 608"/>
        <xdr:cNvSpPr/>
      </xdr:nvSpPr>
      <xdr:spPr>
        <a:xfrm>
          <a:off x="20383500" y="106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127102</xdr:rowOff>
    </xdr:from>
    <xdr:to>
      <xdr:col>111</xdr:col>
      <xdr:colOff>177800</xdr:colOff>
      <xdr:row>62</xdr:row>
      <xdr:rowOff>58979</xdr:rowOff>
    </xdr:to>
    <xdr:cxnSp macro="">
      <xdr:nvCxnSpPr>
        <xdr:cNvPr id="610" name="直線コネクタ 609"/>
        <xdr:cNvCxnSpPr/>
      </xdr:nvCxnSpPr>
      <xdr:spPr>
        <a:xfrm flipV="1">
          <a:off x="20434300" y="10585552"/>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133909</xdr:rowOff>
    </xdr:from>
    <xdr:to>
      <xdr:col>102</xdr:col>
      <xdr:colOff>165100</xdr:colOff>
      <xdr:row>62</xdr:row>
      <xdr:rowOff>64059</xdr:rowOff>
    </xdr:to>
    <xdr:sp macro="" textlink="">
      <xdr:nvSpPr>
        <xdr:cNvPr id="611" name="楕円 610"/>
        <xdr:cNvSpPr/>
      </xdr:nvSpPr>
      <xdr:spPr>
        <a:xfrm>
          <a:off x="19494500" y="10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13259</xdr:rowOff>
    </xdr:from>
    <xdr:to>
      <xdr:col>107</xdr:col>
      <xdr:colOff>50800</xdr:colOff>
      <xdr:row>62</xdr:row>
      <xdr:rowOff>58979</xdr:rowOff>
    </xdr:to>
    <xdr:cxnSp macro="">
      <xdr:nvCxnSpPr>
        <xdr:cNvPr id="612" name="直線コネクタ 611"/>
        <xdr:cNvCxnSpPr/>
      </xdr:nvCxnSpPr>
      <xdr:spPr>
        <a:xfrm>
          <a:off x="19545300" y="1064315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154025</xdr:rowOff>
    </xdr:from>
    <xdr:to>
      <xdr:col>98</xdr:col>
      <xdr:colOff>38100</xdr:colOff>
      <xdr:row>62</xdr:row>
      <xdr:rowOff>84175</xdr:rowOff>
    </xdr:to>
    <xdr:sp macro="" textlink="">
      <xdr:nvSpPr>
        <xdr:cNvPr id="613" name="楕円 612"/>
        <xdr:cNvSpPr/>
      </xdr:nvSpPr>
      <xdr:spPr>
        <a:xfrm>
          <a:off x="18605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13259</xdr:rowOff>
    </xdr:from>
    <xdr:to>
      <xdr:col>102</xdr:col>
      <xdr:colOff>114300</xdr:colOff>
      <xdr:row>62</xdr:row>
      <xdr:rowOff>33375</xdr:rowOff>
    </xdr:to>
    <xdr:cxnSp macro="">
      <xdr:nvCxnSpPr>
        <xdr:cNvPr id="614" name="直線コネクタ 613"/>
        <xdr:cNvCxnSpPr/>
      </xdr:nvCxnSpPr>
      <xdr:spPr>
        <a:xfrm flipV="1">
          <a:off x="18656300" y="10643159"/>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22979</xdr:rowOff>
    </xdr:from>
    <xdr:ext cx="469744" cy="259045"/>
    <xdr:sp macro="" textlink="">
      <xdr:nvSpPr>
        <xdr:cNvPr id="619" name="n_1mainValue【学校施設】&#10;一人当たり面積"/>
        <xdr:cNvSpPr txBox="1"/>
      </xdr:nvSpPr>
      <xdr:spPr>
        <a:xfrm>
          <a:off x="21075727" y="1030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100906</xdr:rowOff>
    </xdr:from>
    <xdr:ext cx="469744" cy="259045"/>
    <xdr:sp macro="" textlink="">
      <xdr:nvSpPr>
        <xdr:cNvPr id="620" name="n_2mainValue【学校施設】&#10;一人当たり面積"/>
        <xdr:cNvSpPr txBox="1"/>
      </xdr:nvSpPr>
      <xdr:spPr>
        <a:xfrm>
          <a:off x="20199427" y="1073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55186</xdr:rowOff>
    </xdr:from>
    <xdr:ext cx="469744" cy="259045"/>
    <xdr:sp macro="" textlink="">
      <xdr:nvSpPr>
        <xdr:cNvPr id="621" name="n_3mainValue【学校施設】&#10;一人当たり面積"/>
        <xdr:cNvSpPr txBox="1"/>
      </xdr:nvSpPr>
      <xdr:spPr>
        <a:xfrm>
          <a:off x="19310427" y="106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75302</xdr:rowOff>
    </xdr:from>
    <xdr:ext cx="469744" cy="259045"/>
    <xdr:sp macro="" textlink="">
      <xdr:nvSpPr>
        <xdr:cNvPr id="622" name="n_4mainValue【学校施設】&#10;一人当たり面積"/>
        <xdr:cNvSpPr txBox="1"/>
      </xdr:nvSpPr>
      <xdr:spPr>
        <a:xfrm>
          <a:off x="18421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41911</xdr:rowOff>
    </xdr:from>
    <xdr:to>
      <xdr:col>85</xdr:col>
      <xdr:colOff>177800</xdr:colOff>
      <xdr:row>80</xdr:row>
      <xdr:rowOff>143511</xdr:rowOff>
    </xdr:to>
    <xdr:sp macro="" textlink="">
      <xdr:nvSpPr>
        <xdr:cNvPr id="662" name="楕円 661"/>
        <xdr:cNvSpPr/>
      </xdr:nvSpPr>
      <xdr:spPr>
        <a:xfrm>
          <a:off x="162687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64788</xdr:rowOff>
    </xdr:from>
    <xdr:ext cx="405111" cy="259045"/>
    <xdr:sp macro="" textlink="">
      <xdr:nvSpPr>
        <xdr:cNvPr id="663" name="【児童館】&#10;有形固定資産減価償却率該当値テキスト"/>
        <xdr:cNvSpPr txBox="1"/>
      </xdr:nvSpPr>
      <xdr:spPr>
        <a:xfrm>
          <a:off x="16357600" y="1360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664" name="楕円 663"/>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92711</xdr:rowOff>
    </xdr:from>
    <xdr:to>
      <xdr:col>85</xdr:col>
      <xdr:colOff>127000</xdr:colOff>
      <xdr:row>80</xdr:row>
      <xdr:rowOff>121920</xdr:rowOff>
    </xdr:to>
    <xdr:cxnSp macro="">
      <xdr:nvCxnSpPr>
        <xdr:cNvPr id="665" name="直線コネクタ 664"/>
        <xdr:cNvCxnSpPr/>
      </xdr:nvCxnSpPr>
      <xdr:spPr>
        <a:xfrm flipV="1">
          <a:off x="15481300" y="1380871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102870</xdr:rowOff>
    </xdr:from>
    <xdr:to>
      <xdr:col>76</xdr:col>
      <xdr:colOff>165100</xdr:colOff>
      <xdr:row>81</xdr:row>
      <xdr:rowOff>33020</xdr:rowOff>
    </xdr:to>
    <xdr:sp macro="" textlink="">
      <xdr:nvSpPr>
        <xdr:cNvPr id="666" name="楕円 665"/>
        <xdr:cNvSpPr/>
      </xdr:nvSpPr>
      <xdr:spPr>
        <a:xfrm>
          <a:off x="145415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153670</xdr:rowOff>
    </xdr:to>
    <xdr:cxnSp macro="">
      <xdr:nvCxnSpPr>
        <xdr:cNvPr id="667" name="直線コネクタ 666"/>
        <xdr:cNvCxnSpPr/>
      </xdr:nvCxnSpPr>
      <xdr:spPr>
        <a:xfrm flipV="1">
          <a:off x="14592300" y="138379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68580</xdr:rowOff>
    </xdr:from>
    <xdr:to>
      <xdr:col>72</xdr:col>
      <xdr:colOff>38100</xdr:colOff>
      <xdr:row>80</xdr:row>
      <xdr:rowOff>170180</xdr:rowOff>
    </xdr:to>
    <xdr:sp macro="" textlink="">
      <xdr:nvSpPr>
        <xdr:cNvPr id="668" name="楕円 667"/>
        <xdr:cNvSpPr/>
      </xdr:nvSpPr>
      <xdr:spPr>
        <a:xfrm>
          <a:off x="136525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119380</xdr:rowOff>
    </xdr:from>
    <xdr:to>
      <xdr:col>76</xdr:col>
      <xdr:colOff>114300</xdr:colOff>
      <xdr:row>80</xdr:row>
      <xdr:rowOff>153670</xdr:rowOff>
    </xdr:to>
    <xdr:cxnSp macro="">
      <xdr:nvCxnSpPr>
        <xdr:cNvPr id="669" name="直線コネクタ 668"/>
        <xdr:cNvCxnSpPr/>
      </xdr:nvCxnSpPr>
      <xdr:spPr>
        <a:xfrm>
          <a:off x="13703300" y="1383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34289</xdr:rowOff>
    </xdr:from>
    <xdr:to>
      <xdr:col>67</xdr:col>
      <xdr:colOff>101600</xdr:colOff>
      <xdr:row>80</xdr:row>
      <xdr:rowOff>135889</xdr:rowOff>
    </xdr:to>
    <xdr:sp macro="" textlink="">
      <xdr:nvSpPr>
        <xdr:cNvPr id="670" name="楕円 669"/>
        <xdr:cNvSpPr/>
      </xdr:nvSpPr>
      <xdr:spPr>
        <a:xfrm>
          <a:off x="127635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85089</xdr:rowOff>
    </xdr:from>
    <xdr:to>
      <xdr:col>71</xdr:col>
      <xdr:colOff>177800</xdr:colOff>
      <xdr:row>80</xdr:row>
      <xdr:rowOff>119380</xdr:rowOff>
    </xdr:to>
    <xdr:cxnSp macro="">
      <xdr:nvCxnSpPr>
        <xdr:cNvPr id="671" name="直線コネクタ 670"/>
        <xdr:cNvCxnSpPr/>
      </xdr:nvCxnSpPr>
      <xdr:spPr>
        <a:xfrm>
          <a:off x="12814300" y="13801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672" name="n_1aveValue【児童館】&#10;有形固定資産減価償却率"/>
        <xdr:cNvSpPr txBox="1"/>
      </xdr:nvSpPr>
      <xdr:spPr>
        <a:xfrm>
          <a:off x="15266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673" name="n_2aveValue【児童館】&#10;有形固定資産減価償却率"/>
        <xdr:cNvSpPr txBox="1"/>
      </xdr:nvSpPr>
      <xdr:spPr>
        <a:xfrm>
          <a:off x="14389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674" name="n_3aveValue【児童館】&#10;有形固定資産減価償却率"/>
        <xdr:cNvSpPr txBox="1"/>
      </xdr:nvSpPr>
      <xdr:spPr>
        <a:xfrm>
          <a:off x="13500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75" name="n_4aveValue【児童館】&#10;有形固定資産減価償却率"/>
        <xdr:cNvSpPr txBox="1"/>
      </xdr:nvSpPr>
      <xdr:spPr>
        <a:xfrm>
          <a:off x="12611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676" name="n_1mainValue【児童館】&#10;有形固定資産減価償却率"/>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49547</xdr:rowOff>
    </xdr:from>
    <xdr:ext cx="405111" cy="259045"/>
    <xdr:sp macro="" textlink="">
      <xdr:nvSpPr>
        <xdr:cNvPr id="677" name="n_2mainValue【児童館】&#10;有形固定資産減価償却率"/>
        <xdr:cNvSpPr txBox="1"/>
      </xdr:nvSpPr>
      <xdr:spPr>
        <a:xfrm>
          <a:off x="14389744"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15257</xdr:rowOff>
    </xdr:from>
    <xdr:ext cx="405111" cy="259045"/>
    <xdr:sp macro="" textlink="">
      <xdr:nvSpPr>
        <xdr:cNvPr id="678" name="n_3mainValue【児童館】&#10;有形固定資産減価償却率"/>
        <xdr:cNvSpPr txBox="1"/>
      </xdr:nvSpPr>
      <xdr:spPr>
        <a:xfrm>
          <a:off x="135007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152416</xdr:rowOff>
    </xdr:from>
    <xdr:ext cx="405111" cy="259045"/>
    <xdr:sp macro="" textlink="">
      <xdr:nvSpPr>
        <xdr:cNvPr id="679" name="n_4mainValue【児童館】&#10;有形固定資産減価償却率"/>
        <xdr:cNvSpPr txBox="1"/>
      </xdr:nvSpPr>
      <xdr:spPr>
        <a:xfrm>
          <a:off x="126117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9" name="楕円 718"/>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0" name="【児童館】&#10;一人当たり面積該当値テキスト"/>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21" name="楕円 720"/>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81</xdr:row>
      <xdr:rowOff>19050</xdr:rowOff>
    </xdr:to>
    <xdr:cxnSp macro="">
      <xdr:nvCxnSpPr>
        <xdr:cNvPr id="722" name="直線コネクタ 721"/>
        <xdr:cNvCxnSpPr/>
      </xdr:nvCxnSpPr>
      <xdr:spPr>
        <a:xfrm flipV="1">
          <a:off x="21323300" y="13792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723" name="楕円 722"/>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81</xdr:row>
      <xdr:rowOff>19050</xdr:rowOff>
    </xdr:to>
    <xdr:cxnSp macro="">
      <xdr:nvCxnSpPr>
        <xdr:cNvPr id="724" name="直線コネクタ 723"/>
        <xdr:cNvCxnSpPr/>
      </xdr:nvCxnSpPr>
      <xdr:spPr>
        <a:xfrm>
          <a:off x="20434300" y="13849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5" name="楕円 724"/>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726" name="直線コネクタ 725"/>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727" name="楕円 726"/>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728" name="直線コネクタ 727"/>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33" name="n_1mainValue【児童館】&#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34"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5"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736" name="n_4mainValue【児童館】&#10;一人当たり面積"/>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77" name="楕円 776"/>
        <xdr:cNvSpPr/>
      </xdr:nvSpPr>
      <xdr:spPr>
        <a:xfrm>
          <a:off x="16268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137177</xdr:rowOff>
    </xdr:from>
    <xdr:ext cx="405111" cy="259045"/>
    <xdr:sp macro="" textlink="">
      <xdr:nvSpPr>
        <xdr:cNvPr id="778" name="【公民館】&#10;有形固定資産減価償却率該当値テキスト"/>
        <xdr:cNvSpPr txBox="1"/>
      </xdr:nvSpPr>
      <xdr:spPr>
        <a:xfrm>
          <a:off x="163576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67311</xdr:rowOff>
    </xdr:from>
    <xdr:to>
      <xdr:col>81</xdr:col>
      <xdr:colOff>101600</xdr:colOff>
      <xdr:row>105</xdr:row>
      <xdr:rowOff>168911</xdr:rowOff>
    </xdr:to>
    <xdr:sp macro="" textlink="">
      <xdr:nvSpPr>
        <xdr:cNvPr id="779" name="楕円 778"/>
        <xdr:cNvSpPr/>
      </xdr:nvSpPr>
      <xdr:spPr>
        <a:xfrm>
          <a:off x="15430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118111</xdr:rowOff>
    </xdr:to>
    <xdr:cxnSp macro="">
      <xdr:nvCxnSpPr>
        <xdr:cNvPr id="780" name="直線コネクタ 779"/>
        <xdr:cNvCxnSpPr/>
      </xdr:nvCxnSpPr>
      <xdr:spPr>
        <a:xfrm flipV="1">
          <a:off x="15481300" y="180403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81" name="楕円 780"/>
        <xdr:cNvSpPr/>
      </xdr:nvSpPr>
      <xdr:spPr>
        <a:xfrm>
          <a:off x="1454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91439</xdr:rowOff>
    </xdr:from>
    <xdr:to>
      <xdr:col>81</xdr:col>
      <xdr:colOff>50800</xdr:colOff>
      <xdr:row>105</xdr:row>
      <xdr:rowOff>118111</xdr:rowOff>
    </xdr:to>
    <xdr:cxnSp macro="">
      <xdr:nvCxnSpPr>
        <xdr:cNvPr id="782" name="直線コネクタ 781"/>
        <xdr:cNvCxnSpPr/>
      </xdr:nvCxnSpPr>
      <xdr:spPr>
        <a:xfrm>
          <a:off x="14592300" y="18093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83" name="楕円 782"/>
        <xdr:cNvSpPr/>
      </xdr:nvSpPr>
      <xdr:spPr>
        <a:xfrm>
          <a:off x="13652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59055</xdr:rowOff>
    </xdr:from>
    <xdr:to>
      <xdr:col>76</xdr:col>
      <xdr:colOff>114300</xdr:colOff>
      <xdr:row>105</xdr:row>
      <xdr:rowOff>91439</xdr:rowOff>
    </xdr:to>
    <xdr:cxnSp macro="">
      <xdr:nvCxnSpPr>
        <xdr:cNvPr id="784" name="直線コネクタ 783"/>
        <xdr:cNvCxnSpPr/>
      </xdr:nvCxnSpPr>
      <xdr:spPr>
        <a:xfrm>
          <a:off x="13703300" y="180613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785" name="楕円 784"/>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59055</xdr:rowOff>
    </xdr:to>
    <xdr:cxnSp macro="">
      <xdr:nvCxnSpPr>
        <xdr:cNvPr id="786" name="直線コネクタ 785"/>
        <xdr:cNvCxnSpPr/>
      </xdr:nvCxnSpPr>
      <xdr:spPr>
        <a:xfrm>
          <a:off x="12814300" y="180174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160038</xdr:rowOff>
    </xdr:from>
    <xdr:ext cx="405111" cy="259045"/>
    <xdr:sp macro="" textlink="">
      <xdr:nvSpPr>
        <xdr:cNvPr id="791" name="n_1mainValue【公民館】&#10;有形固定資産減価償却率"/>
        <xdr:cNvSpPr txBox="1"/>
      </xdr:nvSpPr>
      <xdr:spPr>
        <a:xfrm>
          <a:off x="152660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792" name="n_2mainValue【公民館】&#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93" name="n_3mainValue【公民館】&#10;有形固定資産減価償却率"/>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794" name="n_4mainValue【公民館】&#10;有形固定資産減価償却率"/>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21" name="【公民館】&#10;一人当たり面積平均値テキスト"/>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832" name="楕円 831"/>
        <xdr:cNvSpPr/>
      </xdr:nvSpPr>
      <xdr:spPr>
        <a:xfrm>
          <a:off x="22110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833" name="【公民館】&#10;一人当たり面積該当値テキスト"/>
        <xdr:cNvSpPr txBox="1"/>
      </xdr:nvSpPr>
      <xdr:spPr>
        <a:xfrm>
          <a:off x="22199600"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834" name="楕円 833"/>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62485</xdr:rowOff>
    </xdr:from>
    <xdr:to>
      <xdr:col>116</xdr:col>
      <xdr:colOff>63500</xdr:colOff>
      <xdr:row>106</xdr:row>
      <xdr:rowOff>71628</xdr:rowOff>
    </xdr:to>
    <xdr:cxnSp macro="">
      <xdr:nvCxnSpPr>
        <xdr:cNvPr id="835" name="直線コネクタ 834"/>
        <xdr:cNvCxnSpPr/>
      </xdr:nvCxnSpPr>
      <xdr:spPr>
        <a:xfrm>
          <a:off x="21323300" y="182361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91694</xdr:rowOff>
    </xdr:from>
    <xdr:to>
      <xdr:col>107</xdr:col>
      <xdr:colOff>101600</xdr:colOff>
      <xdr:row>107</xdr:row>
      <xdr:rowOff>21844</xdr:rowOff>
    </xdr:to>
    <xdr:sp macro="" textlink="">
      <xdr:nvSpPr>
        <xdr:cNvPr id="836" name="楕円 835"/>
        <xdr:cNvSpPr/>
      </xdr:nvSpPr>
      <xdr:spPr>
        <a:xfrm>
          <a:off x="20383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142494</xdr:rowOff>
    </xdr:to>
    <xdr:cxnSp macro="">
      <xdr:nvCxnSpPr>
        <xdr:cNvPr id="837" name="直線コネクタ 836"/>
        <xdr:cNvCxnSpPr/>
      </xdr:nvCxnSpPr>
      <xdr:spPr>
        <a:xfrm flipV="1">
          <a:off x="20434300" y="182361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109982</xdr:rowOff>
    </xdr:from>
    <xdr:to>
      <xdr:col>102</xdr:col>
      <xdr:colOff>165100</xdr:colOff>
      <xdr:row>107</xdr:row>
      <xdr:rowOff>40132</xdr:rowOff>
    </xdr:to>
    <xdr:sp macro="" textlink="">
      <xdr:nvSpPr>
        <xdr:cNvPr id="838" name="楕円 837"/>
        <xdr:cNvSpPr/>
      </xdr:nvSpPr>
      <xdr:spPr>
        <a:xfrm>
          <a:off x="19494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142494</xdr:rowOff>
    </xdr:from>
    <xdr:to>
      <xdr:col>107</xdr:col>
      <xdr:colOff>50800</xdr:colOff>
      <xdr:row>106</xdr:row>
      <xdr:rowOff>160782</xdr:rowOff>
    </xdr:to>
    <xdr:cxnSp macro="">
      <xdr:nvCxnSpPr>
        <xdr:cNvPr id="839" name="直線コネクタ 838"/>
        <xdr:cNvCxnSpPr/>
      </xdr:nvCxnSpPr>
      <xdr:spPr>
        <a:xfrm flipV="1">
          <a:off x="19545300" y="183161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840" name="楕円 839"/>
        <xdr:cNvSpPr/>
      </xdr:nvSpPr>
      <xdr:spPr>
        <a:xfrm>
          <a:off x="18605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160782</xdr:rowOff>
    </xdr:from>
    <xdr:to>
      <xdr:col>102</xdr:col>
      <xdr:colOff>114300</xdr:colOff>
      <xdr:row>106</xdr:row>
      <xdr:rowOff>163068</xdr:rowOff>
    </xdr:to>
    <xdr:cxnSp macro="">
      <xdr:nvCxnSpPr>
        <xdr:cNvPr id="841" name="直線コネクタ 840"/>
        <xdr:cNvCxnSpPr/>
      </xdr:nvCxnSpPr>
      <xdr:spPr>
        <a:xfrm flipV="1">
          <a:off x="18656300" y="1833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3" name="n_2aveValue【公民館】&#10;一人当たり面積"/>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4" name="n_3ave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5" name="n_4aveValue【公民館】&#10;一人当たり面積"/>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129812</xdr:rowOff>
    </xdr:from>
    <xdr:ext cx="469744" cy="259045"/>
    <xdr:sp macro="" textlink="">
      <xdr:nvSpPr>
        <xdr:cNvPr id="846" name="n_1mainValue【公民館】&#10;一人当たり面積"/>
        <xdr:cNvSpPr txBox="1"/>
      </xdr:nvSpPr>
      <xdr:spPr>
        <a:xfrm>
          <a:off x="21075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12971</xdr:rowOff>
    </xdr:from>
    <xdr:ext cx="469744" cy="259045"/>
    <xdr:sp macro="" textlink="">
      <xdr:nvSpPr>
        <xdr:cNvPr id="847" name="n_2mainValue【公民館】&#10;一人当たり面積"/>
        <xdr:cNvSpPr txBox="1"/>
      </xdr:nvSpPr>
      <xdr:spPr>
        <a:xfrm>
          <a:off x="20199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31259</xdr:rowOff>
    </xdr:from>
    <xdr:ext cx="469744" cy="259045"/>
    <xdr:sp macro="" textlink="">
      <xdr:nvSpPr>
        <xdr:cNvPr id="848" name="n_3mainValue【公民館】&#10;一人当たり面積"/>
        <xdr:cNvSpPr txBox="1"/>
      </xdr:nvSpPr>
      <xdr:spPr>
        <a:xfrm>
          <a:off x="19310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849" name="n_4mainValue【公民館】&#10;一人当たり面積"/>
        <xdr:cNvSpPr txBox="1"/>
      </xdr:nvSpPr>
      <xdr:spPr>
        <a:xfrm>
          <a:off x="18421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認定こども園・幼稚園・保育所及び公民館は、類似団体と比較して有形固定資産減価償却率が特に高くなっており、公営住宅及び児童館は特に低くなっている。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認定こども園・幼稚園・保育所のうち、本市は保育所のみを所有している。平成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年度から譲渡による民間活用を図っており、令和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た個別施設計画に基づき、施設の建替えや統合を行うなど、老朽化対策に取り組んでいくこととしている。また、公民館についても老朽化した建物が多いが、地元住民からニーズの高い施設もあるため、除却だけでなく譲渡による施設整理の計画を進めることとしている。</a:t>
          </a: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年度から、順次建替えや取壊しを行っていること、また、児童館については築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年以内の建物が多く、類似団体と比べ新しい施設が多いことから、有形固定資産減価償却率が低くなっている。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図書館】&#10;有形固定資産減価償却率該当値テキスト"/>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6" name="楕円 75"/>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39</xdr:row>
      <xdr:rowOff>46809</xdr:rowOff>
    </xdr:to>
    <xdr:cxnSp macro="">
      <xdr:nvCxnSpPr>
        <xdr:cNvPr id="77" name="直線コネクタ 76"/>
        <xdr:cNvCxnSpPr/>
      </xdr:nvCxnSpPr>
      <xdr:spPr>
        <a:xfrm>
          <a:off x="3797300" y="665171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8" name="楕円 77"/>
        <xdr:cNvSpPr/>
      </xdr:nvSpPr>
      <xdr:spPr>
        <a:xfrm>
          <a:off x="2857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138249</xdr:rowOff>
    </xdr:to>
    <xdr:cxnSp macro="">
      <xdr:nvCxnSpPr>
        <xdr:cNvPr id="79" name="直線コネクタ 78"/>
        <xdr:cNvCxnSpPr/>
      </xdr:nvCxnSpPr>
      <xdr:spPr>
        <a:xfrm flipV="1">
          <a:off x="2908300" y="66517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138249</xdr:rowOff>
    </xdr:to>
    <xdr:cxnSp macro="">
      <xdr:nvCxnSpPr>
        <xdr:cNvPr id="81" name="直線コネクタ 80"/>
        <xdr:cNvCxnSpPr/>
      </xdr:nvCxnSpPr>
      <xdr:spPr>
        <a:xfrm>
          <a:off x="2019300" y="65978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38644</xdr:rowOff>
    </xdr:from>
    <xdr:to>
      <xdr:col>10</xdr:col>
      <xdr:colOff>114300</xdr:colOff>
      <xdr:row>38</xdr:row>
      <xdr:rowOff>82731</xdr:rowOff>
    </xdr:to>
    <xdr:cxnSp macro="">
      <xdr:nvCxnSpPr>
        <xdr:cNvPr id="83" name="直線コネクタ 82"/>
        <xdr:cNvCxnSpPr/>
      </xdr:nvCxnSpPr>
      <xdr:spPr>
        <a:xfrm>
          <a:off x="1130300" y="655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88" name="n_1main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9" name="n_2mainValue【図書館】&#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90" name="n_3mainValue【図書館】&#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80571</xdr:rowOff>
    </xdr:from>
    <xdr:ext cx="405111" cy="259045"/>
    <xdr:sp macro="" textlink="">
      <xdr:nvSpPr>
        <xdr:cNvPr id="91" name="n_4mainValue【図書館】&#10;有形固定資産減価償却率"/>
        <xdr:cNvSpPr txBox="1"/>
      </xdr:nvSpPr>
      <xdr:spPr>
        <a:xfrm>
          <a:off x="927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34" name="楕円 133"/>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129920</xdr:rowOff>
    </xdr:from>
    <xdr:ext cx="469744" cy="259045"/>
    <xdr:sp macro="" textlink="">
      <xdr:nvSpPr>
        <xdr:cNvPr id="135" name="【図書館】&#10;一人当たり面積該当値テキスト"/>
        <xdr:cNvSpPr txBox="1"/>
      </xdr:nvSpPr>
      <xdr:spPr>
        <a:xfrm>
          <a:off x="10515600"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36" name="楕円 135"/>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39</xdr:row>
      <xdr:rowOff>68035</xdr:rowOff>
    </xdr:to>
    <xdr:cxnSp macro="">
      <xdr:nvCxnSpPr>
        <xdr:cNvPr id="137" name="直線コネクタ 136"/>
        <xdr:cNvCxnSpPr/>
      </xdr:nvCxnSpPr>
      <xdr:spPr>
        <a:xfrm flipV="1">
          <a:off x="9639300" y="66729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8" name="楕円 137"/>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68035</xdr:rowOff>
    </xdr:to>
    <xdr:cxnSp macro="">
      <xdr:nvCxnSpPr>
        <xdr:cNvPr id="139" name="直線コネクタ 138"/>
        <xdr:cNvCxnSpPr/>
      </xdr:nvCxnSpPr>
      <xdr:spPr>
        <a:xfrm>
          <a:off x="8750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123372</xdr:rowOff>
    </xdr:from>
    <xdr:to>
      <xdr:col>41</xdr:col>
      <xdr:colOff>101600</xdr:colOff>
      <xdr:row>39</xdr:row>
      <xdr:rowOff>53522</xdr:rowOff>
    </xdr:to>
    <xdr:sp macro="" textlink="">
      <xdr:nvSpPr>
        <xdr:cNvPr id="140" name="楕円 139"/>
        <xdr:cNvSpPr/>
      </xdr:nvSpPr>
      <xdr:spPr>
        <a:xfrm>
          <a:off x="781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2722</xdr:rowOff>
    </xdr:from>
    <xdr:to>
      <xdr:col>45</xdr:col>
      <xdr:colOff>177800</xdr:colOff>
      <xdr:row>39</xdr:row>
      <xdr:rowOff>68035</xdr:rowOff>
    </xdr:to>
    <xdr:cxnSp macro="">
      <xdr:nvCxnSpPr>
        <xdr:cNvPr id="141" name="直線コネクタ 140"/>
        <xdr:cNvCxnSpPr/>
      </xdr:nvCxnSpPr>
      <xdr:spPr>
        <a:xfrm>
          <a:off x="7861300" y="6689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2" name="楕円 141"/>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2722</xdr:rowOff>
    </xdr:from>
    <xdr:to>
      <xdr:col>41</xdr:col>
      <xdr:colOff>50800</xdr:colOff>
      <xdr:row>39</xdr:row>
      <xdr:rowOff>19050</xdr:rowOff>
    </xdr:to>
    <xdr:cxnSp macro="">
      <xdr:nvCxnSpPr>
        <xdr:cNvPr id="143" name="直線コネクタ 142"/>
        <xdr:cNvCxnSpPr/>
      </xdr:nvCxnSpPr>
      <xdr:spPr>
        <a:xfrm flipV="1">
          <a:off x="6972300" y="6689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48" name="n_1mainValue【図書館】&#10;一人当たり面積"/>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135362</xdr:rowOff>
    </xdr:from>
    <xdr:ext cx="469744" cy="259045"/>
    <xdr:sp macro="" textlink="">
      <xdr:nvSpPr>
        <xdr:cNvPr id="149" name="n_2mainValue【図書館】&#10;一人当たり面積"/>
        <xdr:cNvSpPr txBox="1"/>
      </xdr:nvSpPr>
      <xdr:spPr>
        <a:xfrm>
          <a:off x="8515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70049</xdr:rowOff>
    </xdr:from>
    <xdr:ext cx="469744" cy="259045"/>
    <xdr:sp macro="" textlink="">
      <xdr:nvSpPr>
        <xdr:cNvPr id="150" name="n_3mainValue【図書館】&#10;一人当たり面積"/>
        <xdr:cNvSpPr txBox="1"/>
      </xdr:nvSpPr>
      <xdr:spPr>
        <a:xfrm>
          <a:off x="7626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51" name="n_4mainValue【図書館】&#10;一人当たり面積"/>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92" name="楕円 191"/>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93" name="【体育館・プー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94" name="楕円 193"/>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89535</xdr:rowOff>
    </xdr:to>
    <xdr:cxnSp macro="">
      <xdr:nvCxnSpPr>
        <xdr:cNvPr id="195" name="直線コネクタ 194"/>
        <xdr:cNvCxnSpPr/>
      </xdr:nvCxnSpPr>
      <xdr:spPr>
        <a:xfrm>
          <a:off x="3797300" y="103365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196" name="楕円 195"/>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49530</xdr:rowOff>
    </xdr:to>
    <xdr:cxnSp macro="">
      <xdr:nvCxnSpPr>
        <xdr:cNvPr id="197" name="直線コネクタ 196"/>
        <xdr:cNvCxnSpPr/>
      </xdr:nvCxnSpPr>
      <xdr:spPr>
        <a:xfrm>
          <a:off x="2908300" y="103346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8" name="楕円 197"/>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47625</xdr:rowOff>
    </xdr:to>
    <xdr:cxnSp macro="">
      <xdr:nvCxnSpPr>
        <xdr:cNvPr id="199" name="直線コネクタ 198"/>
        <xdr:cNvCxnSpPr/>
      </xdr:nvCxnSpPr>
      <xdr:spPr>
        <a:xfrm>
          <a:off x="2019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80645</xdr:rowOff>
    </xdr:from>
    <xdr:to>
      <xdr:col>6</xdr:col>
      <xdr:colOff>38100</xdr:colOff>
      <xdr:row>60</xdr:row>
      <xdr:rowOff>10795</xdr:rowOff>
    </xdr:to>
    <xdr:sp macro="" textlink="">
      <xdr:nvSpPr>
        <xdr:cNvPr id="200" name="楕円 199"/>
        <xdr:cNvSpPr/>
      </xdr:nvSpPr>
      <xdr:spPr>
        <a:xfrm>
          <a:off x="1079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131445</xdr:rowOff>
    </xdr:from>
    <xdr:to>
      <xdr:col>10</xdr:col>
      <xdr:colOff>114300</xdr:colOff>
      <xdr:row>60</xdr:row>
      <xdr:rowOff>3810</xdr:rowOff>
    </xdr:to>
    <xdr:cxnSp macro="">
      <xdr:nvCxnSpPr>
        <xdr:cNvPr id="201" name="直線コネクタ 200"/>
        <xdr:cNvCxnSpPr/>
      </xdr:nvCxnSpPr>
      <xdr:spPr>
        <a:xfrm>
          <a:off x="1130300" y="10246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116857</xdr:rowOff>
    </xdr:from>
    <xdr:ext cx="405111" cy="259045"/>
    <xdr:sp macro="" textlink="">
      <xdr:nvSpPr>
        <xdr:cNvPr id="206" name="n_1mainValue【体育館・プール】&#10;有形固定資産減価償却率"/>
        <xdr:cNvSpPr txBox="1"/>
      </xdr:nvSpPr>
      <xdr:spPr>
        <a:xfrm>
          <a:off x="3582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207" name="n_2main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8" name="n_3main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27322</xdr:rowOff>
    </xdr:from>
    <xdr:ext cx="405111" cy="259045"/>
    <xdr:sp macro="" textlink="">
      <xdr:nvSpPr>
        <xdr:cNvPr id="209" name="n_4mainValue【体育館・プール】&#10;有形固定資産減価償却率"/>
        <xdr:cNvSpPr txBox="1"/>
      </xdr:nvSpPr>
      <xdr:spPr>
        <a:xfrm>
          <a:off x="927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12700</xdr:rowOff>
    </xdr:from>
    <xdr:to>
      <xdr:col>55</xdr:col>
      <xdr:colOff>50800</xdr:colOff>
      <xdr:row>63</xdr:row>
      <xdr:rowOff>114300</xdr:rowOff>
    </xdr:to>
    <xdr:sp macro="" textlink="">
      <xdr:nvSpPr>
        <xdr:cNvPr id="249" name="楕円 248"/>
        <xdr:cNvSpPr/>
      </xdr:nvSpPr>
      <xdr:spPr>
        <a:xfrm>
          <a:off x="104267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162577</xdr:rowOff>
    </xdr:from>
    <xdr:ext cx="469744" cy="259045"/>
    <xdr:sp macro="" textlink="">
      <xdr:nvSpPr>
        <xdr:cNvPr id="250" name="【体育館・プール】&#10;一人当たり面積該当値テキスト"/>
        <xdr:cNvSpPr txBox="1"/>
      </xdr:nvSpPr>
      <xdr:spPr>
        <a:xfrm>
          <a:off x="10515600" y="107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167640</xdr:rowOff>
    </xdr:from>
    <xdr:to>
      <xdr:col>50</xdr:col>
      <xdr:colOff>165100</xdr:colOff>
      <xdr:row>63</xdr:row>
      <xdr:rowOff>97790</xdr:rowOff>
    </xdr:to>
    <xdr:sp macro="" textlink="">
      <xdr:nvSpPr>
        <xdr:cNvPr id="251" name="楕円 250"/>
        <xdr:cNvSpPr/>
      </xdr:nvSpPr>
      <xdr:spPr>
        <a:xfrm>
          <a:off x="9588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46990</xdr:rowOff>
    </xdr:from>
    <xdr:to>
      <xdr:col>55</xdr:col>
      <xdr:colOff>0</xdr:colOff>
      <xdr:row>63</xdr:row>
      <xdr:rowOff>63500</xdr:rowOff>
    </xdr:to>
    <xdr:cxnSp macro="">
      <xdr:nvCxnSpPr>
        <xdr:cNvPr id="252" name="直線コネクタ 251"/>
        <xdr:cNvCxnSpPr/>
      </xdr:nvCxnSpPr>
      <xdr:spPr>
        <a:xfrm>
          <a:off x="9639300" y="1084834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xdr:rowOff>
    </xdr:from>
    <xdr:to>
      <xdr:col>46</xdr:col>
      <xdr:colOff>38100</xdr:colOff>
      <xdr:row>63</xdr:row>
      <xdr:rowOff>102870</xdr:rowOff>
    </xdr:to>
    <xdr:sp macro="" textlink="">
      <xdr:nvSpPr>
        <xdr:cNvPr id="253" name="楕円 252"/>
        <xdr:cNvSpPr/>
      </xdr:nvSpPr>
      <xdr:spPr>
        <a:xfrm>
          <a:off x="8699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46990</xdr:rowOff>
    </xdr:from>
    <xdr:to>
      <xdr:col>50</xdr:col>
      <xdr:colOff>114300</xdr:colOff>
      <xdr:row>63</xdr:row>
      <xdr:rowOff>52070</xdr:rowOff>
    </xdr:to>
    <xdr:cxnSp macro="">
      <xdr:nvCxnSpPr>
        <xdr:cNvPr id="254" name="直線コネクタ 253"/>
        <xdr:cNvCxnSpPr/>
      </xdr:nvCxnSpPr>
      <xdr:spPr>
        <a:xfrm flipV="1">
          <a:off x="8750300" y="10848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124460</xdr:rowOff>
    </xdr:from>
    <xdr:to>
      <xdr:col>41</xdr:col>
      <xdr:colOff>101600</xdr:colOff>
      <xdr:row>63</xdr:row>
      <xdr:rowOff>54610</xdr:rowOff>
    </xdr:to>
    <xdr:sp macro="" textlink="">
      <xdr:nvSpPr>
        <xdr:cNvPr id="255" name="楕円 254"/>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52070</xdr:rowOff>
    </xdr:to>
    <xdr:cxnSp macro="">
      <xdr:nvCxnSpPr>
        <xdr:cNvPr id="256" name="直線コネクタ 255"/>
        <xdr:cNvCxnSpPr/>
      </xdr:nvCxnSpPr>
      <xdr:spPr>
        <a:xfrm>
          <a:off x="7861300" y="10805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57" name="楕円 256"/>
        <xdr:cNvSpPr/>
      </xdr:nvSpPr>
      <xdr:spPr>
        <a:xfrm>
          <a:off x="6921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xdr:rowOff>
    </xdr:from>
    <xdr:to>
      <xdr:col>41</xdr:col>
      <xdr:colOff>50800</xdr:colOff>
      <xdr:row>63</xdr:row>
      <xdr:rowOff>5080</xdr:rowOff>
    </xdr:to>
    <xdr:cxnSp macro="">
      <xdr:nvCxnSpPr>
        <xdr:cNvPr id="258" name="直線コネクタ 257"/>
        <xdr:cNvCxnSpPr/>
      </xdr:nvCxnSpPr>
      <xdr:spPr>
        <a:xfrm flipV="1">
          <a:off x="6972300" y="108051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88917</xdr:rowOff>
    </xdr:from>
    <xdr:ext cx="469744" cy="259045"/>
    <xdr:sp macro="" textlink="">
      <xdr:nvSpPr>
        <xdr:cNvPr id="263" name="n_1mainValue【体育館・プール】&#10;一人当たり面積"/>
        <xdr:cNvSpPr txBox="1"/>
      </xdr:nvSpPr>
      <xdr:spPr>
        <a:xfrm>
          <a:off x="93917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93997</xdr:rowOff>
    </xdr:from>
    <xdr:ext cx="469744" cy="259045"/>
    <xdr:sp macro="" textlink="">
      <xdr:nvSpPr>
        <xdr:cNvPr id="264" name="n_2mainValue【体育館・プール】&#10;一人当たり面積"/>
        <xdr:cNvSpPr txBox="1"/>
      </xdr:nvSpPr>
      <xdr:spPr>
        <a:xfrm>
          <a:off x="8515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65" name="n_3mainValue【体育館・プール】&#10;一人当たり面積"/>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66" name="n_4main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307" name="楕円 306"/>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308" name="【福祉施設】&#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309" name="楕円 308"/>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118111</xdr:rowOff>
    </xdr:to>
    <xdr:cxnSp macro="">
      <xdr:nvCxnSpPr>
        <xdr:cNvPr id="310" name="直線コネクタ 309"/>
        <xdr:cNvCxnSpPr/>
      </xdr:nvCxnSpPr>
      <xdr:spPr>
        <a:xfrm>
          <a:off x="3797300" y="13756005"/>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311" name="楕円 310"/>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80011</xdr:rowOff>
    </xdr:to>
    <xdr:cxnSp macro="">
      <xdr:nvCxnSpPr>
        <xdr:cNvPr id="312" name="直線コネクタ 311"/>
        <xdr:cNvCxnSpPr/>
      </xdr:nvCxnSpPr>
      <xdr:spPr>
        <a:xfrm flipV="1">
          <a:off x="2908300" y="137560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313" name="楕円 312"/>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80011</xdr:rowOff>
    </xdr:from>
    <xdr:to>
      <xdr:col>15</xdr:col>
      <xdr:colOff>50800</xdr:colOff>
      <xdr:row>80</xdr:row>
      <xdr:rowOff>87630</xdr:rowOff>
    </xdr:to>
    <xdr:cxnSp macro="">
      <xdr:nvCxnSpPr>
        <xdr:cNvPr id="314" name="直線コネクタ 313"/>
        <xdr:cNvCxnSpPr/>
      </xdr:nvCxnSpPr>
      <xdr:spPr>
        <a:xfrm flipV="1">
          <a:off x="2019300" y="13796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168275</xdr:rowOff>
    </xdr:from>
    <xdr:to>
      <xdr:col>6</xdr:col>
      <xdr:colOff>38100</xdr:colOff>
      <xdr:row>80</xdr:row>
      <xdr:rowOff>98425</xdr:rowOff>
    </xdr:to>
    <xdr:sp macro="" textlink="">
      <xdr:nvSpPr>
        <xdr:cNvPr id="315" name="楕円 314"/>
        <xdr:cNvSpPr/>
      </xdr:nvSpPr>
      <xdr:spPr>
        <a:xfrm>
          <a:off x="107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47625</xdr:rowOff>
    </xdr:from>
    <xdr:to>
      <xdr:col>10</xdr:col>
      <xdr:colOff>114300</xdr:colOff>
      <xdr:row>80</xdr:row>
      <xdr:rowOff>87630</xdr:rowOff>
    </xdr:to>
    <xdr:cxnSp macro="">
      <xdr:nvCxnSpPr>
        <xdr:cNvPr id="316" name="直線コネクタ 315"/>
        <xdr:cNvCxnSpPr/>
      </xdr:nvCxnSpPr>
      <xdr:spPr>
        <a:xfrm>
          <a:off x="1130300" y="13763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8" name="n_2ave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321" name="n_1mainValue【福祉施設】&#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322" name="n_2mainValue【福祉施設】&#10;有形固定資産減価償却率"/>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23" name="n_3mainValue【福祉施設】&#10;有形固定資産減価償却率"/>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324" name="n_4mainValue【福祉施設】&#10;有形固定資産減価償却率"/>
        <xdr:cNvSpPr txBox="1"/>
      </xdr:nvSpPr>
      <xdr:spPr>
        <a:xfrm>
          <a:off x="927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109220</xdr:rowOff>
    </xdr:from>
    <xdr:to>
      <xdr:col>55</xdr:col>
      <xdr:colOff>50800</xdr:colOff>
      <xdr:row>84</xdr:row>
      <xdr:rowOff>39370</xdr:rowOff>
    </xdr:to>
    <xdr:sp macro="" textlink="">
      <xdr:nvSpPr>
        <xdr:cNvPr id="364" name="楕円 363"/>
        <xdr:cNvSpPr/>
      </xdr:nvSpPr>
      <xdr:spPr>
        <a:xfrm>
          <a:off x="10426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132097</xdr:rowOff>
    </xdr:from>
    <xdr:ext cx="469744" cy="259045"/>
    <xdr:sp macro="" textlink="">
      <xdr:nvSpPr>
        <xdr:cNvPr id="365" name="【福祉施設】&#10;一人当たり面積該当値テキスト"/>
        <xdr:cNvSpPr txBox="1"/>
      </xdr:nvSpPr>
      <xdr:spPr>
        <a:xfrm>
          <a:off x="10515600"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6" name="楕円 365"/>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160020</xdr:rowOff>
    </xdr:from>
    <xdr:to>
      <xdr:col>55</xdr:col>
      <xdr:colOff>0</xdr:colOff>
      <xdr:row>83</xdr:row>
      <xdr:rowOff>163830</xdr:rowOff>
    </xdr:to>
    <xdr:cxnSp macro="">
      <xdr:nvCxnSpPr>
        <xdr:cNvPr id="367" name="直線コネクタ 366"/>
        <xdr:cNvCxnSpPr/>
      </xdr:nvCxnSpPr>
      <xdr:spPr>
        <a:xfrm flipV="1">
          <a:off x="9639300" y="1439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8" name="楕円 367"/>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84</xdr:row>
      <xdr:rowOff>152400</xdr:rowOff>
    </xdr:to>
    <xdr:cxnSp macro="">
      <xdr:nvCxnSpPr>
        <xdr:cNvPr id="369" name="直線コネクタ 368"/>
        <xdr:cNvCxnSpPr/>
      </xdr:nvCxnSpPr>
      <xdr:spPr>
        <a:xfrm flipV="1">
          <a:off x="8750300" y="14394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70" name="楕円 369"/>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152400</xdr:rowOff>
    </xdr:to>
    <xdr:cxnSp macro="">
      <xdr:nvCxnSpPr>
        <xdr:cNvPr id="371" name="直線コネクタ 370"/>
        <xdr:cNvCxnSpPr/>
      </xdr:nvCxnSpPr>
      <xdr:spPr>
        <a:xfrm>
          <a:off x="7861300" y="14417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139700</xdr:rowOff>
    </xdr:from>
    <xdr:to>
      <xdr:col>36</xdr:col>
      <xdr:colOff>165100</xdr:colOff>
      <xdr:row>84</xdr:row>
      <xdr:rowOff>69850</xdr:rowOff>
    </xdr:to>
    <xdr:sp macro="" textlink="">
      <xdr:nvSpPr>
        <xdr:cNvPr id="372" name="楕円 371"/>
        <xdr:cNvSpPr/>
      </xdr:nvSpPr>
      <xdr:spPr>
        <a:xfrm>
          <a:off x="6921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19050</xdr:rowOff>
    </xdr:to>
    <xdr:cxnSp macro="">
      <xdr:nvCxnSpPr>
        <xdr:cNvPr id="373" name="直線コネクタ 372"/>
        <xdr:cNvCxnSpPr/>
      </xdr:nvCxnSpPr>
      <xdr:spPr>
        <a:xfrm flipV="1">
          <a:off x="6972300" y="1441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8" name="n_1mainValue【福祉施設】&#10;一人当たり面積"/>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9"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80" name="n_3main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60977</xdr:rowOff>
    </xdr:from>
    <xdr:ext cx="469744" cy="259045"/>
    <xdr:sp macro="" textlink="">
      <xdr:nvSpPr>
        <xdr:cNvPr id="381" name="n_4mainValue【福祉施設】&#10;一人当たり面積"/>
        <xdr:cNvSpPr txBox="1"/>
      </xdr:nvSpPr>
      <xdr:spPr>
        <a:xfrm>
          <a:off x="6737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22" name="楕円 421"/>
        <xdr:cNvSpPr/>
      </xdr:nvSpPr>
      <xdr:spPr>
        <a:xfrm>
          <a:off x="4584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423" name="【市民会館】&#10;有形固定資産減価償却率該当値テキスト"/>
        <xdr:cNvSpPr txBox="1"/>
      </xdr:nvSpPr>
      <xdr:spPr>
        <a:xfrm>
          <a:off x="4673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135889</xdr:rowOff>
    </xdr:from>
    <xdr:to>
      <xdr:col>20</xdr:col>
      <xdr:colOff>38100</xdr:colOff>
      <xdr:row>104</xdr:row>
      <xdr:rowOff>66039</xdr:rowOff>
    </xdr:to>
    <xdr:sp macro="" textlink="">
      <xdr:nvSpPr>
        <xdr:cNvPr id="424" name="楕円 423"/>
        <xdr:cNvSpPr/>
      </xdr:nvSpPr>
      <xdr:spPr>
        <a:xfrm>
          <a:off x="3746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15239</xdr:rowOff>
    </xdr:from>
    <xdr:to>
      <xdr:col>24</xdr:col>
      <xdr:colOff>63500</xdr:colOff>
      <xdr:row>104</xdr:row>
      <xdr:rowOff>108586</xdr:rowOff>
    </xdr:to>
    <xdr:cxnSp macro="">
      <xdr:nvCxnSpPr>
        <xdr:cNvPr id="425" name="直線コネクタ 424"/>
        <xdr:cNvCxnSpPr/>
      </xdr:nvCxnSpPr>
      <xdr:spPr>
        <a:xfrm>
          <a:off x="3797300" y="17846039"/>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141605</xdr:rowOff>
    </xdr:from>
    <xdr:to>
      <xdr:col>15</xdr:col>
      <xdr:colOff>101600</xdr:colOff>
      <xdr:row>103</xdr:row>
      <xdr:rowOff>71755</xdr:rowOff>
    </xdr:to>
    <xdr:sp macro="" textlink="">
      <xdr:nvSpPr>
        <xdr:cNvPr id="426" name="楕円 425"/>
        <xdr:cNvSpPr/>
      </xdr:nvSpPr>
      <xdr:spPr>
        <a:xfrm>
          <a:off x="2857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20955</xdr:rowOff>
    </xdr:from>
    <xdr:to>
      <xdr:col>19</xdr:col>
      <xdr:colOff>177800</xdr:colOff>
      <xdr:row>104</xdr:row>
      <xdr:rowOff>15239</xdr:rowOff>
    </xdr:to>
    <xdr:cxnSp macro="">
      <xdr:nvCxnSpPr>
        <xdr:cNvPr id="427" name="直線コネクタ 426"/>
        <xdr:cNvCxnSpPr/>
      </xdr:nvCxnSpPr>
      <xdr:spPr>
        <a:xfrm>
          <a:off x="2908300" y="1768030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124461</xdr:rowOff>
    </xdr:from>
    <xdr:to>
      <xdr:col>10</xdr:col>
      <xdr:colOff>165100</xdr:colOff>
      <xdr:row>103</xdr:row>
      <xdr:rowOff>54611</xdr:rowOff>
    </xdr:to>
    <xdr:sp macro="" textlink="">
      <xdr:nvSpPr>
        <xdr:cNvPr id="428" name="楕円 427"/>
        <xdr:cNvSpPr/>
      </xdr:nvSpPr>
      <xdr:spPr>
        <a:xfrm>
          <a:off x="1968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3811</xdr:rowOff>
    </xdr:from>
    <xdr:to>
      <xdr:col>15</xdr:col>
      <xdr:colOff>50800</xdr:colOff>
      <xdr:row>103</xdr:row>
      <xdr:rowOff>20955</xdr:rowOff>
    </xdr:to>
    <xdr:cxnSp macro="">
      <xdr:nvCxnSpPr>
        <xdr:cNvPr id="429" name="直線コネクタ 428"/>
        <xdr:cNvCxnSpPr/>
      </xdr:nvCxnSpPr>
      <xdr:spPr>
        <a:xfrm>
          <a:off x="2019300" y="176631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86361</xdr:rowOff>
    </xdr:from>
    <xdr:to>
      <xdr:col>6</xdr:col>
      <xdr:colOff>38100</xdr:colOff>
      <xdr:row>103</xdr:row>
      <xdr:rowOff>16511</xdr:rowOff>
    </xdr:to>
    <xdr:sp macro="" textlink="">
      <xdr:nvSpPr>
        <xdr:cNvPr id="430" name="楕円 429"/>
        <xdr:cNvSpPr/>
      </xdr:nvSpPr>
      <xdr:spPr>
        <a:xfrm>
          <a:off x="1079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3811</xdr:rowOff>
    </xdr:to>
    <xdr:cxnSp macro="">
      <xdr:nvCxnSpPr>
        <xdr:cNvPr id="431" name="直線コネクタ 430"/>
        <xdr:cNvCxnSpPr/>
      </xdr:nvCxnSpPr>
      <xdr:spPr>
        <a:xfrm>
          <a:off x="1130300" y="17625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57166</xdr:rowOff>
    </xdr:from>
    <xdr:ext cx="405111" cy="259045"/>
    <xdr:sp macro="" textlink="">
      <xdr:nvSpPr>
        <xdr:cNvPr id="436" name="n_1mainValue【市民会館】&#10;有形固定資産減価償却率"/>
        <xdr:cNvSpPr txBox="1"/>
      </xdr:nvSpPr>
      <xdr:spPr>
        <a:xfrm>
          <a:off x="35820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88282</xdr:rowOff>
    </xdr:from>
    <xdr:ext cx="405111" cy="259045"/>
    <xdr:sp macro="" textlink="">
      <xdr:nvSpPr>
        <xdr:cNvPr id="437" name="n_2mainValue【市民会館】&#10;有形固定資産減価償却率"/>
        <xdr:cNvSpPr txBox="1"/>
      </xdr:nvSpPr>
      <xdr:spPr>
        <a:xfrm>
          <a:off x="2705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71138</xdr:rowOff>
    </xdr:from>
    <xdr:ext cx="405111" cy="259045"/>
    <xdr:sp macro="" textlink="">
      <xdr:nvSpPr>
        <xdr:cNvPr id="438" name="n_3mainValue【市民会館】&#10;有形固定資産減価償却率"/>
        <xdr:cNvSpPr txBox="1"/>
      </xdr:nvSpPr>
      <xdr:spPr>
        <a:xfrm>
          <a:off x="1816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39" name="n_4mainValue【市民会館】&#10;有形固定資産減価償却率"/>
        <xdr:cNvSpPr txBox="1"/>
      </xdr:nvSpPr>
      <xdr:spPr>
        <a:xfrm>
          <a:off x="927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479" name="楕円 478"/>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120666</xdr:rowOff>
    </xdr:from>
    <xdr:ext cx="469744" cy="259045"/>
    <xdr:sp macro="" textlink="">
      <xdr:nvSpPr>
        <xdr:cNvPr id="480" name="【市民会館】&#10;一人当たり面積該当値テキスト"/>
        <xdr:cNvSpPr txBox="1"/>
      </xdr:nvSpPr>
      <xdr:spPr>
        <a:xfrm>
          <a:off x="10515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81" name="楕円 480"/>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148589</xdr:rowOff>
    </xdr:to>
    <xdr:cxnSp macro="">
      <xdr:nvCxnSpPr>
        <xdr:cNvPr id="482" name="直線コネクタ 481"/>
        <xdr:cNvCxnSpPr/>
      </xdr:nvCxnSpPr>
      <xdr:spPr>
        <a:xfrm>
          <a:off x="9639300" y="18135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83" name="楕円 482"/>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106</xdr:row>
      <xdr:rowOff>152400</xdr:rowOff>
    </xdr:to>
    <xdr:cxnSp macro="">
      <xdr:nvCxnSpPr>
        <xdr:cNvPr id="484" name="直線コネクタ 483"/>
        <xdr:cNvCxnSpPr/>
      </xdr:nvCxnSpPr>
      <xdr:spPr>
        <a:xfrm flipV="1">
          <a:off x="8750300" y="18135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85" name="楕円 484"/>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152400</xdr:rowOff>
    </xdr:from>
    <xdr:to>
      <xdr:col>45</xdr:col>
      <xdr:colOff>177800</xdr:colOff>
      <xdr:row>107</xdr:row>
      <xdr:rowOff>53339</xdr:rowOff>
    </xdr:to>
    <xdr:cxnSp macro="">
      <xdr:nvCxnSpPr>
        <xdr:cNvPr id="486" name="直線コネクタ 485"/>
        <xdr:cNvCxnSpPr/>
      </xdr:nvCxnSpPr>
      <xdr:spPr>
        <a:xfrm flipV="1">
          <a:off x="7861300" y="18326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87" name="楕円 486"/>
        <xdr:cNvSpPr/>
      </xdr:nvSpPr>
      <xdr:spPr>
        <a:xfrm>
          <a:off x="692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53339</xdr:rowOff>
    </xdr:to>
    <xdr:cxnSp macro="">
      <xdr:nvCxnSpPr>
        <xdr:cNvPr id="488" name="直線コネクタ 487"/>
        <xdr:cNvCxnSpPr/>
      </xdr:nvCxnSpPr>
      <xdr:spPr>
        <a:xfrm>
          <a:off x="6972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93"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94" name="n_2main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95" name="n_3mainValue【市民会館】&#10;一人当たり面積"/>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96" name="n_4mainValue【市民会館】&#10;一人当たり面積"/>
        <xdr:cNvSpPr txBox="1"/>
      </xdr:nvSpPr>
      <xdr:spPr>
        <a:xfrm>
          <a:off x="6737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63137</xdr:rowOff>
    </xdr:from>
    <xdr:to>
      <xdr:col>85</xdr:col>
      <xdr:colOff>126364</xdr:colOff>
      <xdr:row>42</xdr:row>
      <xdr:rowOff>50074</xdr:rowOff>
    </xdr:to>
    <xdr:cxnSp macro="">
      <xdr:nvCxnSpPr>
        <xdr:cNvPr id="522" name="直線コネクタ 521"/>
        <xdr:cNvCxnSpPr/>
      </xdr:nvCxnSpPr>
      <xdr:spPr>
        <a:xfrm flipV="1">
          <a:off x="16318864" y="589243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53901</xdr:rowOff>
    </xdr:from>
    <xdr:ext cx="405111" cy="259045"/>
    <xdr:sp macro="" textlink="">
      <xdr:nvSpPr>
        <xdr:cNvPr id="523" name="【一般廃棄物処理施設】&#10;有形固定資産減価償却率最小値テキスト"/>
        <xdr:cNvSpPr txBox="1"/>
      </xdr:nvSpPr>
      <xdr:spPr>
        <a:xfrm>
          <a:off x="16357600" y="725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50074</xdr:rowOff>
    </xdr:from>
    <xdr:to>
      <xdr:col>86</xdr:col>
      <xdr:colOff>25400</xdr:colOff>
      <xdr:row>42</xdr:row>
      <xdr:rowOff>50074</xdr:rowOff>
    </xdr:to>
    <xdr:cxnSp macro="">
      <xdr:nvCxnSpPr>
        <xdr:cNvPr id="524" name="直線コネクタ 523"/>
        <xdr:cNvCxnSpPr/>
      </xdr:nvCxnSpPr>
      <xdr:spPr>
        <a:xfrm>
          <a:off x="16230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9814</xdr:rowOff>
    </xdr:from>
    <xdr:ext cx="405111" cy="259045"/>
    <xdr:sp macro="" textlink="">
      <xdr:nvSpPr>
        <xdr:cNvPr id="525" name="【一般廃棄物処理施設】&#10;有形固定資産減価償却率最大値テキスト"/>
        <xdr:cNvSpPr txBox="1"/>
      </xdr:nvSpPr>
      <xdr:spPr>
        <a:xfrm>
          <a:off x="16357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63137</xdr:rowOff>
    </xdr:from>
    <xdr:to>
      <xdr:col>86</xdr:col>
      <xdr:colOff>25400</xdr:colOff>
      <xdr:row>34</xdr:row>
      <xdr:rowOff>63137</xdr:rowOff>
    </xdr:to>
    <xdr:cxnSp macro="">
      <xdr:nvCxnSpPr>
        <xdr:cNvPr id="526" name="直線コネクタ 525"/>
        <xdr:cNvCxnSpPr/>
      </xdr:nvCxnSpPr>
      <xdr:spPr>
        <a:xfrm>
          <a:off x="16230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527"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528" name="フローチャート: 判断 527"/>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9" name="フローチャート: 判断 528"/>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30" name="フローチャート: 判断 52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31" name="フローチャート: 判断 530"/>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32" name="フローチャート: 判断 531"/>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538" name="楕円 537"/>
        <xdr:cNvSpPr/>
      </xdr:nvSpPr>
      <xdr:spPr>
        <a:xfrm>
          <a:off x="162687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136814</xdr:rowOff>
    </xdr:from>
    <xdr:ext cx="405111" cy="259045"/>
    <xdr:sp macro="" textlink="">
      <xdr:nvSpPr>
        <xdr:cNvPr id="539" name="【一般廃棄物処理施設】&#10;有形固定資産減価償却率該当値テキスト"/>
        <xdr:cNvSpPr txBox="1"/>
      </xdr:nvSpPr>
      <xdr:spPr>
        <a:xfrm>
          <a:off x="16357600" y="579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540" name="楕円 539"/>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68036</xdr:rowOff>
    </xdr:to>
    <xdr:cxnSp macro="">
      <xdr:nvCxnSpPr>
        <xdr:cNvPr id="541" name="直線コネクタ 540"/>
        <xdr:cNvCxnSpPr/>
      </xdr:nvCxnSpPr>
      <xdr:spPr>
        <a:xfrm flipV="1">
          <a:off x="15481300" y="589243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134801</xdr:rowOff>
    </xdr:from>
    <xdr:to>
      <xdr:col>76</xdr:col>
      <xdr:colOff>165100</xdr:colOff>
      <xdr:row>34</xdr:row>
      <xdr:rowOff>64951</xdr:rowOff>
    </xdr:to>
    <xdr:sp macro="" textlink="">
      <xdr:nvSpPr>
        <xdr:cNvPr id="542" name="楕円 541"/>
        <xdr:cNvSpPr/>
      </xdr:nvSpPr>
      <xdr:spPr>
        <a:xfrm>
          <a:off x="14541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14151</xdr:rowOff>
    </xdr:from>
    <xdr:to>
      <xdr:col>81</xdr:col>
      <xdr:colOff>50800</xdr:colOff>
      <xdr:row>34</xdr:row>
      <xdr:rowOff>68036</xdr:rowOff>
    </xdr:to>
    <xdr:cxnSp macro="">
      <xdr:nvCxnSpPr>
        <xdr:cNvPr id="543" name="直線コネクタ 542"/>
        <xdr:cNvCxnSpPr/>
      </xdr:nvCxnSpPr>
      <xdr:spPr>
        <a:xfrm>
          <a:off x="14592300" y="584345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82550</xdr:rowOff>
    </xdr:from>
    <xdr:to>
      <xdr:col>72</xdr:col>
      <xdr:colOff>38100</xdr:colOff>
      <xdr:row>34</xdr:row>
      <xdr:rowOff>12700</xdr:rowOff>
    </xdr:to>
    <xdr:sp macro="" textlink="">
      <xdr:nvSpPr>
        <xdr:cNvPr id="544" name="楕円 543"/>
        <xdr:cNvSpPr/>
      </xdr:nvSpPr>
      <xdr:spPr>
        <a:xfrm>
          <a:off x="1365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133350</xdr:rowOff>
    </xdr:from>
    <xdr:to>
      <xdr:col>76</xdr:col>
      <xdr:colOff>114300</xdr:colOff>
      <xdr:row>34</xdr:row>
      <xdr:rowOff>14151</xdr:rowOff>
    </xdr:to>
    <xdr:cxnSp macro="">
      <xdr:nvCxnSpPr>
        <xdr:cNvPr id="545" name="直線コネクタ 544"/>
        <xdr:cNvCxnSpPr/>
      </xdr:nvCxnSpPr>
      <xdr:spPr>
        <a:xfrm>
          <a:off x="13703300" y="5791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6" name="楕円 545"/>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42</xdr:row>
      <xdr:rowOff>92528</xdr:rowOff>
    </xdr:to>
    <xdr:cxnSp macro="">
      <xdr:nvCxnSpPr>
        <xdr:cNvPr id="547" name="直線コネクタ 546"/>
        <xdr:cNvCxnSpPr/>
      </xdr:nvCxnSpPr>
      <xdr:spPr>
        <a:xfrm flipV="1">
          <a:off x="12814300" y="5791200"/>
          <a:ext cx="889000" cy="15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48" name="n_1aveValue【一般廃棄物処理施設】&#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9" name="n_2aveValue【一般廃棄物処理施設】&#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50" name="n_3aveValue【一般廃棄物処理施設】&#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51" name="n_4aveValue【一般廃棄物処理施設】&#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135363</xdr:rowOff>
    </xdr:from>
    <xdr:ext cx="405111" cy="259045"/>
    <xdr:sp macro="" textlink="">
      <xdr:nvSpPr>
        <xdr:cNvPr id="552" name="n_1mainValue【一般廃棄物処理施設】&#10;有形固定資産減価償却率"/>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81478</xdr:rowOff>
    </xdr:from>
    <xdr:ext cx="405111" cy="259045"/>
    <xdr:sp macro="" textlink="">
      <xdr:nvSpPr>
        <xdr:cNvPr id="553" name="n_2mainValue【一般廃棄物処理施設】&#10;有形固定資産減価償却率"/>
        <xdr:cNvSpPr txBox="1"/>
      </xdr:nvSpPr>
      <xdr:spPr>
        <a:xfrm>
          <a:off x="14389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29227</xdr:rowOff>
    </xdr:from>
    <xdr:ext cx="340478" cy="259045"/>
    <xdr:sp macro="" textlink="">
      <xdr:nvSpPr>
        <xdr:cNvPr id="554" name="n_3mainValue【一般廃棄物処理施設】&#10;有形固定資産減価償却率"/>
        <xdr:cNvSpPr txBox="1"/>
      </xdr:nvSpPr>
      <xdr:spPr>
        <a:xfrm>
          <a:off x="13533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55" name="n_4mainValue【一般廃棄物処理施設】&#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7" name="直線コネクタ 576"/>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8"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9" name="直線コネクタ 578"/>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80"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1" name="直線コネクタ 580"/>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2"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3" name="フローチャート: 判断 582"/>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4" name="フローチャート: 判断 583"/>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5" name="フローチャート: 判断 584"/>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6" name="フローチャート: 判断 585"/>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7" name="フローチャート: 判断 586"/>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103074</xdr:rowOff>
    </xdr:from>
    <xdr:to>
      <xdr:col>116</xdr:col>
      <xdr:colOff>114300</xdr:colOff>
      <xdr:row>41</xdr:row>
      <xdr:rowOff>33224</xdr:rowOff>
    </xdr:to>
    <xdr:sp macro="" textlink="">
      <xdr:nvSpPr>
        <xdr:cNvPr id="593" name="楕円 592"/>
        <xdr:cNvSpPr/>
      </xdr:nvSpPr>
      <xdr:spPr>
        <a:xfrm>
          <a:off x="22110700" y="69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81501</xdr:rowOff>
    </xdr:from>
    <xdr:ext cx="534377" cy="259045"/>
    <xdr:sp macro="" textlink="">
      <xdr:nvSpPr>
        <xdr:cNvPr id="594" name="【一般廃棄物処理施設】&#10;一人当たり有形固定資産（償却資産）額該当値テキスト"/>
        <xdr:cNvSpPr txBox="1"/>
      </xdr:nvSpPr>
      <xdr:spPr>
        <a:xfrm>
          <a:off x="22199600" y="69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103193</xdr:rowOff>
    </xdr:from>
    <xdr:to>
      <xdr:col>112</xdr:col>
      <xdr:colOff>38100</xdr:colOff>
      <xdr:row>41</xdr:row>
      <xdr:rowOff>33343</xdr:rowOff>
    </xdr:to>
    <xdr:sp macro="" textlink="">
      <xdr:nvSpPr>
        <xdr:cNvPr id="595" name="楕円 594"/>
        <xdr:cNvSpPr/>
      </xdr:nvSpPr>
      <xdr:spPr>
        <a:xfrm>
          <a:off x="21272500" y="69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153874</xdr:rowOff>
    </xdr:from>
    <xdr:to>
      <xdr:col>116</xdr:col>
      <xdr:colOff>63500</xdr:colOff>
      <xdr:row>40</xdr:row>
      <xdr:rowOff>153993</xdr:rowOff>
    </xdr:to>
    <xdr:cxnSp macro="">
      <xdr:nvCxnSpPr>
        <xdr:cNvPr id="596" name="直線コネクタ 595"/>
        <xdr:cNvCxnSpPr/>
      </xdr:nvCxnSpPr>
      <xdr:spPr>
        <a:xfrm flipV="1">
          <a:off x="21323300" y="7011874"/>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104504</xdr:rowOff>
    </xdr:from>
    <xdr:to>
      <xdr:col>107</xdr:col>
      <xdr:colOff>101600</xdr:colOff>
      <xdr:row>41</xdr:row>
      <xdr:rowOff>34654</xdr:rowOff>
    </xdr:to>
    <xdr:sp macro="" textlink="">
      <xdr:nvSpPr>
        <xdr:cNvPr id="597" name="楕円 596"/>
        <xdr:cNvSpPr/>
      </xdr:nvSpPr>
      <xdr:spPr>
        <a:xfrm>
          <a:off x="20383500" y="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153993</xdr:rowOff>
    </xdr:from>
    <xdr:to>
      <xdr:col>111</xdr:col>
      <xdr:colOff>177800</xdr:colOff>
      <xdr:row>40</xdr:row>
      <xdr:rowOff>155304</xdr:rowOff>
    </xdr:to>
    <xdr:cxnSp macro="">
      <xdr:nvCxnSpPr>
        <xdr:cNvPr id="598" name="直線コネクタ 597"/>
        <xdr:cNvCxnSpPr/>
      </xdr:nvCxnSpPr>
      <xdr:spPr>
        <a:xfrm flipV="1">
          <a:off x="20434300" y="7011993"/>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113370</xdr:rowOff>
    </xdr:from>
    <xdr:to>
      <xdr:col>102</xdr:col>
      <xdr:colOff>165100</xdr:colOff>
      <xdr:row>41</xdr:row>
      <xdr:rowOff>43520</xdr:rowOff>
    </xdr:to>
    <xdr:sp macro="" textlink="">
      <xdr:nvSpPr>
        <xdr:cNvPr id="599" name="楕円 598"/>
        <xdr:cNvSpPr/>
      </xdr:nvSpPr>
      <xdr:spPr>
        <a:xfrm>
          <a:off x="19494500" y="6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155304</xdr:rowOff>
    </xdr:from>
    <xdr:to>
      <xdr:col>107</xdr:col>
      <xdr:colOff>50800</xdr:colOff>
      <xdr:row>40</xdr:row>
      <xdr:rowOff>164170</xdr:rowOff>
    </xdr:to>
    <xdr:cxnSp macro="">
      <xdr:nvCxnSpPr>
        <xdr:cNvPr id="600" name="直線コネクタ 599"/>
        <xdr:cNvCxnSpPr/>
      </xdr:nvCxnSpPr>
      <xdr:spPr>
        <a:xfrm flipV="1">
          <a:off x="19545300" y="7013304"/>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75957</xdr:rowOff>
    </xdr:from>
    <xdr:to>
      <xdr:col>98</xdr:col>
      <xdr:colOff>38100</xdr:colOff>
      <xdr:row>42</xdr:row>
      <xdr:rowOff>6107</xdr:rowOff>
    </xdr:to>
    <xdr:sp macro="" textlink="">
      <xdr:nvSpPr>
        <xdr:cNvPr id="601" name="楕円 600"/>
        <xdr:cNvSpPr/>
      </xdr:nvSpPr>
      <xdr:spPr>
        <a:xfrm>
          <a:off x="18605500" y="710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164170</xdr:rowOff>
    </xdr:from>
    <xdr:to>
      <xdr:col>102</xdr:col>
      <xdr:colOff>114300</xdr:colOff>
      <xdr:row>41</xdr:row>
      <xdr:rowOff>126757</xdr:rowOff>
    </xdr:to>
    <xdr:cxnSp macro="">
      <xdr:nvCxnSpPr>
        <xdr:cNvPr id="602" name="直線コネクタ 601"/>
        <xdr:cNvCxnSpPr/>
      </xdr:nvCxnSpPr>
      <xdr:spPr>
        <a:xfrm flipV="1">
          <a:off x="18656300" y="7022170"/>
          <a:ext cx="889000" cy="1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3"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4"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5"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6"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24470</xdr:rowOff>
    </xdr:from>
    <xdr:ext cx="534377" cy="259045"/>
    <xdr:sp macro="" textlink="">
      <xdr:nvSpPr>
        <xdr:cNvPr id="607" name="n_1mainValue【一般廃棄物処理施設】&#10;一人当たり有形固定資産（償却資産）額"/>
        <xdr:cNvSpPr txBox="1"/>
      </xdr:nvSpPr>
      <xdr:spPr>
        <a:xfrm>
          <a:off x="21043411" y="70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25781</xdr:rowOff>
    </xdr:from>
    <xdr:ext cx="534377" cy="259045"/>
    <xdr:sp macro="" textlink="">
      <xdr:nvSpPr>
        <xdr:cNvPr id="608" name="n_2mainValue【一般廃棄物処理施設】&#10;一人当たり有形固定資産（償却資産）額"/>
        <xdr:cNvSpPr txBox="1"/>
      </xdr:nvSpPr>
      <xdr:spPr>
        <a:xfrm>
          <a:off x="20167111" y="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34647</xdr:rowOff>
    </xdr:from>
    <xdr:ext cx="534377" cy="259045"/>
    <xdr:sp macro="" textlink="">
      <xdr:nvSpPr>
        <xdr:cNvPr id="609" name="n_3mainValue【一般廃棄物処理施設】&#10;一人当たり有形固定資産（償却資産）額"/>
        <xdr:cNvSpPr txBox="1"/>
      </xdr:nvSpPr>
      <xdr:spPr>
        <a:xfrm>
          <a:off x="19278111" y="70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168684</xdr:rowOff>
    </xdr:from>
    <xdr:ext cx="469744" cy="259045"/>
    <xdr:sp macro="" textlink="">
      <xdr:nvSpPr>
        <xdr:cNvPr id="610" name="n_4mainValue【一般廃棄物処理施設】&#10;一人当たり有形固定資産（償却資産）額"/>
        <xdr:cNvSpPr txBox="1"/>
      </xdr:nvSpPr>
      <xdr:spPr>
        <a:xfrm>
          <a:off x="18421428" y="71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5" name="直線コネクタ 634"/>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6"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7" name="直線コネクタ 636"/>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8"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9" name="直線コネクタ 638"/>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40" name="【保健センター・保健所】&#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1" name="フローチャート: 判断 64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2" name="フローチャート: 判断 641"/>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3" name="フローチャート: 判断 642"/>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4" name="フローチャート: 判断 643"/>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5" name="フローチャート: 判断 644"/>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651" name="楕円 650"/>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652" name="【保健センター・保健所】&#10;有形固定資産減価償却率該当値テキスト"/>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122555</xdr:rowOff>
    </xdr:from>
    <xdr:to>
      <xdr:col>81</xdr:col>
      <xdr:colOff>101600</xdr:colOff>
      <xdr:row>58</xdr:row>
      <xdr:rowOff>52705</xdr:rowOff>
    </xdr:to>
    <xdr:sp macro="" textlink="">
      <xdr:nvSpPr>
        <xdr:cNvPr id="653" name="楕円 652"/>
        <xdr:cNvSpPr/>
      </xdr:nvSpPr>
      <xdr:spPr>
        <a:xfrm>
          <a:off x="1543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xdr:rowOff>
    </xdr:from>
    <xdr:to>
      <xdr:col>85</xdr:col>
      <xdr:colOff>127000</xdr:colOff>
      <xdr:row>58</xdr:row>
      <xdr:rowOff>167640</xdr:rowOff>
    </xdr:to>
    <xdr:cxnSp macro="">
      <xdr:nvCxnSpPr>
        <xdr:cNvPr id="654" name="直線コネクタ 653"/>
        <xdr:cNvCxnSpPr/>
      </xdr:nvCxnSpPr>
      <xdr:spPr>
        <a:xfrm>
          <a:off x="15481300" y="994600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655" name="楕円 654"/>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xdr:rowOff>
    </xdr:from>
    <xdr:to>
      <xdr:col>81</xdr:col>
      <xdr:colOff>50800</xdr:colOff>
      <xdr:row>58</xdr:row>
      <xdr:rowOff>62865</xdr:rowOff>
    </xdr:to>
    <xdr:cxnSp macro="">
      <xdr:nvCxnSpPr>
        <xdr:cNvPr id="656" name="直線コネクタ 655"/>
        <xdr:cNvCxnSpPr/>
      </xdr:nvCxnSpPr>
      <xdr:spPr>
        <a:xfrm flipV="1">
          <a:off x="14592300" y="99460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133985</xdr:rowOff>
    </xdr:from>
    <xdr:to>
      <xdr:col>72</xdr:col>
      <xdr:colOff>38100</xdr:colOff>
      <xdr:row>58</xdr:row>
      <xdr:rowOff>64135</xdr:rowOff>
    </xdr:to>
    <xdr:sp macro="" textlink="">
      <xdr:nvSpPr>
        <xdr:cNvPr id="657" name="楕円 656"/>
        <xdr:cNvSpPr/>
      </xdr:nvSpPr>
      <xdr:spPr>
        <a:xfrm>
          <a:off x="13652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xdr:rowOff>
    </xdr:from>
    <xdr:to>
      <xdr:col>76</xdr:col>
      <xdr:colOff>114300</xdr:colOff>
      <xdr:row>58</xdr:row>
      <xdr:rowOff>62865</xdr:rowOff>
    </xdr:to>
    <xdr:cxnSp macro="">
      <xdr:nvCxnSpPr>
        <xdr:cNvPr id="658" name="直線コネクタ 657"/>
        <xdr:cNvCxnSpPr/>
      </xdr:nvCxnSpPr>
      <xdr:spPr>
        <a:xfrm>
          <a:off x="13703300" y="99574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88265</xdr:rowOff>
    </xdr:from>
    <xdr:to>
      <xdr:col>67</xdr:col>
      <xdr:colOff>101600</xdr:colOff>
      <xdr:row>58</xdr:row>
      <xdr:rowOff>18415</xdr:rowOff>
    </xdr:to>
    <xdr:sp macro="" textlink="">
      <xdr:nvSpPr>
        <xdr:cNvPr id="659" name="楕円 658"/>
        <xdr:cNvSpPr/>
      </xdr:nvSpPr>
      <xdr:spPr>
        <a:xfrm>
          <a:off x="12763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139065</xdr:rowOff>
    </xdr:from>
    <xdr:to>
      <xdr:col>71</xdr:col>
      <xdr:colOff>177800</xdr:colOff>
      <xdr:row>58</xdr:row>
      <xdr:rowOff>13335</xdr:rowOff>
    </xdr:to>
    <xdr:cxnSp macro="">
      <xdr:nvCxnSpPr>
        <xdr:cNvPr id="660" name="直線コネクタ 659"/>
        <xdr:cNvCxnSpPr/>
      </xdr:nvCxnSpPr>
      <xdr:spPr>
        <a:xfrm>
          <a:off x="12814300" y="9911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1" name="n_1aveValue【保健センター・保健所】&#10;有形固定資産減価償却率"/>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2" name="n_2aveValue【保健センター・保健所】&#10;有形固定資産減価償却率"/>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3" name="n_3aveValue【保健センター・保健所】&#10;有形固定資産減価償却率"/>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4" name="n_4ave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69232</xdr:rowOff>
    </xdr:from>
    <xdr:ext cx="405111" cy="259045"/>
    <xdr:sp macro="" textlink="">
      <xdr:nvSpPr>
        <xdr:cNvPr id="665" name="n_1mainValue【保健センター・保健所】&#10;有形固定資産減価償却率"/>
        <xdr:cNvSpPr txBox="1"/>
      </xdr:nvSpPr>
      <xdr:spPr>
        <a:xfrm>
          <a:off x="15266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666" name="n_2mainValue【保健センター・保健所】&#10;有形固定資産減価償却率"/>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80662</xdr:rowOff>
    </xdr:from>
    <xdr:ext cx="405111" cy="259045"/>
    <xdr:sp macro="" textlink="">
      <xdr:nvSpPr>
        <xdr:cNvPr id="667" name="n_3mainValue【保健センター・保健所】&#10;有形固定資産減価償却率"/>
        <xdr:cNvSpPr txBox="1"/>
      </xdr:nvSpPr>
      <xdr:spPr>
        <a:xfrm>
          <a:off x="13500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34942</xdr:rowOff>
    </xdr:from>
    <xdr:ext cx="405111" cy="259045"/>
    <xdr:sp macro="" textlink="">
      <xdr:nvSpPr>
        <xdr:cNvPr id="668" name="n_4mainValue【保健センター・保健所】&#10;有形固定資産減価償却率"/>
        <xdr:cNvSpPr txBox="1"/>
      </xdr:nvSpPr>
      <xdr:spPr>
        <a:xfrm>
          <a:off x="12611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2" name="直線コネクタ 691"/>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3"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4" name="直線コネクタ 693"/>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6" name="直線コネクタ 69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7"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8" name="フローチャート: 判断 697"/>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9" name="フローチャート: 判断 6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700" name="フローチャート: 判断 699"/>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1" name="フローチャート: 判断 700"/>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2" name="フローチャート: 判断 701"/>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8" name="楕円 707"/>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709"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10" name="楕円 709"/>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711" name="直線コネクタ 710"/>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63</xdr:row>
      <xdr:rowOff>19050</xdr:rowOff>
    </xdr:to>
    <xdr:cxnSp macro="">
      <xdr:nvCxnSpPr>
        <xdr:cNvPr id="713" name="直線コネクタ 712"/>
        <xdr:cNvCxnSpPr/>
      </xdr:nvCxnSpPr>
      <xdr:spPr>
        <a:xfrm flipV="1">
          <a:off x="20434300" y="10652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4" name="楕円 713"/>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19050</xdr:rowOff>
    </xdr:to>
    <xdr:cxnSp macro="">
      <xdr:nvCxnSpPr>
        <xdr:cNvPr id="715" name="直線コネクタ 714"/>
        <xdr:cNvCxnSpPr/>
      </xdr:nvCxnSpPr>
      <xdr:spPr>
        <a:xfrm>
          <a:off x="19545300" y="1081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19050</xdr:rowOff>
    </xdr:to>
    <xdr:cxnSp macro="">
      <xdr:nvCxnSpPr>
        <xdr:cNvPr id="717" name="直線コネクタ 716"/>
        <xdr:cNvCxnSpPr/>
      </xdr:nvCxnSpPr>
      <xdr:spPr>
        <a:xfrm flipV="1">
          <a:off x="18656300" y="1081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9"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0"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1" name="n_4ave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22"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4"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1" name="直線コネクタ 750"/>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3" name="直線コネクタ 75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4"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5" name="直線コネクタ 754"/>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6"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7" name="フローチャート: 判断 756"/>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8" name="フローチャート: 判断 757"/>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9" name="フローチャート: 判断 758"/>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0" name="フローチャート: 判断 7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1" name="フローチャート: 判断 760"/>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767" name="楕円 766"/>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768" name="【消防施設】&#10;有形固定資産減価償却率該当値テキスト"/>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163649</xdr:rowOff>
    </xdr:from>
    <xdr:to>
      <xdr:col>81</xdr:col>
      <xdr:colOff>101600</xdr:colOff>
      <xdr:row>80</xdr:row>
      <xdr:rowOff>93799</xdr:rowOff>
    </xdr:to>
    <xdr:sp macro="" textlink="">
      <xdr:nvSpPr>
        <xdr:cNvPr id="769" name="楕円 768"/>
        <xdr:cNvSpPr/>
      </xdr:nvSpPr>
      <xdr:spPr>
        <a:xfrm>
          <a:off x="15430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95250</xdr:rowOff>
    </xdr:to>
    <xdr:cxnSp macro="">
      <xdr:nvCxnSpPr>
        <xdr:cNvPr id="770" name="直線コネクタ 769"/>
        <xdr:cNvCxnSpPr/>
      </xdr:nvCxnSpPr>
      <xdr:spPr>
        <a:xfrm>
          <a:off x="15481300" y="1375899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134257</xdr:rowOff>
    </xdr:from>
    <xdr:to>
      <xdr:col>76</xdr:col>
      <xdr:colOff>165100</xdr:colOff>
      <xdr:row>80</xdr:row>
      <xdr:rowOff>64407</xdr:rowOff>
    </xdr:to>
    <xdr:sp macro="" textlink="">
      <xdr:nvSpPr>
        <xdr:cNvPr id="771" name="楕円 770"/>
        <xdr:cNvSpPr/>
      </xdr:nvSpPr>
      <xdr:spPr>
        <a:xfrm>
          <a:off x="14541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xdr:rowOff>
    </xdr:from>
    <xdr:to>
      <xdr:col>81</xdr:col>
      <xdr:colOff>50800</xdr:colOff>
      <xdr:row>80</xdr:row>
      <xdr:rowOff>42999</xdr:rowOff>
    </xdr:to>
    <xdr:cxnSp macro="">
      <xdr:nvCxnSpPr>
        <xdr:cNvPr id="772" name="直線コネクタ 771"/>
        <xdr:cNvCxnSpPr/>
      </xdr:nvCxnSpPr>
      <xdr:spPr>
        <a:xfrm>
          <a:off x="14592300" y="1372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144055</xdr:rowOff>
    </xdr:from>
    <xdr:to>
      <xdr:col>72</xdr:col>
      <xdr:colOff>38100</xdr:colOff>
      <xdr:row>80</xdr:row>
      <xdr:rowOff>74205</xdr:rowOff>
    </xdr:to>
    <xdr:sp macro="" textlink="">
      <xdr:nvSpPr>
        <xdr:cNvPr id="773" name="楕円 772"/>
        <xdr:cNvSpPr/>
      </xdr:nvSpPr>
      <xdr:spPr>
        <a:xfrm>
          <a:off x="13652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xdr:rowOff>
    </xdr:from>
    <xdr:to>
      <xdr:col>76</xdr:col>
      <xdr:colOff>114300</xdr:colOff>
      <xdr:row>80</xdr:row>
      <xdr:rowOff>23405</xdr:rowOff>
    </xdr:to>
    <xdr:cxnSp macro="">
      <xdr:nvCxnSpPr>
        <xdr:cNvPr id="774" name="直線コネクタ 773"/>
        <xdr:cNvCxnSpPr/>
      </xdr:nvCxnSpPr>
      <xdr:spPr>
        <a:xfrm flipV="1">
          <a:off x="13703300" y="137296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114663</xdr:rowOff>
    </xdr:from>
    <xdr:to>
      <xdr:col>67</xdr:col>
      <xdr:colOff>101600</xdr:colOff>
      <xdr:row>80</xdr:row>
      <xdr:rowOff>44813</xdr:rowOff>
    </xdr:to>
    <xdr:sp macro="" textlink="">
      <xdr:nvSpPr>
        <xdr:cNvPr id="775" name="楕円 774"/>
        <xdr:cNvSpPr/>
      </xdr:nvSpPr>
      <xdr:spPr>
        <a:xfrm>
          <a:off x="12763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165463</xdr:rowOff>
    </xdr:from>
    <xdr:to>
      <xdr:col>71</xdr:col>
      <xdr:colOff>177800</xdr:colOff>
      <xdr:row>80</xdr:row>
      <xdr:rowOff>23405</xdr:rowOff>
    </xdr:to>
    <xdr:cxnSp macro="">
      <xdr:nvCxnSpPr>
        <xdr:cNvPr id="776" name="直線コネクタ 775"/>
        <xdr:cNvCxnSpPr/>
      </xdr:nvCxnSpPr>
      <xdr:spPr>
        <a:xfrm>
          <a:off x="12814300" y="137100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7"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8"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9"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80"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110326</xdr:rowOff>
    </xdr:from>
    <xdr:ext cx="405111" cy="259045"/>
    <xdr:sp macro="" textlink="">
      <xdr:nvSpPr>
        <xdr:cNvPr id="781" name="n_1mainValue【消防施設】&#10;有形固定資産減価償却率"/>
        <xdr:cNvSpPr txBox="1"/>
      </xdr:nvSpPr>
      <xdr:spPr>
        <a:xfrm>
          <a:off x="15266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80934</xdr:rowOff>
    </xdr:from>
    <xdr:ext cx="405111" cy="259045"/>
    <xdr:sp macro="" textlink="">
      <xdr:nvSpPr>
        <xdr:cNvPr id="782" name="n_2mainValue【消防施設】&#10;有形固定資産減価償却率"/>
        <xdr:cNvSpPr txBox="1"/>
      </xdr:nvSpPr>
      <xdr:spPr>
        <a:xfrm>
          <a:off x="14389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90732</xdr:rowOff>
    </xdr:from>
    <xdr:ext cx="405111" cy="259045"/>
    <xdr:sp macro="" textlink="">
      <xdr:nvSpPr>
        <xdr:cNvPr id="783" name="n_3mainValue【消防施設】&#10;有形固定資産減価償却率"/>
        <xdr:cNvSpPr txBox="1"/>
      </xdr:nvSpPr>
      <xdr:spPr>
        <a:xfrm>
          <a:off x="13500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61340</xdr:rowOff>
    </xdr:from>
    <xdr:ext cx="405111" cy="259045"/>
    <xdr:sp macro="" textlink="">
      <xdr:nvSpPr>
        <xdr:cNvPr id="784" name="n_4mainValue【消防施設】&#10;有形固定資産減価償却率"/>
        <xdr:cNvSpPr txBox="1"/>
      </xdr:nvSpPr>
      <xdr:spPr>
        <a:xfrm>
          <a:off x="12611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5" name="直線コネクタ 7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6" name="テキスト ボックス 7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7" name="直線コネクタ 7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8" name="テキスト ボックス 7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9" name="直線コネクタ 7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0" name="テキスト ボックス 7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1" name="直線コネクタ 8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2" name="テキスト ボックス 8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3" name="直線コネクタ 8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4" name="テキスト ボックス 8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5" name="直線コネクタ 8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6" name="テキスト ボックス 8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10342</xdr:rowOff>
    </xdr:from>
    <xdr:to>
      <xdr:col>116</xdr:col>
      <xdr:colOff>62864</xdr:colOff>
      <xdr:row>85</xdr:row>
      <xdr:rowOff>111579</xdr:rowOff>
    </xdr:to>
    <xdr:cxnSp macro="">
      <xdr:nvCxnSpPr>
        <xdr:cNvPr id="810" name="直線コネクタ 809"/>
        <xdr:cNvCxnSpPr/>
      </xdr:nvCxnSpPr>
      <xdr:spPr>
        <a:xfrm flipV="1">
          <a:off x="22160864" y="13554892"/>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1" name="【消防施設】&#10;一人当たり面積最小値テキスト"/>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2" name="直線コネクタ 811"/>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128469</xdr:rowOff>
    </xdr:from>
    <xdr:ext cx="469744" cy="259045"/>
    <xdr:sp macro="" textlink="">
      <xdr:nvSpPr>
        <xdr:cNvPr id="813" name="【消防施設】&#10;一人当たり面積最大値テキスト"/>
        <xdr:cNvSpPr txBox="1"/>
      </xdr:nvSpPr>
      <xdr:spPr>
        <a:xfrm>
          <a:off x="22199600" y="1333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10342</xdr:rowOff>
    </xdr:from>
    <xdr:to>
      <xdr:col>116</xdr:col>
      <xdr:colOff>152400</xdr:colOff>
      <xdr:row>79</xdr:row>
      <xdr:rowOff>10342</xdr:rowOff>
    </xdr:to>
    <xdr:cxnSp macro="">
      <xdr:nvCxnSpPr>
        <xdr:cNvPr id="814" name="直線コネクタ 813"/>
        <xdr:cNvCxnSpPr/>
      </xdr:nvCxnSpPr>
      <xdr:spPr>
        <a:xfrm>
          <a:off x="22072600" y="1355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37572</xdr:rowOff>
    </xdr:from>
    <xdr:ext cx="469744" cy="259045"/>
    <xdr:sp macro="" textlink="">
      <xdr:nvSpPr>
        <xdr:cNvPr id="815" name="【消防施設】&#10;一人当たり面積平均値テキスト"/>
        <xdr:cNvSpPr txBox="1"/>
      </xdr:nvSpPr>
      <xdr:spPr>
        <a:xfrm>
          <a:off x="22199600" y="14096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59145</xdr:rowOff>
    </xdr:from>
    <xdr:to>
      <xdr:col>116</xdr:col>
      <xdr:colOff>114300</xdr:colOff>
      <xdr:row>82</xdr:row>
      <xdr:rowOff>160745</xdr:rowOff>
    </xdr:to>
    <xdr:sp macro="" textlink="">
      <xdr:nvSpPr>
        <xdr:cNvPr id="816" name="フローチャート: 判断 815"/>
        <xdr:cNvSpPr/>
      </xdr:nvSpPr>
      <xdr:spPr>
        <a:xfrm>
          <a:off x="221107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817" name="フローチャート: 判断 81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818" name="フローチャート: 判断 817"/>
        <xdr:cNvSpPr/>
      </xdr:nvSpPr>
      <xdr:spPr>
        <a:xfrm>
          <a:off x="2038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157118</xdr:rowOff>
    </xdr:from>
    <xdr:to>
      <xdr:col>102</xdr:col>
      <xdr:colOff>165100</xdr:colOff>
      <xdr:row>83</xdr:row>
      <xdr:rowOff>87268</xdr:rowOff>
    </xdr:to>
    <xdr:sp macro="" textlink="">
      <xdr:nvSpPr>
        <xdr:cNvPr id="819" name="フローチャート: 判断 818"/>
        <xdr:cNvSpPr/>
      </xdr:nvSpPr>
      <xdr:spPr>
        <a:xfrm>
          <a:off x="19494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144055</xdr:rowOff>
    </xdr:from>
    <xdr:to>
      <xdr:col>98</xdr:col>
      <xdr:colOff>38100</xdr:colOff>
      <xdr:row>83</xdr:row>
      <xdr:rowOff>74205</xdr:rowOff>
    </xdr:to>
    <xdr:sp macro="" textlink="">
      <xdr:nvSpPr>
        <xdr:cNvPr id="820" name="フローチャート: 判断 819"/>
        <xdr:cNvSpPr/>
      </xdr:nvSpPr>
      <xdr:spPr>
        <a:xfrm>
          <a:off x="18605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130992</xdr:rowOff>
    </xdr:from>
    <xdr:to>
      <xdr:col>116</xdr:col>
      <xdr:colOff>114300</xdr:colOff>
      <xdr:row>79</xdr:row>
      <xdr:rowOff>61142</xdr:rowOff>
    </xdr:to>
    <xdr:sp macro="" textlink="">
      <xdr:nvSpPr>
        <xdr:cNvPr id="826" name="楕円 825"/>
        <xdr:cNvSpPr/>
      </xdr:nvSpPr>
      <xdr:spPr>
        <a:xfrm>
          <a:off x="22110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84019</xdr:rowOff>
    </xdr:from>
    <xdr:ext cx="469744" cy="259045"/>
    <xdr:sp macro="" textlink="">
      <xdr:nvSpPr>
        <xdr:cNvPr id="827" name="【消防施設】&#10;一人当たり面積該当値テキスト"/>
        <xdr:cNvSpPr txBox="1"/>
      </xdr:nvSpPr>
      <xdr:spPr>
        <a:xfrm>
          <a:off x="22199600" y="1345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19957</xdr:rowOff>
    </xdr:from>
    <xdr:to>
      <xdr:col>112</xdr:col>
      <xdr:colOff>38100</xdr:colOff>
      <xdr:row>78</xdr:row>
      <xdr:rowOff>121557</xdr:rowOff>
    </xdr:to>
    <xdr:sp macro="" textlink="">
      <xdr:nvSpPr>
        <xdr:cNvPr id="828" name="楕円 827"/>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79</xdr:row>
      <xdr:rowOff>10342</xdr:rowOff>
    </xdr:to>
    <xdr:cxnSp macro="">
      <xdr:nvCxnSpPr>
        <xdr:cNvPr id="829" name="直線コネクタ 828"/>
        <xdr:cNvCxnSpPr/>
      </xdr:nvCxnSpPr>
      <xdr:spPr>
        <a:xfrm>
          <a:off x="21323300" y="1344385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121194</xdr:rowOff>
    </xdr:from>
    <xdr:to>
      <xdr:col>107</xdr:col>
      <xdr:colOff>101600</xdr:colOff>
      <xdr:row>81</xdr:row>
      <xdr:rowOff>51344</xdr:rowOff>
    </xdr:to>
    <xdr:sp macro="" textlink="">
      <xdr:nvSpPr>
        <xdr:cNvPr id="830" name="楕円 829"/>
        <xdr:cNvSpPr/>
      </xdr:nvSpPr>
      <xdr:spPr>
        <a:xfrm>
          <a:off x="20383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70757</xdr:rowOff>
    </xdr:from>
    <xdr:to>
      <xdr:col>111</xdr:col>
      <xdr:colOff>177800</xdr:colOff>
      <xdr:row>81</xdr:row>
      <xdr:rowOff>544</xdr:rowOff>
    </xdr:to>
    <xdr:cxnSp macro="">
      <xdr:nvCxnSpPr>
        <xdr:cNvPr id="831" name="直線コネクタ 830"/>
        <xdr:cNvCxnSpPr/>
      </xdr:nvCxnSpPr>
      <xdr:spPr>
        <a:xfrm flipV="1">
          <a:off x="20434300" y="13443857"/>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41184</xdr:rowOff>
    </xdr:from>
    <xdr:to>
      <xdr:col>102</xdr:col>
      <xdr:colOff>165100</xdr:colOff>
      <xdr:row>81</xdr:row>
      <xdr:rowOff>142784</xdr:rowOff>
    </xdr:to>
    <xdr:sp macro="" textlink="">
      <xdr:nvSpPr>
        <xdr:cNvPr id="832" name="楕円 831"/>
        <xdr:cNvSpPr/>
      </xdr:nvSpPr>
      <xdr:spPr>
        <a:xfrm>
          <a:off x="19494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544</xdr:rowOff>
    </xdr:from>
    <xdr:to>
      <xdr:col>107</xdr:col>
      <xdr:colOff>50800</xdr:colOff>
      <xdr:row>81</xdr:row>
      <xdr:rowOff>91984</xdr:rowOff>
    </xdr:to>
    <xdr:cxnSp macro="">
      <xdr:nvCxnSpPr>
        <xdr:cNvPr id="833" name="直線コネクタ 832"/>
        <xdr:cNvCxnSpPr/>
      </xdr:nvCxnSpPr>
      <xdr:spPr>
        <a:xfrm flipV="1">
          <a:off x="19545300" y="138879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54248</xdr:rowOff>
    </xdr:from>
    <xdr:to>
      <xdr:col>98</xdr:col>
      <xdr:colOff>38100</xdr:colOff>
      <xdr:row>81</xdr:row>
      <xdr:rowOff>155848</xdr:rowOff>
    </xdr:to>
    <xdr:sp macro="" textlink="">
      <xdr:nvSpPr>
        <xdr:cNvPr id="834" name="楕円 833"/>
        <xdr:cNvSpPr/>
      </xdr:nvSpPr>
      <xdr:spPr>
        <a:xfrm>
          <a:off x="18605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91984</xdr:rowOff>
    </xdr:from>
    <xdr:to>
      <xdr:col>102</xdr:col>
      <xdr:colOff>114300</xdr:colOff>
      <xdr:row>81</xdr:row>
      <xdr:rowOff>105048</xdr:rowOff>
    </xdr:to>
    <xdr:cxnSp macro="">
      <xdr:nvCxnSpPr>
        <xdr:cNvPr id="835" name="直線コネクタ 834"/>
        <xdr:cNvCxnSpPr/>
      </xdr:nvCxnSpPr>
      <xdr:spPr>
        <a:xfrm flipV="1">
          <a:off x="18656300" y="139794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836" name="n_1aveValue【消防施設】&#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837" name="n_2aveValue【消防施設】&#10;一人当たり面積"/>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78395</xdr:rowOff>
    </xdr:from>
    <xdr:ext cx="469744" cy="259045"/>
    <xdr:sp macro="" textlink="">
      <xdr:nvSpPr>
        <xdr:cNvPr id="838" name="n_3aveValue【消防施設】&#10;一人当たり面積"/>
        <xdr:cNvSpPr txBox="1"/>
      </xdr:nvSpPr>
      <xdr:spPr>
        <a:xfrm>
          <a:off x="19310427" y="143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65332</xdr:rowOff>
    </xdr:from>
    <xdr:ext cx="469744" cy="259045"/>
    <xdr:sp macro="" textlink="">
      <xdr:nvSpPr>
        <xdr:cNvPr id="839" name="n_4aveValue【消防施設】&#10;一人当たり面積"/>
        <xdr:cNvSpPr txBox="1"/>
      </xdr:nvSpPr>
      <xdr:spPr>
        <a:xfrm>
          <a:off x="18421427" y="1429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138084</xdr:rowOff>
    </xdr:from>
    <xdr:ext cx="469744" cy="259045"/>
    <xdr:sp macro="" textlink="">
      <xdr:nvSpPr>
        <xdr:cNvPr id="840" name="n_1mainValue【消防施設】&#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67871</xdr:rowOff>
    </xdr:from>
    <xdr:ext cx="469744" cy="259045"/>
    <xdr:sp macro="" textlink="">
      <xdr:nvSpPr>
        <xdr:cNvPr id="841" name="n_2mainValue【消防施設】&#10;一人当たり面積"/>
        <xdr:cNvSpPr txBox="1"/>
      </xdr:nvSpPr>
      <xdr:spPr>
        <a:xfrm>
          <a:off x="20199427" y="1361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159311</xdr:rowOff>
    </xdr:from>
    <xdr:ext cx="469744" cy="259045"/>
    <xdr:sp macro="" textlink="">
      <xdr:nvSpPr>
        <xdr:cNvPr id="842" name="n_3mainValue【消防施設】&#10;一人当たり面積"/>
        <xdr:cNvSpPr txBox="1"/>
      </xdr:nvSpPr>
      <xdr:spPr>
        <a:xfrm>
          <a:off x="193104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925</xdr:rowOff>
    </xdr:from>
    <xdr:ext cx="469744" cy="259045"/>
    <xdr:sp macro="" textlink="">
      <xdr:nvSpPr>
        <xdr:cNvPr id="843" name="n_4mainValue【消防施設】&#10;一人当たり面積"/>
        <xdr:cNvSpPr txBox="1"/>
      </xdr:nvSpPr>
      <xdr:spPr>
        <a:xfrm>
          <a:off x="18421427" y="137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5" name="直線コネクタ 8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6" name="テキスト ボックス 8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7" name="直線コネクタ 8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8" name="テキスト ボックス 8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9" name="直線コネクタ 8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0" name="テキスト ボックス 8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1" name="直線コネクタ 8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2" name="テキスト ボックス 8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3" name="直線コネクタ 8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4" name="テキスト ボックス 8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6" name="テキスト ボックス 8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8" name="直線コネクタ 867"/>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9"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70" name="直線コネクタ 869"/>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71"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72" name="直線コネクタ 871"/>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3"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4" name="フローチャート: 判断 873"/>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5" name="フローチャート: 判断 874"/>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6" name="フローチャート: 判断 875"/>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7" name="フローチャート: 判断 876"/>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8" name="フローチャート: 判断 877"/>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84" name="楕円 883"/>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885" name="【庁舎】&#10;有形固定資産減価償却率該当値テキスト"/>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886" name="楕円 885"/>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167639</xdr:rowOff>
    </xdr:to>
    <xdr:cxnSp macro="">
      <xdr:nvCxnSpPr>
        <xdr:cNvPr id="887" name="直線コネクタ 886"/>
        <xdr:cNvCxnSpPr/>
      </xdr:nvCxnSpPr>
      <xdr:spPr>
        <a:xfrm>
          <a:off x="15481300" y="17901286"/>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88" name="楕円 887"/>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70486</xdr:rowOff>
    </xdr:from>
    <xdr:to>
      <xdr:col>81</xdr:col>
      <xdr:colOff>50800</xdr:colOff>
      <xdr:row>104</xdr:row>
      <xdr:rowOff>152400</xdr:rowOff>
    </xdr:to>
    <xdr:cxnSp macro="">
      <xdr:nvCxnSpPr>
        <xdr:cNvPr id="889" name="直線コネクタ 888"/>
        <xdr:cNvCxnSpPr/>
      </xdr:nvCxnSpPr>
      <xdr:spPr>
        <a:xfrm flipV="1">
          <a:off x="14592300" y="179012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90" name="楕円 889"/>
        <xdr:cNvSpPr/>
      </xdr:nvSpPr>
      <xdr:spPr>
        <a:xfrm>
          <a:off x="13652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108586</xdr:rowOff>
    </xdr:from>
    <xdr:to>
      <xdr:col>76</xdr:col>
      <xdr:colOff>114300</xdr:colOff>
      <xdr:row>104</xdr:row>
      <xdr:rowOff>152400</xdr:rowOff>
    </xdr:to>
    <xdr:cxnSp macro="">
      <xdr:nvCxnSpPr>
        <xdr:cNvPr id="891" name="直線コネクタ 890"/>
        <xdr:cNvCxnSpPr/>
      </xdr:nvCxnSpPr>
      <xdr:spPr>
        <a:xfrm>
          <a:off x="13703300" y="1793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65405</xdr:rowOff>
    </xdr:from>
    <xdr:to>
      <xdr:col>67</xdr:col>
      <xdr:colOff>101600</xdr:colOff>
      <xdr:row>104</xdr:row>
      <xdr:rowOff>167005</xdr:rowOff>
    </xdr:to>
    <xdr:sp macro="" textlink="">
      <xdr:nvSpPr>
        <xdr:cNvPr id="892" name="楕円 891"/>
        <xdr:cNvSpPr/>
      </xdr:nvSpPr>
      <xdr:spPr>
        <a:xfrm>
          <a:off x="12763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108586</xdr:rowOff>
    </xdr:from>
    <xdr:to>
      <xdr:col>71</xdr:col>
      <xdr:colOff>177800</xdr:colOff>
      <xdr:row>104</xdr:row>
      <xdr:rowOff>116205</xdr:rowOff>
    </xdr:to>
    <xdr:cxnSp macro="">
      <xdr:nvCxnSpPr>
        <xdr:cNvPr id="893" name="直線コネクタ 892"/>
        <xdr:cNvCxnSpPr/>
      </xdr:nvCxnSpPr>
      <xdr:spPr>
        <a:xfrm flipV="1">
          <a:off x="12814300" y="179393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4"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5"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6"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7"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898" name="n_1mainValue【庁舎】&#10;有形固定資産減価償却率"/>
        <xdr:cNvSpPr txBox="1"/>
      </xdr:nvSpPr>
      <xdr:spPr>
        <a:xfrm>
          <a:off x="15266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99" name="n_2mainValue【庁舎】&#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900" name="n_3mainValue【庁舎】&#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158132</xdr:rowOff>
    </xdr:from>
    <xdr:ext cx="405111" cy="259045"/>
    <xdr:sp macro="" textlink="">
      <xdr:nvSpPr>
        <xdr:cNvPr id="901" name="n_4mainValue【庁舎】&#10;有形固定資産減価償却率"/>
        <xdr:cNvSpPr txBox="1"/>
      </xdr:nvSpPr>
      <xdr:spPr>
        <a:xfrm>
          <a:off x="12611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3" name="直線コネクタ 922"/>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4"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5" name="直線コネクタ 924"/>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7" name="直線コネクタ 92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8"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9" name="フローチャート: 判断 928"/>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30" name="フローチャート: 判断 929"/>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31" name="フローチャート: 判断 930"/>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32" name="フローチャート: 判断 931"/>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3" name="フローチャート: 判断 932"/>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130556</xdr:rowOff>
    </xdr:from>
    <xdr:to>
      <xdr:col>116</xdr:col>
      <xdr:colOff>114300</xdr:colOff>
      <xdr:row>104</xdr:row>
      <xdr:rowOff>60706</xdr:rowOff>
    </xdr:to>
    <xdr:sp macro="" textlink="">
      <xdr:nvSpPr>
        <xdr:cNvPr id="939" name="楕円 938"/>
        <xdr:cNvSpPr/>
      </xdr:nvSpPr>
      <xdr:spPr>
        <a:xfrm>
          <a:off x="221107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153433</xdr:rowOff>
    </xdr:from>
    <xdr:ext cx="469744" cy="259045"/>
    <xdr:sp macro="" textlink="">
      <xdr:nvSpPr>
        <xdr:cNvPr id="940" name="【庁舎】&#10;一人当たり面積該当値テキスト"/>
        <xdr:cNvSpPr txBox="1"/>
      </xdr:nvSpPr>
      <xdr:spPr>
        <a:xfrm>
          <a:off x="22199600"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132842</xdr:rowOff>
    </xdr:from>
    <xdr:to>
      <xdr:col>112</xdr:col>
      <xdr:colOff>38100</xdr:colOff>
      <xdr:row>104</xdr:row>
      <xdr:rowOff>62992</xdr:rowOff>
    </xdr:to>
    <xdr:sp macro="" textlink="">
      <xdr:nvSpPr>
        <xdr:cNvPr id="941" name="楕円 940"/>
        <xdr:cNvSpPr/>
      </xdr:nvSpPr>
      <xdr:spPr>
        <a:xfrm>
          <a:off x="2127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xdr:rowOff>
    </xdr:from>
    <xdr:to>
      <xdr:col>116</xdr:col>
      <xdr:colOff>63500</xdr:colOff>
      <xdr:row>104</xdr:row>
      <xdr:rowOff>12192</xdr:rowOff>
    </xdr:to>
    <xdr:cxnSp macro="">
      <xdr:nvCxnSpPr>
        <xdr:cNvPr id="942" name="直線コネクタ 941"/>
        <xdr:cNvCxnSpPr/>
      </xdr:nvCxnSpPr>
      <xdr:spPr>
        <a:xfrm flipV="1">
          <a:off x="21323300" y="178407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73406</xdr:rowOff>
    </xdr:from>
    <xdr:to>
      <xdr:col>107</xdr:col>
      <xdr:colOff>101600</xdr:colOff>
      <xdr:row>105</xdr:row>
      <xdr:rowOff>3556</xdr:rowOff>
    </xdr:to>
    <xdr:sp macro="" textlink="">
      <xdr:nvSpPr>
        <xdr:cNvPr id="943" name="楕円 942"/>
        <xdr:cNvSpPr/>
      </xdr:nvSpPr>
      <xdr:spPr>
        <a:xfrm>
          <a:off x="20383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xdr:rowOff>
    </xdr:from>
    <xdr:to>
      <xdr:col>111</xdr:col>
      <xdr:colOff>177800</xdr:colOff>
      <xdr:row>104</xdr:row>
      <xdr:rowOff>124206</xdr:rowOff>
    </xdr:to>
    <xdr:cxnSp macro="">
      <xdr:nvCxnSpPr>
        <xdr:cNvPr id="944" name="直線コネクタ 943"/>
        <xdr:cNvCxnSpPr/>
      </xdr:nvCxnSpPr>
      <xdr:spPr>
        <a:xfrm flipV="1">
          <a:off x="20434300" y="1784299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52832</xdr:rowOff>
    </xdr:from>
    <xdr:to>
      <xdr:col>102</xdr:col>
      <xdr:colOff>165100</xdr:colOff>
      <xdr:row>104</xdr:row>
      <xdr:rowOff>154432</xdr:rowOff>
    </xdr:to>
    <xdr:sp macro="" textlink="">
      <xdr:nvSpPr>
        <xdr:cNvPr id="945" name="楕円 944"/>
        <xdr:cNvSpPr/>
      </xdr:nvSpPr>
      <xdr:spPr>
        <a:xfrm>
          <a:off x="19494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124206</xdr:rowOff>
    </xdr:to>
    <xdr:cxnSp macro="">
      <xdr:nvCxnSpPr>
        <xdr:cNvPr id="946" name="直線コネクタ 945"/>
        <xdr:cNvCxnSpPr/>
      </xdr:nvCxnSpPr>
      <xdr:spPr>
        <a:xfrm>
          <a:off x="19545300" y="179344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57404</xdr:rowOff>
    </xdr:from>
    <xdr:to>
      <xdr:col>98</xdr:col>
      <xdr:colOff>38100</xdr:colOff>
      <xdr:row>104</xdr:row>
      <xdr:rowOff>159004</xdr:rowOff>
    </xdr:to>
    <xdr:sp macro="" textlink="">
      <xdr:nvSpPr>
        <xdr:cNvPr id="947" name="楕円 946"/>
        <xdr:cNvSpPr/>
      </xdr:nvSpPr>
      <xdr:spPr>
        <a:xfrm>
          <a:off x="18605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103632</xdr:rowOff>
    </xdr:from>
    <xdr:to>
      <xdr:col>102</xdr:col>
      <xdr:colOff>114300</xdr:colOff>
      <xdr:row>104</xdr:row>
      <xdr:rowOff>108204</xdr:rowOff>
    </xdr:to>
    <xdr:cxnSp macro="">
      <xdr:nvCxnSpPr>
        <xdr:cNvPr id="948" name="直線コネクタ 947"/>
        <xdr:cNvCxnSpPr/>
      </xdr:nvCxnSpPr>
      <xdr:spPr>
        <a:xfrm flipV="1">
          <a:off x="18656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9"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50"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51"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52"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79519</xdr:rowOff>
    </xdr:from>
    <xdr:ext cx="469744" cy="259045"/>
    <xdr:sp macro="" textlink="">
      <xdr:nvSpPr>
        <xdr:cNvPr id="953" name="n_1mainValue【庁舎】&#10;一人当たり面積"/>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20083</xdr:rowOff>
    </xdr:from>
    <xdr:ext cx="469744" cy="259045"/>
    <xdr:sp macro="" textlink="">
      <xdr:nvSpPr>
        <xdr:cNvPr id="954" name="n_2mainValue【庁舎】&#10;一人当たり面積"/>
        <xdr:cNvSpPr txBox="1"/>
      </xdr:nvSpPr>
      <xdr:spPr>
        <a:xfrm>
          <a:off x="20199427" y="176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170959</xdr:rowOff>
    </xdr:from>
    <xdr:ext cx="469744" cy="259045"/>
    <xdr:sp macro="" textlink="">
      <xdr:nvSpPr>
        <xdr:cNvPr id="955" name="n_3mainValue【庁舎】&#10;一人当たり面積"/>
        <xdr:cNvSpPr txBox="1"/>
      </xdr:nvSpPr>
      <xdr:spPr>
        <a:xfrm>
          <a:off x="19310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4081</xdr:rowOff>
    </xdr:from>
    <xdr:ext cx="469744" cy="259045"/>
    <xdr:sp macro="" textlink="">
      <xdr:nvSpPr>
        <xdr:cNvPr id="956" name="n_4mainValue【庁舎】&#10;一人当たり面積"/>
        <xdr:cNvSpPr txBox="1"/>
      </xdr:nvSpPr>
      <xdr:spPr>
        <a:xfrm>
          <a:off x="18421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図書館及び庁舎は、類似団体と比較して有形固定資産減価償却率が特に高くなっており、一般廃棄物処理施設、福祉施設及び消防施設は特に低くなっている。</a:t>
          </a:r>
        </a:p>
        <a:p>
          <a:r>
            <a:rPr kumimoji="1" lang="ja-JP" altLang="en-US" sz="1300">
              <a:latin typeface="ＭＳ Ｐゴシック" panose="020B0600070205080204" pitchFamily="50" charset="-128"/>
              <a:ea typeface="ＭＳ Ｐゴシック" panose="020B0600070205080204" pitchFamily="50" charset="-128"/>
            </a:rPr>
            <a:t>　図書館は、築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の古い施設があるなど、全体的に老朽化しており、今後、個別施設計画に基づき、解体や修繕を行うこととなっている。庁舎についても、合併前の旧町村役場として使用していた施設を支所として利用するなど、古い施設が多いが、機能を別の施設に移し旧施設を解体する計画を順次進め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年度に新設した。また、消防施設については、年２棟ほどのペースで順次建替えている。さらに、福祉施設については、築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年前後の施設が多く、類似団体と比べ新しい施設が多いことから、減価償却率が低くなっている。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その他の施設は、類似団体と同程度の水準であるが、引き続き、個別施設計画等に基づき適正な施設の管理に努めていく。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新型コロナウイルス感染症の影響により、固定資産税は減少したものの、市民税は増加している。今後とも継続して、自己財源の確保、及び財政基盤の強化を図っていく。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91622</xdr:rowOff>
    </xdr:to>
    <xdr:cxnSp macro="">
      <xdr:nvCxnSpPr>
        <xdr:cNvPr id="74" name="直線コネクタ 73"/>
        <xdr:cNvCxnSpPr/>
      </xdr:nvCxnSpPr>
      <xdr:spPr>
        <a:xfrm flipV="1">
          <a:off x="3225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xdr:cNvCxnSpPr/>
      </xdr:nvCxnSpPr>
      <xdr:spPr>
        <a:xfrm>
          <a:off x="2336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80" name="直線コネクタ 79"/>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93" name="テキスト ボックス 92"/>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127199</xdr:rowOff>
    </xdr:from>
    <xdr:ext cx="762000" cy="259045"/>
    <xdr:sp macro="" textlink="">
      <xdr:nvSpPr>
        <xdr:cNvPr id="95" name="テキスト ボックス 94"/>
        <xdr:cNvSpPr txBox="1"/>
      </xdr:nvSpPr>
      <xdr:spPr>
        <a:xfrm>
          <a:off x="2844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8" name="楕円 97"/>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9" name="テキスト ボックス 98"/>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人事院勧告に伴い人件費が減少したことや、普通交付税及び臨時財政対策債が増加したことにより一般財源が増えたことによるもの。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社会経済や行政需要の変化に適切に対応していくためには、財政の弾力性の維持が必要となる。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35878</xdr:rowOff>
    </xdr:from>
    <xdr:to>
      <xdr:col>23</xdr:col>
      <xdr:colOff>133350</xdr:colOff>
      <xdr:row>64</xdr:row>
      <xdr:rowOff>75565</xdr:rowOff>
    </xdr:to>
    <xdr:cxnSp macro="">
      <xdr:nvCxnSpPr>
        <xdr:cNvPr id="130" name="直線コネクタ 129"/>
        <xdr:cNvCxnSpPr/>
      </xdr:nvCxnSpPr>
      <xdr:spPr>
        <a:xfrm flipV="1">
          <a:off x="4114800" y="10837228"/>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75565</xdr:rowOff>
    </xdr:to>
    <xdr:cxnSp macro="">
      <xdr:nvCxnSpPr>
        <xdr:cNvPr id="133" name="直線コネクタ 132"/>
        <xdr:cNvCxnSpPr/>
      </xdr:nvCxnSpPr>
      <xdr:spPr>
        <a:xfrm>
          <a:off x="3225800" y="108915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90170</xdr:rowOff>
    </xdr:to>
    <xdr:cxnSp macro="">
      <xdr:nvCxnSpPr>
        <xdr:cNvPr id="136" name="直線コネクタ 135"/>
        <xdr:cNvCxnSpPr/>
      </xdr:nvCxnSpPr>
      <xdr:spPr>
        <a:xfrm>
          <a:off x="2336800" y="1075277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62</xdr:row>
      <xdr:rowOff>122872</xdr:rowOff>
    </xdr:to>
    <xdr:cxnSp macro="">
      <xdr:nvCxnSpPr>
        <xdr:cNvPr id="139" name="直線コネクタ 138"/>
        <xdr:cNvCxnSpPr/>
      </xdr:nvCxnSpPr>
      <xdr:spPr>
        <a:xfrm>
          <a:off x="1447800" y="107286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156528</xdr:rowOff>
    </xdr:from>
    <xdr:to>
      <xdr:col>23</xdr:col>
      <xdr:colOff>184150</xdr:colOff>
      <xdr:row>63</xdr:row>
      <xdr:rowOff>86678</xdr:rowOff>
    </xdr:to>
    <xdr:sp macro="" textlink="">
      <xdr:nvSpPr>
        <xdr:cNvPr id="149" name="楕円 148"/>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128605</xdr:rowOff>
    </xdr:from>
    <xdr:ext cx="762000" cy="259045"/>
    <xdr:sp macro="" textlink="">
      <xdr:nvSpPr>
        <xdr:cNvPr id="150" name="財政構造の弾力性該当値テキスト"/>
        <xdr:cNvSpPr txBox="1"/>
      </xdr:nvSpPr>
      <xdr:spPr>
        <a:xfrm>
          <a:off x="5041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1" name="楕円 150"/>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2" name="テキスト ボックス 151"/>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3" name="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4" name="テキスト ボックス 153"/>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7" name="楕円 156"/>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8" name="テキスト ボックス 157"/>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人件費は、人事院勧告に伴い減少した。物件費は、新型コロナワクチン接種費用や、ふるさと納税事業が増額したことなどにより大きく増額となっている。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行財政改革を進める中で、改善に努めていく。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65591</xdr:rowOff>
    </xdr:from>
    <xdr:to>
      <xdr:col>23</xdr:col>
      <xdr:colOff>133350</xdr:colOff>
      <xdr:row>83</xdr:row>
      <xdr:rowOff>149670</xdr:rowOff>
    </xdr:to>
    <xdr:cxnSp macro="">
      <xdr:nvCxnSpPr>
        <xdr:cNvPr id="193" name="直線コネクタ 192"/>
        <xdr:cNvCxnSpPr/>
      </xdr:nvCxnSpPr>
      <xdr:spPr>
        <a:xfrm>
          <a:off x="4114800" y="14124491"/>
          <a:ext cx="838200" cy="2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122585</xdr:rowOff>
    </xdr:from>
    <xdr:to>
      <xdr:col>19</xdr:col>
      <xdr:colOff>133350</xdr:colOff>
      <xdr:row>82</xdr:row>
      <xdr:rowOff>65591</xdr:rowOff>
    </xdr:to>
    <xdr:cxnSp macro="">
      <xdr:nvCxnSpPr>
        <xdr:cNvPr id="196" name="直線コネクタ 195"/>
        <xdr:cNvCxnSpPr/>
      </xdr:nvCxnSpPr>
      <xdr:spPr>
        <a:xfrm>
          <a:off x="3225800" y="14010035"/>
          <a:ext cx="889000" cy="1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117734</xdr:rowOff>
    </xdr:from>
    <xdr:to>
      <xdr:col>15</xdr:col>
      <xdr:colOff>82550</xdr:colOff>
      <xdr:row>81</xdr:row>
      <xdr:rowOff>122585</xdr:rowOff>
    </xdr:to>
    <xdr:cxnSp macro="">
      <xdr:nvCxnSpPr>
        <xdr:cNvPr id="199" name="直線コネクタ 198"/>
        <xdr:cNvCxnSpPr/>
      </xdr:nvCxnSpPr>
      <xdr:spPr>
        <a:xfrm>
          <a:off x="2336800" y="14005184"/>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117734</xdr:rowOff>
    </xdr:from>
    <xdr:to>
      <xdr:col>11</xdr:col>
      <xdr:colOff>31750</xdr:colOff>
      <xdr:row>81</xdr:row>
      <xdr:rowOff>118667</xdr:rowOff>
    </xdr:to>
    <xdr:cxnSp macro="">
      <xdr:nvCxnSpPr>
        <xdr:cNvPr id="202" name="直線コネクタ 201"/>
        <xdr:cNvCxnSpPr/>
      </xdr:nvCxnSpPr>
      <xdr:spPr>
        <a:xfrm flipV="1">
          <a:off x="1447800" y="14005184"/>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98870</xdr:rowOff>
    </xdr:from>
    <xdr:to>
      <xdr:col>23</xdr:col>
      <xdr:colOff>184150</xdr:colOff>
      <xdr:row>84</xdr:row>
      <xdr:rowOff>29020</xdr:rowOff>
    </xdr:to>
    <xdr:sp macro="" textlink="">
      <xdr:nvSpPr>
        <xdr:cNvPr id="212" name="楕円 211"/>
        <xdr:cNvSpPr/>
      </xdr:nvSpPr>
      <xdr:spPr>
        <a:xfrm>
          <a:off x="4902200" y="143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70947</xdr:rowOff>
    </xdr:from>
    <xdr:ext cx="762000" cy="259045"/>
    <xdr:sp macro="" textlink="">
      <xdr:nvSpPr>
        <xdr:cNvPr id="213" name="人件費・物件費等の状況該当値テキスト"/>
        <xdr:cNvSpPr txBox="1"/>
      </xdr:nvSpPr>
      <xdr:spPr>
        <a:xfrm>
          <a:off x="5041900" y="1430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14791</xdr:rowOff>
    </xdr:from>
    <xdr:to>
      <xdr:col>19</xdr:col>
      <xdr:colOff>184150</xdr:colOff>
      <xdr:row>82</xdr:row>
      <xdr:rowOff>116391</xdr:rowOff>
    </xdr:to>
    <xdr:sp macro="" textlink="">
      <xdr:nvSpPr>
        <xdr:cNvPr id="214" name="楕円 213"/>
        <xdr:cNvSpPr/>
      </xdr:nvSpPr>
      <xdr:spPr>
        <a:xfrm>
          <a:off x="4064000" y="14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126568</xdr:rowOff>
    </xdr:from>
    <xdr:ext cx="736600" cy="259045"/>
    <xdr:sp macro="" textlink="">
      <xdr:nvSpPr>
        <xdr:cNvPr id="215" name="テキスト ボックス 214"/>
        <xdr:cNvSpPr txBox="1"/>
      </xdr:nvSpPr>
      <xdr:spPr>
        <a:xfrm>
          <a:off x="3733800" y="1384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71785</xdr:rowOff>
    </xdr:from>
    <xdr:to>
      <xdr:col>15</xdr:col>
      <xdr:colOff>133350</xdr:colOff>
      <xdr:row>82</xdr:row>
      <xdr:rowOff>1935</xdr:rowOff>
    </xdr:to>
    <xdr:sp macro="" textlink="">
      <xdr:nvSpPr>
        <xdr:cNvPr id="216" name="楕円 215"/>
        <xdr:cNvSpPr/>
      </xdr:nvSpPr>
      <xdr:spPr>
        <a:xfrm>
          <a:off x="3175000" y="13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12112</xdr:rowOff>
    </xdr:from>
    <xdr:ext cx="762000" cy="259045"/>
    <xdr:sp macro="" textlink="">
      <xdr:nvSpPr>
        <xdr:cNvPr id="217" name="テキスト ボックス 216"/>
        <xdr:cNvSpPr txBox="1"/>
      </xdr:nvSpPr>
      <xdr:spPr>
        <a:xfrm>
          <a:off x="2844800" y="1372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66934</xdr:rowOff>
    </xdr:from>
    <xdr:to>
      <xdr:col>11</xdr:col>
      <xdr:colOff>82550</xdr:colOff>
      <xdr:row>81</xdr:row>
      <xdr:rowOff>168534</xdr:rowOff>
    </xdr:to>
    <xdr:sp macro="" textlink="">
      <xdr:nvSpPr>
        <xdr:cNvPr id="218" name="楕円 217"/>
        <xdr:cNvSpPr/>
      </xdr:nvSpPr>
      <xdr:spPr>
        <a:xfrm>
          <a:off x="2286000" y="139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7261</xdr:rowOff>
    </xdr:from>
    <xdr:ext cx="762000" cy="259045"/>
    <xdr:sp macro="" textlink="">
      <xdr:nvSpPr>
        <xdr:cNvPr id="219" name="テキスト ボックス 218"/>
        <xdr:cNvSpPr txBox="1"/>
      </xdr:nvSpPr>
      <xdr:spPr>
        <a:xfrm>
          <a:off x="1955800" y="137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67867</xdr:rowOff>
    </xdr:from>
    <xdr:to>
      <xdr:col>7</xdr:col>
      <xdr:colOff>31750</xdr:colOff>
      <xdr:row>81</xdr:row>
      <xdr:rowOff>169467</xdr:rowOff>
    </xdr:to>
    <xdr:sp macro="" textlink="">
      <xdr:nvSpPr>
        <xdr:cNvPr id="220" name="楕円 219"/>
        <xdr:cNvSpPr/>
      </xdr:nvSpPr>
      <xdr:spPr>
        <a:xfrm>
          <a:off x="1397000" y="139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8194</xdr:rowOff>
    </xdr:from>
    <xdr:ext cx="762000" cy="259045"/>
    <xdr:sp macro="" textlink="">
      <xdr:nvSpPr>
        <xdr:cNvPr id="221" name="テキスト ボックス 220"/>
        <xdr:cNvSpPr txBox="1"/>
      </xdr:nvSpPr>
      <xdr:spPr>
        <a:xfrm>
          <a:off x="1066800" y="137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人少なく、県平均より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今後も、級別職員数割合について、厳正かつ適正に管理することで、給与の適正化に努める。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7" name="直線コネクタ 256"/>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152400</xdr:rowOff>
    </xdr:to>
    <xdr:cxnSp macro="">
      <xdr:nvCxnSpPr>
        <xdr:cNvPr id="260" name="直線コネクタ 259"/>
        <xdr:cNvCxnSpPr/>
      </xdr:nvCxnSpPr>
      <xdr:spPr>
        <a:xfrm flipV="1">
          <a:off x="15290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3" name="直線コネクタ 262"/>
        <xdr:cNvCxnSpPr/>
      </xdr:nvCxnSpPr>
      <xdr:spPr>
        <a:xfrm>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100693</xdr:rowOff>
    </xdr:to>
    <xdr:cxnSp macro="">
      <xdr:nvCxnSpPr>
        <xdr:cNvPr id="266" name="直線コネクタ 265"/>
        <xdr:cNvCxnSpPr/>
      </xdr:nvCxnSpPr>
      <xdr:spPr>
        <a:xfrm flipV="1">
          <a:off x="13512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7"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9" name="テキスト ボックス 278"/>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5" name="テキスト ボックス 284"/>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人少なく、県平均より</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今後も厳しい財政状況下にあり、多様化する行政ニーズに的確に対応できる組織体制を整備しながら、職員数を計画的に削減していく。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5624</xdr:rowOff>
    </xdr:to>
    <xdr:cxnSp macro="">
      <xdr:nvCxnSpPr>
        <xdr:cNvPr id="322" name="直線コネクタ 321"/>
        <xdr:cNvCxnSpPr/>
      </xdr:nvCxnSpPr>
      <xdr:spPr>
        <a:xfrm>
          <a:off x="16179800" y="1046062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2177</xdr:rowOff>
    </xdr:to>
    <xdr:cxnSp macro="">
      <xdr:nvCxnSpPr>
        <xdr:cNvPr id="325" name="直線コネクタ 324"/>
        <xdr:cNvCxnSpPr/>
      </xdr:nvCxnSpPr>
      <xdr:spPr>
        <a:xfrm>
          <a:off x="15290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60</xdr:row>
      <xdr:rowOff>166733</xdr:rowOff>
    </xdr:to>
    <xdr:cxnSp macro="">
      <xdr:nvCxnSpPr>
        <xdr:cNvPr id="328" name="直線コネクタ 327"/>
        <xdr:cNvCxnSpPr/>
      </xdr:nvCxnSpPr>
      <xdr:spPr>
        <a:xfrm>
          <a:off x="14401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4475</xdr:rowOff>
    </xdr:to>
    <xdr:cxnSp macro="">
      <xdr:nvCxnSpPr>
        <xdr:cNvPr id="331" name="直線コネクタ 330"/>
        <xdr:cNvCxnSpPr/>
      </xdr:nvCxnSpPr>
      <xdr:spPr>
        <a:xfrm flipV="1">
          <a:off x="13512800" y="1045028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41" name="楕円 340"/>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42" name="定員管理の状況該当値テキスト"/>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3" name="楕円 342"/>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44" name="テキスト ボックス 343"/>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45" name="楕円 344"/>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46" name="テキスト ボックス 345"/>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7" name="楕円 346"/>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48" name="テキスト ボックス 347"/>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49" name="楕円 348"/>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50" name="テキスト ボックス 349"/>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年間で最少の数値となった。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操出金が減少したことや、普通交付税が増加したことによるもの。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今後は事業の適切性を見極め、合併特例債の活用も残り僅かとなってくるため、他の低利で有利な資金調達に努めていく。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145445</xdr:rowOff>
    </xdr:from>
    <xdr:to>
      <xdr:col>81</xdr:col>
      <xdr:colOff>44450</xdr:colOff>
      <xdr:row>44</xdr:row>
      <xdr:rowOff>15724</xdr:rowOff>
    </xdr:to>
    <xdr:cxnSp macro="">
      <xdr:nvCxnSpPr>
        <xdr:cNvPr id="381" name="直線コネクタ 380"/>
        <xdr:cNvCxnSpPr/>
      </xdr:nvCxnSpPr>
      <xdr:spPr>
        <a:xfrm flipV="1">
          <a:off x="17018000" y="6146195"/>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159251</xdr:rowOff>
    </xdr:from>
    <xdr:ext cx="762000" cy="259045"/>
    <xdr:sp macro="" textlink="">
      <xdr:nvSpPr>
        <xdr:cNvPr id="382" name="公債費負担の状況最小値テキスト"/>
        <xdr:cNvSpPr txBox="1"/>
      </xdr:nvSpPr>
      <xdr:spPr>
        <a:xfrm>
          <a:off x="17106900" y="753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15724</xdr:rowOff>
    </xdr:from>
    <xdr:to>
      <xdr:col>81</xdr:col>
      <xdr:colOff>133350</xdr:colOff>
      <xdr:row>44</xdr:row>
      <xdr:rowOff>15724</xdr:rowOff>
    </xdr:to>
    <xdr:cxnSp macro="">
      <xdr:nvCxnSpPr>
        <xdr:cNvPr id="383" name="直線コネクタ 382"/>
        <xdr:cNvCxnSpPr/>
      </xdr:nvCxnSpPr>
      <xdr:spPr>
        <a:xfrm>
          <a:off x="16929100" y="755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60372</xdr:rowOff>
    </xdr:from>
    <xdr:ext cx="762000" cy="259045"/>
    <xdr:sp macro="" textlink="">
      <xdr:nvSpPr>
        <xdr:cNvPr id="384"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145445</xdr:rowOff>
    </xdr:from>
    <xdr:to>
      <xdr:col>81</xdr:col>
      <xdr:colOff>133350</xdr:colOff>
      <xdr:row>35</xdr:row>
      <xdr:rowOff>145445</xdr:rowOff>
    </xdr:to>
    <xdr:cxnSp macro="">
      <xdr:nvCxnSpPr>
        <xdr:cNvPr id="385" name="直線コネクタ 384"/>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139398</xdr:rowOff>
    </xdr:to>
    <xdr:cxnSp macro="">
      <xdr:nvCxnSpPr>
        <xdr:cNvPr id="386" name="直線コネクタ 385"/>
        <xdr:cNvCxnSpPr/>
      </xdr:nvCxnSpPr>
      <xdr:spPr>
        <a:xfrm flipV="1">
          <a:off x="16179800" y="706543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87"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163285</xdr:rowOff>
    </xdr:to>
    <xdr:cxnSp macro="">
      <xdr:nvCxnSpPr>
        <xdr:cNvPr id="389" name="直線コネクタ 388"/>
        <xdr:cNvCxnSpPr/>
      </xdr:nvCxnSpPr>
      <xdr:spPr>
        <a:xfrm flipV="1">
          <a:off x="15290800" y="7168848"/>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0" name="フローチャート: 判断 38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1" name="テキスト ボックス 39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129722</xdr:rowOff>
    </xdr:to>
    <xdr:cxnSp macro="">
      <xdr:nvCxnSpPr>
        <xdr:cNvPr id="392" name="直線コネクタ 391"/>
        <xdr:cNvCxnSpPr/>
      </xdr:nvCxnSpPr>
      <xdr:spPr>
        <a:xfrm flipV="1">
          <a:off x="14401800" y="736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99181</xdr:rowOff>
    </xdr:from>
    <xdr:to>
      <xdr:col>73</xdr:col>
      <xdr:colOff>44450</xdr:colOff>
      <xdr:row>41</xdr:row>
      <xdr:rowOff>29331</xdr:rowOff>
    </xdr:to>
    <xdr:sp macro="" textlink="">
      <xdr:nvSpPr>
        <xdr:cNvPr id="393" name="フローチャート: 判断 392"/>
        <xdr:cNvSpPr/>
      </xdr:nvSpPr>
      <xdr:spPr>
        <a:xfrm>
          <a:off x="15240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394" name="テキスト ボックス 393"/>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129722</xdr:rowOff>
    </xdr:from>
    <xdr:to>
      <xdr:col>68</xdr:col>
      <xdr:colOff>152400</xdr:colOff>
      <xdr:row>44</xdr:row>
      <xdr:rowOff>61685</xdr:rowOff>
    </xdr:to>
    <xdr:cxnSp macro="">
      <xdr:nvCxnSpPr>
        <xdr:cNvPr id="395" name="直線コネクタ 394"/>
        <xdr:cNvCxnSpPr/>
      </xdr:nvCxnSpPr>
      <xdr:spPr>
        <a:xfrm flipV="1">
          <a:off x="13512800" y="75020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6" name="フローチャート: 判断 395"/>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7" name="テキスト ボックス 396"/>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8" name="フローチャート: 判断 397"/>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9" name="テキスト ボックス 398"/>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5" name="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7" name="楕円 406"/>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8" name="テキスト ボックス 407"/>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09" name="楕円 408"/>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10" name="テキスト ボックス 409"/>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11" name="楕円 410"/>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12" name="テキスト ボックス 411"/>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13" name="楕円 412"/>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14" name="テキスト ボックス 413"/>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ポイント減少し、過去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年間で最少の数値となった。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合併特例債の償還により、市債残高が減少したことや、ふるさと納寄附金の増加により基金積立金が増加したことによるもの。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全国平均を大きく下回っているが、今後も継続できるよう努める必要がある。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3" name="直線コネクタ 442"/>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4"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5" name="直線コネクタ 444"/>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44097</xdr:rowOff>
    </xdr:from>
    <xdr:to>
      <xdr:col>81</xdr:col>
      <xdr:colOff>44450</xdr:colOff>
      <xdr:row>15</xdr:row>
      <xdr:rowOff>132715</xdr:rowOff>
    </xdr:to>
    <xdr:cxnSp macro="">
      <xdr:nvCxnSpPr>
        <xdr:cNvPr id="448" name="直線コネクタ 447"/>
        <xdr:cNvCxnSpPr/>
      </xdr:nvCxnSpPr>
      <xdr:spPr>
        <a:xfrm flipV="1">
          <a:off x="16179800" y="2444397"/>
          <a:ext cx="838200" cy="2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9"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50" name="フローチャート: 判断 449"/>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17</xdr:row>
      <xdr:rowOff>99483</xdr:rowOff>
    </xdr:to>
    <xdr:cxnSp macro="">
      <xdr:nvCxnSpPr>
        <xdr:cNvPr id="451" name="直線コネクタ 450"/>
        <xdr:cNvCxnSpPr/>
      </xdr:nvCxnSpPr>
      <xdr:spPr>
        <a:xfrm flipV="1">
          <a:off x="15290800" y="2704465"/>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2" name="フローチャート: 判断 451"/>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3" name="テキスト ボックス 452"/>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99483</xdr:rowOff>
    </xdr:to>
    <xdr:cxnSp macro="">
      <xdr:nvCxnSpPr>
        <xdr:cNvPr id="454" name="直線コネクタ 453"/>
        <xdr:cNvCxnSpPr/>
      </xdr:nvCxnSpPr>
      <xdr:spPr>
        <a:xfrm>
          <a:off x="14401800" y="300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5" name="フローチャート: 判断 454"/>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6" name="テキスト ボックス 455"/>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19</xdr:row>
      <xdr:rowOff>13970</xdr:rowOff>
    </xdr:to>
    <xdr:cxnSp macro="">
      <xdr:nvCxnSpPr>
        <xdr:cNvPr id="457" name="直線コネクタ 456"/>
        <xdr:cNvCxnSpPr/>
      </xdr:nvCxnSpPr>
      <xdr:spPr>
        <a:xfrm flipV="1">
          <a:off x="13512800" y="30060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8" name="フローチャート: 判断 457"/>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9" name="テキスト ボックス 458"/>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60" name="フローチャート: 判断 459"/>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61" name="テキスト ボックス 460"/>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164747</xdr:rowOff>
    </xdr:from>
    <xdr:to>
      <xdr:col>81</xdr:col>
      <xdr:colOff>95250</xdr:colOff>
      <xdr:row>14</xdr:row>
      <xdr:rowOff>94897</xdr:rowOff>
    </xdr:to>
    <xdr:sp macro="" textlink="">
      <xdr:nvSpPr>
        <xdr:cNvPr id="467" name="楕円 466"/>
        <xdr:cNvSpPr/>
      </xdr:nvSpPr>
      <xdr:spPr>
        <a:xfrm>
          <a:off x="169672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86024</xdr:rowOff>
    </xdr:from>
    <xdr:ext cx="762000" cy="259045"/>
    <xdr:sp macro="" textlink="">
      <xdr:nvSpPr>
        <xdr:cNvPr id="468" name="将来負担の状況該当値テキスト"/>
        <xdr:cNvSpPr txBox="1"/>
      </xdr:nvSpPr>
      <xdr:spPr>
        <a:xfrm>
          <a:off x="17106900" y="231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9" name="楕円 468"/>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70" name="テキスト ボックス 469"/>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71" name="楕円 470"/>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135060</xdr:rowOff>
    </xdr:from>
    <xdr:ext cx="762000" cy="259045"/>
    <xdr:sp macro="" textlink="">
      <xdr:nvSpPr>
        <xdr:cNvPr id="472" name="テキスト ボックス 471"/>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73" name="楕円 472"/>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4" name="テキスト ボックス 473"/>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134620</xdr:rowOff>
    </xdr:from>
    <xdr:to>
      <xdr:col>64</xdr:col>
      <xdr:colOff>152400</xdr:colOff>
      <xdr:row>19</xdr:row>
      <xdr:rowOff>64770</xdr:rowOff>
    </xdr:to>
    <xdr:sp macro="" textlink="">
      <xdr:nvSpPr>
        <xdr:cNvPr id="475" name="楕円 474"/>
        <xdr:cNvSpPr/>
      </xdr:nvSpPr>
      <xdr:spPr>
        <a:xfrm>
          <a:off x="13462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49547</xdr:rowOff>
    </xdr:from>
    <xdr:ext cx="762000" cy="259045"/>
    <xdr:sp macro="" textlink="">
      <xdr:nvSpPr>
        <xdr:cNvPr id="476" name="テキスト ボックス 475"/>
        <xdr:cNvSpPr txBox="1"/>
      </xdr:nvSpPr>
      <xdr:spPr>
        <a:xfrm>
          <a:off x="13131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人事院勧告に伴い人件費が減少したことなどによるもの。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今後も、級別職員数割合について、厳正かつ適正に管理することで、給与の適正化に努める。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44704</xdr:rowOff>
    </xdr:to>
    <xdr:cxnSp macro="">
      <xdr:nvCxnSpPr>
        <xdr:cNvPr id="64" name="直線コネクタ 63"/>
        <xdr:cNvCxnSpPr/>
      </xdr:nvCxnSpPr>
      <xdr:spPr>
        <a:xfrm flipV="1">
          <a:off x="3987800" y="64683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38</xdr:row>
      <xdr:rowOff>44704</xdr:rowOff>
    </xdr:to>
    <xdr:cxnSp macro="">
      <xdr:nvCxnSpPr>
        <xdr:cNvPr id="67" name="直線コネクタ 66"/>
        <xdr:cNvCxnSpPr/>
      </xdr:nvCxnSpPr>
      <xdr:spPr>
        <a:xfrm>
          <a:off x="3098800" y="628548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113284</xdr:rowOff>
    </xdr:to>
    <xdr:cxnSp macro="">
      <xdr:nvCxnSpPr>
        <xdr:cNvPr id="70" name="直線コネクタ 69"/>
        <xdr:cNvCxnSpPr/>
      </xdr:nvCxnSpPr>
      <xdr:spPr>
        <a:xfrm>
          <a:off x="2209800" y="61940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21844</xdr:rowOff>
    </xdr:to>
    <xdr:cxnSp macro="">
      <xdr:nvCxnSpPr>
        <xdr:cNvPr id="73" name="直線コネクタ 72"/>
        <xdr:cNvCxnSpPr/>
      </xdr:nvCxnSpPr>
      <xdr:spPr>
        <a:xfrm>
          <a:off x="1320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90441</xdr:rowOff>
    </xdr:from>
    <xdr:ext cx="762000" cy="259045"/>
    <xdr:sp macro="" textlink="">
      <xdr:nvSpPr>
        <xdr:cNvPr id="84" name="人件費該当値テキスト"/>
        <xdr:cNvSpPr txBox="1"/>
      </xdr:nvSpPr>
      <xdr:spPr>
        <a:xfrm>
          <a:off x="4914900" y="62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105681</xdr:rowOff>
    </xdr:from>
    <xdr:ext cx="736600" cy="259045"/>
    <xdr:sp macro="" textlink="">
      <xdr:nvSpPr>
        <xdr:cNvPr id="86" name="テキスト ボックス 85"/>
        <xdr:cNvSpPr txBox="1"/>
      </xdr:nvSpPr>
      <xdr:spPr>
        <a:xfrm>
          <a:off x="3606800" y="6277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ポイント上昇し、類似団体内で最大となっている。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新型コロナワクチン接種費用や、ふるさと納税事業が増額したことなどにより大きく増額となっている。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ふるさと納税寄附額が増加傾向にあるため、今後も物件費の上昇傾向が続くと考えられる。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21</xdr:row>
      <xdr:rowOff>146050</xdr:rowOff>
    </xdr:to>
    <xdr:cxnSp macro="">
      <xdr:nvCxnSpPr>
        <xdr:cNvPr id="127" name="直線コネクタ 126"/>
        <xdr:cNvCxnSpPr/>
      </xdr:nvCxnSpPr>
      <xdr:spPr>
        <a:xfrm>
          <a:off x="15671800" y="3365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107950</xdr:rowOff>
    </xdr:to>
    <xdr:cxnSp macro="">
      <xdr:nvCxnSpPr>
        <xdr:cNvPr id="130" name="直線コネクタ 129"/>
        <xdr:cNvCxnSpPr/>
      </xdr:nvCxnSpPr>
      <xdr:spPr>
        <a:xfrm>
          <a:off x="14782800" y="313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50800</xdr:rowOff>
    </xdr:to>
    <xdr:cxnSp macro="">
      <xdr:nvCxnSpPr>
        <xdr:cNvPr id="133" name="直線コネクタ 132"/>
        <xdr:cNvCxnSpPr/>
      </xdr:nvCxnSpPr>
      <xdr:spPr>
        <a:xfrm>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36" name="直線コネクタ 135"/>
        <xdr:cNvCxnSpPr/>
      </xdr:nvCxnSpPr>
      <xdr:spPr>
        <a:xfrm flipV="1">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6" name="楕円 145"/>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7"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2" name="楕円 151"/>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3" name="テキスト ボックス 152"/>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4" name="楕円 153"/>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5" name="テキスト ボックス 154"/>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前年度と比べ、同ポイントとなっている。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少子高齢化の進展に伴い、扶助費の額は増額傾向になると考えられるため、経費の抑制に努める。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xdr:rowOff>
    </xdr:from>
    <xdr:to>
      <xdr:col>24</xdr:col>
      <xdr:colOff>25400</xdr:colOff>
      <xdr:row>56</xdr:row>
      <xdr:rowOff>3556</xdr:rowOff>
    </xdr:to>
    <xdr:cxnSp macro="">
      <xdr:nvCxnSpPr>
        <xdr:cNvPr id="186" name="直線コネクタ 185"/>
        <xdr:cNvCxnSpPr/>
      </xdr:nvCxnSpPr>
      <xdr:spPr>
        <a:xfrm>
          <a:off x="3987800" y="9604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xdr:rowOff>
    </xdr:from>
    <xdr:to>
      <xdr:col>19</xdr:col>
      <xdr:colOff>187325</xdr:colOff>
      <xdr:row>56</xdr:row>
      <xdr:rowOff>21844</xdr:rowOff>
    </xdr:to>
    <xdr:cxnSp macro="">
      <xdr:nvCxnSpPr>
        <xdr:cNvPr id="189" name="直線コネクタ 188"/>
        <xdr:cNvCxnSpPr/>
      </xdr:nvCxnSpPr>
      <xdr:spPr>
        <a:xfrm flipV="1">
          <a:off x="3098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56</xdr:row>
      <xdr:rowOff>21844</xdr:rowOff>
    </xdr:to>
    <xdr:cxnSp macro="">
      <xdr:nvCxnSpPr>
        <xdr:cNvPr id="192" name="直線コネクタ 191"/>
        <xdr:cNvCxnSpPr/>
      </xdr:nvCxnSpPr>
      <xdr:spPr>
        <a:xfrm>
          <a:off x="2209800" y="9559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110998</xdr:rowOff>
    </xdr:from>
    <xdr:to>
      <xdr:col>11</xdr:col>
      <xdr:colOff>9525</xdr:colOff>
      <xdr:row>55</xdr:row>
      <xdr:rowOff>129286</xdr:rowOff>
    </xdr:to>
    <xdr:cxnSp macro="">
      <xdr:nvCxnSpPr>
        <xdr:cNvPr id="195" name="直線コネクタ 194"/>
        <xdr:cNvCxnSpPr/>
      </xdr:nvCxnSpPr>
      <xdr:spPr>
        <a:xfrm>
          <a:off x="1320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124206</xdr:rowOff>
    </xdr:from>
    <xdr:to>
      <xdr:col>24</xdr:col>
      <xdr:colOff>76200</xdr:colOff>
      <xdr:row>56</xdr:row>
      <xdr:rowOff>54356</xdr:rowOff>
    </xdr:to>
    <xdr:sp macro="" textlink="">
      <xdr:nvSpPr>
        <xdr:cNvPr id="205" name="楕円 204"/>
        <xdr:cNvSpPr/>
      </xdr:nvSpPr>
      <xdr:spPr>
        <a:xfrm>
          <a:off x="4775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96283</xdr:rowOff>
    </xdr:from>
    <xdr:ext cx="762000" cy="259045"/>
    <xdr:sp macro="" textlink="">
      <xdr:nvSpPr>
        <xdr:cNvPr id="206" name="扶助費該当値テキスト"/>
        <xdr:cNvSpPr txBox="1"/>
      </xdr:nvSpPr>
      <xdr:spPr>
        <a:xfrm>
          <a:off x="4914900" y="95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124206</xdr:rowOff>
    </xdr:from>
    <xdr:to>
      <xdr:col>20</xdr:col>
      <xdr:colOff>38100</xdr:colOff>
      <xdr:row>56</xdr:row>
      <xdr:rowOff>54356</xdr:rowOff>
    </xdr:to>
    <xdr:sp macro="" textlink="">
      <xdr:nvSpPr>
        <xdr:cNvPr id="207" name="楕円 206"/>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64533</xdr:rowOff>
    </xdr:from>
    <xdr:ext cx="736600" cy="259045"/>
    <xdr:sp macro="" textlink="">
      <xdr:nvSpPr>
        <xdr:cNvPr id="208" name="テキスト ボックス 207"/>
        <xdr:cNvSpPr txBox="1"/>
      </xdr:nvSpPr>
      <xdr:spPr>
        <a:xfrm>
          <a:off x="3606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142494</xdr:rowOff>
    </xdr:from>
    <xdr:to>
      <xdr:col>15</xdr:col>
      <xdr:colOff>149225</xdr:colOff>
      <xdr:row>56</xdr:row>
      <xdr:rowOff>72644</xdr:rowOff>
    </xdr:to>
    <xdr:sp macro="" textlink="">
      <xdr:nvSpPr>
        <xdr:cNvPr id="209" name="楕円 208"/>
        <xdr:cNvSpPr/>
      </xdr:nvSpPr>
      <xdr:spPr>
        <a:xfrm>
          <a:off x="3048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82821</xdr:rowOff>
    </xdr:from>
    <xdr:ext cx="762000" cy="259045"/>
    <xdr:sp macro="" textlink="">
      <xdr:nvSpPr>
        <xdr:cNvPr id="210" name="テキスト ボックス 209"/>
        <xdr:cNvSpPr txBox="1"/>
      </xdr:nvSpPr>
      <xdr:spPr>
        <a:xfrm>
          <a:off x="2717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13" name="楕円 212"/>
        <xdr:cNvSpPr/>
      </xdr:nvSpPr>
      <xdr:spPr>
        <a:xfrm>
          <a:off x="1270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14" name="テキスト ボックス 213"/>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ふるさと納税寄附金の増加により、基金積立金が増加したことによる。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他会計繰出金が、赤字補填等の原因で増加しているため、各会計において、健全化に努めていく。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102507</xdr:rowOff>
    </xdr:from>
    <xdr:to>
      <xdr:col>82</xdr:col>
      <xdr:colOff>107950</xdr:colOff>
      <xdr:row>56</xdr:row>
      <xdr:rowOff>159657</xdr:rowOff>
    </xdr:to>
    <xdr:cxnSp macro="">
      <xdr:nvCxnSpPr>
        <xdr:cNvPr id="249" name="直線コネクタ 248"/>
        <xdr:cNvCxnSpPr/>
      </xdr:nvCxnSpPr>
      <xdr:spPr>
        <a:xfrm flipV="1">
          <a:off x="15671800" y="95322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159657</xdr:rowOff>
    </xdr:to>
    <xdr:cxnSp macro="">
      <xdr:nvCxnSpPr>
        <xdr:cNvPr id="252" name="直線コネクタ 251"/>
        <xdr:cNvCxnSpPr/>
      </xdr:nvCxnSpPr>
      <xdr:spPr>
        <a:xfrm>
          <a:off x="14782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56</xdr:row>
      <xdr:rowOff>110672</xdr:rowOff>
    </xdr:to>
    <xdr:cxnSp macro="">
      <xdr:nvCxnSpPr>
        <xdr:cNvPr id="255" name="直線コネクタ 254"/>
        <xdr:cNvCxnSpPr/>
      </xdr:nvCxnSpPr>
      <xdr:spPr>
        <a:xfrm>
          <a:off x="13893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167822</xdr:rowOff>
    </xdr:from>
    <xdr:to>
      <xdr:col>69</xdr:col>
      <xdr:colOff>92075</xdr:colOff>
      <xdr:row>56</xdr:row>
      <xdr:rowOff>61685</xdr:rowOff>
    </xdr:to>
    <xdr:cxnSp macro="">
      <xdr:nvCxnSpPr>
        <xdr:cNvPr id="258" name="直線コネクタ 257"/>
        <xdr:cNvCxnSpPr/>
      </xdr:nvCxnSpPr>
      <xdr:spPr>
        <a:xfrm>
          <a:off x="13004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51707</xdr:rowOff>
    </xdr:from>
    <xdr:to>
      <xdr:col>82</xdr:col>
      <xdr:colOff>158750</xdr:colOff>
      <xdr:row>55</xdr:row>
      <xdr:rowOff>153307</xdr:rowOff>
    </xdr:to>
    <xdr:sp macro="" textlink="">
      <xdr:nvSpPr>
        <xdr:cNvPr id="268" name="楕円 267"/>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68234</xdr:rowOff>
    </xdr:from>
    <xdr:ext cx="762000" cy="259045"/>
    <xdr:sp macro="" textlink="">
      <xdr:nvSpPr>
        <xdr:cNvPr id="269" name="その他該当値テキスト"/>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108857</xdr:rowOff>
    </xdr:from>
    <xdr:to>
      <xdr:col>78</xdr:col>
      <xdr:colOff>120650</xdr:colOff>
      <xdr:row>57</xdr:row>
      <xdr:rowOff>39007</xdr:rowOff>
    </xdr:to>
    <xdr:sp macro="" textlink="">
      <xdr:nvSpPr>
        <xdr:cNvPr id="270" name="楕円 269"/>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49184</xdr:rowOff>
    </xdr:from>
    <xdr:ext cx="736600" cy="259045"/>
    <xdr:sp macro="" textlink="">
      <xdr:nvSpPr>
        <xdr:cNvPr id="271" name="テキスト ボックス 270"/>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3" name="テキスト ボックス 272"/>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xdr:rowOff>
    </xdr:from>
    <xdr:to>
      <xdr:col>69</xdr:col>
      <xdr:colOff>142875</xdr:colOff>
      <xdr:row>56</xdr:row>
      <xdr:rowOff>112485</xdr:rowOff>
    </xdr:to>
    <xdr:sp macro="" textlink="">
      <xdr:nvSpPr>
        <xdr:cNvPr id="274" name="楕円 273"/>
        <xdr:cNvSpPr/>
      </xdr:nvSpPr>
      <xdr:spPr>
        <a:xfrm>
          <a:off x="13843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75" name="テキスト ボックス 274"/>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117022</xdr:rowOff>
    </xdr:from>
    <xdr:to>
      <xdr:col>65</xdr:col>
      <xdr:colOff>53975</xdr:colOff>
      <xdr:row>56</xdr:row>
      <xdr:rowOff>47172</xdr:rowOff>
    </xdr:to>
    <xdr:sp macro="" textlink="">
      <xdr:nvSpPr>
        <xdr:cNvPr id="276" name="楕円 275"/>
        <xdr:cNvSpPr/>
      </xdr:nvSpPr>
      <xdr:spPr>
        <a:xfrm>
          <a:off x="12954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57349</xdr:rowOff>
    </xdr:from>
    <xdr:ext cx="762000" cy="259045"/>
    <xdr:sp macro="" textlink="">
      <xdr:nvSpPr>
        <xdr:cNvPr id="277" name="テキスト ボックス 276"/>
        <xdr:cNvSpPr txBox="1"/>
      </xdr:nvSpPr>
      <xdr:spPr>
        <a:xfrm>
          <a:off x="12623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ポイント減少し、類似団体と比べ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前年度に特定定額給付金事業を行ったことによる。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補助金の交付については、補助制度の見直しを積極的に行い、適正な補助事業の執行に努めていく。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37</xdr:row>
      <xdr:rowOff>92710</xdr:rowOff>
    </xdr:to>
    <xdr:cxnSp macro="">
      <xdr:nvCxnSpPr>
        <xdr:cNvPr id="305" name="直線コネクタ 304"/>
        <xdr:cNvCxnSpPr/>
      </xdr:nvCxnSpPr>
      <xdr:spPr>
        <a:xfrm flipV="1">
          <a:off x="15671800" y="622490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24130</xdr:rowOff>
    </xdr:to>
    <xdr:cxnSp macro="">
      <xdr:nvCxnSpPr>
        <xdr:cNvPr id="308" name="直線コネクタ 307"/>
        <xdr:cNvCxnSpPr/>
      </xdr:nvCxnSpPr>
      <xdr:spPr>
        <a:xfrm flipV="1">
          <a:off x="14782800" y="64363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xdr:rowOff>
    </xdr:from>
    <xdr:to>
      <xdr:col>73</xdr:col>
      <xdr:colOff>180975</xdr:colOff>
      <xdr:row>38</xdr:row>
      <xdr:rowOff>24130</xdr:rowOff>
    </xdr:to>
    <xdr:cxnSp macro="">
      <xdr:nvCxnSpPr>
        <xdr:cNvPr id="311" name="直線コネクタ 310"/>
        <xdr:cNvCxnSpPr/>
      </xdr:nvCxnSpPr>
      <xdr:spPr>
        <a:xfrm>
          <a:off x="13893800" y="6516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38</xdr:row>
      <xdr:rowOff>1270</xdr:rowOff>
    </xdr:to>
    <xdr:cxnSp macro="">
      <xdr:nvCxnSpPr>
        <xdr:cNvPr id="314" name="直線コネクタ 313"/>
        <xdr:cNvCxnSpPr/>
      </xdr:nvCxnSpPr>
      <xdr:spPr>
        <a:xfrm>
          <a:off x="13004800" y="6493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xdr:rowOff>
    </xdr:from>
    <xdr:to>
      <xdr:col>82</xdr:col>
      <xdr:colOff>158750</xdr:colOff>
      <xdr:row>36</xdr:row>
      <xdr:rowOff>103505</xdr:rowOff>
    </xdr:to>
    <xdr:sp macro="" textlink="">
      <xdr:nvSpPr>
        <xdr:cNvPr id="324" name="楕円 323"/>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18432</xdr:rowOff>
    </xdr:from>
    <xdr:ext cx="762000" cy="259045"/>
    <xdr:sp macro="" textlink="">
      <xdr:nvSpPr>
        <xdr:cNvPr id="325" name="補助費等該当値テキスト"/>
        <xdr:cNvSpPr txBox="1"/>
      </xdr:nvSpPr>
      <xdr:spPr>
        <a:xfrm>
          <a:off x="16598900" y="60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27" name="テキスト ボックス 326"/>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144780</xdr:rowOff>
    </xdr:from>
    <xdr:to>
      <xdr:col>74</xdr:col>
      <xdr:colOff>31750</xdr:colOff>
      <xdr:row>38</xdr:row>
      <xdr:rowOff>74930</xdr:rowOff>
    </xdr:to>
    <xdr:sp macro="" textlink="">
      <xdr:nvSpPr>
        <xdr:cNvPr id="328" name="楕円 327"/>
        <xdr:cNvSpPr/>
      </xdr:nvSpPr>
      <xdr:spPr>
        <a:xfrm>
          <a:off x="14732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59707</xdr:rowOff>
    </xdr:from>
    <xdr:ext cx="762000" cy="259045"/>
    <xdr:sp macro="" textlink="">
      <xdr:nvSpPr>
        <xdr:cNvPr id="329" name="テキスト ボックス 328"/>
        <xdr:cNvSpPr txBox="1"/>
      </xdr:nvSpPr>
      <xdr:spPr>
        <a:xfrm>
          <a:off x="14401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121920</xdr:rowOff>
    </xdr:from>
    <xdr:to>
      <xdr:col>69</xdr:col>
      <xdr:colOff>142875</xdr:colOff>
      <xdr:row>38</xdr:row>
      <xdr:rowOff>52070</xdr:rowOff>
    </xdr:to>
    <xdr:sp macro="" textlink="">
      <xdr:nvSpPr>
        <xdr:cNvPr id="330" name="楕円 329"/>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31" name="テキスト ボックス 330"/>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32" name="楕円 331"/>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33" name="テキスト ボックス 332"/>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ポイント減少しているが、類似団団体や県平均と比べ上回っている状況であるため、今後の地方債活用も鑑み、低金利な起債への借り換えを積極的に行うなど、公債費の抑制に努める。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156936</xdr:rowOff>
    </xdr:to>
    <xdr:cxnSp macro="">
      <xdr:nvCxnSpPr>
        <xdr:cNvPr id="368" name="直線コネクタ 367"/>
        <xdr:cNvCxnSpPr/>
      </xdr:nvCxnSpPr>
      <xdr:spPr>
        <a:xfrm flipV="1">
          <a:off x="3987800" y="132606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156936</xdr:rowOff>
    </xdr:from>
    <xdr:to>
      <xdr:col>19</xdr:col>
      <xdr:colOff>187325</xdr:colOff>
      <xdr:row>78</xdr:row>
      <xdr:rowOff>72571</xdr:rowOff>
    </xdr:to>
    <xdr:cxnSp macro="">
      <xdr:nvCxnSpPr>
        <xdr:cNvPr id="371" name="直線コネクタ 370"/>
        <xdr:cNvCxnSpPr/>
      </xdr:nvCxnSpPr>
      <xdr:spPr>
        <a:xfrm flipV="1">
          <a:off x="3098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127000</xdr:rowOff>
    </xdr:to>
    <xdr:cxnSp macro="">
      <xdr:nvCxnSpPr>
        <xdr:cNvPr id="374" name="直線コネクタ 373"/>
        <xdr:cNvCxnSpPr/>
      </xdr:nvCxnSpPr>
      <xdr:spPr>
        <a:xfrm flipV="1">
          <a:off x="2209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148771</xdr:rowOff>
    </xdr:to>
    <xdr:cxnSp macro="">
      <xdr:nvCxnSpPr>
        <xdr:cNvPr id="377" name="直線コネクタ 376"/>
        <xdr:cNvCxnSpPr/>
      </xdr:nvCxnSpPr>
      <xdr:spPr>
        <a:xfrm flipV="1">
          <a:off x="1320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8164</xdr:rowOff>
    </xdr:from>
    <xdr:to>
      <xdr:col>24</xdr:col>
      <xdr:colOff>76200</xdr:colOff>
      <xdr:row>77</xdr:row>
      <xdr:rowOff>109764</xdr:rowOff>
    </xdr:to>
    <xdr:sp macro="" textlink="">
      <xdr:nvSpPr>
        <xdr:cNvPr id="387" name="楕円 386"/>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151691</xdr:rowOff>
    </xdr:from>
    <xdr:ext cx="762000" cy="259045"/>
    <xdr:sp macro="" textlink="">
      <xdr:nvSpPr>
        <xdr:cNvPr id="388" name="公債費該当値テキスト"/>
        <xdr:cNvSpPr txBox="1"/>
      </xdr:nvSpPr>
      <xdr:spPr>
        <a:xfrm>
          <a:off x="4914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389" name="楕円 388"/>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390" name="テキスト ボックス 389"/>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21771</xdr:rowOff>
    </xdr:from>
    <xdr:to>
      <xdr:col>15</xdr:col>
      <xdr:colOff>149225</xdr:colOff>
      <xdr:row>78</xdr:row>
      <xdr:rowOff>123371</xdr:rowOff>
    </xdr:to>
    <xdr:sp macro="" textlink="">
      <xdr:nvSpPr>
        <xdr:cNvPr id="391" name="楕円 390"/>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108148</xdr:rowOff>
    </xdr:from>
    <xdr:ext cx="762000" cy="259045"/>
    <xdr:sp macro="" textlink="">
      <xdr:nvSpPr>
        <xdr:cNvPr id="392" name="テキスト ボックス 391"/>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3" name="楕円 392"/>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4" name="テキスト ボックス 39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395" name="楕円 394"/>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12898</xdr:rowOff>
    </xdr:from>
    <xdr:ext cx="762000" cy="259045"/>
    <xdr:sp macro="" textlink="">
      <xdr:nvSpPr>
        <xdr:cNvPr id="396" name="テキスト ボックス 395"/>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ポイント減少し、類似団体と比べ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行政サービスの水準を下げることなく、歳出抑制に一層努めていく必要がある。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79</xdr:row>
      <xdr:rowOff>24130</xdr:rowOff>
    </xdr:to>
    <xdr:cxnSp macro="">
      <xdr:nvCxnSpPr>
        <xdr:cNvPr id="429" name="直線コネクタ 428"/>
        <xdr:cNvCxnSpPr/>
      </xdr:nvCxnSpPr>
      <xdr:spPr>
        <a:xfrm flipV="1">
          <a:off x="15671800" y="133705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79</xdr:row>
      <xdr:rowOff>24130</xdr:rowOff>
    </xdr:to>
    <xdr:cxnSp macro="">
      <xdr:nvCxnSpPr>
        <xdr:cNvPr id="432" name="直線コネクタ 431"/>
        <xdr:cNvCxnSpPr/>
      </xdr:nvCxnSpPr>
      <xdr:spPr>
        <a:xfrm>
          <a:off x="14782800" y="133096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77</xdr:row>
      <xdr:rowOff>107950</xdr:rowOff>
    </xdr:to>
    <xdr:cxnSp macro="">
      <xdr:nvCxnSpPr>
        <xdr:cNvPr id="435" name="直線コネクタ 434"/>
        <xdr:cNvCxnSpPr/>
      </xdr:nvCxnSpPr>
      <xdr:spPr>
        <a:xfrm>
          <a:off x="13893800" y="13096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66039</xdr:rowOff>
    </xdr:to>
    <xdr:cxnSp macro="">
      <xdr:nvCxnSpPr>
        <xdr:cNvPr id="438" name="直線コネクタ 437"/>
        <xdr:cNvCxnSpPr/>
      </xdr:nvCxnSpPr>
      <xdr:spPr>
        <a:xfrm>
          <a:off x="13004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8" name="楕円 447"/>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49"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0" name="楕円 449"/>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1" name="テキスト ボックス 450"/>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2" name="楕円 451"/>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3" name="テキスト ボックス 452"/>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54" name="楕円 453"/>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55" name="テキスト ボックス 45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6" name="楕円 455"/>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7" name="テキスト ボックス 456"/>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1446</xdr:rowOff>
    </xdr:from>
    <xdr:to>
      <xdr:col>29</xdr:col>
      <xdr:colOff>127000</xdr:colOff>
      <xdr:row>18</xdr:row>
      <xdr:rowOff>14348</xdr:rowOff>
    </xdr:to>
    <xdr:cxnSp macro="">
      <xdr:nvCxnSpPr>
        <xdr:cNvPr id="54" name="直線コネクタ 53"/>
        <xdr:cNvCxnSpPr/>
      </xdr:nvCxnSpPr>
      <xdr:spPr bwMode="auto">
        <a:xfrm>
          <a:off x="5003800" y="3135171"/>
          <a:ext cx="647700" cy="1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1446</xdr:rowOff>
    </xdr:from>
    <xdr:to>
      <xdr:col>26</xdr:col>
      <xdr:colOff>50800</xdr:colOff>
      <xdr:row>18</xdr:row>
      <xdr:rowOff>67569</xdr:rowOff>
    </xdr:to>
    <xdr:cxnSp macro="">
      <xdr:nvCxnSpPr>
        <xdr:cNvPr id="57" name="直線コネクタ 56"/>
        <xdr:cNvCxnSpPr/>
      </xdr:nvCxnSpPr>
      <xdr:spPr bwMode="auto">
        <a:xfrm flipV="1">
          <a:off x="4305300" y="3135171"/>
          <a:ext cx="698500" cy="6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61839</xdr:rowOff>
    </xdr:from>
    <xdr:to>
      <xdr:col>22</xdr:col>
      <xdr:colOff>114300</xdr:colOff>
      <xdr:row>18</xdr:row>
      <xdr:rowOff>67569</xdr:rowOff>
    </xdr:to>
    <xdr:cxnSp macro="">
      <xdr:nvCxnSpPr>
        <xdr:cNvPr id="60" name="直線コネクタ 59"/>
        <xdr:cNvCxnSpPr/>
      </xdr:nvCxnSpPr>
      <xdr:spPr bwMode="auto">
        <a:xfrm>
          <a:off x="3606800" y="3195564"/>
          <a:ext cx="698500" cy="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58882</xdr:rowOff>
    </xdr:from>
    <xdr:to>
      <xdr:col>18</xdr:col>
      <xdr:colOff>177800</xdr:colOff>
      <xdr:row>18</xdr:row>
      <xdr:rowOff>61839</xdr:rowOff>
    </xdr:to>
    <xdr:cxnSp macro="">
      <xdr:nvCxnSpPr>
        <xdr:cNvPr id="63" name="直線コネクタ 62"/>
        <xdr:cNvCxnSpPr/>
      </xdr:nvCxnSpPr>
      <xdr:spPr bwMode="auto">
        <a:xfrm>
          <a:off x="2908300" y="3192607"/>
          <a:ext cx="698500" cy="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134998</xdr:rowOff>
    </xdr:from>
    <xdr:to>
      <xdr:col>29</xdr:col>
      <xdr:colOff>177800</xdr:colOff>
      <xdr:row>18</xdr:row>
      <xdr:rowOff>65148</xdr:rowOff>
    </xdr:to>
    <xdr:sp macro="" textlink="">
      <xdr:nvSpPr>
        <xdr:cNvPr id="73" name="楕円 72"/>
        <xdr:cNvSpPr/>
      </xdr:nvSpPr>
      <xdr:spPr bwMode="auto">
        <a:xfrm>
          <a:off x="5600700" y="309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107075</xdr:rowOff>
    </xdr:from>
    <xdr:ext cx="762000" cy="259045"/>
    <xdr:sp macro="" textlink="">
      <xdr:nvSpPr>
        <xdr:cNvPr id="74" name="人口1人当たり決算額の推移該当値テキスト130"/>
        <xdr:cNvSpPr txBox="1"/>
      </xdr:nvSpPr>
      <xdr:spPr>
        <a:xfrm>
          <a:off x="5740400" y="306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122096</xdr:rowOff>
    </xdr:from>
    <xdr:to>
      <xdr:col>26</xdr:col>
      <xdr:colOff>101600</xdr:colOff>
      <xdr:row>18</xdr:row>
      <xdr:rowOff>52246</xdr:rowOff>
    </xdr:to>
    <xdr:sp macro="" textlink="">
      <xdr:nvSpPr>
        <xdr:cNvPr id="75" name="楕円 74"/>
        <xdr:cNvSpPr/>
      </xdr:nvSpPr>
      <xdr:spPr bwMode="auto">
        <a:xfrm>
          <a:off x="4953000" y="308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37023</xdr:rowOff>
    </xdr:from>
    <xdr:ext cx="736600" cy="259045"/>
    <xdr:sp macro="" textlink="">
      <xdr:nvSpPr>
        <xdr:cNvPr id="76" name="テキスト ボックス 75"/>
        <xdr:cNvSpPr txBox="1"/>
      </xdr:nvSpPr>
      <xdr:spPr>
        <a:xfrm>
          <a:off x="4622800" y="317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16769</xdr:rowOff>
    </xdr:from>
    <xdr:to>
      <xdr:col>22</xdr:col>
      <xdr:colOff>165100</xdr:colOff>
      <xdr:row>18</xdr:row>
      <xdr:rowOff>118369</xdr:rowOff>
    </xdr:to>
    <xdr:sp macro="" textlink="">
      <xdr:nvSpPr>
        <xdr:cNvPr id="77" name="楕円 76"/>
        <xdr:cNvSpPr/>
      </xdr:nvSpPr>
      <xdr:spPr bwMode="auto">
        <a:xfrm>
          <a:off x="4254500" y="315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103146</xdr:rowOff>
    </xdr:from>
    <xdr:ext cx="762000" cy="259045"/>
    <xdr:sp macro="" textlink="">
      <xdr:nvSpPr>
        <xdr:cNvPr id="78" name="テキスト ボックス 77"/>
        <xdr:cNvSpPr txBox="1"/>
      </xdr:nvSpPr>
      <xdr:spPr>
        <a:xfrm>
          <a:off x="3924300" y="32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11039</xdr:rowOff>
    </xdr:from>
    <xdr:to>
      <xdr:col>19</xdr:col>
      <xdr:colOff>38100</xdr:colOff>
      <xdr:row>18</xdr:row>
      <xdr:rowOff>112639</xdr:rowOff>
    </xdr:to>
    <xdr:sp macro="" textlink="">
      <xdr:nvSpPr>
        <xdr:cNvPr id="79" name="楕円 78"/>
        <xdr:cNvSpPr/>
      </xdr:nvSpPr>
      <xdr:spPr bwMode="auto">
        <a:xfrm>
          <a:off x="3556000" y="314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97417</xdr:rowOff>
    </xdr:from>
    <xdr:ext cx="762000" cy="259045"/>
    <xdr:sp macro="" textlink="">
      <xdr:nvSpPr>
        <xdr:cNvPr id="80" name="テキスト ボックス 79"/>
        <xdr:cNvSpPr txBox="1"/>
      </xdr:nvSpPr>
      <xdr:spPr>
        <a:xfrm>
          <a:off x="3225800" y="323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8082</xdr:rowOff>
    </xdr:from>
    <xdr:to>
      <xdr:col>15</xdr:col>
      <xdr:colOff>101600</xdr:colOff>
      <xdr:row>18</xdr:row>
      <xdr:rowOff>109682</xdr:rowOff>
    </xdr:to>
    <xdr:sp macro="" textlink="">
      <xdr:nvSpPr>
        <xdr:cNvPr id="81" name="楕円 80"/>
        <xdr:cNvSpPr/>
      </xdr:nvSpPr>
      <xdr:spPr bwMode="auto">
        <a:xfrm>
          <a:off x="2857500" y="314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94459</xdr:rowOff>
    </xdr:from>
    <xdr:ext cx="762000" cy="259045"/>
    <xdr:sp macro="" textlink="">
      <xdr:nvSpPr>
        <xdr:cNvPr id="82" name="テキスト ボックス 81"/>
        <xdr:cNvSpPr txBox="1"/>
      </xdr:nvSpPr>
      <xdr:spPr>
        <a:xfrm>
          <a:off x="2527300" y="322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79680</xdr:rowOff>
    </xdr:from>
    <xdr:to>
      <xdr:col>29</xdr:col>
      <xdr:colOff>127000</xdr:colOff>
      <xdr:row>36</xdr:row>
      <xdr:rowOff>94311</xdr:rowOff>
    </xdr:to>
    <xdr:cxnSp macro="">
      <xdr:nvCxnSpPr>
        <xdr:cNvPr id="118" name="直線コネクタ 117"/>
        <xdr:cNvCxnSpPr/>
      </xdr:nvCxnSpPr>
      <xdr:spPr bwMode="auto">
        <a:xfrm flipV="1">
          <a:off x="5003800" y="7032930"/>
          <a:ext cx="6477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309978</xdr:rowOff>
    </xdr:from>
    <xdr:to>
      <xdr:col>26</xdr:col>
      <xdr:colOff>50800</xdr:colOff>
      <xdr:row>36</xdr:row>
      <xdr:rowOff>94311</xdr:rowOff>
    </xdr:to>
    <xdr:cxnSp macro="">
      <xdr:nvCxnSpPr>
        <xdr:cNvPr id="121" name="直線コネクタ 120"/>
        <xdr:cNvCxnSpPr/>
      </xdr:nvCxnSpPr>
      <xdr:spPr bwMode="auto">
        <a:xfrm>
          <a:off x="4305300" y="6920328"/>
          <a:ext cx="698500" cy="12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253318</xdr:rowOff>
    </xdr:from>
    <xdr:to>
      <xdr:col>22</xdr:col>
      <xdr:colOff>114300</xdr:colOff>
      <xdr:row>35</xdr:row>
      <xdr:rowOff>309978</xdr:rowOff>
    </xdr:to>
    <xdr:cxnSp macro="">
      <xdr:nvCxnSpPr>
        <xdr:cNvPr id="124" name="直線コネクタ 123"/>
        <xdr:cNvCxnSpPr/>
      </xdr:nvCxnSpPr>
      <xdr:spPr bwMode="auto">
        <a:xfrm>
          <a:off x="3606800" y="6863668"/>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69295</xdr:rowOff>
    </xdr:from>
    <xdr:to>
      <xdr:col>18</xdr:col>
      <xdr:colOff>177800</xdr:colOff>
      <xdr:row>35</xdr:row>
      <xdr:rowOff>253318</xdr:rowOff>
    </xdr:to>
    <xdr:cxnSp macro="">
      <xdr:nvCxnSpPr>
        <xdr:cNvPr id="127" name="直線コネクタ 126"/>
        <xdr:cNvCxnSpPr/>
      </xdr:nvCxnSpPr>
      <xdr:spPr bwMode="auto">
        <a:xfrm>
          <a:off x="2908300" y="6679645"/>
          <a:ext cx="698500" cy="18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28880</xdr:rowOff>
    </xdr:from>
    <xdr:to>
      <xdr:col>29</xdr:col>
      <xdr:colOff>177800</xdr:colOff>
      <xdr:row>36</xdr:row>
      <xdr:rowOff>130480</xdr:rowOff>
    </xdr:to>
    <xdr:sp macro="" textlink="">
      <xdr:nvSpPr>
        <xdr:cNvPr id="137" name="楕円 136"/>
        <xdr:cNvSpPr/>
      </xdr:nvSpPr>
      <xdr:spPr bwMode="auto">
        <a:xfrm>
          <a:off x="5600700" y="698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957</xdr:rowOff>
    </xdr:from>
    <xdr:ext cx="762000" cy="259045"/>
    <xdr:sp macro="" textlink="">
      <xdr:nvSpPr>
        <xdr:cNvPr id="138" name="人口1人当たり決算額の推移該当値テキスト445"/>
        <xdr:cNvSpPr txBox="1"/>
      </xdr:nvSpPr>
      <xdr:spPr>
        <a:xfrm>
          <a:off x="5740400" y="695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43511</xdr:rowOff>
    </xdr:from>
    <xdr:to>
      <xdr:col>26</xdr:col>
      <xdr:colOff>101600</xdr:colOff>
      <xdr:row>36</xdr:row>
      <xdr:rowOff>145111</xdr:rowOff>
    </xdr:to>
    <xdr:sp macro="" textlink="">
      <xdr:nvSpPr>
        <xdr:cNvPr id="139" name="楕円 138"/>
        <xdr:cNvSpPr/>
      </xdr:nvSpPr>
      <xdr:spPr bwMode="auto">
        <a:xfrm>
          <a:off x="4953000" y="69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129888</xdr:rowOff>
    </xdr:from>
    <xdr:ext cx="736600" cy="259045"/>
    <xdr:sp macro="" textlink="">
      <xdr:nvSpPr>
        <xdr:cNvPr id="140" name="テキスト ボックス 139"/>
        <xdr:cNvSpPr txBox="1"/>
      </xdr:nvSpPr>
      <xdr:spPr>
        <a:xfrm>
          <a:off x="4622800" y="708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259178</xdr:rowOff>
    </xdr:from>
    <xdr:to>
      <xdr:col>22</xdr:col>
      <xdr:colOff>165100</xdr:colOff>
      <xdr:row>36</xdr:row>
      <xdr:rowOff>17878</xdr:rowOff>
    </xdr:to>
    <xdr:sp macro="" textlink="">
      <xdr:nvSpPr>
        <xdr:cNvPr id="141" name="楕円 140"/>
        <xdr:cNvSpPr/>
      </xdr:nvSpPr>
      <xdr:spPr bwMode="auto">
        <a:xfrm>
          <a:off x="4254500" y="686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28055</xdr:rowOff>
    </xdr:from>
    <xdr:ext cx="762000" cy="259045"/>
    <xdr:sp macro="" textlink="">
      <xdr:nvSpPr>
        <xdr:cNvPr id="142" name="テキスト ボックス 141"/>
        <xdr:cNvSpPr txBox="1"/>
      </xdr:nvSpPr>
      <xdr:spPr>
        <a:xfrm>
          <a:off x="3924300" y="66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202518</xdr:rowOff>
    </xdr:from>
    <xdr:to>
      <xdr:col>19</xdr:col>
      <xdr:colOff>38100</xdr:colOff>
      <xdr:row>35</xdr:row>
      <xdr:rowOff>304118</xdr:rowOff>
    </xdr:to>
    <xdr:sp macro="" textlink="">
      <xdr:nvSpPr>
        <xdr:cNvPr id="143" name="楕円 142"/>
        <xdr:cNvSpPr/>
      </xdr:nvSpPr>
      <xdr:spPr bwMode="auto">
        <a:xfrm>
          <a:off x="3556000" y="681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314295</xdr:rowOff>
    </xdr:from>
    <xdr:ext cx="762000" cy="259045"/>
    <xdr:sp macro="" textlink="">
      <xdr:nvSpPr>
        <xdr:cNvPr id="144" name="テキスト ボックス 143"/>
        <xdr:cNvSpPr txBox="1"/>
      </xdr:nvSpPr>
      <xdr:spPr>
        <a:xfrm>
          <a:off x="3225800" y="658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18495</xdr:rowOff>
    </xdr:from>
    <xdr:to>
      <xdr:col>15</xdr:col>
      <xdr:colOff>101600</xdr:colOff>
      <xdr:row>35</xdr:row>
      <xdr:rowOff>120095</xdr:rowOff>
    </xdr:to>
    <xdr:sp macro="" textlink="">
      <xdr:nvSpPr>
        <xdr:cNvPr id="145" name="楕円 144"/>
        <xdr:cNvSpPr/>
      </xdr:nvSpPr>
      <xdr:spPr bwMode="auto">
        <a:xfrm>
          <a:off x="2857500" y="662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130272</xdr:rowOff>
    </xdr:from>
    <xdr:ext cx="762000" cy="259045"/>
    <xdr:sp macro="" textlink="">
      <xdr:nvSpPr>
        <xdr:cNvPr id="146" name="テキスト ボックス 145"/>
        <xdr:cNvSpPr txBox="1"/>
      </xdr:nvSpPr>
      <xdr:spPr>
        <a:xfrm>
          <a:off x="2527300" y="63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150381</xdr:rowOff>
    </xdr:from>
    <xdr:to>
      <xdr:col>24</xdr:col>
      <xdr:colOff>63500</xdr:colOff>
      <xdr:row>35</xdr:row>
      <xdr:rowOff>153518</xdr:rowOff>
    </xdr:to>
    <xdr:cxnSp macro="">
      <xdr:nvCxnSpPr>
        <xdr:cNvPr id="61" name="直線コネクタ 60"/>
        <xdr:cNvCxnSpPr/>
      </xdr:nvCxnSpPr>
      <xdr:spPr>
        <a:xfrm>
          <a:off x="3797300" y="6151131"/>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150381</xdr:rowOff>
    </xdr:from>
    <xdr:to>
      <xdr:col>19</xdr:col>
      <xdr:colOff>177800</xdr:colOff>
      <xdr:row>36</xdr:row>
      <xdr:rowOff>126619</xdr:rowOff>
    </xdr:to>
    <xdr:cxnSp macro="">
      <xdr:nvCxnSpPr>
        <xdr:cNvPr id="64" name="直線コネクタ 63"/>
        <xdr:cNvCxnSpPr/>
      </xdr:nvCxnSpPr>
      <xdr:spPr>
        <a:xfrm flipV="1">
          <a:off x="2908300" y="6151131"/>
          <a:ext cx="889000" cy="1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126619</xdr:rowOff>
    </xdr:from>
    <xdr:to>
      <xdr:col>15</xdr:col>
      <xdr:colOff>50800</xdr:colOff>
      <xdr:row>36</xdr:row>
      <xdr:rowOff>142215</xdr:rowOff>
    </xdr:to>
    <xdr:cxnSp macro="">
      <xdr:nvCxnSpPr>
        <xdr:cNvPr id="67" name="直線コネクタ 66"/>
        <xdr:cNvCxnSpPr/>
      </xdr:nvCxnSpPr>
      <xdr:spPr>
        <a:xfrm flipV="1">
          <a:off x="2019300" y="6298819"/>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137820</xdr:rowOff>
    </xdr:from>
    <xdr:to>
      <xdr:col>10</xdr:col>
      <xdr:colOff>114300</xdr:colOff>
      <xdr:row>36</xdr:row>
      <xdr:rowOff>142215</xdr:rowOff>
    </xdr:to>
    <xdr:cxnSp macro="">
      <xdr:nvCxnSpPr>
        <xdr:cNvPr id="70" name="直線コネクタ 69"/>
        <xdr:cNvCxnSpPr/>
      </xdr:nvCxnSpPr>
      <xdr:spPr>
        <a:xfrm>
          <a:off x="1130300" y="6310020"/>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102718</xdr:rowOff>
    </xdr:from>
    <xdr:to>
      <xdr:col>24</xdr:col>
      <xdr:colOff>114300</xdr:colOff>
      <xdr:row>36</xdr:row>
      <xdr:rowOff>32868</xdr:rowOff>
    </xdr:to>
    <xdr:sp macro="" textlink="">
      <xdr:nvSpPr>
        <xdr:cNvPr id="80" name="楕円 79"/>
        <xdr:cNvSpPr/>
      </xdr:nvSpPr>
      <xdr:spPr>
        <a:xfrm>
          <a:off x="4584700" y="61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81145</xdr:rowOff>
    </xdr:from>
    <xdr:ext cx="534377" cy="259045"/>
    <xdr:sp macro="" textlink="">
      <xdr:nvSpPr>
        <xdr:cNvPr id="81" name="人件費該当値テキスト"/>
        <xdr:cNvSpPr txBox="1"/>
      </xdr:nvSpPr>
      <xdr:spPr>
        <a:xfrm>
          <a:off x="4686300" y="60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99581</xdr:rowOff>
    </xdr:from>
    <xdr:to>
      <xdr:col>20</xdr:col>
      <xdr:colOff>38100</xdr:colOff>
      <xdr:row>36</xdr:row>
      <xdr:rowOff>29731</xdr:rowOff>
    </xdr:to>
    <xdr:sp macro="" textlink="">
      <xdr:nvSpPr>
        <xdr:cNvPr id="82" name="楕円 81"/>
        <xdr:cNvSpPr/>
      </xdr:nvSpPr>
      <xdr:spPr>
        <a:xfrm>
          <a:off x="3746500" y="61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20858</xdr:rowOff>
    </xdr:from>
    <xdr:ext cx="534377" cy="259045"/>
    <xdr:sp macro="" textlink="">
      <xdr:nvSpPr>
        <xdr:cNvPr id="83" name="テキスト ボックス 82"/>
        <xdr:cNvSpPr txBox="1"/>
      </xdr:nvSpPr>
      <xdr:spPr>
        <a:xfrm>
          <a:off x="3530111" y="61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75819</xdr:rowOff>
    </xdr:from>
    <xdr:to>
      <xdr:col>15</xdr:col>
      <xdr:colOff>101600</xdr:colOff>
      <xdr:row>37</xdr:row>
      <xdr:rowOff>5969</xdr:rowOff>
    </xdr:to>
    <xdr:sp macro="" textlink="">
      <xdr:nvSpPr>
        <xdr:cNvPr id="84" name="楕円 83"/>
        <xdr:cNvSpPr/>
      </xdr:nvSpPr>
      <xdr:spPr>
        <a:xfrm>
          <a:off x="2857500" y="62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168546</xdr:rowOff>
    </xdr:from>
    <xdr:ext cx="534377" cy="259045"/>
    <xdr:sp macro="" textlink="">
      <xdr:nvSpPr>
        <xdr:cNvPr id="85" name="テキスト ボックス 84"/>
        <xdr:cNvSpPr txBox="1"/>
      </xdr:nvSpPr>
      <xdr:spPr>
        <a:xfrm>
          <a:off x="2641111" y="63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91415</xdr:rowOff>
    </xdr:from>
    <xdr:to>
      <xdr:col>10</xdr:col>
      <xdr:colOff>165100</xdr:colOff>
      <xdr:row>37</xdr:row>
      <xdr:rowOff>21565</xdr:rowOff>
    </xdr:to>
    <xdr:sp macro="" textlink="">
      <xdr:nvSpPr>
        <xdr:cNvPr id="86" name="楕円 85"/>
        <xdr:cNvSpPr/>
      </xdr:nvSpPr>
      <xdr:spPr>
        <a:xfrm>
          <a:off x="1968500" y="6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12692</xdr:rowOff>
    </xdr:from>
    <xdr:ext cx="534377" cy="259045"/>
    <xdr:sp macro="" textlink="">
      <xdr:nvSpPr>
        <xdr:cNvPr id="87" name="テキスト ボックス 86"/>
        <xdr:cNvSpPr txBox="1"/>
      </xdr:nvSpPr>
      <xdr:spPr>
        <a:xfrm>
          <a:off x="1752111" y="63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87020</xdr:rowOff>
    </xdr:from>
    <xdr:to>
      <xdr:col>6</xdr:col>
      <xdr:colOff>38100</xdr:colOff>
      <xdr:row>37</xdr:row>
      <xdr:rowOff>17170</xdr:rowOff>
    </xdr:to>
    <xdr:sp macro="" textlink="">
      <xdr:nvSpPr>
        <xdr:cNvPr id="88" name="楕円 87"/>
        <xdr:cNvSpPr/>
      </xdr:nvSpPr>
      <xdr:spPr>
        <a:xfrm>
          <a:off x="1079500" y="62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8297</xdr:rowOff>
    </xdr:from>
    <xdr:ext cx="534377" cy="259045"/>
    <xdr:sp macro="" textlink="">
      <xdr:nvSpPr>
        <xdr:cNvPr id="89" name="テキスト ボックス 88"/>
        <xdr:cNvSpPr txBox="1"/>
      </xdr:nvSpPr>
      <xdr:spPr>
        <a:xfrm>
          <a:off x="863111" y="63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18738</xdr:rowOff>
    </xdr:from>
    <xdr:to>
      <xdr:col>24</xdr:col>
      <xdr:colOff>63500</xdr:colOff>
      <xdr:row>57</xdr:row>
      <xdr:rowOff>38430</xdr:rowOff>
    </xdr:to>
    <xdr:cxnSp macro="">
      <xdr:nvCxnSpPr>
        <xdr:cNvPr id="121" name="直線コネクタ 120"/>
        <xdr:cNvCxnSpPr/>
      </xdr:nvCxnSpPr>
      <xdr:spPr>
        <a:xfrm flipV="1">
          <a:off x="3797300" y="9277038"/>
          <a:ext cx="838200" cy="5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38430</xdr:rowOff>
    </xdr:from>
    <xdr:to>
      <xdr:col>19</xdr:col>
      <xdr:colOff>177800</xdr:colOff>
      <xdr:row>57</xdr:row>
      <xdr:rowOff>51819</xdr:rowOff>
    </xdr:to>
    <xdr:cxnSp macro="">
      <xdr:nvCxnSpPr>
        <xdr:cNvPr id="124" name="直線コネクタ 123"/>
        <xdr:cNvCxnSpPr/>
      </xdr:nvCxnSpPr>
      <xdr:spPr>
        <a:xfrm flipV="1">
          <a:off x="2908300" y="981108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51819</xdr:rowOff>
    </xdr:from>
    <xdr:to>
      <xdr:col>15</xdr:col>
      <xdr:colOff>50800</xdr:colOff>
      <xdr:row>57</xdr:row>
      <xdr:rowOff>54563</xdr:rowOff>
    </xdr:to>
    <xdr:cxnSp macro="">
      <xdr:nvCxnSpPr>
        <xdr:cNvPr id="127" name="直線コネクタ 126"/>
        <xdr:cNvCxnSpPr/>
      </xdr:nvCxnSpPr>
      <xdr:spPr>
        <a:xfrm flipV="1">
          <a:off x="2019300" y="98244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50056</xdr:rowOff>
    </xdr:from>
    <xdr:to>
      <xdr:col>10</xdr:col>
      <xdr:colOff>114300</xdr:colOff>
      <xdr:row>57</xdr:row>
      <xdr:rowOff>54563</xdr:rowOff>
    </xdr:to>
    <xdr:cxnSp macro="">
      <xdr:nvCxnSpPr>
        <xdr:cNvPr id="130" name="直線コネクタ 129"/>
        <xdr:cNvCxnSpPr/>
      </xdr:nvCxnSpPr>
      <xdr:spPr>
        <a:xfrm>
          <a:off x="1130300" y="9822706"/>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139388</xdr:rowOff>
    </xdr:from>
    <xdr:to>
      <xdr:col>24</xdr:col>
      <xdr:colOff>114300</xdr:colOff>
      <xdr:row>54</xdr:row>
      <xdr:rowOff>69538</xdr:rowOff>
    </xdr:to>
    <xdr:sp macro="" textlink="">
      <xdr:nvSpPr>
        <xdr:cNvPr id="140" name="楕円 139"/>
        <xdr:cNvSpPr/>
      </xdr:nvSpPr>
      <xdr:spPr>
        <a:xfrm>
          <a:off x="4584700" y="92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162265</xdr:rowOff>
    </xdr:from>
    <xdr:ext cx="534377" cy="259045"/>
    <xdr:sp macro="" textlink="">
      <xdr:nvSpPr>
        <xdr:cNvPr id="141" name="物件費該当値テキスト"/>
        <xdr:cNvSpPr txBox="1"/>
      </xdr:nvSpPr>
      <xdr:spPr>
        <a:xfrm>
          <a:off x="4686300" y="90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159080</xdr:rowOff>
    </xdr:from>
    <xdr:to>
      <xdr:col>20</xdr:col>
      <xdr:colOff>38100</xdr:colOff>
      <xdr:row>57</xdr:row>
      <xdr:rowOff>89230</xdr:rowOff>
    </xdr:to>
    <xdr:sp macro="" textlink="">
      <xdr:nvSpPr>
        <xdr:cNvPr id="142" name="楕円 141"/>
        <xdr:cNvSpPr/>
      </xdr:nvSpPr>
      <xdr:spPr>
        <a:xfrm>
          <a:off x="37465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80357</xdr:rowOff>
    </xdr:from>
    <xdr:ext cx="534377" cy="259045"/>
    <xdr:sp macro="" textlink="">
      <xdr:nvSpPr>
        <xdr:cNvPr id="143" name="テキスト ボックス 142"/>
        <xdr:cNvSpPr txBox="1"/>
      </xdr:nvSpPr>
      <xdr:spPr>
        <a:xfrm>
          <a:off x="3530111" y="9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1019</xdr:rowOff>
    </xdr:from>
    <xdr:to>
      <xdr:col>15</xdr:col>
      <xdr:colOff>101600</xdr:colOff>
      <xdr:row>57</xdr:row>
      <xdr:rowOff>102619</xdr:rowOff>
    </xdr:to>
    <xdr:sp macro="" textlink="">
      <xdr:nvSpPr>
        <xdr:cNvPr id="144" name="楕円 143"/>
        <xdr:cNvSpPr/>
      </xdr:nvSpPr>
      <xdr:spPr>
        <a:xfrm>
          <a:off x="28575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93746</xdr:rowOff>
    </xdr:from>
    <xdr:ext cx="534377" cy="259045"/>
    <xdr:sp macro="" textlink="">
      <xdr:nvSpPr>
        <xdr:cNvPr id="145" name="テキスト ボックス 144"/>
        <xdr:cNvSpPr txBox="1"/>
      </xdr:nvSpPr>
      <xdr:spPr>
        <a:xfrm>
          <a:off x="2641111" y="9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3763</xdr:rowOff>
    </xdr:from>
    <xdr:to>
      <xdr:col>10</xdr:col>
      <xdr:colOff>165100</xdr:colOff>
      <xdr:row>57</xdr:row>
      <xdr:rowOff>105363</xdr:rowOff>
    </xdr:to>
    <xdr:sp macro="" textlink="">
      <xdr:nvSpPr>
        <xdr:cNvPr id="146" name="楕円 145"/>
        <xdr:cNvSpPr/>
      </xdr:nvSpPr>
      <xdr:spPr>
        <a:xfrm>
          <a:off x="1968500" y="9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96490</xdr:rowOff>
    </xdr:from>
    <xdr:ext cx="534377" cy="259045"/>
    <xdr:sp macro="" textlink="">
      <xdr:nvSpPr>
        <xdr:cNvPr id="147" name="テキスト ボックス 146"/>
        <xdr:cNvSpPr txBox="1"/>
      </xdr:nvSpPr>
      <xdr:spPr>
        <a:xfrm>
          <a:off x="1752111" y="98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170706</xdr:rowOff>
    </xdr:from>
    <xdr:to>
      <xdr:col>6</xdr:col>
      <xdr:colOff>38100</xdr:colOff>
      <xdr:row>57</xdr:row>
      <xdr:rowOff>100856</xdr:rowOff>
    </xdr:to>
    <xdr:sp macro="" textlink="">
      <xdr:nvSpPr>
        <xdr:cNvPr id="148" name="楕円 147"/>
        <xdr:cNvSpPr/>
      </xdr:nvSpPr>
      <xdr:spPr>
        <a:xfrm>
          <a:off x="1079500" y="97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117383</xdr:rowOff>
    </xdr:from>
    <xdr:ext cx="534377" cy="259045"/>
    <xdr:sp macro="" textlink="">
      <xdr:nvSpPr>
        <xdr:cNvPr id="149" name="テキスト ボックス 148"/>
        <xdr:cNvSpPr txBox="1"/>
      </xdr:nvSpPr>
      <xdr:spPr>
        <a:xfrm>
          <a:off x="863111" y="95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99848</xdr:rowOff>
    </xdr:from>
    <xdr:to>
      <xdr:col>24</xdr:col>
      <xdr:colOff>63500</xdr:colOff>
      <xdr:row>78</xdr:row>
      <xdr:rowOff>114745</xdr:rowOff>
    </xdr:to>
    <xdr:cxnSp macro="">
      <xdr:nvCxnSpPr>
        <xdr:cNvPr id="178" name="直線コネクタ 177"/>
        <xdr:cNvCxnSpPr/>
      </xdr:nvCxnSpPr>
      <xdr:spPr>
        <a:xfrm>
          <a:off x="3797300" y="13472948"/>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99848</xdr:rowOff>
    </xdr:from>
    <xdr:to>
      <xdr:col>19</xdr:col>
      <xdr:colOff>177800</xdr:colOff>
      <xdr:row>78</xdr:row>
      <xdr:rowOff>140348</xdr:rowOff>
    </xdr:to>
    <xdr:cxnSp macro="">
      <xdr:nvCxnSpPr>
        <xdr:cNvPr id="181" name="直線コネクタ 180"/>
        <xdr:cNvCxnSpPr/>
      </xdr:nvCxnSpPr>
      <xdr:spPr>
        <a:xfrm flipV="1">
          <a:off x="2908300" y="13472948"/>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128727</xdr:rowOff>
    </xdr:from>
    <xdr:to>
      <xdr:col>15</xdr:col>
      <xdr:colOff>50800</xdr:colOff>
      <xdr:row>78</xdr:row>
      <xdr:rowOff>140348</xdr:rowOff>
    </xdr:to>
    <xdr:cxnSp macro="">
      <xdr:nvCxnSpPr>
        <xdr:cNvPr id="184" name="直線コネクタ 183"/>
        <xdr:cNvCxnSpPr/>
      </xdr:nvCxnSpPr>
      <xdr:spPr>
        <a:xfrm>
          <a:off x="2019300" y="13501827"/>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128727</xdr:rowOff>
    </xdr:from>
    <xdr:to>
      <xdr:col>10</xdr:col>
      <xdr:colOff>114300</xdr:colOff>
      <xdr:row>78</xdr:row>
      <xdr:rowOff>140996</xdr:rowOff>
    </xdr:to>
    <xdr:cxnSp macro="">
      <xdr:nvCxnSpPr>
        <xdr:cNvPr id="187" name="直線コネクタ 186"/>
        <xdr:cNvCxnSpPr/>
      </xdr:nvCxnSpPr>
      <xdr:spPr>
        <a:xfrm flipV="1">
          <a:off x="1130300" y="13501827"/>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63945</xdr:rowOff>
    </xdr:from>
    <xdr:to>
      <xdr:col>24</xdr:col>
      <xdr:colOff>114300</xdr:colOff>
      <xdr:row>78</xdr:row>
      <xdr:rowOff>165545</xdr:rowOff>
    </xdr:to>
    <xdr:sp macro="" textlink="">
      <xdr:nvSpPr>
        <xdr:cNvPr id="197" name="楕円 196"/>
        <xdr:cNvSpPr/>
      </xdr:nvSpPr>
      <xdr:spPr>
        <a:xfrm>
          <a:off x="45847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150322</xdr:rowOff>
    </xdr:from>
    <xdr:ext cx="469744" cy="259045"/>
    <xdr:sp macro="" textlink="">
      <xdr:nvSpPr>
        <xdr:cNvPr id="198" name="維持補修費該当値テキスト"/>
        <xdr:cNvSpPr txBox="1"/>
      </xdr:nvSpPr>
      <xdr:spPr>
        <a:xfrm>
          <a:off x="4686300" y="133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49048</xdr:rowOff>
    </xdr:from>
    <xdr:to>
      <xdr:col>20</xdr:col>
      <xdr:colOff>38100</xdr:colOff>
      <xdr:row>78</xdr:row>
      <xdr:rowOff>150648</xdr:rowOff>
    </xdr:to>
    <xdr:sp macro="" textlink="">
      <xdr:nvSpPr>
        <xdr:cNvPr id="199" name="楕円 198"/>
        <xdr:cNvSpPr/>
      </xdr:nvSpPr>
      <xdr:spPr>
        <a:xfrm>
          <a:off x="3746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141775</xdr:rowOff>
    </xdr:from>
    <xdr:ext cx="469744" cy="259045"/>
    <xdr:sp macro="" textlink="">
      <xdr:nvSpPr>
        <xdr:cNvPr id="200" name="テキスト ボックス 199"/>
        <xdr:cNvSpPr txBox="1"/>
      </xdr:nvSpPr>
      <xdr:spPr>
        <a:xfrm>
          <a:off x="3562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89548</xdr:rowOff>
    </xdr:from>
    <xdr:to>
      <xdr:col>15</xdr:col>
      <xdr:colOff>101600</xdr:colOff>
      <xdr:row>79</xdr:row>
      <xdr:rowOff>19698</xdr:rowOff>
    </xdr:to>
    <xdr:sp macro="" textlink="">
      <xdr:nvSpPr>
        <xdr:cNvPr id="201" name="楕円 200"/>
        <xdr:cNvSpPr/>
      </xdr:nvSpPr>
      <xdr:spPr>
        <a:xfrm>
          <a:off x="2857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10825</xdr:rowOff>
    </xdr:from>
    <xdr:ext cx="469744" cy="259045"/>
    <xdr:sp macro="" textlink="">
      <xdr:nvSpPr>
        <xdr:cNvPr id="202" name="テキスト ボックス 201"/>
        <xdr:cNvSpPr txBox="1"/>
      </xdr:nvSpPr>
      <xdr:spPr>
        <a:xfrm>
          <a:off x="2673428" y="135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77927</xdr:rowOff>
    </xdr:from>
    <xdr:to>
      <xdr:col>10</xdr:col>
      <xdr:colOff>165100</xdr:colOff>
      <xdr:row>79</xdr:row>
      <xdr:rowOff>8077</xdr:rowOff>
    </xdr:to>
    <xdr:sp macro="" textlink="">
      <xdr:nvSpPr>
        <xdr:cNvPr id="203" name="楕円 202"/>
        <xdr:cNvSpPr/>
      </xdr:nvSpPr>
      <xdr:spPr>
        <a:xfrm>
          <a:off x="1968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170654</xdr:rowOff>
    </xdr:from>
    <xdr:ext cx="469744" cy="259045"/>
    <xdr:sp macro="" textlink="">
      <xdr:nvSpPr>
        <xdr:cNvPr id="204" name="テキスト ボックス 203"/>
        <xdr:cNvSpPr txBox="1"/>
      </xdr:nvSpPr>
      <xdr:spPr>
        <a:xfrm>
          <a:off x="1784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90196</xdr:rowOff>
    </xdr:from>
    <xdr:to>
      <xdr:col>6</xdr:col>
      <xdr:colOff>38100</xdr:colOff>
      <xdr:row>79</xdr:row>
      <xdr:rowOff>20346</xdr:rowOff>
    </xdr:to>
    <xdr:sp macro="" textlink="">
      <xdr:nvSpPr>
        <xdr:cNvPr id="205" name="楕円 204"/>
        <xdr:cNvSpPr/>
      </xdr:nvSpPr>
      <xdr:spPr>
        <a:xfrm>
          <a:off x="10795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11473</xdr:rowOff>
    </xdr:from>
    <xdr:ext cx="469744" cy="259045"/>
    <xdr:sp macro="" textlink="">
      <xdr:nvSpPr>
        <xdr:cNvPr id="206" name="テキスト ボックス 205"/>
        <xdr:cNvSpPr txBox="1"/>
      </xdr:nvSpPr>
      <xdr:spPr>
        <a:xfrm>
          <a:off x="895428" y="1355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114946</xdr:rowOff>
    </xdr:from>
    <xdr:to>
      <xdr:col>24</xdr:col>
      <xdr:colOff>63500</xdr:colOff>
      <xdr:row>97</xdr:row>
      <xdr:rowOff>46965</xdr:rowOff>
    </xdr:to>
    <xdr:cxnSp macro="">
      <xdr:nvCxnSpPr>
        <xdr:cNvPr id="238" name="直線コネクタ 237"/>
        <xdr:cNvCxnSpPr/>
      </xdr:nvCxnSpPr>
      <xdr:spPr>
        <a:xfrm flipV="1">
          <a:off x="3797300" y="16402696"/>
          <a:ext cx="838200" cy="27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46965</xdr:rowOff>
    </xdr:from>
    <xdr:to>
      <xdr:col>19</xdr:col>
      <xdr:colOff>177800</xdr:colOff>
      <xdr:row>97</xdr:row>
      <xdr:rowOff>102395</xdr:rowOff>
    </xdr:to>
    <xdr:cxnSp macro="">
      <xdr:nvCxnSpPr>
        <xdr:cNvPr id="241" name="直線コネクタ 240"/>
        <xdr:cNvCxnSpPr/>
      </xdr:nvCxnSpPr>
      <xdr:spPr>
        <a:xfrm flipV="1">
          <a:off x="2908300" y="16677615"/>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102395</xdr:rowOff>
    </xdr:from>
    <xdr:to>
      <xdr:col>15</xdr:col>
      <xdr:colOff>50800</xdr:colOff>
      <xdr:row>98</xdr:row>
      <xdr:rowOff>2344</xdr:rowOff>
    </xdr:to>
    <xdr:cxnSp macro="">
      <xdr:nvCxnSpPr>
        <xdr:cNvPr id="244" name="直線コネクタ 243"/>
        <xdr:cNvCxnSpPr/>
      </xdr:nvCxnSpPr>
      <xdr:spPr>
        <a:xfrm flipV="1">
          <a:off x="2019300" y="16733045"/>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1223</xdr:rowOff>
    </xdr:from>
    <xdr:to>
      <xdr:col>10</xdr:col>
      <xdr:colOff>114300</xdr:colOff>
      <xdr:row>98</xdr:row>
      <xdr:rowOff>2344</xdr:rowOff>
    </xdr:to>
    <xdr:cxnSp macro="">
      <xdr:nvCxnSpPr>
        <xdr:cNvPr id="247" name="直線コネクタ 246"/>
        <xdr:cNvCxnSpPr/>
      </xdr:nvCxnSpPr>
      <xdr:spPr>
        <a:xfrm>
          <a:off x="1130300" y="16803323"/>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64146</xdr:rowOff>
    </xdr:from>
    <xdr:to>
      <xdr:col>24</xdr:col>
      <xdr:colOff>114300</xdr:colOff>
      <xdr:row>95</xdr:row>
      <xdr:rowOff>165746</xdr:rowOff>
    </xdr:to>
    <xdr:sp macro="" textlink="">
      <xdr:nvSpPr>
        <xdr:cNvPr id="257" name="楕円 256"/>
        <xdr:cNvSpPr/>
      </xdr:nvSpPr>
      <xdr:spPr>
        <a:xfrm>
          <a:off x="4584700" y="163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42573</xdr:rowOff>
    </xdr:from>
    <xdr:ext cx="599010" cy="259045"/>
    <xdr:sp macro="" textlink="">
      <xdr:nvSpPr>
        <xdr:cNvPr id="258" name="扶助費該当値テキスト"/>
        <xdr:cNvSpPr txBox="1"/>
      </xdr:nvSpPr>
      <xdr:spPr>
        <a:xfrm>
          <a:off x="4686300" y="1633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167615</xdr:rowOff>
    </xdr:from>
    <xdr:to>
      <xdr:col>20</xdr:col>
      <xdr:colOff>38100</xdr:colOff>
      <xdr:row>97</xdr:row>
      <xdr:rowOff>97765</xdr:rowOff>
    </xdr:to>
    <xdr:sp macro="" textlink="">
      <xdr:nvSpPr>
        <xdr:cNvPr id="259" name="楕円 258"/>
        <xdr:cNvSpPr/>
      </xdr:nvSpPr>
      <xdr:spPr>
        <a:xfrm>
          <a:off x="3746500" y="166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88892</xdr:rowOff>
    </xdr:from>
    <xdr:ext cx="534377" cy="259045"/>
    <xdr:sp macro="" textlink="">
      <xdr:nvSpPr>
        <xdr:cNvPr id="260" name="テキスト ボックス 259"/>
        <xdr:cNvSpPr txBox="1"/>
      </xdr:nvSpPr>
      <xdr:spPr>
        <a:xfrm>
          <a:off x="3530111" y="167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51595</xdr:rowOff>
    </xdr:from>
    <xdr:to>
      <xdr:col>15</xdr:col>
      <xdr:colOff>101600</xdr:colOff>
      <xdr:row>97</xdr:row>
      <xdr:rowOff>153195</xdr:rowOff>
    </xdr:to>
    <xdr:sp macro="" textlink="">
      <xdr:nvSpPr>
        <xdr:cNvPr id="261" name="楕円 260"/>
        <xdr:cNvSpPr/>
      </xdr:nvSpPr>
      <xdr:spPr>
        <a:xfrm>
          <a:off x="2857500" y="166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144322</xdr:rowOff>
    </xdr:from>
    <xdr:ext cx="534377" cy="259045"/>
    <xdr:sp macro="" textlink="">
      <xdr:nvSpPr>
        <xdr:cNvPr id="262" name="テキスト ボックス 261"/>
        <xdr:cNvSpPr txBox="1"/>
      </xdr:nvSpPr>
      <xdr:spPr>
        <a:xfrm>
          <a:off x="2641111" y="16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122994</xdr:rowOff>
    </xdr:from>
    <xdr:to>
      <xdr:col>10</xdr:col>
      <xdr:colOff>165100</xdr:colOff>
      <xdr:row>98</xdr:row>
      <xdr:rowOff>53144</xdr:rowOff>
    </xdr:to>
    <xdr:sp macro="" textlink="">
      <xdr:nvSpPr>
        <xdr:cNvPr id="263" name="楕円 262"/>
        <xdr:cNvSpPr/>
      </xdr:nvSpPr>
      <xdr:spPr>
        <a:xfrm>
          <a:off x="1968500" y="167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44271</xdr:rowOff>
    </xdr:from>
    <xdr:ext cx="534377" cy="259045"/>
    <xdr:sp macro="" textlink="">
      <xdr:nvSpPr>
        <xdr:cNvPr id="264" name="テキスト ボックス 263"/>
        <xdr:cNvSpPr txBox="1"/>
      </xdr:nvSpPr>
      <xdr:spPr>
        <a:xfrm>
          <a:off x="1752111" y="168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121873</xdr:rowOff>
    </xdr:from>
    <xdr:to>
      <xdr:col>6</xdr:col>
      <xdr:colOff>38100</xdr:colOff>
      <xdr:row>98</xdr:row>
      <xdr:rowOff>52023</xdr:rowOff>
    </xdr:to>
    <xdr:sp macro="" textlink="">
      <xdr:nvSpPr>
        <xdr:cNvPr id="265" name="楕円 264"/>
        <xdr:cNvSpPr/>
      </xdr:nvSpPr>
      <xdr:spPr>
        <a:xfrm>
          <a:off x="1079500" y="167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43150</xdr:rowOff>
    </xdr:from>
    <xdr:ext cx="534377" cy="259045"/>
    <xdr:sp macro="" textlink="">
      <xdr:nvSpPr>
        <xdr:cNvPr id="266" name="テキスト ボックス 265"/>
        <xdr:cNvSpPr txBox="1"/>
      </xdr:nvSpPr>
      <xdr:spPr>
        <a:xfrm>
          <a:off x="863111" y="1684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89441</xdr:rowOff>
    </xdr:from>
    <xdr:to>
      <xdr:col>55</xdr:col>
      <xdr:colOff>0</xdr:colOff>
      <xdr:row>38</xdr:row>
      <xdr:rowOff>8472</xdr:rowOff>
    </xdr:to>
    <xdr:cxnSp macro="">
      <xdr:nvCxnSpPr>
        <xdr:cNvPr id="298" name="直線コネクタ 297"/>
        <xdr:cNvCxnSpPr/>
      </xdr:nvCxnSpPr>
      <xdr:spPr>
        <a:xfrm>
          <a:off x="9639300" y="5404391"/>
          <a:ext cx="838200" cy="11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89441</xdr:rowOff>
    </xdr:from>
    <xdr:to>
      <xdr:col>50</xdr:col>
      <xdr:colOff>114300</xdr:colOff>
      <xdr:row>38</xdr:row>
      <xdr:rowOff>60474</xdr:rowOff>
    </xdr:to>
    <xdr:cxnSp macro="">
      <xdr:nvCxnSpPr>
        <xdr:cNvPr id="301" name="直線コネクタ 300"/>
        <xdr:cNvCxnSpPr/>
      </xdr:nvCxnSpPr>
      <xdr:spPr>
        <a:xfrm flipV="1">
          <a:off x="8750300" y="5404391"/>
          <a:ext cx="889000" cy="11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60474</xdr:rowOff>
    </xdr:from>
    <xdr:to>
      <xdr:col>45</xdr:col>
      <xdr:colOff>177800</xdr:colOff>
      <xdr:row>38</xdr:row>
      <xdr:rowOff>81755</xdr:rowOff>
    </xdr:to>
    <xdr:cxnSp macro="">
      <xdr:nvCxnSpPr>
        <xdr:cNvPr id="304" name="直線コネクタ 303"/>
        <xdr:cNvCxnSpPr/>
      </xdr:nvCxnSpPr>
      <xdr:spPr>
        <a:xfrm flipV="1">
          <a:off x="7861300" y="6575574"/>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154973</xdr:rowOff>
    </xdr:from>
    <xdr:to>
      <xdr:col>41</xdr:col>
      <xdr:colOff>50800</xdr:colOff>
      <xdr:row>38</xdr:row>
      <xdr:rowOff>81755</xdr:rowOff>
    </xdr:to>
    <xdr:cxnSp macro="">
      <xdr:nvCxnSpPr>
        <xdr:cNvPr id="307" name="直線コネクタ 306"/>
        <xdr:cNvCxnSpPr/>
      </xdr:nvCxnSpPr>
      <xdr:spPr>
        <a:xfrm>
          <a:off x="6972300" y="6498623"/>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129123</xdr:rowOff>
    </xdr:from>
    <xdr:to>
      <xdr:col>55</xdr:col>
      <xdr:colOff>50800</xdr:colOff>
      <xdr:row>38</xdr:row>
      <xdr:rowOff>59272</xdr:rowOff>
    </xdr:to>
    <xdr:sp macro="" textlink="">
      <xdr:nvSpPr>
        <xdr:cNvPr id="317" name="楕円 316"/>
        <xdr:cNvSpPr/>
      </xdr:nvSpPr>
      <xdr:spPr>
        <a:xfrm>
          <a:off x="10426700" y="6472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107550</xdr:rowOff>
    </xdr:from>
    <xdr:ext cx="534377" cy="259045"/>
    <xdr:sp macro="" textlink="">
      <xdr:nvSpPr>
        <xdr:cNvPr id="318" name="補助費等該当値テキスト"/>
        <xdr:cNvSpPr txBox="1"/>
      </xdr:nvSpPr>
      <xdr:spPr>
        <a:xfrm>
          <a:off x="10528300" y="64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38641</xdr:rowOff>
    </xdr:from>
    <xdr:to>
      <xdr:col>50</xdr:col>
      <xdr:colOff>165100</xdr:colOff>
      <xdr:row>31</xdr:row>
      <xdr:rowOff>140241</xdr:rowOff>
    </xdr:to>
    <xdr:sp macro="" textlink="">
      <xdr:nvSpPr>
        <xdr:cNvPr id="319" name="楕円 318"/>
        <xdr:cNvSpPr/>
      </xdr:nvSpPr>
      <xdr:spPr>
        <a:xfrm>
          <a:off x="9588500" y="53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131368</xdr:rowOff>
    </xdr:from>
    <xdr:ext cx="599010" cy="259045"/>
    <xdr:sp macro="" textlink="">
      <xdr:nvSpPr>
        <xdr:cNvPr id="320" name="テキスト ボックス 319"/>
        <xdr:cNvSpPr txBox="1"/>
      </xdr:nvSpPr>
      <xdr:spPr>
        <a:xfrm>
          <a:off x="9339795" y="544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9674</xdr:rowOff>
    </xdr:from>
    <xdr:to>
      <xdr:col>46</xdr:col>
      <xdr:colOff>38100</xdr:colOff>
      <xdr:row>38</xdr:row>
      <xdr:rowOff>111274</xdr:rowOff>
    </xdr:to>
    <xdr:sp macro="" textlink="">
      <xdr:nvSpPr>
        <xdr:cNvPr id="321" name="楕円 320"/>
        <xdr:cNvSpPr/>
      </xdr:nvSpPr>
      <xdr:spPr>
        <a:xfrm>
          <a:off x="8699500" y="65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102401</xdr:rowOff>
    </xdr:from>
    <xdr:ext cx="534377" cy="259045"/>
    <xdr:sp macro="" textlink="">
      <xdr:nvSpPr>
        <xdr:cNvPr id="322" name="テキスト ボックス 321"/>
        <xdr:cNvSpPr txBox="1"/>
      </xdr:nvSpPr>
      <xdr:spPr>
        <a:xfrm>
          <a:off x="8483111" y="66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30955</xdr:rowOff>
    </xdr:from>
    <xdr:to>
      <xdr:col>41</xdr:col>
      <xdr:colOff>101600</xdr:colOff>
      <xdr:row>38</xdr:row>
      <xdr:rowOff>132555</xdr:rowOff>
    </xdr:to>
    <xdr:sp macro="" textlink="">
      <xdr:nvSpPr>
        <xdr:cNvPr id="323" name="楕円 322"/>
        <xdr:cNvSpPr/>
      </xdr:nvSpPr>
      <xdr:spPr>
        <a:xfrm>
          <a:off x="7810500" y="65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123682</xdr:rowOff>
    </xdr:from>
    <xdr:ext cx="534377" cy="259045"/>
    <xdr:sp macro="" textlink="">
      <xdr:nvSpPr>
        <xdr:cNvPr id="324" name="テキスト ボックス 323"/>
        <xdr:cNvSpPr txBox="1"/>
      </xdr:nvSpPr>
      <xdr:spPr>
        <a:xfrm>
          <a:off x="7594111" y="66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104173</xdr:rowOff>
    </xdr:from>
    <xdr:to>
      <xdr:col>36</xdr:col>
      <xdr:colOff>165100</xdr:colOff>
      <xdr:row>38</xdr:row>
      <xdr:rowOff>34323</xdr:rowOff>
    </xdr:to>
    <xdr:sp macro="" textlink="">
      <xdr:nvSpPr>
        <xdr:cNvPr id="325" name="楕円 324"/>
        <xdr:cNvSpPr/>
      </xdr:nvSpPr>
      <xdr:spPr>
        <a:xfrm>
          <a:off x="6921500" y="64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50850</xdr:rowOff>
    </xdr:from>
    <xdr:ext cx="534377" cy="259045"/>
    <xdr:sp macro="" textlink="">
      <xdr:nvSpPr>
        <xdr:cNvPr id="326" name="テキスト ボックス 325"/>
        <xdr:cNvSpPr txBox="1"/>
      </xdr:nvSpPr>
      <xdr:spPr>
        <a:xfrm>
          <a:off x="6705111" y="62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9640</xdr:rowOff>
    </xdr:from>
    <xdr:to>
      <xdr:col>55</xdr:col>
      <xdr:colOff>0</xdr:colOff>
      <xdr:row>57</xdr:row>
      <xdr:rowOff>23832</xdr:rowOff>
    </xdr:to>
    <xdr:cxnSp macro="">
      <xdr:nvCxnSpPr>
        <xdr:cNvPr id="353" name="直線コネクタ 352"/>
        <xdr:cNvCxnSpPr/>
      </xdr:nvCxnSpPr>
      <xdr:spPr>
        <a:xfrm flipV="1">
          <a:off x="9639300" y="9782290"/>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23832</xdr:rowOff>
    </xdr:from>
    <xdr:to>
      <xdr:col>50</xdr:col>
      <xdr:colOff>114300</xdr:colOff>
      <xdr:row>57</xdr:row>
      <xdr:rowOff>119899</xdr:rowOff>
    </xdr:to>
    <xdr:cxnSp macro="">
      <xdr:nvCxnSpPr>
        <xdr:cNvPr id="356" name="直線コネクタ 355"/>
        <xdr:cNvCxnSpPr/>
      </xdr:nvCxnSpPr>
      <xdr:spPr>
        <a:xfrm flipV="1">
          <a:off x="8750300" y="9796482"/>
          <a:ext cx="889000" cy="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27023</xdr:rowOff>
    </xdr:from>
    <xdr:to>
      <xdr:col>45</xdr:col>
      <xdr:colOff>177800</xdr:colOff>
      <xdr:row>57</xdr:row>
      <xdr:rowOff>119899</xdr:rowOff>
    </xdr:to>
    <xdr:cxnSp macro="">
      <xdr:nvCxnSpPr>
        <xdr:cNvPr id="359" name="直線コネクタ 358"/>
        <xdr:cNvCxnSpPr/>
      </xdr:nvCxnSpPr>
      <xdr:spPr>
        <a:xfrm>
          <a:off x="7861300" y="9799673"/>
          <a:ext cx="889000" cy="9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1" name="テキスト ボックス 360"/>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27023</xdr:rowOff>
    </xdr:from>
    <xdr:to>
      <xdr:col>41</xdr:col>
      <xdr:colOff>50800</xdr:colOff>
      <xdr:row>57</xdr:row>
      <xdr:rowOff>57660</xdr:rowOff>
    </xdr:to>
    <xdr:cxnSp macro="">
      <xdr:nvCxnSpPr>
        <xdr:cNvPr id="362" name="直線コネクタ 361"/>
        <xdr:cNvCxnSpPr/>
      </xdr:nvCxnSpPr>
      <xdr:spPr>
        <a:xfrm flipV="1">
          <a:off x="6972300" y="9799673"/>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4" name="テキスト ボックス 363"/>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130290</xdr:rowOff>
    </xdr:from>
    <xdr:to>
      <xdr:col>55</xdr:col>
      <xdr:colOff>50800</xdr:colOff>
      <xdr:row>57</xdr:row>
      <xdr:rowOff>60440</xdr:rowOff>
    </xdr:to>
    <xdr:sp macro="" textlink="">
      <xdr:nvSpPr>
        <xdr:cNvPr id="372" name="楕円 371"/>
        <xdr:cNvSpPr/>
      </xdr:nvSpPr>
      <xdr:spPr>
        <a:xfrm>
          <a:off x="10426700" y="97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108717</xdr:rowOff>
    </xdr:from>
    <xdr:ext cx="534377" cy="259045"/>
    <xdr:sp macro="" textlink="">
      <xdr:nvSpPr>
        <xdr:cNvPr id="373" name="普通建設事業費該当値テキスト"/>
        <xdr:cNvSpPr txBox="1"/>
      </xdr:nvSpPr>
      <xdr:spPr>
        <a:xfrm>
          <a:off x="10528300" y="97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144482</xdr:rowOff>
    </xdr:from>
    <xdr:to>
      <xdr:col>50</xdr:col>
      <xdr:colOff>165100</xdr:colOff>
      <xdr:row>57</xdr:row>
      <xdr:rowOff>74632</xdr:rowOff>
    </xdr:to>
    <xdr:sp macro="" textlink="">
      <xdr:nvSpPr>
        <xdr:cNvPr id="374" name="楕円 373"/>
        <xdr:cNvSpPr/>
      </xdr:nvSpPr>
      <xdr:spPr>
        <a:xfrm>
          <a:off x="9588500" y="9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65759</xdr:rowOff>
    </xdr:from>
    <xdr:ext cx="534377" cy="259045"/>
    <xdr:sp macro="" textlink="">
      <xdr:nvSpPr>
        <xdr:cNvPr id="375" name="テキスト ボックス 374"/>
        <xdr:cNvSpPr txBox="1"/>
      </xdr:nvSpPr>
      <xdr:spPr>
        <a:xfrm>
          <a:off x="9372111" y="98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69099</xdr:rowOff>
    </xdr:from>
    <xdr:to>
      <xdr:col>46</xdr:col>
      <xdr:colOff>38100</xdr:colOff>
      <xdr:row>57</xdr:row>
      <xdr:rowOff>170699</xdr:rowOff>
    </xdr:to>
    <xdr:sp macro="" textlink="">
      <xdr:nvSpPr>
        <xdr:cNvPr id="376" name="楕円 375"/>
        <xdr:cNvSpPr/>
      </xdr:nvSpPr>
      <xdr:spPr>
        <a:xfrm>
          <a:off x="8699500" y="98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161826</xdr:rowOff>
    </xdr:from>
    <xdr:ext cx="534377" cy="259045"/>
    <xdr:sp macro="" textlink="">
      <xdr:nvSpPr>
        <xdr:cNvPr id="377" name="テキスト ボックス 376"/>
        <xdr:cNvSpPr txBox="1"/>
      </xdr:nvSpPr>
      <xdr:spPr>
        <a:xfrm>
          <a:off x="8483111" y="99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147673</xdr:rowOff>
    </xdr:from>
    <xdr:to>
      <xdr:col>41</xdr:col>
      <xdr:colOff>101600</xdr:colOff>
      <xdr:row>57</xdr:row>
      <xdr:rowOff>77823</xdr:rowOff>
    </xdr:to>
    <xdr:sp macro="" textlink="">
      <xdr:nvSpPr>
        <xdr:cNvPr id="378" name="楕円 377"/>
        <xdr:cNvSpPr/>
      </xdr:nvSpPr>
      <xdr:spPr>
        <a:xfrm>
          <a:off x="7810500" y="97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68950</xdr:rowOff>
    </xdr:from>
    <xdr:ext cx="534377" cy="259045"/>
    <xdr:sp macro="" textlink="">
      <xdr:nvSpPr>
        <xdr:cNvPr id="379" name="テキスト ボックス 378"/>
        <xdr:cNvSpPr txBox="1"/>
      </xdr:nvSpPr>
      <xdr:spPr>
        <a:xfrm>
          <a:off x="7594111" y="98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6860</xdr:rowOff>
    </xdr:from>
    <xdr:to>
      <xdr:col>36</xdr:col>
      <xdr:colOff>165100</xdr:colOff>
      <xdr:row>57</xdr:row>
      <xdr:rowOff>108460</xdr:rowOff>
    </xdr:to>
    <xdr:sp macro="" textlink="">
      <xdr:nvSpPr>
        <xdr:cNvPr id="380" name="楕円 379"/>
        <xdr:cNvSpPr/>
      </xdr:nvSpPr>
      <xdr:spPr>
        <a:xfrm>
          <a:off x="6921500" y="97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99587</xdr:rowOff>
    </xdr:from>
    <xdr:ext cx="534377" cy="259045"/>
    <xdr:sp macro="" textlink="">
      <xdr:nvSpPr>
        <xdr:cNvPr id="381" name="テキスト ボックス 380"/>
        <xdr:cNvSpPr txBox="1"/>
      </xdr:nvSpPr>
      <xdr:spPr>
        <a:xfrm>
          <a:off x="6705111" y="9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97152</xdr:rowOff>
    </xdr:from>
    <xdr:to>
      <xdr:col>55</xdr:col>
      <xdr:colOff>0</xdr:colOff>
      <xdr:row>77</xdr:row>
      <xdr:rowOff>132967</xdr:rowOff>
    </xdr:to>
    <xdr:cxnSp macro="">
      <xdr:nvCxnSpPr>
        <xdr:cNvPr id="406" name="直線コネクタ 405"/>
        <xdr:cNvCxnSpPr/>
      </xdr:nvCxnSpPr>
      <xdr:spPr>
        <a:xfrm flipV="1">
          <a:off x="9639300" y="13298802"/>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7" name="普通建設事業費 （ うち新規整備　）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132967</xdr:rowOff>
    </xdr:from>
    <xdr:to>
      <xdr:col>50</xdr:col>
      <xdr:colOff>114300</xdr:colOff>
      <xdr:row>78</xdr:row>
      <xdr:rowOff>7751</xdr:rowOff>
    </xdr:to>
    <xdr:cxnSp macro="">
      <xdr:nvCxnSpPr>
        <xdr:cNvPr id="409" name="直線コネクタ 408"/>
        <xdr:cNvCxnSpPr/>
      </xdr:nvCxnSpPr>
      <xdr:spPr>
        <a:xfrm flipV="1">
          <a:off x="8750300" y="13334617"/>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30549</xdr:rowOff>
    </xdr:from>
    <xdr:to>
      <xdr:col>45</xdr:col>
      <xdr:colOff>177800</xdr:colOff>
      <xdr:row>78</xdr:row>
      <xdr:rowOff>7751</xdr:rowOff>
    </xdr:to>
    <xdr:cxnSp macro="">
      <xdr:nvCxnSpPr>
        <xdr:cNvPr id="412" name="直線コネクタ 411"/>
        <xdr:cNvCxnSpPr/>
      </xdr:nvCxnSpPr>
      <xdr:spPr>
        <a:xfrm>
          <a:off x="7861300" y="13232199"/>
          <a:ext cx="889000" cy="1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30549</xdr:rowOff>
    </xdr:from>
    <xdr:to>
      <xdr:col>41</xdr:col>
      <xdr:colOff>50800</xdr:colOff>
      <xdr:row>77</xdr:row>
      <xdr:rowOff>89209</xdr:rowOff>
    </xdr:to>
    <xdr:cxnSp macro="">
      <xdr:nvCxnSpPr>
        <xdr:cNvPr id="415" name="直線コネクタ 414"/>
        <xdr:cNvCxnSpPr/>
      </xdr:nvCxnSpPr>
      <xdr:spPr>
        <a:xfrm flipV="1">
          <a:off x="6972300" y="13232199"/>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46352</xdr:rowOff>
    </xdr:from>
    <xdr:to>
      <xdr:col>55</xdr:col>
      <xdr:colOff>50800</xdr:colOff>
      <xdr:row>77</xdr:row>
      <xdr:rowOff>147952</xdr:rowOff>
    </xdr:to>
    <xdr:sp macro="" textlink="">
      <xdr:nvSpPr>
        <xdr:cNvPr id="425" name="楕円 424"/>
        <xdr:cNvSpPr/>
      </xdr:nvSpPr>
      <xdr:spPr>
        <a:xfrm>
          <a:off x="10426700" y="132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5729</xdr:rowOff>
    </xdr:from>
    <xdr:ext cx="534377" cy="259045"/>
    <xdr:sp macro="" textlink="">
      <xdr:nvSpPr>
        <xdr:cNvPr id="426" name="普通建設事業費 （ うち新規整備　）該当値テキスト"/>
        <xdr:cNvSpPr txBox="1"/>
      </xdr:nvSpPr>
      <xdr:spPr>
        <a:xfrm>
          <a:off x="10528300" y="130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82167</xdr:rowOff>
    </xdr:from>
    <xdr:to>
      <xdr:col>50</xdr:col>
      <xdr:colOff>165100</xdr:colOff>
      <xdr:row>78</xdr:row>
      <xdr:rowOff>12317</xdr:rowOff>
    </xdr:to>
    <xdr:sp macro="" textlink="">
      <xdr:nvSpPr>
        <xdr:cNvPr id="427" name="楕円 426"/>
        <xdr:cNvSpPr/>
      </xdr:nvSpPr>
      <xdr:spPr>
        <a:xfrm>
          <a:off x="9588500" y="132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3444</xdr:rowOff>
    </xdr:from>
    <xdr:ext cx="534377" cy="259045"/>
    <xdr:sp macro="" textlink="">
      <xdr:nvSpPr>
        <xdr:cNvPr id="428" name="テキスト ボックス 427"/>
        <xdr:cNvSpPr txBox="1"/>
      </xdr:nvSpPr>
      <xdr:spPr>
        <a:xfrm>
          <a:off x="9372111" y="133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128401</xdr:rowOff>
    </xdr:from>
    <xdr:to>
      <xdr:col>46</xdr:col>
      <xdr:colOff>38100</xdr:colOff>
      <xdr:row>78</xdr:row>
      <xdr:rowOff>58551</xdr:rowOff>
    </xdr:to>
    <xdr:sp macro="" textlink="">
      <xdr:nvSpPr>
        <xdr:cNvPr id="429" name="楕円 428"/>
        <xdr:cNvSpPr/>
      </xdr:nvSpPr>
      <xdr:spPr>
        <a:xfrm>
          <a:off x="8699500" y="133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49678</xdr:rowOff>
    </xdr:from>
    <xdr:ext cx="469744" cy="259045"/>
    <xdr:sp macro="" textlink="">
      <xdr:nvSpPr>
        <xdr:cNvPr id="430" name="テキスト ボックス 429"/>
        <xdr:cNvSpPr txBox="1"/>
      </xdr:nvSpPr>
      <xdr:spPr>
        <a:xfrm>
          <a:off x="8515428"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151199</xdr:rowOff>
    </xdr:from>
    <xdr:to>
      <xdr:col>41</xdr:col>
      <xdr:colOff>101600</xdr:colOff>
      <xdr:row>77</xdr:row>
      <xdr:rowOff>81349</xdr:rowOff>
    </xdr:to>
    <xdr:sp macro="" textlink="">
      <xdr:nvSpPr>
        <xdr:cNvPr id="431" name="楕円 430"/>
        <xdr:cNvSpPr/>
      </xdr:nvSpPr>
      <xdr:spPr>
        <a:xfrm>
          <a:off x="7810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97876</xdr:rowOff>
    </xdr:from>
    <xdr:ext cx="534377" cy="259045"/>
    <xdr:sp macro="" textlink="">
      <xdr:nvSpPr>
        <xdr:cNvPr id="432" name="テキスト ボックス 431"/>
        <xdr:cNvSpPr txBox="1"/>
      </xdr:nvSpPr>
      <xdr:spPr>
        <a:xfrm>
          <a:off x="7594111" y="129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38409</xdr:rowOff>
    </xdr:from>
    <xdr:to>
      <xdr:col>36</xdr:col>
      <xdr:colOff>165100</xdr:colOff>
      <xdr:row>77</xdr:row>
      <xdr:rowOff>140009</xdr:rowOff>
    </xdr:to>
    <xdr:sp macro="" textlink="">
      <xdr:nvSpPr>
        <xdr:cNvPr id="433" name="楕円 432"/>
        <xdr:cNvSpPr/>
      </xdr:nvSpPr>
      <xdr:spPr>
        <a:xfrm>
          <a:off x="6921500" y="132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156536</xdr:rowOff>
    </xdr:from>
    <xdr:ext cx="534377" cy="259045"/>
    <xdr:sp macro="" textlink="">
      <xdr:nvSpPr>
        <xdr:cNvPr id="434" name="テキスト ボックス 433"/>
        <xdr:cNvSpPr txBox="1"/>
      </xdr:nvSpPr>
      <xdr:spPr>
        <a:xfrm>
          <a:off x="6705111" y="130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11748</xdr:rowOff>
    </xdr:from>
    <xdr:to>
      <xdr:col>55</xdr:col>
      <xdr:colOff>0</xdr:colOff>
      <xdr:row>97</xdr:row>
      <xdr:rowOff>23254</xdr:rowOff>
    </xdr:to>
    <xdr:cxnSp macro="">
      <xdr:nvCxnSpPr>
        <xdr:cNvPr id="463" name="直線コネクタ 462"/>
        <xdr:cNvCxnSpPr/>
      </xdr:nvCxnSpPr>
      <xdr:spPr>
        <a:xfrm flipV="1">
          <a:off x="9639300" y="16642398"/>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23254</xdr:rowOff>
    </xdr:from>
    <xdr:to>
      <xdr:col>50</xdr:col>
      <xdr:colOff>114300</xdr:colOff>
      <xdr:row>97</xdr:row>
      <xdr:rowOff>51829</xdr:rowOff>
    </xdr:to>
    <xdr:cxnSp macro="">
      <xdr:nvCxnSpPr>
        <xdr:cNvPr id="466" name="直線コネクタ 465"/>
        <xdr:cNvCxnSpPr/>
      </xdr:nvCxnSpPr>
      <xdr:spPr>
        <a:xfrm flipV="1">
          <a:off x="8750300" y="1665390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45123</xdr:rowOff>
    </xdr:from>
    <xdr:to>
      <xdr:col>45</xdr:col>
      <xdr:colOff>177800</xdr:colOff>
      <xdr:row>97</xdr:row>
      <xdr:rowOff>51829</xdr:rowOff>
    </xdr:to>
    <xdr:cxnSp macro="">
      <xdr:nvCxnSpPr>
        <xdr:cNvPr id="469" name="直線コネクタ 468"/>
        <xdr:cNvCxnSpPr/>
      </xdr:nvCxnSpPr>
      <xdr:spPr>
        <a:xfrm>
          <a:off x="7861300" y="16675773"/>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45123</xdr:rowOff>
    </xdr:from>
    <xdr:to>
      <xdr:col>41</xdr:col>
      <xdr:colOff>50800</xdr:colOff>
      <xdr:row>97</xdr:row>
      <xdr:rowOff>54026</xdr:rowOff>
    </xdr:to>
    <xdr:cxnSp macro="">
      <xdr:nvCxnSpPr>
        <xdr:cNvPr id="472" name="直線コネクタ 471"/>
        <xdr:cNvCxnSpPr/>
      </xdr:nvCxnSpPr>
      <xdr:spPr>
        <a:xfrm flipV="1">
          <a:off x="6972300" y="16675773"/>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132398</xdr:rowOff>
    </xdr:from>
    <xdr:to>
      <xdr:col>55</xdr:col>
      <xdr:colOff>50800</xdr:colOff>
      <xdr:row>97</xdr:row>
      <xdr:rowOff>62548</xdr:rowOff>
    </xdr:to>
    <xdr:sp macro="" textlink="">
      <xdr:nvSpPr>
        <xdr:cNvPr id="482" name="楕円 481"/>
        <xdr:cNvSpPr/>
      </xdr:nvSpPr>
      <xdr:spPr>
        <a:xfrm>
          <a:off x="10426700" y="165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110825</xdr:rowOff>
    </xdr:from>
    <xdr:ext cx="534377" cy="259045"/>
    <xdr:sp macro="" textlink="">
      <xdr:nvSpPr>
        <xdr:cNvPr id="483" name="普通建設事業費 （ うち更新整備　）該当値テキスト"/>
        <xdr:cNvSpPr txBox="1"/>
      </xdr:nvSpPr>
      <xdr:spPr>
        <a:xfrm>
          <a:off x="10528300" y="165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143904</xdr:rowOff>
    </xdr:from>
    <xdr:to>
      <xdr:col>50</xdr:col>
      <xdr:colOff>165100</xdr:colOff>
      <xdr:row>97</xdr:row>
      <xdr:rowOff>74054</xdr:rowOff>
    </xdr:to>
    <xdr:sp macro="" textlink="">
      <xdr:nvSpPr>
        <xdr:cNvPr id="484" name="楕円 483"/>
        <xdr:cNvSpPr/>
      </xdr:nvSpPr>
      <xdr:spPr>
        <a:xfrm>
          <a:off x="9588500" y="166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65181</xdr:rowOff>
    </xdr:from>
    <xdr:ext cx="534377" cy="259045"/>
    <xdr:sp macro="" textlink="">
      <xdr:nvSpPr>
        <xdr:cNvPr id="485" name="テキスト ボックス 484"/>
        <xdr:cNvSpPr txBox="1"/>
      </xdr:nvSpPr>
      <xdr:spPr>
        <a:xfrm>
          <a:off x="9372111" y="166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1029</xdr:rowOff>
    </xdr:from>
    <xdr:to>
      <xdr:col>46</xdr:col>
      <xdr:colOff>38100</xdr:colOff>
      <xdr:row>97</xdr:row>
      <xdr:rowOff>102629</xdr:rowOff>
    </xdr:to>
    <xdr:sp macro="" textlink="">
      <xdr:nvSpPr>
        <xdr:cNvPr id="486" name="楕円 485"/>
        <xdr:cNvSpPr/>
      </xdr:nvSpPr>
      <xdr:spPr>
        <a:xfrm>
          <a:off x="8699500" y="166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93756</xdr:rowOff>
    </xdr:from>
    <xdr:ext cx="534377" cy="259045"/>
    <xdr:sp macro="" textlink="">
      <xdr:nvSpPr>
        <xdr:cNvPr id="487" name="テキスト ボックス 486"/>
        <xdr:cNvSpPr txBox="1"/>
      </xdr:nvSpPr>
      <xdr:spPr>
        <a:xfrm>
          <a:off x="8483111" y="167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165773</xdr:rowOff>
    </xdr:from>
    <xdr:to>
      <xdr:col>41</xdr:col>
      <xdr:colOff>101600</xdr:colOff>
      <xdr:row>97</xdr:row>
      <xdr:rowOff>95923</xdr:rowOff>
    </xdr:to>
    <xdr:sp macro="" textlink="">
      <xdr:nvSpPr>
        <xdr:cNvPr id="488" name="楕円 487"/>
        <xdr:cNvSpPr/>
      </xdr:nvSpPr>
      <xdr:spPr>
        <a:xfrm>
          <a:off x="7810500" y="166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87050</xdr:rowOff>
    </xdr:from>
    <xdr:ext cx="534377" cy="259045"/>
    <xdr:sp macro="" textlink="">
      <xdr:nvSpPr>
        <xdr:cNvPr id="489" name="テキスト ボックス 488"/>
        <xdr:cNvSpPr txBox="1"/>
      </xdr:nvSpPr>
      <xdr:spPr>
        <a:xfrm>
          <a:off x="7594111" y="167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3226</xdr:rowOff>
    </xdr:from>
    <xdr:to>
      <xdr:col>36</xdr:col>
      <xdr:colOff>165100</xdr:colOff>
      <xdr:row>97</xdr:row>
      <xdr:rowOff>104826</xdr:rowOff>
    </xdr:to>
    <xdr:sp macro="" textlink="">
      <xdr:nvSpPr>
        <xdr:cNvPr id="490" name="楕円 489"/>
        <xdr:cNvSpPr/>
      </xdr:nvSpPr>
      <xdr:spPr>
        <a:xfrm>
          <a:off x="6921500" y="166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95953</xdr:rowOff>
    </xdr:from>
    <xdr:ext cx="534377" cy="259045"/>
    <xdr:sp macro="" textlink="">
      <xdr:nvSpPr>
        <xdr:cNvPr id="491" name="テキスト ボックス 490"/>
        <xdr:cNvSpPr txBox="1"/>
      </xdr:nvSpPr>
      <xdr:spPr>
        <a:xfrm>
          <a:off x="6705111" y="167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39624</xdr:rowOff>
    </xdr:from>
    <xdr:to>
      <xdr:col>85</xdr:col>
      <xdr:colOff>127000</xdr:colOff>
      <xdr:row>39</xdr:row>
      <xdr:rowOff>44450</xdr:rowOff>
    </xdr:to>
    <xdr:cxnSp macro="">
      <xdr:nvCxnSpPr>
        <xdr:cNvPr id="520" name="直線コネクタ 519"/>
        <xdr:cNvCxnSpPr/>
      </xdr:nvCxnSpPr>
      <xdr:spPr>
        <a:xfrm>
          <a:off x="15481300" y="6726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38913</xdr:rowOff>
    </xdr:from>
    <xdr:to>
      <xdr:col>81</xdr:col>
      <xdr:colOff>50800</xdr:colOff>
      <xdr:row>39</xdr:row>
      <xdr:rowOff>39624</xdr:rowOff>
    </xdr:to>
    <xdr:cxnSp macro="">
      <xdr:nvCxnSpPr>
        <xdr:cNvPr id="523" name="直線コネクタ 522"/>
        <xdr:cNvCxnSpPr/>
      </xdr:nvCxnSpPr>
      <xdr:spPr>
        <a:xfrm>
          <a:off x="14592300" y="6725463"/>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16154</xdr:rowOff>
    </xdr:from>
    <xdr:to>
      <xdr:col>76</xdr:col>
      <xdr:colOff>114300</xdr:colOff>
      <xdr:row>39</xdr:row>
      <xdr:rowOff>38913</xdr:rowOff>
    </xdr:to>
    <xdr:cxnSp macro="">
      <xdr:nvCxnSpPr>
        <xdr:cNvPr id="526" name="直線コネクタ 525"/>
        <xdr:cNvCxnSpPr/>
      </xdr:nvCxnSpPr>
      <xdr:spPr>
        <a:xfrm>
          <a:off x="13703300" y="6702704"/>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16154</xdr:rowOff>
    </xdr:from>
    <xdr:to>
      <xdr:col>71</xdr:col>
      <xdr:colOff>177800</xdr:colOff>
      <xdr:row>39</xdr:row>
      <xdr:rowOff>41402</xdr:rowOff>
    </xdr:to>
    <xdr:cxnSp macro="">
      <xdr:nvCxnSpPr>
        <xdr:cNvPr id="529" name="直線コネクタ 528"/>
        <xdr:cNvCxnSpPr/>
      </xdr:nvCxnSpPr>
      <xdr:spPr>
        <a:xfrm flipV="1">
          <a:off x="12814300" y="6702704"/>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160274</xdr:rowOff>
    </xdr:from>
    <xdr:to>
      <xdr:col>81</xdr:col>
      <xdr:colOff>101600</xdr:colOff>
      <xdr:row>39</xdr:row>
      <xdr:rowOff>90424</xdr:rowOff>
    </xdr:to>
    <xdr:sp macro="" textlink="">
      <xdr:nvSpPr>
        <xdr:cNvPr id="541" name="楕円 540"/>
        <xdr:cNvSpPr/>
      </xdr:nvSpPr>
      <xdr:spPr>
        <a:xfrm>
          <a:off x="15430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81551</xdr:rowOff>
    </xdr:from>
    <xdr:ext cx="378565" cy="259045"/>
    <xdr:sp macro="" textlink="">
      <xdr:nvSpPr>
        <xdr:cNvPr id="542" name="テキスト ボックス 541"/>
        <xdr:cNvSpPr txBox="1"/>
      </xdr:nvSpPr>
      <xdr:spPr>
        <a:xfrm>
          <a:off x="15292017" y="676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159563</xdr:rowOff>
    </xdr:from>
    <xdr:to>
      <xdr:col>76</xdr:col>
      <xdr:colOff>165100</xdr:colOff>
      <xdr:row>39</xdr:row>
      <xdr:rowOff>89713</xdr:rowOff>
    </xdr:to>
    <xdr:sp macro="" textlink="">
      <xdr:nvSpPr>
        <xdr:cNvPr id="543" name="楕円 542"/>
        <xdr:cNvSpPr/>
      </xdr:nvSpPr>
      <xdr:spPr>
        <a:xfrm>
          <a:off x="14541500" y="66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80840</xdr:rowOff>
    </xdr:from>
    <xdr:ext cx="378565" cy="259045"/>
    <xdr:sp macro="" textlink="">
      <xdr:nvSpPr>
        <xdr:cNvPr id="544" name="テキスト ボックス 543"/>
        <xdr:cNvSpPr txBox="1"/>
      </xdr:nvSpPr>
      <xdr:spPr>
        <a:xfrm>
          <a:off x="14403017" y="676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136804</xdr:rowOff>
    </xdr:from>
    <xdr:to>
      <xdr:col>72</xdr:col>
      <xdr:colOff>38100</xdr:colOff>
      <xdr:row>39</xdr:row>
      <xdr:rowOff>66954</xdr:rowOff>
    </xdr:to>
    <xdr:sp macro="" textlink="">
      <xdr:nvSpPr>
        <xdr:cNvPr id="545" name="楕円 544"/>
        <xdr:cNvSpPr/>
      </xdr:nvSpPr>
      <xdr:spPr>
        <a:xfrm>
          <a:off x="13652500" y="66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58081</xdr:rowOff>
    </xdr:from>
    <xdr:ext cx="469744" cy="259045"/>
    <xdr:sp macro="" textlink="">
      <xdr:nvSpPr>
        <xdr:cNvPr id="546" name="テキスト ボックス 545"/>
        <xdr:cNvSpPr txBox="1"/>
      </xdr:nvSpPr>
      <xdr:spPr>
        <a:xfrm>
          <a:off x="13468428" y="67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162052</xdr:rowOff>
    </xdr:from>
    <xdr:to>
      <xdr:col>67</xdr:col>
      <xdr:colOff>101600</xdr:colOff>
      <xdr:row>39</xdr:row>
      <xdr:rowOff>92202</xdr:rowOff>
    </xdr:to>
    <xdr:sp macro="" textlink="">
      <xdr:nvSpPr>
        <xdr:cNvPr id="547" name="楕円 546"/>
        <xdr:cNvSpPr/>
      </xdr:nvSpPr>
      <xdr:spPr>
        <a:xfrm>
          <a:off x="1276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83329</xdr:rowOff>
    </xdr:from>
    <xdr:ext cx="378565" cy="259045"/>
    <xdr:sp macro="" textlink="">
      <xdr:nvSpPr>
        <xdr:cNvPr id="548" name="テキスト ボックス 547"/>
        <xdr:cNvSpPr txBox="1"/>
      </xdr:nvSpPr>
      <xdr:spPr>
        <a:xfrm>
          <a:off x="1262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108618</xdr:rowOff>
    </xdr:from>
    <xdr:to>
      <xdr:col>85</xdr:col>
      <xdr:colOff>127000</xdr:colOff>
      <xdr:row>76</xdr:row>
      <xdr:rowOff>119576</xdr:rowOff>
    </xdr:to>
    <xdr:cxnSp macro="">
      <xdr:nvCxnSpPr>
        <xdr:cNvPr id="626" name="直線コネクタ 625"/>
        <xdr:cNvCxnSpPr/>
      </xdr:nvCxnSpPr>
      <xdr:spPr>
        <a:xfrm flipV="1">
          <a:off x="15481300" y="13138818"/>
          <a:ext cx="8382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83967</xdr:rowOff>
    </xdr:from>
    <xdr:to>
      <xdr:col>81</xdr:col>
      <xdr:colOff>50800</xdr:colOff>
      <xdr:row>76</xdr:row>
      <xdr:rowOff>119576</xdr:rowOff>
    </xdr:to>
    <xdr:cxnSp macro="">
      <xdr:nvCxnSpPr>
        <xdr:cNvPr id="629" name="直線コネクタ 628"/>
        <xdr:cNvCxnSpPr/>
      </xdr:nvCxnSpPr>
      <xdr:spPr>
        <a:xfrm>
          <a:off x="14592300" y="13114167"/>
          <a:ext cx="8890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83967</xdr:rowOff>
    </xdr:from>
    <xdr:to>
      <xdr:col>76</xdr:col>
      <xdr:colOff>114300</xdr:colOff>
      <xdr:row>76</xdr:row>
      <xdr:rowOff>88630</xdr:rowOff>
    </xdr:to>
    <xdr:cxnSp macro="">
      <xdr:nvCxnSpPr>
        <xdr:cNvPr id="632" name="直線コネクタ 631"/>
        <xdr:cNvCxnSpPr/>
      </xdr:nvCxnSpPr>
      <xdr:spPr>
        <a:xfrm flipV="1">
          <a:off x="13703300" y="1311416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79777</xdr:rowOff>
    </xdr:from>
    <xdr:to>
      <xdr:col>71</xdr:col>
      <xdr:colOff>177800</xdr:colOff>
      <xdr:row>76</xdr:row>
      <xdr:rowOff>88630</xdr:rowOff>
    </xdr:to>
    <xdr:cxnSp macro="">
      <xdr:nvCxnSpPr>
        <xdr:cNvPr id="635" name="直線コネクタ 634"/>
        <xdr:cNvCxnSpPr/>
      </xdr:nvCxnSpPr>
      <xdr:spPr>
        <a:xfrm>
          <a:off x="12814300" y="13109977"/>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57818</xdr:rowOff>
    </xdr:from>
    <xdr:to>
      <xdr:col>85</xdr:col>
      <xdr:colOff>177800</xdr:colOff>
      <xdr:row>76</xdr:row>
      <xdr:rowOff>159418</xdr:rowOff>
    </xdr:to>
    <xdr:sp macro="" textlink="">
      <xdr:nvSpPr>
        <xdr:cNvPr id="645" name="楕円 644"/>
        <xdr:cNvSpPr/>
      </xdr:nvSpPr>
      <xdr:spPr>
        <a:xfrm>
          <a:off x="16268700" y="130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36245</xdr:rowOff>
    </xdr:from>
    <xdr:ext cx="534377" cy="259045"/>
    <xdr:sp macro="" textlink="">
      <xdr:nvSpPr>
        <xdr:cNvPr id="646" name="公債費該当値テキスト"/>
        <xdr:cNvSpPr txBox="1"/>
      </xdr:nvSpPr>
      <xdr:spPr>
        <a:xfrm>
          <a:off x="16370300" y="130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68776</xdr:rowOff>
    </xdr:from>
    <xdr:to>
      <xdr:col>81</xdr:col>
      <xdr:colOff>101600</xdr:colOff>
      <xdr:row>76</xdr:row>
      <xdr:rowOff>170376</xdr:rowOff>
    </xdr:to>
    <xdr:sp macro="" textlink="">
      <xdr:nvSpPr>
        <xdr:cNvPr id="647" name="楕円 646"/>
        <xdr:cNvSpPr/>
      </xdr:nvSpPr>
      <xdr:spPr>
        <a:xfrm>
          <a:off x="15430500" y="130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15453</xdr:rowOff>
    </xdr:from>
    <xdr:ext cx="534377" cy="259045"/>
    <xdr:sp macro="" textlink="">
      <xdr:nvSpPr>
        <xdr:cNvPr id="648" name="テキスト ボックス 647"/>
        <xdr:cNvSpPr txBox="1"/>
      </xdr:nvSpPr>
      <xdr:spPr>
        <a:xfrm>
          <a:off x="15214111" y="128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33167</xdr:rowOff>
    </xdr:from>
    <xdr:to>
      <xdr:col>76</xdr:col>
      <xdr:colOff>165100</xdr:colOff>
      <xdr:row>76</xdr:row>
      <xdr:rowOff>134767</xdr:rowOff>
    </xdr:to>
    <xdr:sp macro="" textlink="">
      <xdr:nvSpPr>
        <xdr:cNvPr id="649" name="楕円 648"/>
        <xdr:cNvSpPr/>
      </xdr:nvSpPr>
      <xdr:spPr>
        <a:xfrm>
          <a:off x="14541500" y="130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151294</xdr:rowOff>
    </xdr:from>
    <xdr:ext cx="534377" cy="259045"/>
    <xdr:sp macro="" textlink="">
      <xdr:nvSpPr>
        <xdr:cNvPr id="650" name="テキスト ボックス 649"/>
        <xdr:cNvSpPr txBox="1"/>
      </xdr:nvSpPr>
      <xdr:spPr>
        <a:xfrm>
          <a:off x="14325111" y="128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37830</xdr:rowOff>
    </xdr:from>
    <xdr:to>
      <xdr:col>72</xdr:col>
      <xdr:colOff>38100</xdr:colOff>
      <xdr:row>76</xdr:row>
      <xdr:rowOff>139430</xdr:rowOff>
    </xdr:to>
    <xdr:sp macro="" textlink="">
      <xdr:nvSpPr>
        <xdr:cNvPr id="651" name="楕円 650"/>
        <xdr:cNvSpPr/>
      </xdr:nvSpPr>
      <xdr:spPr>
        <a:xfrm>
          <a:off x="13652500" y="130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155958</xdr:rowOff>
    </xdr:from>
    <xdr:ext cx="534377" cy="259045"/>
    <xdr:sp macro="" textlink="">
      <xdr:nvSpPr>
        <xdr:cNvPr id="652" name="テキスト ボックス 651"/>
        <xdr:cNvSpPr txBox="1"/>
      </xdr:nvSpPr>
      <xdr:spPr>
        <a:xfrm>
          <a:off x="13436111" y="128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28977</xdr:rowOff>
    </xdr:from>
    <xdr:to>
      <xdr:col>67</xdr:col>
      <xdr:colOff>101600</xdr:colOff>
      <xdr:row>76</xdr:row>
      <xdr:rowOff>130577</xdr:rowOff>
    </xdr:to>
    <xdr:sp macro="" textlink="">
      <xdr:nvSpPr>
        <xdr:cNvPr id="653" name="楕円 652"/>
        <xdr:cNvSpPr/>
      </xdr:nvSpPr>
      <xdr:spPr>
        <a:xfrm>
          <a:off x="12763500" y="130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147104</xdr:rowOff>
    </xdr:from>
    <xdr:ext cx="534377" cy="259045"/>
    <xdr:sp macro="" textlink="">
      <xdr:nvSpPr>
        <xdr:cNvPr id="654" name="テキスト ボックス 653"/>
        <xdr:cNvSpPr txBox="1"/>
      </xdr:nvSpPr>
      <xdr:spPr>
        <a:xfrm>
          <a:off x="12547111" y="128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170205</xdr:rowOff>
    </xdr:from>
    <xdr:to>
      <xdr:col>85</xdr:col>
      <xdr:colOff>127000</xdr:colOff>
      <xdr:row>97</xdr:row>
      <xdr:rowOff>127508</xdr:rowOff>
    </xdr:to>
    <xdr:cxnSp macro="">
      <xdr:nvCxnSpPr>
        <xdr:cNvPr id="683" name="直線コネクタ 682"/>
        <xdr:cNvCxnSpPr/>
      </xdr:nvCxnSpPr>
      <xdr:spPr>
        <a:xfrm flipV="1">
          <a:off x="15481300" y="16286505"/>
          <a:ext cx="838200" cy="4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4" name="積立金平均値テキスト"/>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127508</xdr:rowOff>
    </xdr:from>
    <xdr:to>
      <xdr:col>81</xdr:col>
      <xdr:colOff>50800</xdr:colOff>
      <xdr:row>98</xdr:row>
      <xdr:rowOff>160604</xdr:rowOff>
    </xdr:to>
    <xdr:cxnSp macro="">
      <xdr:nvCxnSpPr>
        <xdr:cNvPr id="686" name="直線コネクタ 685"/>
        <xdr:cNvCxnSpPr/>
      </xdr:nvCxnSpPr>
      <xdr:spPr>
        <a:xfrm flipV="1">
          <a:off x="14592300" y="16758158"/>
          <a:ext cx="889000" cy="2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8" name="テキスト ボックス 687"/>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47600</xdr:rowOff>
    </xdr:from>
    <xdr:to>
      <xdr:col>76</xdr:col>
      <xdr:colOff>114300</xdr:colOff>
      <xdr:row>98</xdr:row>
      <xdr:rowOff>160604</xdr:rowOff>
    </xdr:to>
    <xdr:cxnSp macro="">
      <xdr:nvCxnSpPr>
        <xdr:cNvPr id="689" name="直線コネクタ 688"/>
        <xdr:cNvCxnSpPr/>
      </xdr:nvCxnSpPr>
      <xdr:spPr>
        <a:xfrm>
          <a:off x="13703300" y="16849700"/>
          <a:ext cx="8890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47600</xdr:rowOff>
    </xdr:from>
    <xdr:to>
      <xdr:col>71</xdr:col>
      <xdr:colOff>177800</xdr:colOff>
      <xdr:row>99</xdr:row>
      <xdr:rowOff>1499</xdr:rowOff>
    </xdr:to>
    <xdr:cxnSp macro="">
      <xdr:nvCxnSpPr>
        <xdr:cNvPr id="692" name="直線コネクタ 691"/>
        <xdr:cNvCxnSpPr/>
      </xdr:nvCxnSpPr>
      <xdr:spPr>
        <a:xfrm flipV="1">
          <a:off x="12814300" y="16849700"/>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119405</xdr:rowOff>
    </xdr:from>
    <xdr:to>
      <xdr:col>85</xdr:col>
      <xdr:colOff>177800</xdr:colOff>
      <xdr:row>95</xdr:row>
      <xdr:rowOff>49555</xdr:rowOff>
    </xdr:to>
    <xdr:sp macro="" textlink="">
      <xdr:nvSpPr>
        <xdr:cNvPr id="702" name="楕円 701"/>
        <xdr:cNvSpPr/>
      </xdr:nvSpPr>
      <xdr:spPr>
        <a:xfrm>
          <a:off x="16268700" y="162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142282</xdr:rowOff>
    </xdr:from>
    <xdr:ext cx="534377" cy="259045"/>
    <xdr:sp macro="" textlink="">
      <xdr:nvSpPr>
        <xdr:cNvPr id="703" name="積立金該当値テキスト"/>
        <xdr:cNvSpPr txBox="1"/>
      </xdr:nvSpPr>
      <xdr:spPr>
        <a:xfrm>
          <a:off x="16370300" y="160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76708</xdr:rowOff>
    </xdr:from>
    <xdr:to>
      <xdr:col>81</xdr:col>
      <xdr:colOff>101600</xdr:colOff>
      <xdr:row>98</xdr:row>
      <xdr:rowOff>6858</xdr:rowOff>
    </xdr:to>
    <xdr:sp macro="" textlink="">
      <xdr:nvSpPr>
        <xdr:cNvPr id="704" name="楕円 703"/>
        <xdr:cNvSpPr/>
      </xdr:nvSpPr>
      <xdr:spPr>
        <a:xfrm>
          <a:off x="154305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23385</xdr:rowOff>
    </xdr:from>
    <xdr:ext cx="534377" cy="259045"/>
    <xdr:sp macro="" textlink="">
      <xdr:nvSpPr>
        <xdr:cNvPr id="705" name="テキスト ボックス 704"/>
        <xdr:cNvSpPr txBox="1"/>
      </xdr:nvSpPr>
      <xdr:spPr>
        <a:xfrm>
          <a:off x="15214111" y="164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109804</xdr:rowOff>
    </xdr:from>
    <xdr:to>
      <xdr:col>76</xdr:col>
      <xdr:colOff>165100</xdr:colOff>
      <xdr:row>99</xdr:row>
      <xdr:rowOff>39954</xdr:rowOff>
    </xdr:to>
    <xdr:sp macro="" textlink="">
      <xdr:nvSpPr>
        <xdr:cNvPr id="706" name="楕円 705"/>
        <xdr:cNvSpPr/>
      </xdr:nvSpPr>
      <xdr:spPr>
        <a:xfrm>
          <a:off x="14541500" y="169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31081</xdr:rowOff>
    </xdr:from>
    <xdr:ext cx="469744" cy="259045"/>
    <xdr:sp macro="" textlink="">
      <xdr:nvSpPr>
        <xdr:cNvPr id="707" name="テキスト ボックス 706"/>
        <xdr:cNvSpPr txBox="1"/>
      </xdr:nvSpPr>
      <xdr:spPr>
        <a:xfrm>
          <a:off x="14357428" y="170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168250</xdr:rowOff>
    </xdr:from>
    <xdr:to>
      <xdr:col>72</xdr:col>
      <xdr:colOff>38100</xdr:colOff>
      <xdr:row>98</xdr:row>
      <xdr:rowOff>98400</xdr:rowOff>
    </xdr:to>
    <xdr:sp macro="" textlink="">
      <xdr:nvSpPr>
        <xdr:cNvPr id="708" name="楕円 707"/>
        <xdr:cNvSpPr/>
      </xdr:nvSpPr>
      <xdr:spPr>
        <a:xfrm>
          <a:off x="13652500" y="167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89527</xdr:rowOff>
    </xdr:from>
    <xdr:ext cx="534377" cy="259045"/>
    <xdr:sp macro="" textlink="">
      <xdr:nvSpPr>
        <xdr:cNvPr id="709" name="テキスト ボックス 708"/>
        <xdr:cNvSpPr txBox="1"/>
      </xdr:nvSpPr>
      <xdr:spPr>
        <a:xfrm>
          <a:off x="13436111" y="168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122149</xdr:rowOff>
    </xdr:from>
    <xdr:to>
      <xdr:col>67</xdr:col>
      <xdr:colOff>101600</xdr:colOff>
      <xdr:row>99</xdr:row>
      <xdr:rowOff>52299</xdr:rowOff>
    </xdr:to>
    <xdr:sp macro="" textlink="">
      <xdr:nvSpPr>
        <xdr:cNvPr id="710" name="楕円 709"/>
        <xdr:cNvSpPr/>
      </xdr:nvSpPr>
      <xdr:spPr>
        <a:xfrm>
          <a:off x="12763500" y="169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43426</xdr:rowOff>
    </xdr:from>
    <xdr:ext cx="469744" cy="259045"/>
    <xdr:sp macro="" textlink="">
      <xdr:nvSpPr>
        <xdr:cNvPr id="711" name="テキスト ボックス 710"/>
        <xdr:cNvSpPr txBox="1"/>
      </xdr:nvSpPr>
      <xdr:spPr>
        <a:xfrm>
          <a:off x="12579428" y="1701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70937</xdr:rowOff>
    </xdr:from>
    <xdr:to>
      <xdr:col>116</xdr:col>
      <xdr:colOff>63500</xdr:colOff>
      <xdr:row>36</xdr:row>
      <xdr:rowOff>86116</xdr:rowOff>
    </xdr:to>
    <xdr:cxnSp macro="">
      <xdr:nvCxnSpPr>
        <xdr:cNvPr id="738" name="直線コネクタ 737"/>
        <xdr:cNvCxnSpPr/>
      </xdr:nvCxnSpPr>
      <xdr:spPr>
        <a:xfrm>
          <a:off x="21323300" y="6243137"/>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70937</xdr:rowOff>
    </xdr:from>
    <xdr:to>
      <xdr:col>111</xdr:col>
      <xdr:colOff>177800</xdr:colOff>
      <xdr:row>38</xdr:row>
      <xdr:rowOff>46065</xdr:rowOff>
    </xdr:to>
    <xdr:cxnSp macro="">
      <xdr:nvCxnSpPr>
        <xdr:cNvPr id="741" name="直線コネクタ 740"/>
        <xdr:cNvCxnSpPr/>
      </xdr:nvCxnSpPr>
      <xdr:spPr>
        <a:xfrm flipV="1">
          <a:off x="20434300" y="6243137"/>
          <a:ext cx="889000" cy="3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20782</xdr:rowOff>
    </xdr:from>
    <xdr:to>
      <xdr:col>107</xdr:col>
      <xdr:colOff>50800</xdr:colOff>
      <xdr:row>38</xdr:row>
      <xdr:rowOff>46065</xdr:rowOff>
    </xdr:to>
    <xdr:cxnSp macro="">
      <xdr:nvCxnSpPr>
        <xdr:cNvPr id="744" name="直線コネクタ 743"/>
        <xdr:cNvCxnSpPr/>
      </xdr:nvCxnSpPr>
      <xdr:spPr>
        <a:xfrm>
          <a:off x="19545300" y="6535882"/>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18405</xdr:rowOff>
    </xdr:from>
    <xdr:to>
      <xdr:col>102</xdr:col>
      <xdr:colOff>114300</xdr:colOff>
      <xdr:row>38</xdr:row>
      <xdr:rowOff>20782</xdr:rowOff>
    </xdr:to>
    <xdr:cxnSp macro="">
      <xdr:nvCxnSpPr>
        <xdr:cNvPr id="747" name="直線コネクタ 746"/>
        <xdr:cNvCxnSpPr/>
      </xdr:nvCxnSpPr>
      <xdr:spPr>
        <a:xfrm>
          <a:off x="18656300" y="653350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35316</xdr:rowOff>
    </xdr:from>
    <xdr:to>
      <xdr:col>116</xdr:col>
      <xdr:colOff>114300</xdr:colOff>
      <xdr:row>36</xdr:row>
      <xdr:rowOff>136916</xdr:rowOff>
    </xdr:to>
    <xdr:sp macro="" textlink="">
      <xdr:nvSpPr>
        <xdr:cNvPr id="757" name="楕円 756"/>
        <xdr:cNvSpPr/>
      </xdr:nvSpPr>
      <xdr:spPr>
        <a:xfrm>
          <a:off x="22110700" y="62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58193</xdr:rowOff>
    </xdr:from>
    <xdr:ext cx="469744" cy="259045"/>
    <xdr:sp macro="" textlink="">
      <xdr:nvSpPr>
        <xdr:cNvPr id="758" name="投資及び出資金該当値テキスト"/>
        <xdr:cNvSpPr txBox="1"/>
      </xdr:nvSpPr>
      <xdr:spPr>
        <a:xfrm>
          <a:off x="22212300" y="605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20137</xdr:rowOff>
    </xdr:from>
    <xdr:to>
      <xdr:col>112</xdr:col>
      <xdr:colOff>38100</xdr:colOff>
      <xdr:row>36</xdr:row>
      <xdr:rowOff>121737</xdr:rowOff>
    </xdr:to>
    <xdr:sp macro="" textlink="">
      <xdr:nvSpPr>
        <xdr:cNvPr id="759" name="楕円 758"/>
        <xdr:cNvSpPr/>
      </xdr:nvSpPr>
      <xdr:spPr>
        <a:xfrm>
          <a:off x="21272500" y="61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138264</xdr:rowOff>
    </xdr:from>
    <xdr:ext cx="469744" cy="259045"/>
    <xdr:sp macro="" textlink="">
      <xdr:nvSpPr>
        <xdr:cNvPr id="760" name="テキスト ボックス 759"/>
        <xdr:cNvSpPr txBox="1"/>
      </xdr:nvSpPr>
      <xdr:spPr>
        <a:xfrm>
          <a:off x="21088428" y="596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166715</xdr:rowOff>
    </xdr:from>
    <xdr:to>
      <xdr:col>107</xdr:col>
      <xdr:colOff>101600</xdr:colOff>
      <xdr:row>38</xdr:row>
      <xdr:rowOff>96865</xdr:rowOff>
    </xdr:to>
    <xdr:sp macro="" textlink="">
      <xdr:nvSpPr>
        <xdr:cNvPr id="761" name="楕円 760"/>
        <xdr:cNvSpPr/>
      </xdr:nvSpPr>
      <xdr:spPr>
        <a:xfrm>
          <a:off x="20383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87992</xdr:rowOff>
    </xdr:from>
    <xdr:ext cx="469744" cy="259045"/>
    <xdr:sp macro="" textlink="">
      <xdr:nvSpPr>
        <xdr:cNvPr id="762" name="テキスト ボックス 761"/>
        <xdr:cNvSpPr txBox="1"/>
      </xdr:nvSpPr>
      <xdr:spPr>
        <a:xfrm>
          <a:off x="20199428" y="660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141432</xdr:rowOff>
    </xdr:from>
    <xdr:to>
      <xdr:col>102</xdr:col>
      <xdr:colOff>165100</xdr:colOff>
      <xdr:row>38</xdr:row>
      <xdr:rowOff>71582</xdr:rowOff>
    </xdr:to>
    <xdr:sp macro="" textlink="">
      <xdr:nvSpPr>
        <xdr:cNvPr id="763" name="楕円 762"/>
        <xdr:cNvSpPr/>
      </xdr:nvSpPr>
      <xdr:spPr>
        <a:xfrm>
          <a:off x="19494500" y="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88109</xdr:rowOff>
    </xdr:from>
    <xdr:ext cx="469744" cy="259045"/>
    <xdr:sp macro="" textlink="">
      <xdr:nvSpPr>
        <xdr:cNvPr id="764" name="テキスト ボックス 763"/>
        <xdr:cNvSpPr txBox="1"/>
      </xdr:nvSpPr>
      <xdr:spPr>
        <a:xfrm>
          <a:off x="19310428" y="62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139055</xdr:rowOff>
    </xdr:from>
    <xdr:to>
      <xdr:col>98</xdr:col>
      <xdr:colOff>38100</xdr:colOff>
      <xdr:row>38</xdr:row>
      <xdr:rowOff>69205</xdr:rowOff>
    </xdr:to>
    <xdr:sp macro="" textlink="">
      <xdr:nvSpPr>
        <xdr:cNvPr id="765" name="楕円 764"/>
        <xdr:cNvSpPr/>
      </xdr:nvSpPr>
      <xdr:spPr>
        <a:xfrm>
          <a:off x="18605500" y="64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85732</xdr:rowOff>
    </xdr:from>
    <xdr:ext cx="469744" cy="259045"/>
    <xdr:sp macro="" textlink="">
      <xdr:nvSpPr>
        <xdr:cNvPr id="766" name="テキスト ボックス 765"/>
        <xdr:cNvSpPr txBox="1"/>
      </xdr:nvSpPr>
      <xdr:spPr>
        <a:xfrm>
          <a:off x="18421428" y="625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66587</xdr:rowOff>
    </xdr:from>
    <xdr:to>
      <xdr:col>116</xdr:col>
      <xdr:colOff>63500</xdr:colOff>
      <xdr:row>77</xdr:row>
      <xdr:rowOff>67387</xdr:rowOff>
    </xdr:to>
    <xdr:cxnSp macro="">
      <xdr:nvCxnSpPr>
        <xdr:cNvPr id="851" name="直線コネクタ 850"/>
        <xdr:cNvCxnSpPr/>
      </xdr:nvCxnSpPr>
      <xdr:spPr>
        <a:xfrm>
          <a:off x="21323300" y="1326823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56986</xdr:rowOff>
    </xdr:from>
    <xdr:to>
      <xdr:col>111</xdr:col>
      <xdr:colOff>177800</xdr:colOff>
      <xdr:row>77</xdr:row>
      <xdr:rowOff>66587</xdr:rowOff>
    </xdr:to>
    <xdr:cxnSp macro="">
      <xdr:nvCxnSpPr>
        <xdr:cNvPr id="854" name="直線コネクタ 853"/>
        <xdr:cNvCxnSpPr/>
      </xdr:nvCxnSpPr>
      <xdr:spPr>
        <a:xfrm>
          <a:off x="20434300" y="1325863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6" name="テキスト ボックス 855"/>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56986</xdr:rowOff>
    </xdr:from>
    <xdr:to>
      <xdr:col>107</xdr:col>
      <xdr:colOff>50800</xdr:colOff>
      <xdr:row>77</xdr:row>
      <xdr:rowOff>116193</xdr:rowOff>
    </xdr:to>
    <xdr:cxnSp macro="">
      <xdr:nvCxnSpPr>
        <xdr:cNvPr id="857" name="直線コネクタ 856"/>
        <xdr:cNvCxnSpPr/>
      </xdr:nvCxnSpPr>
      <xdr:spPr>
        <a:xfrm flipV="1">
          <a:off x="19545300" y="13258636"/>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116193</xdr:rowOff>
    </xdr:from>
    <xdr:to>
      <xdr:col>102</xdr:col>
      <xdr:colOff>114300</xdr:colOff>
      <xdr:row>77</xdr:row>
      <xdr:rowOff>119811</xdr:rowOff>
    </xdr:to>
    <xdr:cxnSp macro="">
      <xdr:nvCxnSpPr>
        <xdr:cNvPr id="860" name="直線コネクタ 859"/>
        <xdr:cNvCxnSpPr/>
      </xdr:nvCxnSpPr>
      <xdr:spPr>
        <a:xfrm flipV="1">
          <a:off x="18656300" y="13317843"/>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16587</xdr:rowOff>
    </xdr:from>
    <xdr:to>
      <xdr:col>116</xdr:col>
      <xdr:colOff>114300</xdr:colOff>
      <xdr:row>77</xdr:row>
      <xdr:rowOff>118187</xdr:rowOff>
    </xdr:to>
    <xdr:sp macro="" textlink="">
      <xdr:nvSpPr>
        <xdr:cNvPr id="870" name="楕円 869"/>
        <xdr:cNvSpPr/>
      </xdr:nvSpPr>
      <xdr:spPr>
        <a:xfrm>
          <a:off x="22110700" y="132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166464</xdr:rowOff>
    </xdr:from>
    <xdr:ext cx="534377" cy="259045"/>
    <xdr:sp macro="" textlink="">
      <xdr:nvSpPr>
        <xdr:cNvPr id="871" name="繰出金該当値テキスト"/>
        <xdr:cNvSpPr txBox="1"/>
      </xdr:nvSpPr>
      <xdr:spPr>
        <a:xfrm>
          <a:off x="22212300"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15787</xdr:rowOff>
    </xdr:from>
    <xdr:to>
      <xdr:col>112</xdr:col>
      <xdr:colOff>38100</xdr:colOff>
      <xdr:row>77</xdr:row>
      <xdr:rowOff>117387</xdr:rowOff>
    </xdr:to>
    <xdr:sp macro="" textlink="">
      <xdr:nvSpPr>
        <xdr:cNvPr id="872" name="楕円 871"/>
        <xdr:cNvSpPr/>
      </xdr:nvSpPr>
      <xdr:spPr>
        <a:xfrm>
          <a:off x="21272500" y="132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108514</xdr:rowOff>
    </xdr:from>
    <xdr:ext cx="534377" cy="259045"/>
    <xdr:sp macro="" textlink="">
      <xdr:nvSpPr>
        <xdr:cNvPr id="873" name="テキスト ボックス 872"/>
        <xdr:cNvSpPr txBox="1"/>
      </xdr:nvSpPr>
      <xdr:spPr>
        <a:xfrm>
          <a:off x="21056111"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6186</xdr:rowOff>
    </xdr:from>
    <xdr:to>
      <xdr:col>107</xdr:col>
      <xdr:colOff>101600</xdr:colOff>
      <xdr:row>77</xdr:row>
      <xdr:rowOff>107786</xdr:rowOff>
    </xdr:to>
    <xdr:sp macro="" textlink="">
      <xdr:nvSpPr>
        <xdr:cNvPr id="874" name="楕円 873"/>
        <xdr:cNvSpPr/>
      </xdr:nvSpPr>
      <xdr:spPr>
        <a:xfrm>
          <a:off x="20383500" y="132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98913</xdr:rowOff>
    </xdr:from>
    <xdr:ext cx="534377" cy="259045"/>
    <xdr:sp macro="" textlink="">
      <xdr:nvSpPr>
        <xdr:cNvPr id="875" name="テキスト ボックス 874"/>
        <xdr:cNvSpPr txBox="1"/>
      </xdr:nvSpPr>
      <xdr:spPr>
        <a:xfrm>
          <a:off x="20167111" y="133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65393</xdr:rowOff>
    </xdr:from>
    <xdr:to>
      <xdr:col>102</xdr:col>
      <xdr:colOff>165100</xdr:colOff>
      <xdr:row>77</xdr:row>
      <xdr:rowOff>166993</xdr:rowOff>
    </xdr:to>
    <xdr:sp macro="" textlink="">
      <xdr:nvSpPr>
        <xdr:cNvPr id="876" name="楕円 875"/>
        <xdr:cNvSpPr/>
      </xdr:nvSpPr>
      <xdr:spPr>
        <a:xfrm>
          <a:off x="19494500" y="13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158120</xdr:rowOff>
    </xdr:from>
    <xdr:ext cx="534377" cy="259045"/>
    <xdr:sp macro="" textlink="">
      <xdr:nvSpPr>
        <xdr:cNvPr id="877" name="テキスト ボックス 876"/>
        <xdr:cNvSpPr txBox="1"/>
      </xdr:nvSpPr>
      <xdr:spPr>
        <a:xfrm>
          <a:off x="19278111" y="133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69011</xdr:rowOff>
    </xdr:from>
    <xdr:to>
      <xdr:col>98</xdr:col>
      <xdr:colOff>38100</xdr:colOff>
      <xdr:row>77</xdr:row>
      <xdr:rowOff>170611</xdr:rowOff>
    </xdr:to>
    <xdr:sp macro="" textlink="">
      <xdr:nvSpPr>
        <xdr:cNvPr id="878" name="楕円 877"/>
        <xdr:cNvSpPr/>
      </xdr:nvSpPr>
      <xdr:spPr>
        <a:xfrm>
          <a:off x="18605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161738</xdr:rowOff>
    </xdr:from>
    <xdr:ext cx="534377" cy="259045"/>
    <xdr:sp macro="" textlink="">
      <xdr:nvSpPr>
        <xdr:cNvPr id="879" name="テキスト ボックス 878"/>
        <xdr:cNvSpPr txBox="1"/>
      </xdr:nvSpPr>
      <xdr:spPr>
        <a:xfrm>
          <a:off x="18389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対策により、物件費（ワクチン接種事業、キャッシュレス決裁ポイント還元事業）、扶助費（給付金事業）が増加している。また、補助費においては、前年度に給付給付金事業を行ったため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積立金については、ふるさと納税寄附金の増加により、基金への積み立てが増額となっている。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68,264
67,115
201.92
42,157,968
39,644,192
1,941,331
19,862,453
39,947,940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12598</xdr:rowOff>
    </xdr:from>
    <xdr:to>
      <xdr:col>24</xdr:col>
      <xdr:colOff>63500</xdr:colOff>
      <xdr:row>36</xdr:row>
      <xdr:rowOff>19914</xdr:rowOff>
    </xdr:to>
    <xdr:cxnSp macro="">
      <xdr:nvCxnSpPr>
        <xdr:cNvPr id="59" name="直線コネクタ 58"/>
        <xdr:cNvCxnSpPr/>
      </xdr:nvCxnSpPr>
      <xdr:spPr>
        <a:xfrm>
          <a:off x="3797300" y="618479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xdr:rowOff>
    </xdr:from>
    <xdr:to>
      <xdr:col>19</xdr:col>
      <xdr:colOff>177800</xdr:colOff>
      <xdr:row>36</xdr:row>
      <xdr:rowOff>12598</xdr:rowOff>
    </xdr:to>
    <xdr:cxnSp macro="">
      <xdr:nvCxnSpPr>
        <xdr:cNvPr id="62" name="直線コネクタ 61"/>
        <xdr:cNvCxnSpPr/>
      </xdr:nvCxnSpPr>
      <xdr:spPr>
        <a:xfrm>
          <a:off x="2908300" y="61756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82093</xdr:rowOff>
    </xdr:from>
    <xdr:to>
      <xdr:col>15</xdr:col>
      <xdr:colOff>50800</xdr:colOff>
      <xdr:row>36</xdr:row>
      <xdr:rowOff>3454</xdr:rowOff>
    </xdr:to>
    <xdr:cxnSp macro="">
      <xdr:nvCxnSpPr>
        <xdr:cNvPr id="65" name="直線コネクタ 64"/>
        <xdr:cNvCxnSpPr/>
      </xdr:nvCxnSpPr>
      <xdr:spPr>
        <a:xfrm>
          <a:off x="2019300" y="6082843"/>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82093</xdr:rowOff>
    </xdr:from>
    <xdr:to>
      <xdr:col>10</xdr:col>
      <xdr:colOff>114300</xdr:colOff>
      <xdr:row>35</xdr:row>
      <xdr:rowOff>140157</xdr:rowOff>
    </xdr:to>
    <xdr:cxnSp macro="">
      <xdr:nvCxnSpPr>
        <xdr:cNvPr id="68" name="直線コネクタ 67"/>
        <xdr:cNvCxnSpPr/>
      </xdr:nvCxnSpPr>
      <xdr:spPr>
        <a:xfrm flipV="1">
          <a:off x="1130300" y="608284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140564</xdr:rowOff>
    </xdr:from>
    <xdr:to>
      <xdr:col>24</xdr:col>
      <xdr:colOff>114300</xdr:colOff>
      <xdr:row>36</xdr:row>
      <xdr:rowOff>70714</xdr:rowOff>
    </xdr:to>
    <xdr:sp macro="" textlink="">
      <xdr:nvSpPr>
        <xdr:cNvPr id="78" name="楕円 77"/>
        <xdr:cNvSpPr/>
      </xdr:nvSpPr>
      <xdr:spPr>
        <a:xfrm>
          <a:off x="45847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118991</xdr:rowOff>
    </xdr:from>
    <xdr:ext cx="469744" cy="259045"/>
    <xdr:sp macro="" textlink="">
      <xdr:nvSpPr>
        <xdr:cNvPr id="79" name="議会費該当値テキスト"/>
        <xdr:cNvSpPr txBox="1"/>
      </xdr:nvSpPr>
      <xdr:spPr>
        <a:xfrm>
          <a:off x="4686300" y="611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133248</xdr:rowOff>
    </xdr:from>
    <xdr:to>
      <xdr:col>20</xdr:col>
      <xdr:colOff>38100</xdr:colOff>
      <xdr:row>36</xdr:row>
      <xdr:rowOff>63398</xdr:rowOff>
    </xdr:to>
    <xdr:sp macro="" textlink="">
      <xdr:nvSpPr>
        <xdr:cNvPr id="80" name="楕円 79"/>
        <xdr:cNvSpPr/>
      </xdr:nvSpPr>
      <xdr:spPr>
        <a:xfrm>
          <a:off x="3746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81" name="テキスト ボックス 80"/>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124104</xdr:rowOff>
    </xdr:from>
    <xdr:to>
      <xdr:col>15</xdr:col>
      <xdr:colOff>101600</xdr:colOff>
      <xdr:row>36</xdr:row>
      <xdr:rowOff>54254</xdr:rowOff>
    </xdr:to>
    <xdr:sp macro="" textlink="">
      <xdr:nvSpPr>
        <xdr:cNvPr id="82" name="楕円 81"/>
        <xdr:cNvSpPr/>
      </xdr:nvSpPr>
      <xdr:spPr>
        <a:xfrm>
          <a:off x="2857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45381</xdr:rowOff>
    </xdr:from>
    <xdr:ext cx="469744" cy="259045"/>
    <xdr:sp macro="" textlink="">
      <xdr:nvSpPr>
        <xdr:cNvPr id="83" name="テキスト ボックス 82"/>
        <xdr:cNvSpPr txBox="1"/>
      </xdr:nvSpPr>
      <xdr:spPr>
        <a:xfrm>
          <a:off x="2673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31293</xdr:rowOff>
    </xdr:from>
    <xdr:to>
      <xdr:col>10</xdr:col>
      <xdr:colOff>165100</xdr:colOff>
      <xdr:row>35</xdr:row>
      <xdr:rowOff>132893</xdr:rowOff>
    </xdr:to>
    <xdr:sp macro="" textlink="">
      <xdr:nvSpPr>
        <xdr:cNvPr id="84" name="楕円 83"/>
        <xdr:cNvSpPr/>
      </xdr:nvSpPr>
      <xdr:spPr>
        <a:xfrm>
          <a:off x="1968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124020</xdr:rowOff>
    </xdr:from>
    <xdr:ext cx="469744" cy="259045"/>
    <xdr:sp macro="" textlink="">
      <xdr:nvSpPr>
        <xdr:cNvPr id="85" name="テキスト ボックス 84"/>
        <xdr:cNvSpPr txBox="1"/>
      </xdr:nvSpPr>
      <xdr:spPr>
        <a:xfrm>
          <a:off x="1784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89357</xdr:rowOff>
    </xdr:from>
    <xdr:to>
      <xdr:col>6</xdr:col>
      <xdr:colOff>38100</xdr:colOff>
      <xdr:row>36</xdr:row>
      <xdr:rowOff>19507</xdr:rowOff>
    </xdr:to>
    <xdr:sp macro="" textlink="">
      <xdr:nvSpPr>
        <xdr:cNvPr id="86" name="楕円 85"/>
        <xdr:cNvSpPr/>
      </xdr:nvSpPr>
      <xdr:spPr>
        <a:xfrm>
          <a:off x="1079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10634</xdr:rowOff>
    </xdr:from>
    <xdr:ext cx="469744" cy="259045"/>
    <xdr:sp macro="" textlink="">
      <xdr:nvSpPr>
        <xdr:cNvPr id="87" name="テキスト ボックス 86"/>
        <xdr:cNvSpPr txBox="1"/>
      </xdr:nvSpPr>
      <xdr:spPr>
        <a:xfrm>
          <a:off x="895428"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43497</xdr:rowOff>
    </xdr:from>
    <xdr:to>
      <xdr:col>24</xdr:col>
      <xdr:colOff>63500</xdr:colOff>
      <xdr:row>53</xdr:row>
      <xdr:rowOff>126777</xdr:rowOff>
    </xdr:to>
    <xdr:cxnSp macro="">
      <xdr:nvCxnSpPr>
        <xdr:cNvPr id="116" name="直線コネクタ 115"/>
        <xdr:cNvCxnSpPr/>
      </xdr:nvCxnSpPr>
      <xdr:spPr>
        <a:xfrm>
          <a:off x="3797300" y="8787447"/>
          <a:ext cx="838200" cy="4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43497</xdr:rowOff>
    </xdr:from>
    <xdr:to>
      <xdr:col>19</xdr:col>
      <xdr:colOff>177800</xdr:colOff>
      <xdr:row>56</xdr:row>
      <xdr:rowOff>167559</xdr:rowOff>
    </xdr:to>
    <xdr:cxnSp macro="">
      <xdr:nvCxnSpPr>
        <xdr:cNvPr id="119" name="直線コネクタ 118"/>
        <xdr:cNvCxnSpPr/>
      </xdr:nvCxnSpPr>
      <xdr:spPr>
        <a:xfrm flipV="1">
          <a:off x="2908300" y="8787447"/>
          <a:ext cx="889000" cy="98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99588</xdr:rowOff>
    </xdr:from>
    <xdr:to>
      <xdr:col>15</xdr:col>
      <xdr:colOff>50800</xdr:colOff>
      <xdr:row>56</xdr:row>
      <xdr:rowOff>167559</xdr:rowOff>
    </xdr:to>
    <xdr:cxnSp macro="">
      <xdr:nvCxnSpPr>
        <xdr:cNvPr id="122" name="直線コネクタ 121"/>
        <xdr:cNvCxnSpPr/>
      </xdr:nvCxnSpPr>
      <xdr:spPr>
        <a:xfrm>
          <a:off x="2019300" y="9700788"/>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99588</xdr:rowOff>
    </xdr:from>
    <xdr:to>
      <xdr:col>10</xdr:col>
      <xdr:colOff>114300</xdr:colOff>
      <xdr:row>57</xdr:row>
      <xdr:rowOff>11562</xdr:rowOff>
    </xdr:to>
    <xdr:cxnSp macro="">
      <xdr:nvCxnSpPr>
        <xdr:cNvPr id="125" name="直線コネクタ 124"/>
        <xdr:cNvCxnSpPr/>
      </xdr:nvCxnSpPr>
      <xdr:spPr>
        <a:xfrm flipV="1">
          <a:off x="1130300" y="9700788"/>
          <a:ext cx="889000" cy="8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75977</xdr:rowOff>
    </xdr:from>
    <xdr:to>
      <xdr:col>24</xdr:col>
      <xdr:colOff>114300</xdr:colOff>
      <xdr:row>54</xdr:row>
      <xdr:rowOff>6127</xdr:rowOff>
    </xdr:to>
    <xdr:sp macro="" textlink="">
      <xdr:nvSpPr>
        <xdr:cNvPr id="135" name="楕円 134"/>
        <xdr:cNvSpPr/>
      </xdr:nvSpPr>
      <xdr:spPr>
        <a:xfrm>
          <a:off x="4584700" y="91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98854</xdr:rowOff>
    </xdr:from>
    <xdr:ext cx="599010" cy="259045"/>
    <xdr:sp macro="" textlink="">
      <xdr:nvSpPr>
        <xdr:cNvPr id="136" name="総務費該当値テキスト"/>
        <xdr:cNvSpPr txBox="1"/>
      </xdr:nvSpPr>
      <xdr:spPr>
        <a:xfrm>
          <a:off x="4686300" y="901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164147</xdr:rowOff>
    </xdr:from>
    <xdr:to>
      <xdr:col>20</xdr:col>
      <xdr:colOff>38100</xdr:colOff>
      <xdr:row>51</xdr:row>
      <xdr:rowOff>94297</xdr:rowOff>
    </xdr:to>
    <xdr:sp macro="" textlink="">
      <xdr:nvSpPr>
        <xdr:cNvPr id="137" name="楕円 136"/>
        <xdr:cNvSpPr/>
      </xdr:nvSpPr>
      <xdr:spPr>
        <a:xfrm>
          <a:off x="3746500" y="8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110824</xdr:rowOff>
    </xdr:from>
    <xdr:ext cx="599010" cy="259045"/>
    <xdr:sp macro="" textlink="">
      <xdr:nvSpPr>
        <xdr:cNvPr id="138" name="テキスト ボックス 137"/>
        <xdr:cNvSpPr txBox="1"/>
      </xdr:nvSpPr>
      <xdr:spPr>
        <a:xfrm>
          <a:off x="3497795" y="85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116759</xdr:rowOff>
    </xdr:from>
    <xdr:to>
      <xdr:col>15</xdr:col>
      <xdr:colOff>101600</xdr:colOff>
      <xdr:row>57</xdr:row>
      <xdr:rowOff>46909</xdr:rowOff>
    </xdr:to>
    <xdr:sp macro="" textlink="">
      <xdr:nvSpPr>
        <xdr:cNvPr id="139" name="楕円 138"/>
        <xdr:cNvSpPr/>
      </xdr:nvSpPr>
      <xdr:spPr>
        <a:xfrm>
          <a:off x="2857500" y="97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38036</xdr:rowOff>
    </xdr:from>
    <xdr:ext cx="534377" cy="259045"/>
    <xdr:sp macro="" textlink="">
      <xdr:nvSpPr>
        <xdr:cNvPr id="140" name="テキスト ボックス 139"/>
        <xdr:cNvSpPr txBox="1"/>
      </xdr:nvSpPr>
      <xdr:spPr>
        <a:xfrm>
          <a:off x="2641111" y="98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48788</xdr:rowOff>
    </xdr:from>
    <xdr:to>
      <xdr:col>10</xdr:col>
      <xdr:colOff>165100</xdr:colOff>
      <xdr:row>56</xdr:row>
      <xdr:rowOff>150388</xdr:rowOff>
    </xdr:to>
    <xdr:sp macro="" textlink="">
      <xdr:nvSpPr>
        <xdr:cNvPr id="141" name="楕円 140"/>
        <xdr:cNvSpPr/>
      </xdr:nvSpPr>
      <xdr:spPr>
        <a:xfrm>
          <a:off x="1968500" y="96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141515</xdr:rowOff>
    </xdr:from>
    <xdr:ext cx="534377" cy="259045"/>
    <xdr:sp macro="" textlink="">
      <xdr:nvSpPr>
        <xdr:cNvPr id="142" name="テキスト ボックス 141"/>
        <xdr:cNvSpPr txBox="1"/>
      </xdr:nvSpPr>
      <xdr:spPr>
        <a:xfrm>
          <a:off x="1752111" y="97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132212</xdr:rowOff>
    </xdr:from>
    <xdr:to>
      <xdr:col>6</xdr:col>
      <xdr:colOff>38100</xdr:colOff>
      <xdr:row>57</xdr:row>
      <xdr:rowOff>62362</xdr:rowOff>
    </xdr:to>
    <xdr:sp macro="" textlink="">
      <xdr:nvSpPr>
        <xdr:cNvPr id="143" name="楕円 142"/>
        <xdr:cNvSpPr/>
      </xdr:nvSpPr>
      <xdr:spPr>
        <a:xfrm>
          <a:off x="1079500" y="97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53489</xdr:rowOff>
    </xdr:from>
    <xdr:ext cx="534377" cy="259045"/>
    <xdr:sp macro="" textlink="">
      <xdr:nvSpPr>
        <xdr:cNvPr id="144" name="テキスト ボックス 143"/>
        <xdr:cNvSpPr txBox="1"/>
      </xdr:nvSpPr>
      <xdr:spPr>
        <a:xfrm>
          <a:off x="863111" y="98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5969</xdr:rowOff>
    </xdr:from>
    <xdr:to>
      <xdr:col>24</xdr:col>
      <xdr:colOff>63500</xdr:colOff>
      <xdr:row>77</xdr:row>
      <xdr:rowOff>153873</xdr:rowOff>
    </xdr:to>
    <xdr:cxnSp macro="">
      <xdr:nvCxnSpPr>
        <xdr:cNvPr id="174" name="直線コネクタ 173"/>
        <xdr:cNvCxnSpPr/>
      </xdr:nvCxnSpPr>
      <xdr:spPr>
        <a:xfrm flipV="1">
          <a:off x="3797300" y="13036169"/>
          <a:ext cx="838200" cy="3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153873</xdr:rowOff>
    </xdr:from>
    <xdr:to>
      <xdr:col>19</xdr:col>
      <xdr:colOff>177800</xdr:colOff>
      <xdr:row>78</xdr:row>
      <xdr:rowOff>91694</xdr:rowOff>
    </xdr:to>
    <xdr:cxnSp macro="">
      <xdr:nvCxnSpPr>
        <xdr:cNvPr id="177" name="直線コネクタ 176"/>
        <xdr:cNvCxnSpPr/>
      </xdr:nvCxnSpPr>
      <xdr:spPr>
        <a:xfrm flipV="1">
          <a:off x="2908300" y="13355523"/>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91694</xdr:rowOff>
    </xdr:from>
    <xdr:to>
      <xdr:col>15</xdr:col>
      <xdr:colOff>50800</xdr:colOff>
      <xdr:row>79</xdr:row>
      <xdr:rowOff>13208</xdr:rowOff>
    </xdr:to>
    <xdr:cxnSp macro="">
      <xdr:nvCxnSpPr>
        <xdr:cNvPr id="180" name="直線コネクタ 179"/>
        <xdr:cNvCxnSpPr/>
      </xdr:nvCxnSpPr>
      <xdr:spPr>
        <a:xfrm flipV="1">
          <a:off x="2019300" y="1346479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124918</xdr:rowOff>
    </xdr:from>
    <xdr:to>
      <xdr:col>10</xdr:col>
      <xdr:colOff>114300</xdr:colOff>
      <xdr:row>79</xdr:row>
      <xdr:rowOff>13208</xdr:rowOff>
    </xdr:to>
    <xdr:cxnSp macro="">
      <xdr:nvCxnSpPr>
        <xdr:cNvPr id="183" name="直線コネクタ 182"/>
        <xdr:cNvCxnSpPr/>
      </xdr:nvCxnSpPr>
      <xdr:spPr>
        <a:xfrm>
          <a:off x="1130300" y="13498018"/>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126619</xdr:rowOff>
    </xdr:from>
    <xdr:to>
      <xdr:col>24</xdr:col>
      <xdr:colOff>114300</xdr:colOff>
      <xdr:row>76</xdr:row>
      <xdr:rowOff>56769</xdr:rowOff>
    </xdr:to>
    <xdr:sp macro="" textlink="">
      <xdr:nvSpPr>
        <xdr:cNvPr id="193" name="楕円 192"/>
        <xdr:cNvSpPr/>
      </xdr:nvSpPr>
      <xdr:spPr>
        <a:xfrm>
          <a:off x="45847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105046</xdr:rowOff>
    </xdr:from>
    <xdr:ext cx="599010" cy="259045"/>
    <xdr:sp macro="" textlink="">
      <xdr:nvSpPr>
        <xdr:cNvPr id="194" name="民生費該当値テキスト"/>
        <xdr:cNvSpPr txBox="1"/>
      </xdr:nvSpPr>
      <xdr:spPr>
        <a:xfrm>
          <a:off x="4686300" y="1296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103073</xdr:rowOff>
    </xdr:from>
    <xdr:to>
      <xdr:col>20</xdr:col>
      <xdr:colOff>38100</xdr:colOff>
      <xdr:row>78</xdr:row>
      <xdr:rowOff>33223</xdr:rowOff>
    </xdr:to>
    <xdr:sp macro="" textlink="">
      <xdr:nvSpPr>
        <xdr:cNvPr id="195" name="楕円 194"/>
        <xdr:cNvSpPr/>
      </xdr:nvSpPr>
      <xdr:spPr>
        <a:xfrm>
          <a:off x="3746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24350</xdr:rowOff>
    </xdr:from>
    <xdr:ext cx="599010" cy="259045"/>
    <xdr:sp macro="" textlink="">
      <xdr:nvSpPr>
        <xdr:cNvPr id="196" name="テキスト ボックス 195"/>
        <xdr:cNvSpPr txBox="1"/>
      </xdr:nvSpPr>
      <xdr:spPr>
        <a:xfrm>
          <a:off x="3497795" y="1339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40894</xdr:rowOff>
    </xdr:from>
    <xdr:to>
      <xdr:col>15</xdr:col>
      <xdr:colOff>101600</xdr:colOff>
      <xdr:row>78</xdr:row>
      <xdr:rowOff>142494</xdr:rowOff>
    </xdr:to>
    <xdr:sp macro="" textlink="">
      <xdr:nvSpPr>
        <xdr:cNvPr id="197" name="楕円 196"/>
        <xdr:cNvSpPr/>
      </xdr:nvSpPr>
      <xdr:spPr>
        <a:xfrm>
          <a:off x="2857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133621</xdr:rowOff>
    </xdr:from>
    <xdr:ext cx="599010" cy="259045"/>
    <xdr:sp macro="" textlink="">
      <xdr:nvSpPr>
        <xdr:cNvPr id="198" name="テキスト ボックス 197"/>
        <xdr:cNvSpPr txBox="1"/>
      </xdr:nvSpPr>
      <xdr:spPr>
        <a:xfrm>
          <a:off x="2608795" y="135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133858</xdr:rowOff>
    </xdr:from>
    <xdr:to>
      <xdr:col>10</xdr:col>
      <xdr:colOff>165100</xdr:colOff>
      <xdr:row>79</xdr:row>
      <xdr:rowOff>64008</xdr:rowOff>
    </xdr:to>
    <xdr:sp macro="" textlink="">
      <xdr:nvSpPr>
        <xdr:cNvPr id="199" name="楕円 198"/>
        <xdr:cNvSpPr/>
      </xdr:nvSpPr>
      <xdr:spPr>
        <a:xfrm>
          <a:off x="1968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55135</xdr:rowOff>
    </xdr:from>
    <xdr:ext cx="599010" cy="259045"/>
    <xdr:sp macro="" textlink="">
      <xdr:nvSpPr>
        <xdr:cNvPr id="200" name="テキスト ボックス 199"/>
        <xdr:cNvSpPr txBox="1"/>
      </xdr:nvSpPr>
      <xdr:spPr>
        <a:xfrm>
          <a:off x="1719795" y="135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74118</xdr:rowOff>
    </xdr:from>
    <xdr:to>
      <xdr:col>6</xdr:col>
      <xdr:colOff>38100</xdr:colOff>
      <xdr:row>79</xdr:row>
      <xdr:rowOff>4268</xdr:rowOff>
    </xdr:to>
    <xdr:sp macro="" textlink="">
      <xdr:nvSpPr>
        <xdr:cNvPr id="201" name="楕円 200"/>
        <xdr:cNvSpPr/>
      </xdr:nvSpPr>
      <xdr:spPr>
        <a:xfrm>
          <a:off x="1079500" y="134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166845</xdr:rowOff>
    </xdr:from>
    <xdr:ext cx="599010" cy="259045"/>
    <xdr:sp macro="" textlink="">
      <xdr:nvSpPr>
        <xdr:cNvPr id="202" name="テキスト ボックス 201"/>
        <xdr:cNvSpPr txBox="1"/>
      </xdr:nvSpPr>
      <xdr:spPr>
        <a:xfrm>
          <a:off x="830795" y="1353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62951</xdr:rowOff>
    </xdr:from>
    <xdr:to>
      <xdr:col>24</xdr:col>
      <xdr:colOff>62865</xdr:colOff>
      <xdr:row>98</xdr:row>
      <xdr:rowOff>139365</xdr:rowOff>
    </xdr:to>
    <xdr:cxnSp macro="">
      <xdr:nvCxnSpPr>
        <xdr:cNvPr id="225" name="直線コネクタ 224"/>
        <xdr:cNvCxnSpPr/>
      </xdr:nvCxnSpPr>
      <xdr:spPr>
        <a:xfrm flipV="1">
          <a:off x="4633595" y="15493451"/>
          <a:ext cx="1270" cy="1448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143192</xdr:rowOff>
    </xdr:from>
    <xdr:ext cx="534377" cy="259045"/>
    <xdr:sp macro="" textlink="">
      <xdr:nvSpPr>
        <xdr:cNvPr id="226" name="衛生費最小値テキスト"/>
        <xdr:cNvSpPr txBox="1"/>
      </xdr:nvSpPr>
      <xdr:spPr>
        <a:xfrm>
          <a:off x="4686300" y="169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139365</xdr:rowOff>
    </xdr:from>
    <xdr:to>
      <xdr:col>24</xdr:col>
      <xdr:colOff>152400</xdr:colOff>
      <xdr:row>98</xdr:row>
      <xdr:rowOff>139365</xdr:rowOff>
    </xdr:to>
    <xdr:cxnSp macro="">
      <xdr:nvCxnSpPr>
        <xdr:cNvPr id="227" name="直線コネクタ 226"/>
        <xdr:cNvCxnSpPr/>
      </xdr:nvCxnSpPr>
      <xdr:spPr>
        <a:xfrm>
          <a:off x="4546600" y="1694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9628</xdr:rowOff>
    </xdr:from>
    <xdr:ext cx="599010" cy="259045"/>
    <xdr:sp macro="" textlink="">
      <xdr:nvSpPr>
        <xdr:cNvPr id="228" name="衛生費最大値テキスト"/>
        <xdr:cNvSpPr txBox="1"/>
      </xdr:nvSpPr>
      <xdr:spPr>
        <a:xfrm>
          <a:off x="4686300" y="152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62951</xdr:rowOff>
    </xdr:from>
    <xdr:to>
      <xdr:col>24</xdr:col>
      <xdr:colOff>152400</xdr:colOff>
      <xdr:row>90</xdr:row>
      <xdr:rowOff>62951</xdr:rowOff>
    </xdr:to>
    <xdr:cxnSp macro="">
      <xdr:nvCxnSpPr>
        <xdr:cNvPr id="229" name="直線コネクタ 228"/>
        <xdr:cNvCxnSpPr/>
      </xdr:nvCxnSpPr>
      <xdr:spPr>
        <a:xfrm>
          <a:off x="4546600" y="1549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92532</xdr:rowOff>
    </xdr:from>
    <xdr:to>
      <xdr:col>24</xdr:col>
      <xdr:colOff>63500</xdr:colOff>
      <xdr:row>99</xdr:row>
      <xdr:rowOff>14594</xdr:rowOff>
    </xdr:to>
    <xdr:cxnSp macro="">
      <xdr:nvCxnSpPr>
        <xdr:cNvPr id="230" name="直線コネクタ 229"/>
        <xdr:cNvCxnSpPr/>
      </xdr:nvCxnSpPr>
      <xdr:spPr>
        <a:xfrm flipV="1">
          <a:off x="3797300" y="16894632"/>
          <a:ext cx="838200" cy="9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108348</xdr:rowOff>
    </xdr:from>
    <xdr:ext cx="534377" cy="259045"/>
    <xdr:sp macro="" textlink="">
      <xdr:nvSpPr>
        <xdr:cNvPr id="231" name="衛生費平均値テキスト"/>
        <xdr:cNvSpPr txBox="1"/>
      </xdr:nvSpPr>
      <xdr:spPr>
        <a:xfrm>
          <a:off x="4686300" y="1639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85471</xdr:rowOff>
    </xdr:from>
    <xdr:to>
      <xdr:col>24</xdr:col>
      <xdr:colOff>114300</xdr:colOff>
      <xdr:row>97</xdr:row>
      <xdr:rowOff>15621</xdr:rowOff>
    </xdr:to>
    <xdr:sp macro="" textlink="">
      <xdr:nvSpPr>
        <xdr:cNvPr id="232" name="フローチャート: 判断 231"/>
        <xdr:cNvSpPr/>
      </xdr:nvSpPr>
      <xdr:spPr>
        <a:xfrm>
          <a:off x="4584700" y="165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14594</xdr:rowOff>
    </xdr:from>
    <xdr:to>
      <xdr:col>19</xdr:col>
      <xdr:colOff>177800</xdr:colOff>
      <xdr:row>99</xdr:row>
      <xdr:rowOff>56353</xdr:rowOff>
    </xdr:to>
    <xdr:cxnSp macro="">
      <xdr:nvCxnSpPr>
        <xdr:cNvPr id="233" name="直線コネクタ 232"/>
        <xdr:cNvCxnSpPr/>
      </xdr:nvCxnSpPr>
      <xdr:spPr>
        <a:xfrm flipV="1">
          <a:off x="2908300" y="16988144"/>
          <a:ext cx="8890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14726</xdr:rowOff>
    </xdr:from>
    <xdr:to>
      <xdr:col>20</xdr:col>
      <xdr:colOff>38100</xdr:colOff>
      <xdr:row>97</xdr:row>
      <xdr:rowOff>116326</xdr:rowOff>
    </xdr:to>
    <xdr:sp macro="" textlink="">
      <xdr:nvSpPr>
        <xdr:cNvPr id="234" name="フローチャート: 判断 233"/>
        <xdr:cNvSpPr/>
      </xdr:nvSpPr>
      <xdr:spPr>
        <a:xfrm>
          <a:off x="3746500" y="166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132853</xdr:rowOff>
    </xdr:from>
    <xdr:ext cx="534377" cy="259045"/>
    <xdr:sp macro="" textlink="">
      <xdr:nvSpPr>
        <xdr:cNvPr id="235" name="テキスト ボックス 234"/>
        <xdr:cNvSpPr txBox="1"/>
      </xdr:nvSpPr>
      <xdr:spPr>
        <a:xfrm>
          <a:off x="3530111" y="16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56353</xdr:rowOff>
    </xdr:from>
    <xdr:to>
      <xdr:col>15</xdr:col>
      <xdr:colOff>50800</xdr:colOff>
      <xdr:row>99</xdr:row>
      <xdr:rowOff>82260</xdr:rowOff>
    </xdr:to>
    <xdr:cxnSp macro="">
      <xdr:nvCxnSpPr>
        <xdr:cNvPr id="236" name="直線コネクタ 235"/>
        <xdr:cNvCxnSpPr/>
      </xdr:nvCxnSpPr>
      <xdr:spPr>
        <a:xfrm flipV="1">
          <a:off x="2019300" y="1702990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64593</xdr:rowOff>
    </xdr:from>
    <xdr:to>
      <xdr:col>15</xdr:col>
      <xdr:colOff>101600</xdr:colOff>
      <xdr:row>97</xdr:row>
      <xdr:rowOff>166193</xdr:rowOff>
    </xdr:to>
    <xdr:sp macro="" textlink="">
      <xdr:nvSpPr>
        <xdr:cNvPr id="237" name="フローチャート: 判断 236"/>
        <xdr:cNvSpPr/>
      </xdr:nvSpPr>
      <xdr:spPr>
        <a:xfrm>
          <a:off x="2857500" y="166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11270</xdr:rowOff>
    </xdr:from>
    <xdr:ext cx="534377" cy="259045"/>
    <xdr:sp macro="" textlink="">
      <xdr:nvSpPr>
        <xdr:cNvPr id="238" name="テキスト ボックス 237"/>
        <xdr:cNvSpPr txBox="1"/>
      </xdr:nvSpPr>
      <xdr:spPr>
        <a:xfrm>
          <a:off x="2641111" y="1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48899</xdr:rowOff>
    </xdr:from>
    <xdr:to>
      <xdr:col>10</xdr:col>
      <xdr:colOff>114300</xdr:colOff>
      <xdr:row>99</xdr:row>
      <xdr:rowOff>82260</xdr:rowOff>
    </xdr:to>
    <xdr:cxnSp macro="">
      <xdr:nvCxnSpPr>
        <xdr:cNvPr id="239" name="直線コネクタ 238"/>
        <xdr:cNvCxnSpPr/>
      </xdr:nvCxnSpPr>
      <xdr:spPr>
        <a:xfrm>
          <a:off x="1130300" y="17022449"/>
          <a:ext cx="889000" cy="3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95027</xdr:rowOff>
    </xdr:from>
    <xdr:to>
      <xdr:col>10</xdr:col>
      <xdr:colOff>165100</xdr:colOff>
      <xdr:row>98</xdr:row>
      <xdr:rowOff>25177</xdr:rowOff>
    </xdr:to>
    <xdr:sp macro="" textlink="">
      <xdr:nvSpPr>
        <xdr:cNvPr id="240" name="フローチャート: 判断 239"/>
        <xdr:cNvSpPr/>
      </xdr:nvSpPr>
      <xdr:spPr>
        <a:xfrm>
          <a:off x="1968500" y="1672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41704</xdr:rowOff>
    </xdr:from>
    <xdr:ext cx="534377" cy="259045"/>
    <xdr:sp macro="" textlink="">
      <xdr:nvSpPr>
        <xdr:cNvPr id="241" name="テキスト ボックス 240"/>
        <xdr:cNvSpPr txBox="1"/>
      </xdr:nvSpPr>
      <xdr:spPr>
        <a:xfrm>
          <a:off x="1752111" y="165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121422</xdr:rowOff>
    </xdr:from>
    <xdr:to>
      <xdr:col>6</xdr:col>
      <xdr:colOff>38100</xdr:colOff>
      <xdr:row>98</xdr:row>
      <xdr:rowOff>51572</xdr:rowOff>
    </xdr:to>
    <xdr:sp macro="" textlink="">
      <xdr:nvSpPr>
        <xdr:cNvPr id="242" name="フローチャート: 判断 241"/>
        <xdr:cNvSpPr/>
      </xdr:nvSpPr>
      <xdr:spPr>
        <a:xfrm>
          <a:off x="1079500" y="1675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68099</xdr:rowOff>
    </xdr:from>
    <xdr:ext cx="534377" cy="259045"/>
    <xdr:sp macro="" textlink="">
      <xdr:nvSpPr>
        <xdr:cNvPr id="243" name="テキスト ボックス 242"/>
        <xdr:cNvSpPr txBox="1"/>
      </xdr:nvSpPr>
      <xdr:spPr>
        <a:xfrm>
          <a:off x="863111" y="165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41732</xdr:rowOff>
    </xdr:from>
    <xdr:to>
      <xdr:col>24</xdr:col>
      <xdr:colOff>114300</xdr:colOff>
      <xdr:row>98</xdr:row>
      <xdr:rowOff>143332</xdr:rowOff>
    </xdr:to>
    <xdr:sp macro="" textlink="">
      <xdr:nvSpPr>
        <xdr:cNvPr id="249" name="楕円 248"/>
        <xdr:cNvSpPr/>
      </xdr:nvSpPr>
      <xdr:spPr>
        <a:xfrm>
          <a:off x="4584700" y="16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128109</xdr:rowOff>
    </xdr:from>
    <xdr:ext cx="534377" cy="259045"/>
    <xdr:sp macro="" textlink="">
      <xdr:nvSpPr>
        <xdr:cNvPr id="250" name="衛生費該当値テキスト"/>
        <xdr:cNvSpPr txBox="1"/>
      </xdr:nvSpPr>
      <xdr:spPr>
        <a:xfrm>
          <a:off x="4686300" y="167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135244</xdr:rowOff>
    </xdr:from>
    <xdr:to>
      <xdr:col>20</xdr:col>
      <xdr:colOff>38100</xdr:colOff>
      <xdr:row>99</xdr:row>
      <xdr:rowOff>65394</xdr:rowOff>
    </xdr:to>
    <xdr:sp macro="" textlink="">
      <xdr:nvSpPr>
        <xdr:cNvPr id="251" name="楕円 250"/>
        <xdr:cNvSpPr/>
      </xdr:nvSpPr>
      <xdr:spPr>
        <a:xfrm>
          <a:off x="3746500" y="169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56521</xdr:rowOff>
    </xdr:from>
    <xdr:ext cx="534377" cy="259045"/>
    <xdr:sp macro="" textlink="">
      <xdr:nvSpPr>
        <xdr:cNvPr id="252" name="テキスト ボックス 251"/>
        <xdr:cNvSpPr txBox="1"/>
      </xdr:nvSpPr>
      <xdr:spPr>
        <a:xfrm>
          <a:off x="3530111" y="170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5553</xdr:rowOff>
    </xdr:from>
    <xdr:to>
      <xdr:col>15</xdr:col>
      <xdr:colOff>101600</xdr:colOff>
      <xdr:row>99</xdr:row>
      <xdr:rowOff>107153</xdr:rowOff>
    </xdr:to>
    <xdr:sp macro="" textlink="">
      <xdr:nvSpPr>
        <xdr:cNvPr id="253" name="楕円 252"/>
        <xdr:cNvSpPr/>
      </xdr:nvSpPr>
      <xdr:spPr>
        <a:xfrm>
          <a:off x="2857500" y="169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98280</xdr:rowOff>
    </xdr:from>
    <xdr:ext cx="534377" cy="259045"/>
    <xdr:sp macro="" textlink="">
      <xdr:nvSpPr>
        <xdr:cNvPr id="254" name="テキスト ボックス 253"/>
        <xdr:cNvSpPr txBox="1"/>
      </xdr:nvSpPr>
      <xdr:spPr>
        <a:xfrm>
          <a:off x="2641111" y="17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31460</xdr:rowOff>
    </xdr:from>
    <xdr:to>
      <xdr:col>10</xdr:col>
      <xdr:colOff>165100</xdr:colOff>
      <xdr:row>99</xdr:row>
      <xdr:rowOff>133060</xdr:rowOff>
    </xdr:to>
    <xdr:sp macro="" textlink="">
      <xdr:nvSpPr>
        <xdr:cNvPr id="255" name="楕円 254"/>
        <xdr:cNvSpPr/>
      </xdr:nvSpPr>
      <xdr:spPr>
        <a:xfrm>
          <a:off x="1968500" y="170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124187</xdr:rowOff>
    </xdr:from>
    <xdr:ext cx="534377" cy="259045"/>
    <xdr:sp macro="" textlink="">
      <xdr:nvSpPr>
        <xdr:cNvPr id="256" name="テキスト ボックス 255"/>
        <xdr:cNvSpPr txBox="1"/>
      </xdr:nvSpPr>
      <xdr:spPr>
        <a:xfrm>
          <a:off x="1752111" y="170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169549</xdr:rowOff>
    </xdr:from>
    <xdr:to>
      <xdr:col>6</xdr:col>
      <xdr:colOff>38100</xdr:colOff>
      <xdr:row>99</xdr:row>
      <xdr:rowOff>99699</xdr:rowOff>
    </xdr:to>
    <xdr:sp macro="" textlink="">
      <xdr:nvSpPr>
        <xdr:cNvPr id="257" name="楕円 256"/>
        <xdr:cNvSpPr/>
      </xdr:nvSpPr>
      <xdr:spPr>
        <a:xfrm>
          <a:off x="1079500" y="169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90826</xdr:rowOff>
    </xdr:from>
    <xdr:ext cx="534377" cy="259045"/>
    <xdr:sp macro="" textlink="">
      <xdr:nvSpPr>
        <xdr:cNvPr id="258" name="テキスト ボックス 257"/>
        <xdr:cNvSpPr txBox="1"/>
      </xdr:nvSpPr>
      <xdr:spPr>
        <a:xfrm>
          <a:off x="863111" y="170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0" name="直線コネクタ 279"/>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3"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4" name="直線コネクタ 283"/>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99238</xdr:rowOff>
    </xdr:from>
    <xdr:to>
      <xdr:col>55</xdr:col>
      <xdr:colOff>0</xdr:colOff>
      <xdr:row>38</xdr:row>
      <xdr:rowOff>99695</xdr:rowOff>
    </xdr:to>
    <xdr:cxnSp macro="">
      <xdr:nvCxnSpPr>
        <xdr:cNvPr id="285" name="直線コネクタ 284"/>
        <xdr:cNvCxnSpPr/>
      </xdr:nvCxnSpPr>
      <xdr:spPr>
        <a:xfrm>
          <a:off x="9639300" y="66143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86"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7" name="フローチャート: 判断 286"/>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99238</xdr:rowOff>
    </xdr:from>
    <xdr:to>
      <xdr:col>50</xdr:col>
      <xdr:colOff>114300</xdr:colOff>
      <xdr:row>38</xdr:row>
      <xdr:rowOff>99466</xdr:rowOff>
    </xdr:to>
    <xdr:cxnSp macro="">
      <xdr:nvCxnSpPr>
        <xdr:cNvPr id="288" name="直線コネクタ 287"/>
        <xdr:cNvCxnSpPr/>
      </xdr:nvCxnSpPr>
      <xdr:spPr>
        <a:xfrm flipV="1">
          <a:off x="8750300" y="66143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89" name="フローチャート: 判断 288"/>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0" name="テキスト ボックス 289"/>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97866</xdr:rowOff>
    </xdr:from>
    <xdr:to>
      <xdr:col>45</xdr:col>
      <xdr:colOff>177800</xdr:colOff>
      <xdr:row>38</xdr:row>
      <xdr:rowOff>99466</xdr:rowOff>
    </xdr:to>
    <xdr:cxnSp macro="">
      <xdr:nvCxnSpPr>
        <xdr:cNvPr id="291" name="直線コネクタ 290"/>
        <xdr:cNvCxnSpPr/>
      </xdr:nvCxnSpPr>
      <xdr:spPr>
        <a:xfrm>
          <a:off x="7861300" y="66129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2" name="フローチャート: 判断 291"/>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3" name="テキスト ボックス 292"/>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96266</xdr:rowOff>
    </xdr:from>
    <xdr:to>
      <xdr:col>41</xdr:col>
      <xdr:colOff>50800</xdr:colOff>
      <xdr:row>38</xdr:row>
      <xdr:rowOff>97866</xdr:rowOff>
    </xdr:to>
    <xdr:cxnSp macro="">
      <xdr:nvCxnSpPr>
        <xdr:cNvPr id="294" name="直線コネクタ 293"/>
        <xdr:cNvCxnSpPr/>
      </xdr:nvCxnSpPr>
      <xdr:spPr>
        <a:xfrm>
          <a:off x="6972300" y="66113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5" name="フローチャート: 判断 294"/>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6" name="テキスト ボックス 295"/>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7" name="フローチャート: 判断 296"/>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8" name="テキスト ボックス 297"/>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48895</xdr:rowOff>
    </xdr:from>
    <xdr:to>
      <xdr:col>55</xdr:col>
      <xdr:colOff>50800</xdr:colOff>
      <xdr:row>38</xdr:row>
      <xdr:rowOff>150495</xdr:rowOff>
    </xdr:to>
    <xdr:sp macro="" textlink="">
      <xdr:nvSpPr>
        <xdr:cNvPr id="304" name="楕円 303"/>
        <xdr:cNvSpPr/>
      </xdr:nvSpPr>
      <xdr:spPr>
        <a:xfrm>
          <a:off x="104267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135272</xdr:rowOff>
    </xdr:from>
    <xdr:ext cx="378565" cy="259045"/>
    <xdr:sp macro="" textlink="">
      <xdr:nvSpPr>
        <xdr:cNvPr id="305" name="労働費該当値テキスト"/>
        <xdr:cNvSpPr txBox="1"/>
      </xdr:nvSpPr>
      <xdr:spPr>
        <a:xfrm>
          <a:off x="10528300" y="647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48438</xdr:rowOff>
    </xdr:from>
    <xdr:to>
      <xdr:col>50</xdr:col>
      <xdr:colOff>165100</xdr:colOff>
      <xdr:row>38</xdr:row>
      <xdr:rowOff>150038</xdr:rowOff>
    </xdr:to>
    <xdr:sp macro="" textlink="">
      <xdr:nvSpPr>
        <xdr:cNvPr id="306" name="楕円 305"/>
        <xdr:cNvSpPr/>
      </xdr:nvSpPr>
      <xdr:spPr>
        <a:xfrm>
          <a:off x="9588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141165</xdr:rowOff>
    </xdr:from>
    <xdr:ext cx="378565" cy="259045"/>
    <xdr:sp macro="" textlink="">
      <xdr:nvSpPr>
        <xdr:cNvPr id="307" name="テキスト ボックス 306"/>
        <xdr:cNvSpPr txBox="1"/>
      </xdr:nvSpPr>
      <xdr:spPr>
        <a:xfrm>
          <a:off x="9450017" y="66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48666</xdr:rowOff>
    </xdr:from>
    <xdr:to>
      <xdr:col>46</xdr:col>
      <xdr:colOff>38100</xdr:colOff>
      <xdr:row>38</xdr:row>
      <xdr:rowOff>150266</xdr:rowOff>
    </xdr:to>
    <xdr:sp macro="" textlink="">
      <xdr:nvSpPr>
        <xdr:cNvPr id="308" name="楕円 307"/>
        <xdr:cNvSpPr/>
      </xdr:nvSpPr>
      <xdr:spPr>
        <a:xfrm>
          <a:off x="8699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141393</xdr:rowOff>
    </xdr:from>
    <xdr:ext cx="378565" cy="259045"/>
    <xdr:sp macro="" textlink="">
      <xdr:nvSpPr>
        <xdr:cNvPr id="309" name="テキスト ボックス 308"/>
        <xdr:cNvSpPr txBox="1"/>
      </xdr:nvSpPr>
      <xdr:spPr>
        <a:xfrm>
          <a:off x="8561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47066</xdr:rowOff>
    </xdr:from>
    <xdr:to>
      <xdr:col>41</xdr:col>
      <xdr:colOff>101600</xdr:colOff>
      <xdr:row>38</xdr:row>
      <xdr:rowOff>148666</xdr:rowOff>
    </xdr:to>
    <xdr:sp macro="" textlink="">
      <xdr:nvSpPr>
        <xdr:cNvPr id="310" name="楕円 309"/>
        <xdr:cNvSpPr/>
      </xdr:nvSpPr>
      <xdr:spPr>
        <a:xfrm>
          <a:off x="7810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139793</xdr:rowOff>
    </xdr:from>
    <xdr:ext cx="378565" cy="259045"/>
    <xdr:sp macro="" textlink="">
      <xdr:nvSpPr>
        <xdr:cNvPr id="311" name="テキスト ボックス 310"/>
        <xdr:cNvSpPr txBox="1"/>
      </xdr:nvSpPr>
      <xdr:spPr>
        <a:xfrm>
          <a:off x="7672017" y="66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45466</xdr:rowOff>
    </xdr:from>
    <xdr:to>
      <xdr:col>36</xdr:col>
      <xdr:colOff>165100</xdr:colOff>
      <xdr:row>38</xdr:row>
      <xdr:rowOff>147066</xdr:rowOff>
    </xdr:to>
    <xdr:sp macro="" textlink="">
      <xdr:nvSpPr>
        <xdr:cNvPr id="312" name="楕円 311"/>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138193</xdr:rowOff>
    </xdr:from>
    <xdr:ext cx="378565" cy="259045"/>
    <xdr:sp macro="" textlink="">
      <xdr:nvSpPr>
        <xdr:cNvPr id="313" name="テキスト ボックス 312"/>
        <xdr:cNvSpPr txBox="1"/>
      </xdr:nvSpPr>
      <xdr:spPr>
        <a:xfrm>
          <a:off x="6783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7" name="直線コネクタ 336"/>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38"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39" name="直線コネクタ 338"/>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0"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1" name="直線コネクタ 340"/>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16929</xdr:rowOff>
    </xdr:from>
    <xdr:to>
      <xdr:col>55</xdr:col>
      <xdr:colOff>0</xdr:colOff>
      <xdr:row>57</xdr:row>
      <xdr:rowOff>160744</xdr:rowOff>
    </xdr:to>
    <xdr:cxnSp macro="">
      <xdr:nvCxnSpPr>
        <xdr:cNvPr id="342" name="直線コネクタ 341"/>
        <xdr:cNvCxnSpPr/>
      </xdr:nvCxnSpPr>
      <xdr:spPr>
        <a:xfrm>
          <a:off x="9639300" y="9789579"/>
          <a:ext cx="838200" cy="1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3"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4" name="フローチャート: 判断 343"/>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16929</xdr:rowOff>
    </xdr:from>
    <xdr:to>
      <xdr:col>50</xdr:col>
      <xdr:colOff>114300</xdr:colOff>
      <xdr:row>57</xdr:row>
      <xdr:rowOff>141529</xdr:rowOff>
    </xdr:to>
    <xdr:cxnSp macro="">
      <xdr:nvCxnSpPr>
        <xdr:cNvPr id="345" name="直線コネクタ 344"/>
        <xdr:cNvCxnSpPr/>
      </xdr:nvCxnSpPr>
      <xdr:spPr>
        <a:xfrm flipV="1">
          <a:off x="8750300" y="9789579"/>
          <a:ext cx="889000" cy="1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46" name="フローチャート: 判断 345"/>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47" name="テキスト ボックス 346"/>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141529</xdr:rowOff>
    </xdr:from>
    <xdr:to>
      <xdr:col>45</xdr:col>
      <xdr:colOff>177800</xdr:colOff>
      <xdr:row>57</xdr:row>
      <xdr:rowOff>146456</xdr:rowOff>
    </xdr:to>
    <xdr:cxnSp macro="">
      <xdr:nvCxnSpPr>
        <xdr:cNvPr id="348" name="直線コネクタ 347"/>
        <xdr:cNvCxnSpPr/>
      </xdr:nvCxnSpPr>
      <xdr:spPr>
        <a:xfrm flipV="1">
          <a:off x="7861300" y="9914179"/>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49" name="フローチャート: 判断 348"/>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0" name="テキスト ボックス 349"/>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146456</xdr:rowOff>
    </xdr:from>
    <xdr:to>
      <xdr:col>41</xdr:col>
      <xdr:colOff>50800</xdr:colOff>
      <xdr:row>58</xdr:row>
      <xdr:rowOff>4483</xdr:rowOff>
    </xdr:to>
    <xdr:cxnSp macro="">
      <xdr:nvCxnSpPr>
        <xdr:cNvPr id="351" name="直線コネクタ 350"/>
        <xdr:cNvCxnSpPr/>
      </xdr:nvCxnSpPr>
      <xdr:spPr>
        <a:xfrm flipV="1">
          <a:off x="6972300" y="9919106"/>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2" name="フローチャート: 判断 351"/>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3" name="テキスト ボックス 352"/>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4" name="フローチャート: 判断 353"/>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5" name="テキスト ボックス 354"/>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109944</xdr:rowOff>
    </xdr:from>
    <xdr:to>
      <xdr:col>55</xdr:col>
      <xdr:colOff>50800</xdr:colOff>
      <xdr:row>58</xdr:row>
      <xdr:rowOff>40094</xdr:rowOff>
    </xdr:to>
    <xdr:sp macro="" textlink="">
      <xdr:nvSpPr>
        <xdr:cNvPr id="361" name="楕円 360"/>
        <xdr:cNvSpPr/>
      </xdr:nvSpPr>
      <xdr:spPr>
        <a:xfrm>
          <a:off x="10426700" y="9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88371</xdr:rowOff>
    </xdr:from>
    <xdr:ext cx="534377" cy="259045"/>
    <xdr:sp macro="" textlink="">
      <xdr:nvSpPr>
        <xdr:cNvPr id="362" name="農林水産業費該当値テキスト"/>
        <xdr:cNvSpPr txBox="1"/>
      </xdr:nvSpPr>
      <xdr:spPr>
        <a:xfrm>
          <a:off x="10528300" y="98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137579</xdr:rowOff>
    </xdr:from>
    <xdr:to>
      <xdr:col>50</xdr:col>
      <xdr:colOff>165100</xdr:colOff>
      <xdr:row>57</xdr:row>
      <xdr:rowOff>67729</xdr:rowOff>
    </xdr:to>
    <xdr:sp macro="" textlink="">
      <xdr:nvSpPr>
        <xdr:cNvPr id="363" name="楕円 362"/>
        <xdr:cNvSpPr/>
      </xdr:nvSpPr>
      <xdr:spPr>
        <a:xfrm>
          <a:off x="9588500" y="97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84256</xdr:rowOff>
    </xdr:from>
    <xdr:ext cx="534377" cy="259045"/>
    <xdr:sp macro="" textlink="">
      <xdr:nvSpPr>
        <xdr:cNvPr id="364" name="テキスト ボックス 363"/>
        <xdr:cNvSpPr txBox="1"/>
      </xdr:nvSpPr>
      <xdr:spPr>
        <a:xfrm>
          <a:off x="9372111" y="95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90729</xdr:rowOff>
    </xdr:from>
    <xdr:to>
      <xdr:col>46</xdr:col>
      <xdr:colOff>38100</xdr:colOff>
      <xdr:row>58</xdr:row>
      <xdr:rowOff>20879</xdr:rowOff>
    </xdr:to>
    <xdr:sp macro="" textlink="">
      <xdr:nvSpPr>
        <xdr:cNvPr id="365" name="楕円 364"/>
        <xdr:cNvSpPr/>
      </xdr:nvSpPr>
      <xdr:spPr>
        <a:xfrm>
          <a:off x="8699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12006</xdr:rowOff>
    </xdr:from>
    <xdr:ext cx="534377" cy="259045"/>
    <xdr:sp macro="" textlink="">
      <xdr:nvSpPr>
        <xdr:cNvPr id="366" name="テキスト ボックス 365"/>
        <xdr:cNvSpPr txBox="1"/>
      </xdr:nvSpPr>
      <xdr:spPr>
        <a:xfrm>
          <a:off x="8483111" y="99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95656</xdr:rowOff>
    </xdr:from>
    <xdr:to>
      <xdr:col>41</xdr:col>
      <xdr:colOff>101600</xdr:colOff>
      <xdr:row>58</xdr:row>
      <xdr:rowOff>25806</xdr:rowOff>
    </xdr:to>
    <xdr:sp macro="" textlink="">
      <xdr:nvSpPr>
        <xdr:cNvPr id="367" name="楕円 366"/>
        <xdr:cNvSpPr/>
      </xdr:nvSpPr>
      <xdr:spPr>
        <a:xfrm>
          <a:off x="7810500" y="98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16933</xdr:rowOff>
    </xdr:from>
    <xdr:ext cx="534377" cy="259045"/>
    <xdr:sp macro="" textlink="">
      <xdr:nvSpPr>
        <xdr:cNvPr id="368" name="テキスト ボックス 367"/>
        <xdr:cNvSpPr txBox="1"/>
      </xdr:nvSpPr>
      <xdr:spPr>
        <a:xfrm>
          <a:off x="7594111" y="99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125133</xdr:rowOff>
    </xdr:from>
    <xdr:to>
      <xdr:col>36</xdr:col>
      <xdr:colOff>165100</xdr:colOff>
      <xdr:row>58</xdr:row>
      <xdr:rowOff>55283</xdr:rowOff>
    </xdr:to>
    <xdr:sp macro="" textlink="">
      <xdr:nvSpPr>
        <xdr:cNvPr id="369" name="楕円 368"/>
        <xdr:cNvSpPr/>
      </xdr:nvSpPr>
      <xdr:spPr>
        <a:xfrm>
          <a:off x="6921500" y="98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46410</xdr:rowOff>
    </xdr:from>
    <xdr:ext cx="534377" cy="259045"/>
    <xdr:sp macro="" textlink="">
      <xdr:nvSpPr>
        <xdr:cNvPr id="370" name="テキスト ボックス 369"/>
        <xdr:cNvSpPr txBox="1"/>
      </xdr:nvSpPr>
      <xdr:spPr>
        <a:xfrm>
          <a:off x="6705111" y="99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4" name="直線コネクタ 393"/>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5"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6" name="直線コネクタ 395"/>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7"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398" name="直線コネクタ 397"/>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35840</xdr:rowOff>
    </xdr:from>
    <xdr:to>
      <xdr:col>55</xdr:col>
      <xdr:colOff>0</xdr:colOff>
      <xdr:row>77</xdr:row>
      <xdr:rowOff>154426</xdr:rowOff>
    </xdr:to>
    <xdr:cxnSp macro="">
      <xdr:nvCxnSpPr>
        <xdr:cNvPr id="399" name="直線コネクタ 398"/>
        <xdr:cNvCxnSpPr/>
      </xdr:nvCxnSpPr>
      <xdr:spPr>
        <a:xfrm flipV="1">
          <a:off x="9639300" y="13066040"/>
          <a:ext cx="838200" cy="29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0"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1" name="フローチャート: 判断 400"/>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154426</xdr:rowOff>
    </xdr:from>
    <xdr:to>
      <xdr:col>50</xdr:col>
      <xdr:colOff>114300</xdr:colOff>
      <xdr:row>78</xdr:row>
      <xdr:rowOff>133947</xdr:rowOff>
    </xdr:to>
    <xdr:cxnSp macro="">
      <xdr:nvCxnSpPr>
        <xdr:cNvPr id="402" name="直線コネクタ 401"/>
        <xdr:cNvCxnSpPr/>
      </xdr:nvCxnSpPr>
      <xdr:spPr>
        <a:xfrm flipV="1">
          <a:off x="8750300" y="13356076"/>
          <a:ext cx="889000" cy="1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3" name="フローチャート: 判断 402"/>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4" name="テキスト ボックス 403"/>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113467</xdr:rowOff>
    </xdr:from>
    <xdr:to>
      <xdr:col>45</xdr:col>
      <xdr:colOff>177800</xdr:colOff>
      <xdr:row>78</xdr:row>
      <xdr:rowOff>133947</xdr:rowOff>
    </xdr:to>
    <xdr:cxnSp macro="">
      <xdr:nvCxnSpPr>
        <xdr:cNvPr id="405" name="直線コネクタ 404"/>
        <xdr:cNvCxnSpPr/>
      </xdr:nvCxnSpPr>
      <xdr:spPr>
        <a:xfrm>
          <a:off x="7861300" y="13486567"/>
          <a:ext cx="889000" cy="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06" name="フローチャート: 判断 405"/>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07" name="テキスト ボックス 406"/>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113467</xdr:rowOff>
    </xdr:from>
    <xdr:to>
      <xdr:col>41</xdr:col>
      <xdr:colOff>50800</xdr:colOff>
      <xdr:row>78</xdr:row>
      <xdr:rowOff>117335</xdr:rowOff>
    </xdr:to>
    <xdr:cxnSp macro="">
      <xdr:nvCxnSpPr>
        <xdr:cNvPr id="408" name="直線コネクタ 407"/>
        <xdr:cNvCxnSpPr/>
      </xdr:nvCxnSpPr>
      <xdr:spPr>
        <a:xfrm flipV="1">
          <a:off x="6972300" y="13486567"/>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09" name="フローチャート: 判断 408"/>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0" name="テキスト ボックス 409"/>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1" name="フローチャート: 判断 410"/>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2" name="テキスト ボックス 411"/>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156490</xdr:rowOff>
    </xdr:from>
    <xdr:to>
      <xdr:col>55</xdr:col>
      <xdr:colOff>50800</xdr:colOff>
      <xdr:row>76</xdr:row>
      <xdr:rowOff>86640</xdr:rowOff>
    </xdr:to>
    <xdr:sp macro="" textlink="">
      <xdr:nvSpPr>
        <xdr:cNvPr id="418" name="楕円 417"/>
        <xdr:cNvSpPr/>
      </xdr:nvSpPr>
      <xdr:spPr>
        <a:xfrm>
          <a:off x="104267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7917</xdr:rowOff>
    </xdr:from>
    <xdr:ext cx="534377" cy="259045"/>
    <xdr:sp macro="" textlink="">
      <xdr:nvSpPr>
        <xdr:cNvPr id="419" name="商工費該当値テキスト"/>
        <xdr:cNvSpPr txBox="1"/>
      </xdr:nvSpPr>
      <xdr:spPr>
        <a:xfrm>
          <a:off x="10528300" y="128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103626</xdr:rowOff>
    </xdr:from>
    <xdr:to>
      <xdr:col>50</xdr:col>
      <xdr:colOff>165100</xdr:colOff>
      <xdr:row>78</xdr:row>
      <xdr:rowOff>33776</xdr:rowOff>
    </xdr:to>
    <xdr:sp macro="" textlink="">
      <xdr:nvSpPr>
        <xdr:cNvPr id="420" name="楕円 419"/>
        <xdr:cNvSpPr/>
      </xdr:nvSpPr>
      <xdr:spPr>
        <a:xfrm>
          <a:off x="9588500" y="133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24903</xdr:rowOff>
    </xdr:from>
    <xdr:ext cx="534377" cy="259045"/>
    <xdr:sp macro="" textlink="">
      <xdr:nvSpPr>
        <xdr:cNvPr id="421" name="テキスト ボックス 420"/>
        <xdr:cNvSpPr txBox="1"/>
      </xdr:nvSpPr>
      <xdr:spPr>
        <a:xfrm>
          <a:off x="9372111" y="133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83147</xdr:rowOff>
    </xdr:from>
    <xdr:to>
      <xdr:col>46</xdr:col>
      <xdr:colOff>38100</xdr:colOff>
      <xdr:row>79</xdr:row>
      <xdr:rowOff>13297</xdr:rowOff>
    </xdr:to>
    <xdr:sp macro="" textlink="">
      <xdr:nvSpPr>
        <xdr:cNvPr id="422" name="楕円 421"/>
        <xdr:cNvSpPr/>
      </xdr:nvSpPr>
      <xdr:spPr>
        <a:xfrm>
          <a:off x="8699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4424</xdr:rowOff>
    </xdr:from>
    <xdr:ext cx="469744" cy="259045"/>
    <xdr:sp macro="" textlink="">
      <xdr:nvSpPr>
        <xdr:cNvPr id="423" name="テキスト ボックス 422"/>
        <xdr:cNvSpPr txBox="1"/>
      </xdr:nvSpPr>
      <xdr:spPr>
        <a:xfrm>
          <a:off x="8515428" y="1354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62667</xdr:rowOff>
    </xdr:from>
    <xdr:to>
      <xdr:col>41</xdr:col>
      <xdr:colOff>101600</xdr:colOff>
      <xdr:row>78</xdr:row>
      <xdr:rowOff>164267</xdr:rowOff>
    </xdr:to>
    <xdr:sp macro="" textlink="">
      <xdr:nvSpPr>
        <xdr:cNvPr id="424" name="楕円 423"/>
        <xdr:cNvSpPr/>
      </xdr:nvSpPr>
      <xdr:spPr>
        <a:xfrm>
          <a:off x="7810500" y="134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155394</xdr:rowOff>
    </xdr:from>
    <xdr:ext cx="469744" cy="259045"/>
    <xdr:sp macro="" textlink="">
      <xdr:nvSpPr>
        <xdr:cNvPr id="425" name="テキスト ボックス 424"/>
        <xdr:cNvSpPr txBox="1"/>
      </xdr:nvSpPr>
      <xdr:spPr>
        <a:xfrm>
          <a:off x="7626428" y="135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66535</xdr:rowOff>
    </xdr:from>
    <xdr:to>
      <xdr:col>36</xdr:col>
      <xdr:colOff>165100</xdr:colOff>
      <xdr:row>78</xdr:row>
      <xdr:rowOff>168135</xdr:rowOff>
    </xdr:to>
    <xdr:sp macro="" textlink="">
      <xdr:nvSpPr>
        <xdr:cNvPr id="426" name="楕円 425"/>
        <xdr:cNvSpPr/>
      </xdr:nvSpPr>
      <xdr:spPr>
        <a:xfrm>
          <a:off x="6921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159262</xdr:rowOff>
    </xdr:from>
    <xdr:ext cx="469744" cy="259045"/>
    <xdr:sp macro="" textlink="">
      <xdr:nvSpPr>
        <xdr:cNvPr id="427" name="テキスト ボックス 426"/>
        <xdr:cNvSpPr txBox="1"/>
      </xdr:nvSpPr>
      <xdr:spPr>
        <a:xfrm>
          <a:off x="6737428"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1" name="直線コネクタ 450"/>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2"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3" name="直線コネクタ 452"/>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4"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5" name="直線コネクタ 454"/>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110607</xdr:rowOff>
    </xdr:from>
    <xdr:to>
      <xdr:col>55</xdr:col>
      <xdr:colOff>0</xdr:colOff>
      <xdr:row>97</xdr:row>
      <xdr:rowOff>11157</xdr:rowOff>
    </xdr:to>
    <xdr:cxnSp macro="">
      <xdr:nvCxnSpPr>
        <xdr:cNvPr id="456" name="直線コネクタ 455"/>
        <xdr:cNvCxnSpPr/>
      </xdr:nvCxnSpPr>
      <xdr:spPr>
        <a:xfrm flipV="1">
          <a:off x="9639300" y="16569807"/>
          <a:ext cx="838200" cy="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57" name="土木費平均値テキスト"/>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58" name="フローチャート: 判断 457"/>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11157</xdr:rowOff>
    </xdr:from>
    <xdr:to>
      <xdr:col>50</xdr:col>
      <xdr:colOff>114300</xdr:colOff>
      <xdr:row>97</xdr:row>
      <xdr:rowOff>73551</xdr:rowOff>
    </xdr:to>
    <xdr:cxnSp macro="">
      <xdr:nvCxnSpPr>
        <xdr:cNvPr id="459" name="直線コネクタ 458"/>
        <xdr:cNvCxnSpPr/>
      </xdr:nvCxnSpPr>
      <xdr:spPr>
        <a:xfrm flipV="1">
          <a:off x="8750300" y="16641807"/>
          <a:ext cx="889000" cy="6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0" name="フローチャート: 判断 459"/>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1" name="テキスト ボックス 460"/>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26718</xdr:rowOff>
    </xdr:from>
    <xdr:to>
      <xdr:col>45</xdr:col>
      <xdr:colOff>177800</xdr:colOff>
      <xdr:row>97</xdr:row>
      <xdr:rowOff>73551</xdr:rowOff>
    </xdr:to>
    <xdr:cxnSp macro="">
      <xdr:nvCxnSpPr>
        <xdr:cNvPr id="462" name="直線コネクタ 461"/>
        <xdr:cNvCxnSpPr/>
      </xdr:nvCxnSpPr>
      <xdr:spPr>
        <a:xfrm>
          <a:off x="7861300" y="16657368"/>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3" name="フローチャート: 判断 462"/>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4" name="テキスト ボックス 463"/>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149865</xdr:rowOff>
    </xdr:from>
    <xdr:to>
      <xdr:col>41</xdr:col>
      <xdr:colOff>50800</xdr:colOff>
      <xdr:row>97</xdr:row>
      <xdr:rowOff>26718</xdr:rowOff>
    </xdr:to>
    <xdr:cxnSp macro="">
      <xdr:nvCxnSpPr>
        <xdr:cNvPr id="465" name="直線コネクタ 464"/>
        <xdr:cNvCxnSpPr/>
      </xdr:nvCxnSpPr>
      <xdr:spPr>
        <a:xfrm>
          <a:off x="6972300" y="16609065"/>
          <a:ext cx="8890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6" name="フローチャート: 判断 465"/>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67" name="テキスト ボックス 466"/>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68" name="フローチャート: 判断 467"/>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69" name="テキスト ボックス 468"/>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59807</xdr:rowOff>
    </xdr:from>
    <xdr:to>
      <xdr:col>55</xdr:col>
      <xdr:colOff>50800</xdr:colOff>
      <xdr:row>96</xdr:row>
      <xdr:rowOff>161407</xdr:rowOff>
    </xdr:to>
    <xdr:sp macro="" textlink="">
      <xdr:nvSpPr>
        <xdr:cNvPr id="475" name="楕円 474"/>
        <xdr:cNvSpPr/>
      </xdr:nvSpPr>
      <xdr:spPr>
        <a:xfrm>
          <a:off x="10426700" y="165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82684</xdr:rowOff>
    </xdr:from>
    <xdr:ext cx="534377" cy="259045"/>
    <xdr:sp macro="" textlink="">
      <xdr:nvSpPr>
        <xdr:cNvPr id="476" name="土木費該当値テキスト"/>
        <xdr:cNvSpPr txBox="1"/>
      </xdr:nvSpPr>
      <xdr:spPr>
        <a:xfrm>
          <a:off x="10528300" y="163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131807</xdr:rowOff>
    </xdr:from>
    <xdr:to>
      <xdr:col>50</xdr:col>
      <xdr:colOff>165100</xdr:colOff>
      <xdr:row>97</xdr:row>
      <xdr:rowOff>61957</xdr:rowOff>
    </xdr:to>
    <xdr:sp macro="" textlink="">
      <xdr:nvSpPr>
        <xdr:cNvPr id="477" name="楕円 476"/>
        <xdr:cNvSpPr/>
      </xdr:nvSpPr>
      <xdr:spPr>
        <a:xfrm>
          <a:off x="9588500" y="165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53084</xdr:rowOff>
    </xdr:from>
    <xdr:ext cx="534377" cy="259045"/>
    <xdr:sp macro="" textlink="">
      <xdr:nvSpPr>
        <xdr:cNvPr id="478" name="テキスト ボックス 477"/>
        <xdr:cNvSpPr txBox="1"/>
      </xdr:nvSpPr>
      <xdr:spPr>
        <a:xfrm>
          <a:off x="9372111" y="166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22751</xdr:rowOff>
    </xdr:from>
    <xdr:to>
      <xdr:col>46</xdr:col>
      <xdr:colOff>38100</xdr:colOff>
      <xdr:row>97</xdr:row>
      <xdr:rowOff>124351</xdr:rowOff>
    </xdr:to>
    <xdr:sp macro="" textlink="">
      <xdr:nvSpPr>
        <xdr:cNvPr id="479" name="楕円 478"/>
        <xdr:cNvSpPr/>
      </xdr:nvSpPr>
      <xdr:spPr>
        <a:xfrm>
          <a:off x="8699500" y="166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115478</xdr:rowOff>
    </xdr:from>
    <xdr:ext cx="534377" cy="259045"/>
    <xdr:sp macro="" textlink="">
      <xdr:nvSpPr>
        <xdr:cNvPr id="480" name="テキスト ボックス 479"/>
        <xdr:cNvSpPr txBox="1"/>
      </xdr:nvSpPr>
      <xdr:spPr>
        <a:xfrm>
          <a:off x="8483111" y="167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147368</xdr:rowOff>
    </xdr:from>
    <xdr:to>
      <xdr:col>41</xdr:col>
      <xdr:colOff>101600</xdr:colOff>
      <xdr:row>97</xdr:row>
      <xdr:rowOff>77518</xdr:rowOff>
    </xdr:to>
    <xdr:sp macro="" textlink="">
      <xdr:nvSpPr>
        <xdr:cNvPr id="481" name="楕円 480"/>
        <xdr:cNvSpPr/>
      </xdr:nvSpPr>
      <xdr:spPr>
        <a:xfrm>
          <a:off x="7810500" y="166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68645</xdr:rowOff>
    </xdr:from>
    <xdr:ext cx="534377" cy="259045"/>
    <xdr:sp macro="" textlink="">
      <xdr:nvSpPr>
        <xdr:cNvPr id="482" name="テキスト ボックス 481"/>
        <xdr:cNvSpPr txBox="1"/>
      </xdr:nvSpPr>
      <xdr:spPr>
        <a:xfrm>
          <a:off x="7594111" y="166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99065</xdr:rowOff>
    </xdr:from>
    <xdr:to>
      <xdr:col>36</xdr:col>
      <xdr:colOff>165100</xdr:colOff>
      <xdr:row>97</xdr:row>
      <xdr:rowOff>29215</xdr:rowOff>
    </xdr:to>
    <xdr:sp macro="" textlink="">
      <xdr:nvSpPr>
        <xdr:cNvPr id="483" name="楕円 482"/>
        <xdr:cNvSpPr/>
      </xdr:nvSpPr>
      <xdr:spPr>
        <a:xfrm>
          <a:off x="6921500" y="165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45742</xdr:rowOff>
    </xdr:from>
    <xdr:ext cx="534377" cy="259045"/>
    <xdr:sp macro="" textlink="">
      <xdr:nvSpPr>
        <xdr:cNvPr id="484" name="テキスト ボックス 483"/>
        <xdr:cNvSpPr txBox="1"/>
      </xdr:nvSpPr>
      <xdr:spPr>
        <a:xfrm>
          <a:off x="6705111" y="16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09" name="直線コネクタ 508"/>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0"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1" name="直線コネクタ 510"/>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2"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3" name="直線コネクタ 512"/>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114059</xdr:rowOff>
    </xdr:from>
    <xdr:to>
      <xdr:col>85</xdr:col>
      <xdr:colOff>127000</xdr:colOff>
      <xdr:row>37</xdr:row>
      <xdr:rowOff>121641</xdr:rowOff>
    </xdr:to>
    <xdr:cxnSp macro="">
      <xdr:nvCxnSpPr>
        <xdr:cNvPr id="514" name="直線コネクタ 513"/>
        <xdr:cNvCxnSpPr/>
      </xdr:nvCxnSpPr>
      <xdr:spPr>
        <a:xfrm>
          <a:off x="15481300" y="6457709"/>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5"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6" name="フローチャート: 判断 515"/>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114059</xdr:rowOff>
    </xdr:from>
    <xdr:to>
      <xdr:col>81</xdr:col>
      <xdr:colOff>50800</xdr:colOff>
      <xdr:row>37</xdr:row>
      <xdr:rowOff>118669</xdr:rowOff>
    </xdr:to>
    <xdr:cxnSp macro="">
      <xdr:nvCxnSpPr>
        <xdr:cNvPr id="517" name="直線コネクタ 516"/>
        <xdr:cNvCxnSpPr/>
      </xdr:nvCxnSpPr>
      <xdr:spPr>
        <a:xfrm flipV="1">
          <a:off x="14592300" y="6457709"/>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18" name="フローチャート: 判断 517"/>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19" name="テキスト ボックス 518"/>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118669</xdr:rowOff>
    </xdr:from>
    <xdr:to>
      <xdr:col>76</xdr:col>
      <xdr:colOff>114300</xdr:colOff>
      <xdr:row>37</xdr:row>
      <xdr:rowOff>159474</xdr:rowOff>
    </xdr:to>
    <xdr:cxnSp macro="">
      <xdr:nvCxnSpPr>
        <xdr:cNvPr id="520" name="直線コネクタ 519"/>
        <xdr:cNvCxnSpPr/>
      </xdr:nvCxnSpPr>
      <xdr:spPr>
        <a:xfrm flipV="1">
          <a:off x="13703300" y="6462319"/>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1" name="フローチャート: 判断 520"/>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2" name="テキスト ボックス 521"/>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133299</xdr:rowOff>
    </xdr:from>
    <xdr:to>
      <xdr:col>71</xdr:col>
      <xdr:colOff>177800</xdr:colOff>
      <xdr:row>37</xdr:row>
      <xdr:rowOff>159474</xdr:rowOff>
    </xdr:to>
    <xdr:cxnSp macro="">
      <xdr:nvCxnSpPr>
        <xdr:cNvPr id="523" name="直線コネクタ 522"/>
        <xdr:cNvCxnSpPr/>
      </xdr:nvCxnSpPr>
      <xdr:spPr>
        <a:xfrm>
          <a:off x="12814300" y="6134049"/>
          <a:ext cx="8890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4" name="フローチャート: 判断 523"/>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5" name="テキスト ボックス 524"/>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26" name="フローチャート: 判断 525"/>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27" name="テキスト ボックス 526"/>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70841</xdr:rowOff>
    </xdr:from>
    <xdr:to>
      <xdr:col>85</xdr:col>
      <xdr:colOff>177800</xdr:colOff>
      <xdr:row>38</xdr:row>
      <xdr:rowOff>991</xdr:rowOff>
    </xdr:to>
    <xdr:sp macro="" textlink="">
      <xdr:nvSpPr>
        <xdr:cNvPr id="533" name="楕円 532"/>
        <xdr:cNvSpPr/>
      </xdr:nvSpPr>
      <xdr:spPr>
        <a:xfrm>
          <a:off x="162687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49268</xdr:rowOff>
    </xdr:from>
    <xdr:ext cx="534377" cy="259045"/>
    <xdr:sp macro="" textlink="">
      <xdr:nvSpPr>
        <xdr:cNvPr id="534" name="消防費該当値テキスト"/>
        <xdr:cNvSpPr txBox="1"/>
      </xdr:nvSpPr>
      <xdr:spPr>
        <a:xfrm>
          <a:off x="16370300" y="63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63259</xdr:rowOff>
    </xdr:from>
    <xdr:to>
      <xdr:col>81</xdr:col>
      <xdr:colOff>101600</xdr:colOff>
      <xdr:row>37</xdr:row>
      <xdr:rowOff>164858</xdr:rowOff>
    </xdr:to>
    <xdr:sp macro="" textlink="">
      <xdr:nvSpPr>
        <xdr:cNvPr id="535" name="楕円 534"/>
        <xdr:cNvSpPr/>
      </xdr:nvSpPr>
      <xdr:spPr>
        <a:xfrm>
          <a:off x="15430500" y="6406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155986</xdr:rowOff>
    </xdr:from>
    <xdr:ext cx="534377" cy="259045"/>
    <xdr:sp macro="" textlink="">
      <xdr:nvSpPr>
        <xdr:cNvPr id="536" name="テキスト ボックス 535"/>
        <xdr:cNvSpPr txBox="1"/>
      </xdr:nvSpPr>
      <xdr:spPr>
        <a:xfrm>
          <a:off x="15214111" y="64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67869</xdr:rowOff>
    </xdr:from>
    <xdr:to>
      <xdr:col>76</xdr:col>
      <xdr:colOff>165100</xdr:colOff>
      <xdr:row>37</xdr:row>
      <xdr:rowOff>169469</xdr:rowOff>
    </xdr:to>
    <xdr:sp macro="" textlink="">
      <xdr:nvSpPr>
        <xdr:cNvPr id="537" name="楕円 536"/>
        <xdr:cNvSpPr/>
      </xdr:nvSpPr>
      <xdr:spPr>
        <a:xfrm>
          <a:off x="14541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160596</xdr:rowOff>
    </xdr:from>
    <xdr:ext cx="534377" cy="259045"/>
    <xdr:sp macro="" textlink="">
      <xdr:nvSpPr>
        <xdr:cNvPr id="538" name="テキスト ボックス 537"/>
        <xdr:cNvSpPr txBox="1"/>
      </xdr:nvSpPr>
      <xdr:spPr>
        <a:xfrm>
          <a:off x="14325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108674</xdr:rowOff>
    </xdr:from>
    <xdr:to>
      <xdr:col>72</xdr:col>
      <xdr:colOff>38100</xdr:colOff>
      <xdr:row>38</xdr:row>
      <xdr:rowOff>38824</xdr:rowOff>
    </xdr:to>
    <xdr:sp macro="" textlink="">
      <xdr:nvSpPr>
        <xdr:cNvPr id="539" name="楕円 538"/>
        <xdr:cNvSpPr/>
      </xdr:nvSpPr>
      <xdr:spPr>
        <a:xfrm>
          <a:off x="13652500" y="64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29951</xdr:rowOff>
    </xdr:from>
    <xdr:ext cx="534377" cy="259045"/>
    <xdr:sp macro="" textlink="">
      <xdr:nvSpPr>
        <xdr:cNvPr id="540" name="テキスト ボックス 539"/>
        <xdr:cNvSpPr txBox="1"/>
      </xdr:nvSpPr>
      <xdr:spPr>
        <a:xfrm>
          <a:off x="13436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82499</xdr:rowOff>
    </xdr:from>
    <xdr:to>
      <xdr:col>67</xdr:col>
      <xdr:colOff>101600</xdr:colOff>
      <xdr:row>36</xdr:row>
      <xdr:rowOff>12649</xdr:rowOff>
    </xdr:to>
    <xdr:sp macro="" textlink="">
      <xdr:nvSpPr>
        <xdr:cNvPr id="541" name="楕円 540"/>
        <xdr:cNvSpPr/>
      </xdr:nvSpPr>
      <xdr:spPr>
        <a:xfrm>
          <a:off x="12763500" y="60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29176</xdr:rowOff>
    </xdr:from>
    <xdr:ext cx="534377" cy="259045"/>
    <xdr:sp macro="" textlink="">
      <xdr:nvSpPr>
        <xdr:cNvPr id="542" name="テキスト ボックス 541"/>
        <xdr:cNvSpPr txBox="1"/>
      </xdr:nvSpPr>
      <xdr:spPr>
        <a:xfrm>
          <a:off x="12547111" y="58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69" name="直線コネクタ 568"/>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0"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1" name="直線コネクタ 570"/>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2"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3" name="直線コネクタ 572"/>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7847</xdr:rowOff>
    </xdr:from>
    <xdr:to>
      <xdr:col>85</xdr:col>
      <xdr:colOff>127000</xdr:colOff>
      <xdr:row>57</xdr:row>
      <xdr:rowOff>104463</xdr:rowOff>
    </xdr:to>
    <xdr:cxnSp macro="">
      <xdr:nvCxnSpPr>
        <xdr:cNvPr id="574" name="直線コネクタ 573"/>
        <xdr:cNvCxnSpPr/>
      </xdr:nvCxnSpPr>
      <xdr:spPr>
        <a:xfrm flipV="1">
          <a:off x="15481300" y="9780497"/>
          <a:ext cx="8382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5" name="教育費平均値テキスト"/>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6" name="フローチャート: 判断 575"/>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104463</xdr:rowOff>
    </xdr:from>
    <xdr:to>
      <xdr:col>81</xdr:col>
      <xdr:colOff>50800</xdr:colOff>
      <xdr:row>57</xdr:row>
      <xdr:rowOff>167556</xdr:rowOff>
    </xdr:to>
    <xdr:cxnSp macro="">
      <xdr:nvCxnSpPr>
        <xdr:cNvPr id="577" name="直線コネクタ 576"/>
        <xdr:cNvCxnSpPr/>
      </xdr:nvCxnSpPr>
      <xdr:spPr>
        <a:xfrm flipV="1">
          <a:off x="14592300" y="9877113"/>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8" name="フローチャート: 判断 577"/>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79" name="テキスト ボックス 578"/>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131063</xdr:rowOff>
    </xdr:from>
    <xdr:to>
      <xdr:col>76</xdr:col>
      <xdr:colOff>114300</xdr:colOff>
      <xdr:row>57</xdr:row>
      <xdr:rowOff>167556</xdr:rowOff>
    </xdr:to>
    <xdr:cxnSp macro="">
      <xdr:nvCxnSpPr>
        <xdr:cNvPr id="580" name="直線コネクタ 579"/>
        <xdr:cNvCxnSpPr/>
      </xdr:nvCxnSpPr>
      <xdr:spPr>
        <a:xfrm>
          <a:off x="13703300" y="9732263"/>
          <a:ext cx="889000" cy="2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1" name="フローチャート: 判断 580"/>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2" name="テキスト ボックス 581"/>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131063</xdr:rowOff>
    </xdr:from>
    <xdr:to>
      <xdr:col>71</xdr:col>
      <xdr:colOff>177800</xdr:colOff>
      <xdr:row>58</xdr:row>
      <xdr:rowOff>57796</xdr:rowOff>
    </xdr:to>
    <xdr:cxnSp macro="">
      <xdr:nvCxnSpPr>
        <xdr:cNvPr id="583" name="直線コネクタ 582"/>
        <xdr:cNvCxnSpPr/>
      </xdr:nvCxnSpPr>
      <xdr:spPr>
        <a:xfrm flipV="1">
          <a:off x="12814300" y="9732263"/>
          <a:ext cx="889000" cy="2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4" name="フローチャート: 判断 583"/>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5" name="テキスト ボックス 584"/>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6" name="フローチャート: 判断 585"/>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7" name="テキスト ボックス 586"/>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128497</xdr:rowOff>
    </xdr:from>
    <xdr:to>
      <xdr:col>85</xdr:col>
      <xdr:colOff>177800</xdr:colOff>
      <xdr:row>57</xdr:row>
      <xdr:rowOff>58647</xdr:rowOff>
    </xdr:to>
    <xdr:sp macro="" textlink="">
      <xdr:nvSpPr>
        <xdr:cNvPr id="593" name="楕円 592"/>
        <xdr:cNvSpPr/>
      </xdr:nvSpPr>
      <xdr:spPr>
        <a:xfrm>
          <a:off x="16268700" y="97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106924</xdr:rowOff>
    </xdr:from>
    <xdr:ext cx="534377" cy="259045"/>
    <xdr:sp macro="" textlink="">
      <xdr:nvSpPr>
        <xdr:cNvPr id="594" name="教育費該当値テキスト"/>
        <xdr:cNvSpPr txBox="1"/>
      </xdr:nvSpPr>
      <xdr:spPr>
        <a:xfrm>
          <a:off x="16370300" y="970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53663</xdr:rowOff>
    </xdr:from>
    <xdr:to>
      <xdr:col>81</xdr:col>
      <xdr:colOff>101600</xdr:colOff>
      <xdr:row>57</xdr:row>
      <xdr:rowOff>155263</xdr:rowOff>
    </xdr:to>
    <xdr:sp macro="" textlink="">
      <xdr:nvSpPr>
        <xdr:cNvPr id="595" name="楕円 594"/>
        <xdr:cNvSpPr/>
      </xdr:nvSpPr>
      <xdr:spPr>
        <a:xfrm>
          <a:off x="15430500" y="98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146390</xdr:rowOff>
    </xdr:from>
    <xdr:ext cx="534377" cy="259045"/>
    <xdr:sp macro="" textlink="">
      <xdr:nvSpPr>
        <xdr:cNvPr id="596" name="テキスト ボックス 595"/>
        <xdr:cNvSpPr txBox="1"/>
      </xdr:nvSpPr>
      <xdr:spPr>
        <a:xfrm>
          <a:off x="15214111" y="99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116756</xdr:rowOff>
    </xdr:from>
    <xdr:to>
      <xdr:col>76</xdr:col>
      <xdr:colOff>165100</xdr:colOff>
      <xdr:row>58</xdr:row>
      <xdr:rowOff>46906</xdr:rowOff>
    </xdr:to>
    <xdr:sp macro="" textlink="">
      <xdr:nvSpPr>
        <xdr:cNvPr id="597" name="楕円 596"/>
        <xdr:cNvSpPr/>
      </xdr:nvSpPr>
      <xdr:spPr>
        <a:xfrm>
          <a:off x="14541500" y="98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38033</xdr:rowOff>
    </xdr:from>
    <xdr:ext cx="534377" cy="259045"/>
    <xdr:sp macro="" textlink="">
      <xdr:nvSpPr>
        <xdr:cNvPr id="598" name="テキスト ボックス 597"/>
        <xdr:cNvSpPr txBox="1"/>
      </xdr:nvSpPr>
      <xdr:spPr>
        <a:xfrm>
          <a:off x="14325111" y="99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80263</xdr:rowOff>
    </xdr:from>
    <xdr:to>
      <xdr:col>72</xdr:col>
      <xdr:colOff>38100</xdr:colOff>
      <xdr:row>57</xdr:row>
      <xdr:rowOff>10413</xdr:rowOff>
    </xdr:to>
    <xdr:sp macro="" textlink="">
      <xdr:nvSpPr>
        <xdr:cNvPr id="599" name="楕円 598"/>
        <xdr:cNvSpPr/>
      </xdr:nvSpPr>
      <xdr:spPr>
        <a:xfrm>
          <a:off x="13652500" y="96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1540</xdr:rowOff>
    </xdr:from>
    <xdr:ext cx="534377" cy="259045"/>
    <xdr:sp macro="" textlink="">
      <xdr:nvSpPr>
        <xdr:cNvPr id="600" name="テキスト ボックス 599"/>
        <xdr:cNvSpPr txBox="1"/>
      </xdr:nvSpPr>
      <xdr:spPr>
        <a:xfrm>
          <a:off x="13436111" y="97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6996</xdr:rowOff>
    </xdr:from>
    <xdr:to>
      <xdr:col>67</xdr:col>
      <xdr:colOff>101600</xdr:colOff>
      <xdr:row>58</xdr:row>
      <xdr:rowOff>108596</xdr:rowOff>
    </xdr:to>
    <xdr:sp macro="" textlink="">
      <xdr:nvSpPr>
        <xdr:cNvPr id="601" name="楕円 600"/>
        <xdr:cNvSpPr/>
      </xdr:nvSpPr>
      <xdr:spPr>
        <a:xfrm>
          <a:off x="12763500" y="99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99723</xdr:rowOff>
    </xdr:from>
    <xdr:ext cx="534377" cy="259045"/>
    <xdr:sp macro="" textlink="">
      <xdr:nvSpPr>
        <xdr:cNvPr id="602" name="テキスト ボックス 601"/>
        <xdr:cNvSpPr txBox="1"/>
      </xdr:nvSpPr>
      <xdr:spPr>
        <a:xfrm>
          <a:off x="12547111" y="100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6" name="直線コネクタ 625"/>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29"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0" name="直線コネクタ 629"/>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39624</xdr:rowOff>
    </xdr:from>
    <xdr:to>
      <xdr:col>85</xdr:col>
      <xdr:colOff>127000</xdr:colOff>
      <xdr:row>79</xdr:row>
      <xdr:rowOff>44450</xdr:rowOff>
    </xdr:to>
    <xdr:cxnSp macro="">
      <xdr:nvCxnSpPr>
        <xdr:cNvPr id="631" name="直線コネクタ 630"/>
        <xdr:cNvCxnSpPr/>
      </xdr:nvCxnSpPr>
      <xdr:spPr>
        <a:xfrm>
          <a:off x="15481300" y="13584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2"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3" name="フローチャート: 判断 632"/>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38912</xdr:rowOff>
    </xdr:from>
    <xdr:to>
      <xdr:col>81</xdr:col>
      <xdr:colOff>50800</xdr:colOff>
      <xdr:row>79</xdr:row>
      <xdr:rowOff>39624</xdr:rowOff>
    </xdr:to>
    <xdr:cxnSp macro="">
      <xdr:nvCxnSpPr>
        <xdr:cNvPr id="634" name="直線コネクタ 633"/>
        <xdr:cNvCxnSpPr/>
      </xdr:nvCxnSpPr>
      <xdr:spPr>
        <a:xfrm>
          <a:off x="14592300" y="13583462"/>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5" name="フローチャート: 判断 634"/>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36" name="テキスト ボックス 635"/>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16154</xdr:rowOff>
    </xdr:from>
    <xdr:to>
      <xdr:col>76</xdr:col>
      <xdr:colOff>114300</xdr:colOff>
      <xdr:row>79</xdr:row>
      <xdr:rowOff>38912</xdr:rowOff>
    </xdr:to>
    <xdr:cxnSp macro="">
      <xdr:nvCxnSpPr>
        <xdr:cNvPr id="637" name="直線コネクタ 636"/>
        <xdr:cNvCxnSpPr/>
      </xdr:nvCxnSpPr>
      <xdr:spPr>
        <a:xfrm>
          <a:off x="13703300" y="13560704"/>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38" name="フローチャート: 判断 637"/>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39" name="テキスト ボックス 638"/>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16154</xdr:rowOff>
    </xdr:from>
    <xdr:to>
      <xdr:col>71</xdr:col>
      <xdr:colOff>177800</xdr:colOff>
      <xdr:row>79</xdr:row>
      <xdr:rowOff>41402</xdr:rowOff>
    </xdr:to>
    <xdr:cxnSp macro="">
      <xdr:nvCxnSpPr>
        <xdr:cNvPr id="640" name="直線コネクタ 639"/>
        <xdr:cNvCxnSpPr/>
      </xdr:nvCxnSpPr>
      <xdr:spPr>
        <a:xfrm flipV="1">
          <a:off x="12814300" y="13560704"/>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1" name="フローチャート: 判断 640"/>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2" name="テキスト ボックス 641"/>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3" name="フローチャート: 判断 642"/>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4" name="テキスト ボックス 643"/>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160274</xdr:rowOff>
    </xdr:from>
    <xdr:to>
      <xdr:col>81</xdr:col>
      <xdr:colOff>101600</xdr:colOff>
      <xdr:row>79</xdr:row>
      <xdr:rowOff>90424</xdr:rowOff>
    </xdr:to>
    <xdr:sp macro="" textlink="">
      <xdr:nvSpPr>
        <xdr:cNvPr id="652" name="楕円 651"/>
        <xdr:cNvSpPr/>
      </xdr:nvSpPr>
      <xdr:spPr>
        <a:xfrm>
          <a:off x="15430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81551</xdr:rowOff>
    </xdr:from>
    <xdr:ext cx="378565" cy="259045"/>
    <xdr:sp macro="" textlink="">
      <xdr:nvSpPr>
        <xdr:cNvPr id="653" name="テキスト ボックス 652"/>
        <xdr:cNvSpPr txBox="1"/>
      </xdr:nvSpPr>
      <xdr:spPr>
        <a:xfrm>
          <a:off x="15292017" y="13626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159562</xdr:rowOff>
    </xdr:from>
    <xdr:to>
      <xdr:col>76</xdr:col>
      <xdr:colOff>165100</xdr:colOff>
      <xdr:row>79</xdr:row>
      <xdr:rowOff>89712</xdr:rowOff>
    </xdr:to>
    <xdr:sp macro="" textlink="">
      <xdr:nvSpPr>
        <xdr:cNvPr id="654" name="楕円 653"/>
        <xdr:cNvSpPr/>
      </xdr:nvSpPr>
      <xdr:spPr>
        <a:xfrm>
          <a:off x="14541500" y="135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80839</xdr:rowOff>
    </xdr:from>
    <xdr:ext cx="378565" cy="259045"/>
    <xdr:sp macro="" textlink="">
      <xdr:nvSpPr>
        <xdr:cNvPr id="655" name="テキスト ボックス 654"/>
        <xdr:cNvSpPr txBox="1"/>
      </xdr:nvSpPr>
      <xdr:spPr>
        <a:xfrm>
          <a:off x="14403017" y="136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136804</xdr:rowOff>
    </xdr:from>
    <xdr:to>
      <xdr:col>72</xdr:col>
      <xdr:colOff>38100</xdr:colOff>
      <xdr:row>79</xdr:row>
      <xdr:rowOff>66954</xdr:rowOff>
    </xdr:to>
    <xdr:sp macro="" textlink="">
      <xdr:nvSpPr>
        <xdr:cNvPr id="656" name="楕円 655"/>
        <xdr:cNvSpPr/>
      </xdr:nvSpPr>
      <xdr:spPr>
        <a:xfrm>
          <a:off x="13652500" y="135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58081</xdr:rowOff>
    </xdr:from>
    <xdr:ext cx="469744" cy="259045"/>
    <xdr:sp macro="" textlink="">
      <xdr:nvSpPr>
        <xdr:cNvPr id="657" name="テキスト ボックス 656"/>
        <xdr:cNvSpPr txBox="1"/>
      </xdr:nvSpPr>
      <xdr:spPr>
        <a:xfrm>
          <a:off x="13468428" y="1360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162052</xdr:rowOff>
    </xdr:from>
    <xdr:to>
      <xdr:col>67</xdr:col>
      <xdr:colOff>101600</xdr:colOff>
      <xdr:row>79</xdr:row>
      <xdr:rowOff>92202</xdr:rowOff>
    </xdr:to>
    <xdr:sp macro="" textlink="">
      <xdr:nvSpPr>
        <xdr:cNvPr id="658" name="楕円 657"/>
        <xdr:cNvSpPr/>
      </xdr:nvSpPr>
      <xdr:spPr>
        <a:xfrm>
          <a:off x="12763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83329</xdr:rowOff>
    </xdr:from>
    <xdr:ext cx="378565" cy="259045"/>
    <xdr:sp macro="" textlink="">
      <xdr:nvSpPr>
        <xdr:cNvPr id="659" name="テキスト ボックス 658"/>
        <xdr:cNvSpPr txBox="1"/>
      </xdr:nvSpPr>
      <xdr:spPr>
        <a:xfrm>
          <a:off x="12625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3" name="直線コネクタ 682"/>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4"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5" name="直線コネクタ 684"/>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6"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7" name="直線コネクタ 686"/>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108618</xdr:rowOff>
    </xdr:from>
    <xdr:to>
      <xdr:col>85</xdr:col>
      <xdr:colOff>127000</xdr:colOff>
      <xdr:row>96</xdr:row>
      <xdr:rowOff>119576</xdr:rowOff>
    </xdr:to>
    <xdr:cxnSp macro="">
      <xdr:nvCxnSpPr>
        <xdr:cNvPr id="688" name="直線コネクタ 687"/>
        <xdr:cNvCxnSpPr/>
      </xdr:nvCxnSpPr>
      <xdr:spPr>
        <a:xfrm flipV="1">
          <a:off x="15481300" y="16567818"/>
          <a:ext cx="8382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89"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0" name="フローチャート: 判断 689"/>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83967</xdr:rowOff>
    </xdr:from>
    <xdr:to>
      <xdr:col>81</xdr:col>
      <xdr:colOff>50800</xdr:colOff>
      <xdr:row>96</xdr:row>
      <xdr:rowOff>119576</xdr:rowOff>
    </xdr:to>
    <xdr:cxnSp macro="">
      <xdr:nvCxnSpPr>
        <xdr:cNvPr id="691" name="直線コネクタ 690"/>
        <xdr:cNvCxnSpPr/>
      </xdr:nvCxnSpPr>
      <xdr:spPr>
        <a:xfrm>
          <a:off x="14592300" y="16543167"/>
          <a:ext cx="8890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2" name="フローチャート: 判断 691"/>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3" name="テキスト ボックス 692"/>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83967</xdr:rowOff>
    </xdr:from>
    <xdr:to>
      <xdr:col>76</xdr:col>
      <xdr:colOff>114300</xdr:colOff>
      <xdr:row>96</xdr:row>
      <xdr:rowOff>88630</xdr:rowOff>
    </xdr:to>
    <xdr:cxnSp macro="">
      <xdr:nvCxnSpPr>
        <xdr:cNvPr id="694" name="直線コネクタ 693"/>
        <xdr:cNvCxnSpPr/>
      </xdr:nvCxnSpPr>
      <xdr:spPr>
        <a:xfrm flipV="1">
          <a:off x="13703300" y="1654316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5" name="フローチャート: 判断 694"/>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696" name="テキスト ボックス 695"/>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79777</xdr:rowOff>
    </xdr:from>
    <xdr:to>
      <xdr:col>71</xdr:col>
      <xdr:colOff>177800</xdr:colOff>
      <xdr:row>96</xdr:row>
      <xdr:rowOff>88630</xdr:rowOff>
    </xdr:to>
    <xdr:cxnSp macro="">
      <xdr:nvCxnSpPr>
        <xdr:cNvPr id="697" name="直線コネクタ 696"/>
        <xdr:cNvCxnSpPr/>
      </xdr:nvCxnSpPr>
      <xdr:spPr>
        <a:xfrm>
          <a:off x="12814300" y="16538977"/>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698" name="フローチャート: 判断 697"/>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699" name="テキスト ボックス 698"/>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0" name="フローチャート: 判断 699"/>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1" name="テキスト ボックス 700"/>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57818</xdr:rowOff>
    </xdr:from>
    <xdr:to>
      <xdr:col>85</xdr:col>
      <xdr:colOff>177800</xdr:colOff>
      <xdr:row>96</xdr:row>
      <xdr:rowOff>159418</xdr:rowOff>
    </xdr:to>
    <xdr:sp macro="" textlink="">
      <xdr:nvSpPr>
        <xdr:cNvPr id="707" name="楕円 706"/>
        <xdr:cNvSpPr/>
      </xdr:nvSpPr>
      <xdr:spPr>
        <a:xfrm>
          <a:off x="16268700" y="165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36245</xdr:rowOff>
    </xdr:from>
    <xdr:ext cx="534377" cy="259045"/>
    <xdr:sp macro="" textlink="">
      <xdr:nvSpPr>
        <xdr:cNvPr id="708" name="公債費該当値テキスト"/>
        <xdr:cNvSpPr txBox="1"/>
      </xdr:nvSpPr>
      <xdr:spPr>
        <a:xfrm>
          <a:off x="16370300" y="164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68776</xdr:rowOff>
    </xdr:from>
    <xdr:to>
      <xdr:col>81</xdr:col>
      <xdr:colOff>101600</xdr:colOff>
      <xdr:row>96</xdr:row>
      <xdr:rowOff>170376</xdr:rowOff>
    </xdr:to>
    <xdr:sp macro="" textlink="">
      <xdr:nvSpPr>
        <xdr:cNvPr id="709" name="楕円 708"/>
        <xdr:cNvSpPr/>
      </xdr:nvSpPr>
      <xdr:spPr>
        <a:xfrm>
          <a:off x="15430500" y="165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15453</xdr:rowOff>
    </xdr:from>
    <xdr:ext cx="534377" cy="259045"/>
    <xdr:sp macro="" textlink="">
      <xdr:nvSpPr>
        <xdr:cNvPr id="710" name="テキスト ボックス 709"/>
        <xdr:cNvSpPr txBox="1"/>
      </xdr:nvSpPr>
      <xdr:spPr>
        <a:xfrm>
          <a:off x="15214111" y="163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33167</xdr:rowOff>
    </xdr:from>
    <xdr:to>
      <xdr:col>76</xdr:col>
      <xdr:colOff>165100</xdr:colOff>
      <xdr:row>96</xdr:row>
      <xdr:rowOff>134767</xdr:rowOff>
    </xdr:to>
    <xdr:sp macro="" textlink="">
      <xdr:nvSpPr>
        <xdr:cNvPr id="711" name="楕円 710"/>
        <xdr:cNvSpPr/>
      </xdr:nvSpPr>
      <xdr:spPr>
        <a:xfrm>
          <a:off x="14541500" y="1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151294</xdr:rowOff>
    </xdr:from>
    <xdr:ext cx="534377" cy="259045"/>
    <xdr:sp macro="" textlink="">
      <xdr:nvSpPr>
        <xdr:cNvPr id="712" name="テキスト ボックス 711"/>
        <xdr:cNvSpPr txBox="1"/>
      </xdr:nvSpPr>
      <xdr:spPr>
        <a:xfrm>
          <a:off x="14325111" y="162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37830</xdr:rowOff>
    </xdr:from>
    <xdr:to>
      <xdr:col>72</xdr:col>
      <xdr:colOff>38100</xdr:colOff>
      <xdr:row>96</xdr:row>
      <xdr:rowOff>139430</xdr:rowOff>
    </xdr:to>
    <xdr:sp macro="" textlink="">
      <xdr:nvSpPr>
        <xdr:cNvPr id="713" name="楕円 712"/>
        <xdr:cNvSpPr/>
      </xdr:nvSpPr>
      <xdr:spPr>
        <a:xfrm>
          <a:off x="13652500" y="1649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155957</xdr:rowOff>
    </xdr:from>
    <xdr:ext cx="534377" cy="259045"/>
    <xdr:sp macro="" textlink="">
      <xdr:nvSpPr>
        <xdr:cNvPr id="714" name="テキスト ボックス 713"/>
        <xdr:cNvSpPr txBox="1"/>
      </xdr:nvSpPr>
      <xdr:spPr>
        <a:xfrm>
          <a:off x="13436111" y="1627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28977</xdr:rowOff>
    </xdr:from>
    <xdr:to>
      <xdr:col>67</xdr:col>
      <xdr:colOff>101600</xdr:colOff>
      <xdr:row>96</xdr:row>
      <xdr:rowOff>130577</xdr:rowOff>
    </xdr:to>
    <xdr:sp macro="" textlink="">
      <xdr:nvSpPr>
        <xdr:cNvPr id="715" name="楕円 714"/>
        <xdr:cNvSpPr/>
      </xdr:nvSpPr>
      <xdr:spPr>
        <a:xfrm>
          <a:off x="12763500" y="164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147104</xdr:rowOff>
    </xdr:from>
    <xdr:ext cx="534377" cy="259045"/>
    <xdr:sp macro="" textlink="">
      <xdr:nvSpPr>
        <xdr:cNvPr id="716" name="テキスト ボックス 715"/>
        <xdr:cNvSpPr txBox="1"/>
      </xdr:nvSpPr>
      <xdr:spPr>
        <a:xfrm>
          <a:off x="12547111" y="162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2" name="直線コネクタ 741"/>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5"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6" name="直線コネクタ 745"/>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48"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49" name="フローチャート: 判断 748"/>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1" name="フローチャート: 判断 750"/>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2" name="テキスト ボックス 751"/>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4" name="フローチャート: 判断 753"/>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5" name="テキスト ボックス 754"/>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7" name="フローチャート: 判断 756"/>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58" name="テキスト ボックス 757"/>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59" name="フローチャート: 判断 758"/>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0" name="テキスト ボックス 759"/>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7"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対策により、民生費（給付金事業）、商工費（商品券事業、キャッシュレス決裁ポイント還元事業）が増加している、また、総務費においては、前年度に給付給付金事業を行ったため大きく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a:t>
          </a:r>
        </a:p>
        <a:p>
          <a:r>
            <a:rPr kumimoji="1" lang="ja-JP" altLang="en-US" sz="1400">
              <a:latin typeface="ＭＳ ゴシック" pitchFamily="49" charset="-128"/>
              <a:ea typeface="ＭＳ ゴシック" pitchFamily="49" charset="-128"/>
            </a:rPr>
            <a:t>標準財政規模が、前年度と比べて増額しているため、財政調整基金残高は増額しているが、標準財政規模比は減少した。</a:t>
          </a:r>
        </a:p>
        <a:p>
          <a:r>
            <a:rPr kumimoji="1" lang="ja-JP" altLang="en-US" sz="1400">
              <a:latin typeface="ＭＳ ゴシック" pitchFamily="49" charset="-128"/>
              <a:ea typeface="ＭＳ ゴシック" pitchFamily="49" charset="-128"/>
            </a:rPr>
            <a:t>□実質収支額</a:t>
          </a:r>
        </a:p>
        <a:p>
          <a:r>
            <a:rPr kumimoji="1" lang="ja-JP" altLang="en-US" sz="1400">
              <a:latin typeface="ＭＳ ゴシック" pitchFamily="49" charset="-128"/>
              <a:ea typeface="ＭＳ ゴシック" pitchFamily="49" charset="-128"/>
            </a:rPr>
            <a:t>翌年度繰越金が増額したことからポイントが減少した。</a:t>
          </a:r>
        </a:p>
        <a:p>
          <a:r>
            <a:rPr kumimoji="1" lang="ja-JP" altLang="en-US" sz="1400">
              <a:latin typeface="ＭＳ ゴシック" pitchFamily="49" charset="-128"/>
              <a:ea typeface="ＭＳ ゴシック" pitchFamily="49" charset="-128"/>
            </a:rPr>
            <a:t>□実質単年度収支</a:t>
          </a:r>
        </a:p>
        <a:p>
          <a:r>
            <a:rPr kumimoji="1" lang="ja-JP" altLang="en-US" sz="1400">
              <a:latin typeface="ＭＳ ゴシック" pitchFamily="49" charset="-128"/>
              <a:ea typeface="ＭＳ ゴシック" pitchFamily="49" charset="-128"/>
            </a:rPr>
            <a:t>新型コロナウイルス対策経費の一般財源分が増額になったことにより、減少となった。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一般会計及びすべての特別会計、公営企業会計で赤字は生じていない。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各会計が独立採算を基本とした適正な財政経営、企業経営を行っていく。また、料金等の見直しを適宜行いながら、一般会計からの基準外の繰入について将来的には回避するよう図っていく。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42157968</v>
      </c>
      <c r="BO4" s="488"/>
      <c r="BP4" s="488"/>
      <c r="BQ4" s="488"/>
      <c r="BR4" s="488"/>
      <c r="BS4" s="488"/>
      <c r="BT4" s="488"/>
      <c r="BU4" s="489"/>
      <c r="BV4" s="487">
        <v>42547726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9.8000000000000007</v>
      </c>
      <c r="CU4" s="628"/>
      <c r="CV4" s="628"/>
      <c r="CW4" s="628"/>
      <c r="CX4" s="628"/>
      <c r="CY4" s="628"/>
      <c r="CZ4" s="628"/>
      <c r="DA4" s="629"/>
      <c r="DB4" s="627">
        <v>11.6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39644192</v>
      </c>
      <c r="BO5" s="459"/>
      <c r="BP5" s="459"/>
      <c r="BQ5" s="459"/>
      <c r="BR5" s="459"/>
      <c r="BS5" s="459"/>
      <c r="BT5" s="459"/>
      <c r="BU5" s="460"/>
      <c r="BV5" s="458">
        <v>40124541</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90.7</v>
      </c>
      <c r="CU5" s="456"/>
      <c r="CV5" s="456"/>
      <c r="CW5" s="456"/>
      <c r="CX5" s="456"/>
      <c r="CY5" s="456"/>
      <c r="CZ5" s="456"/>
      <c r="DA5" s="457"/>
      <c r="DB5" s="455">
        <v>94.2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2513776</v>
      </c>
      <c r="BO6" s="459"/>
      <c r="BP6" s="459"/>
      <c r="BQ6" s="459"/>
      <c r="BR6" s="459"/>
      <c r="BS6" s="459"/>
      <c r="BT6" s="459"/>
      <c r="BU6" s="460"/>
      <c r="BV6" s="458">
        <v>2423185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95.7</v>
      </c>
      <c r="CU6" s="602"/>
      <c r="CV6" s="602"/>
      <c r="CW6" s="602"/>
      <c r="CX6" s="602"/>
      <c r="CY6" s="602"/>
      <c r="CZ6" s="602"/>
      <c r="DA6" s="603"/>
      <c r="DB6" s="601">
        <v>98.5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572445</v>
      </c>
      <c r="BO7" s="459"/>
      <c r="BP7" s="459"/>
      <c r="BQ7" s="459"/>
      <c r="BR7" s="459"/>
      <c r="BS7" s="459"/>
      <c r="BT7" s="459"/>
      <c r="BU7" s="460"/>
      <c r="BV7" s="458">
        <v>188695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19862453</v>
      </c>
      <c r="CU7" s="459"/>
      <c r="CV7" s="459"/>
      <c r="CW7" s="459"/>
      <c r="CX7" s="459"/>
      <c r="CY7" s="459"/>
      <c r="CZ7" s="459"/>
      <c r="DA7" s="460"/>
      <c r="DB7" s="458">
        <v>19338155</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1941331</v>
      </c>
      <c r="BO8" s="459"/>
      <c r="BP8" s="459"/>
      <c r="BQ8" s="459"/>
      <c r="BR8" s="459"/>
      <c r="BS8" s="459"/>
      <c r="BT8" s="459"/>
      <c r="BU8" s="460"/>
      <c r="BV8" s="458">
        <v>2234490</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0.52</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66947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-293159</v>
      </c>
      <c r="BO9" s="459"/>
      <c r="BP9" s="459"/>
      <c r="BQ9" s="459"/>
      <c r="BR9" s="459"/>
      <c r="BS9" s="459"/>
      <c r="BT9" s="459"/>
      <c r="BU9" s="460"/>
      <c r="BV9" s="458">
        <v>268495</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15.8</v>
      </c>
      <c r="CU9" s="456"/>
      <c r="CV9" s="456"/>
      <c r="CW9" s="456"/>
      <c r="CX9" s="456"/>
      <c r="CY9" s="456"/>
      <c r="CZ9" s="456"/>
      <c r="DA9" s="457"/>
      <c r="DB9" s="455">
        <v>17.3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69559</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427545</v>
      </c>
      <c r="BO10" s="459"/>
      <c r="BP10" s="459"/>
      <c r="BQ10" s="459"/>
      <c r="BR10" s="459"/>
      <c r="BS10" s="459"/>
      <c r="BT10" s="459"/>
      <c r="BU10" s="460"/>
      <c r="BV10" s="458">
        <v>3141</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68264</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426649</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140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141</v>
      </c>
      <c r="N13" s="543"/>
      <c r="O13" s="543"/>
      <c r="P13" s="543"/>
      <c r="Q13" s="544"/>
      <c r="R13" s="545">
        <v>67115</v>
      </c>
      <c r="S13" s="546"/>
      <c r="T13" s="546"/>
      <c r="U13" s="546"/>
      <c r="V13" s="547"/>
      <c r="W13" s="548" t="s">
        <v>142</v>
      </c>
      <c r="X13" s="444"/>
      <c r="Y13" s="444"/>
      <c r="Z13" s="444"/>
      <c r="AA13" s="444"/>
      <c r="AB13" s="445"/>
      <c r="AC13" s="411">
        <v>5536</v>
      </c>
      <c r="AD13" s="412"/>
      <c r="AE13" s="412"/>
      <c r="AF13" s="412"/>
      <c r="AG13" s="413"/>
      <c r="AH13" s="411">
        <v>6172</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-292263</v>
      </c>
      <c r="BO13" s="459"/>
      <c r="BP13" s="459"/>
      <c r="BQ13" s="459"/>
      <c r="BR13" s="459"/>
      <c r="BS13" s="459"/>
      <c r="BT13" s="459"/>
      <c r="BU13" s="460"/>
      <c r="BV13" s="458">
        <v>271636</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8.1999999999999993</v>
      </c>
      <c r="CU13" s="456"/>
      <c r="CV13" s="456"/>
      <c r="CW13" s="456"/>
      <c r="CX13" s="456"/>
      <c r="CY13" s="456"/>
      <c r="CZ13" s="456"/>
      <c r="DA13" s="457"/>
      <c r="DB13" s="455">
        <v>9.1</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147</v>
      </c>
      <c r="M14" s="585"/>
      <c r="N14" s="585"/>
      <c r="O14" s="585"/>
      <c r="P14" s="585"/>
      <c r="Q14" s="586"/>
      <c r="R14" s="545">
        <v>68555</v>
      </c>
      <c r="S14" s="546"/>
      <c r="T14" s="546"/>
      <c r="U14" s="546"/>
      <c r="V14" s="547"/>
      <c r="W14" s="549"/>
      <c r="X14" s="447"/>
      <c r="Y14" s="447"/>
      <c r="Z14" s="447"/>
      <c r="AA14" s="447"/>
      <c r="AB14" s="448"/>
      <c r="AC14" s="538">
        <v>16.2</v>
      </c>
      <c r="AD14" s="539"/>
      <c r="AE14" s="539"/>
      <c r="AF14" s="539"/>
      <c r="AG14" s="540"/>
      <c r="AH14" s="538">
        <v>17.7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5.5</v>
      </c>
      <c r="CU14" s="556"/>
      <c r="CV14" s="556"/>
      <c r="CW14" s="556"/>
      <c r="CX14" s="556"/>
      <c r="CY14" s="556"/>
      <c r="CZ14" s="556"/>
      <c r="DA14" s="557"/>
      <c r="DB14" s="555">
        <v>24.9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141</v>
      </c>
      <c r="N15" s="543"/>
      <c r="O15" s="543"/>
      <c r="P15" s="543"/>
      <c r="Q15" s="544"/>
      <c r="R15" s="545">
        <v>67451</v>
      </c>
      <c r="S15" s="546"/>
      <c r="T15" s="546"/>
      <c r="U15" s="546"/>
      <c r="V15" s="547"/>
      <c r="W15" s="548" t="s">
        <v>149</v>
      </c>
      <c r="X15" s="444"/>
      <c r="Y15" s="444"/>
      <c r="Z15" s="444"/>
      <c r="AA15" s="444"/>
      <c r="AB15" s="445"/>
      <c r="AC15" s="411">
        <v>7318</v>
      </c>
      <c r="AD15" s="412"/>
      <c r="AE15" s="412"/>
      <c r="AF15" s="412"/>
      <c r="AG15" s="413"/>
      <c r="AH15" s="411">
        <v>7489</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8202512</v>
      </c>
      <c r="BO15" s="488"/>
      <c r="BP15" s="488"/>
      <c r="BQ15" s="488"/>
      <c r="BR15" s="488"/>
      <c r="BS15" s="488"/>
      <c r="BT15" s="488"/>
      <c r="BU15" s="489"/>
      <c r="BV15" s="487">
        <v>8532524</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21.4</v>
      </c>
      <c r="AD16" s="539"/>
      <c r="AE16" s="539"/>
      <c r="AF16" s="539"/>
      <c r="AG16" s="540"/>
      <c r="AH16" s="538">
        <v>21.4</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16673813</v>
      </c>
      <c r="BO16" s="459"/>
      <c r="BP16" s="459"/>
      <c r="BQ16" s="459"/>
      <c r="BR16" s="459"/>
      <c r="BS16" s="459"/>
      <c r="BT16" s="459"/>
      <c r="BU16" s="460"/>
      <c r="BV16" s="458">
        <v>16267418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21419</v>
      </c>
      <c r="AD17" s="412"/>
      <c r="AE17" s="412"/>
      <c r="AF17" s="412"/>
      <c r="AG17" s="413"/>
      <c r="AH17" s="411">
        <v>21256</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10310697</v>
      </c>
      <c r="BO17" s="459"/>
      <c r="BP17" s="459"/>
      <c r="BQ17" s="459"/>
      <c r="BR17" s="459"/>
      <c r="BS17" s="459"/>
      <c r="BT17" s="459"/>
      <c r="BU17" s="460"/>
      <c r="BV17" s="458">
        <v>10776172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201.92</v>
      </c>
      <c r="M18" s="511"/>
      <c r="N18" s="511"/>
      <c r="O18" s="511"/>
      <c r="P18" s="511"/>
      <c r="Q18" s="511"/>
      <c r="R18" s="512"/>
      <c r="S18" s="512"/>
      <c r="T18" s="512"/>
      <c r="U18" s="512"/>
      <c r="V18" s="513"/>
      <c r="W18" s="529"/>
      <c r="X18" s="530"/>
      <c r="Y18" s="530"/>
      <c r="Z18" s="530"/>
      <c r="AA18" s="530"/>
      <c r="AB18" s="554"/>
      <c r="AC18" s="428">
        <v>62.5</v>
      </c>
      <c r="AD18" s="429"/>
      <c r="AE18" s="429"/>
      <c r="AF18" s="429"/>
      <c r="AG18" s="514"/>
      <c r="AH18" s="428">
        <v>60.9</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18695682</v>
      </c>
      <c r="BO18" s="459"/>
      <c r="BP18" s="459"/>
      <c r="BQ18" s="459"/>
      <c r="BR18" s="459"/>
      <c r="BS18" s="459"/>
      <c r="BT18" s="459"/>
      <c r="BU18" s="460"/>
      <c r="BV18" s="458">
        <v>18094185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332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25282271</v>
      </c>
      <c r="BO19" s="459"/>
      <c r="BP19" s="459"/>
      <c r="BQ19" s="459"/>
      <c r="BR19" s="459"/>
      <c r="BS19" s="459"/>
      <c r="BT19" s="459"/>
      <c r="BU19" s="460"/>
      <c r="BV19" s="458">
        <v>22538549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26916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39947940</v>
      </c>
      <c r="BO22" s="488"/>
      <c r="BP22" s="488"/>
      <c r="BQ22" s="488"/>
      <c r="BR22" s="488"/>
      <c r="BS22" s="488"/>
      <c r="BT22" s="488"/>
      <c r="BU22" s="489"/>
      <c r="BV22" s="487">
        <v>40422610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20525114</v>
      </c>
      <c r="BO23" s="459"/>
      <c r="BP23" s="459"/>
      <c r="BQ23" s="459"/>
      <c r="BR23" s="459"/>
      <c r="BS23" s="459"/>
      <c r="BT23" s="459"/>
      <c r="BU23" s="460"/>
      <c r="BV23" s="458">
        <v>20102648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8400</v>
      </c>
      <c r="R24" s="412"/>
      <c r="S24" s="412"/>
      <c r="T24" s="412"/>
      <c r="U24" s="412"/>
      <c r="V24" s="413"/>
      <c r="W24" s="501"/>
      <c r="X24" s="438"/>
      <c r="Y24" s="439"/>
      <c r="Z24" s="414" t="s">
        <v>174</v>
      </c>
      <c r="AA24" s="415"/>
      <c r="AB24" s="415"/>
      <c r="AC24" s="415"/>
      <c r="AD24" s="415"/>
      <c r="AE24" s="415"/>
      <c r="AF24" s="415"/>
      <c r="AG24" s="416"/>
      <c r="AH24" s="411">
        <v>512</v>
      </c>
      <c r="AI24" s="412"/>
      <c r="AJ24" s="412"/>
      <c r="AK24" s="412"/>
      <c r="AL24" s="413"/>
      <c r="AM24" s="411">
        <v>1643520</v>
      </c>
      <c r="AN24" s="412"/>
      <c r="AO24" s="412"/>
      <c r="AP24" s="412"/>
      <c r="AQ24" s="412"/>
      <c r="AR24" s="413"/>
      <c r="AS24" s="411">
        <v>3210</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25399522</v>
      </c>
      <c r="BO24" s="459"/>
      <c r="BP24" s="459"/>
      <c r="BQ24" s="459"/>
      <c r="BR24" s="459"/>
      <c r="BS24" s="459"/>
      <c r="BT24" s="459"/>
      <c r="BU24" s="460"/>
      <c r="BV24" s="458">
        <v>25556220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1</v>
      </c>
      <c r="M25" s="412"/>
      <c r="N25" s="412"/>
      <c r="O25" s="412"/>
      <c r="P25" s="413"/>
      <c r="Q25" s="411">
        <v>6500</v>
      </c>
      <c r="R25" s="412"/>
      <c r="S25" s="412"/>
      <c r="T25" s="412"/>
      <c r="U25" s="412"/>
      <c r="V25" s="413"/>
      <c r="W25" s="501"/>
      <c r="X25" s="438"/>
      <c r="Y25" s="439"/>
      <c r="Z25" s="414" t="s">
        <v>177</v>
      </c>
      <c r="AA25" s="415"/>
      <c r="AB25" s="415"/>
      <c r="AC25" s="415"/>
      <c r="AD25" s="415"/>
      <c r="AE25" s="415"/>
      <c r="AF25" s="415"/>
      <c r="AG25" s="416"/>
      <c r="AH25" s="411">
        <v>92</v>
      </c>
      <c r="AI25" s="412"/>
      <c r="AJ25" s="412"/>
      <c r="AK25" s="412"/>
      <c r="AL25" s="413"/>
      <c r="AM25" s="411">
        <v>291548</v>
      </c>
      <c r="AN25" s="412"/>
      <c r="AO25" s="412"/>
      <c r="AP25" s="412"/>
      <c r="AQ25" s="412"/>
      <c r="AR25" s="413"/>
      <c r="AS25" s="411">
        <v>3169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670591</v>
      </c>
      <c r="BO25" s="488"/>
      <c r="BP25" s="488"/>
      <c r="BQ25" s="488"/>
      <c r="BR25" s="488"/>
      <c r="BS25" s="488"/>
      <c r="BT25" s="488"/>
      <c r="BU25" s="489"/>
      <c r="BV25" s="487">
        <v>736612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5900</v>
      </c>
      <c r="R26" s="412"/>
      <c r="S26" s="412"/>
      <c r="T26" s="412"/>
      <c r="U26" s="412"/>
      <c r="V26" s="413"/>
      <c r="W26" s="501"/>
      <c r="X26" s="438"/>
      <c r="Y26" s="439"/>
      <c r="Z26" s="414" t="s">
        <v>180</v>
      </c>
      <c r="AA26" s="469"/>
      <c r="AB26" s="469"/>
      <c r="AC26" s="469"/>
      <c r="AD26" s="469"/>
      <c r="AE26" s="469"/>
      <c r="AF26" s="469"/>
      <c r="AG26" s="470"/>
      <c r="AH26" s="411">
        <v>13</v>
      </c>
      <c r="AI26" s="412"/>
      <c r="AJ26" s="412"/>
      <c r="AK26" s="412"/>
      <c r="AL26" s="413"/>
      <c r="AM26" s="411">
        <v>36998</v>
      </c>
      <c r="AN26" s="412"/>
      <c r="AO26" s="412"/>
      <c r="AP26" s="412"/>
      <c r="AQ26" s="412"/>
      <c r="AR26" s="413"/>
      <c r="AS26" s="411">
        <v>2846</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4000</v>
      </c>
      <c r="R27" s="412"/>
      <c r="S27" s="412"/>
      <c r="T27" s="412"/>
      <c r="U27" s="412"/>
      <c r="V27" s="413"/>
      <c r="W27" s="501"/>
      <c r="X27" s="438"/>
      <c r="Y27" s="439"/>
      <c r="Z27" s="414" t="s">
        <v>183</v>
      </c>
      <c r="AA27" s="415"/>
      <c r="AB27" s="415"/>
      <c r="AC27" s="415"/>
      <c r="AD27" s="415"/>
      <c r="AE27" s="415"/>
      <c r="AF27" s="415"/>
      <c r="AG27" s="416"/>
      <c r="AH27" s="411">
        <v>4</v>
      </c>
      <c r="AI27" s="412"/>
      <c r="AJ27" s="412"/>
      <c r="AK27" s="412"/>
      <c r="AL27" s="413"/>
      <c r="AM27" s="411">
        <v>15604</v>
      </c>
      <c r="AN27" s="412"/>
      <c r="AO27" s="412"/>
      <c r="AP27" s="412"/>
      <c r="AQ27" s="412"/>
      <c r="AR27" s="413"/>
      <c r="AS27" s="411">
        <v>3901</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946104</v>
      </c>
      <c r="BO27" s="493"/>
      <c r="BP27" s="493"/>
      <c r="BQ27" s="493"/>
      <c r="BR27" s="493"/>
      <c r="BS27" s="493"/>
      <c r="BT27" s="493"/>
      <c r="BU27" s="494"/>
      <c r="BV27" s="492">
        <v>945764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3700</v>
      </c>
      <c r="R28" s="412"/>
      <c r="S28" s="412"/>
      <c r="T28" s="412"/>
      <c r="U28" s="412"/>
      <c r="V28" s="413"/>
      <c r="W28" s="501"/>
      <c r="X28" s="438"/>
      <c r="Y28" s="439"/>
      <c r="Z28" s="414" t="s">
        <v>186</v>
      </c>
      <c r="AA28" s="415"/>
      <c r="AB28" s="415"/>
      <c r="AC28" s="415"/>
      <c r="AD28" s="415"/>
      <c r="AE28" s="415"/>
      <c r="AF28" s="415"/>
      <c r="AG28" s="416"/>
      <c r="AH28" s="411">
        <v>4</v>
      </c>
      <c r="AI28" s="412"/>
      <c r="AJ28" s="412"/>
      <c r="AK28" s="412"/>
      <c r="AL28" s="413"/>
      <c r="AM28" s="411">
        <v>8688</v>
      </c>
      <c r="AN28" s="412"/>
      <c r="AO28" s="412"/>
      <c r="AP28" s="412"/>
      <c r="AQ28" s="412"/>
      <c r="AR28" s="413"/>
      <c r="AS28" s="411">
        <v>2172</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3729600</v>
      </c>
      <c r="BO28" s="488"/>
      <c r="BP28" s="488"/>
      <c r="BQ28" s="488"/>
      <c r="BR28" s="488"/>
      <c r="BS28" s="488"/>
      <c r="BT28" s="488"/>
      <c r="BU28" s="489"/>
      <c r="BV28" s="487">
        <v>3728704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17</v>
      </c>
      <c r="M29" s="412"/>
      <c r="N29" s="412"/>
      <c r="O29" s="412"/>
      <c r="P29" s="413"/>
      <c r="Q29" s="411">
        <v>3600</v>
      </c>
      <c r="R29" s="412"/>
      <c r="S29" s="412"/>
      <c r="T29" s="412"/>
      <c r="U29" s="412"/>
      <c r="V29" s="413"/>
      <c r="W29" s="502"/>
      <c r="X29" s="503"/>
      <c r="Y29" s="504"/>
      <c r="Z29" s="414" t="s">
        <v>189</v>
      </c>
      <c r="AA29" s="415"/>
      <c r="AB29" s="415"/>
      <c r="AC29" s="415"/>
      <c r="AD29" s="415"/>
      <c r="AE29" s="415"/>
      <c r="AF29" s="415"/>
      <c r="AG29" s="416"/>
      <c r="AH29" s="411">
        <v>520</v>
      </c>
      <c r="AI29" s="412"/>
      <c r="AJ29" s="412"/>
      <c r="AK29" s="412"/>
      <c r="AL29" s="413"/>
      <c r="AM29" s="411">
        <v>1667812</v>
      </c>
      <c r="AN29" s="412"/>
      <c r="AO29" s="412"/>
      <c r="AP29" s="412"/>
      <c r="AQ29" s="412"/>
      <c r="AR29" s="413"/>
      <c r="AS29" s="411">
        <v>3207</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1795746</v>
      </c>
      <c r="BO29" s="459"/>
      <c r="BP29" s="459"/>
      <c r="BQ29" s="459"/>
      <c r="BR29" s="459"/>
      <c r="BS29" s="459"/>
      <c r="BT29" s="459"/>
      <c r="BU29" s="460"/>
      <c r="BV29" s="458">
        <v>1792813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97.4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14349354</v>
      </c>
      <c r="BO30" s="493"/>
      <c r="BP30" s="493"/>
      <c r="BQ30" s="493"/>
      <c r="BR30" s="493"/>
      <c r="BS30" s="493"/>
      <c r="BT30" s="493"/>
      <c r="BU30" s="494"/>
      <c r="BV30" s="492">
        <v>12690439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200</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IF('各会計、関係団体の財政状況及び健全化判断比率'!B32="","",'各会計、関係団体の財政状況及び健全化判断比率'!B32)</f>
        <v>笛吹市水道事業会計</v>
      </c>
      <c r="AP34" s="407"/>
      <c r="AQ34" s="407"/>
      <c r="AR34" s="407"/>
      <c r="AS34" s="407"/>
      <c r="AT34" s="407"/>
      <c r="AU34" s="407"/>
      <c r="AV34" s="407"/>
      <c r="AW34" s="407"/>
      <c r="AX34" s="407"/>
      <c r="AY34" s="407"/>
      <c r="AZ34" s="407"/>
      <c r="BA34" s="407"/>
      <c r="BB34" s="407"/>
      <c r="BC34" s="407"/>
      <c r="BD34" s="178"/>
      <c r="BE34" s="406">
        <f>IF(BG34="","",MAX(C34:D43,U34:V43,AM34:AN43)+1)</f>
        <v>12</v>
      </c>
      <c r="BF34" s="406"/>
      <c r="BG34" s="407" t="str">
        <f>IF('各会計、関係団体の財政状況及び健全化判断比率'!B36="","",'各会計、関係団体の財政状況及び健全化判断比率'!B36)</f>
        <v>農業集落排水特別会計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笛吹市境川観光交流センター特別会計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IF('各会計、関係団体の財政状況及び健全化判断比率'!B33="","",'各会計、関係団体の財政状況及び健全化判断比率'!B33)</f>
        <v>笛吹市営春日居地区温泉給湯事業会計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森林経営管理特別会計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介護サービス特別会計</v>
      </c>
      <c r="X36" s="407"/>
      <c r="Y36" s="407"/>
      <c r="Z36" s="407"/>
      <c r="AA36" s="407"/>
      <c r="AB36" s="407"/>
      <c r="AC36" s="407"/>
      <c r="AD36" s="407"/>
      <c r="AE36" s="407"/>
      <c r="AF36" s="407"/>
      <c r="AG36" s="407"/>
      <c r="AH36" s="407"/>
      <c r="AI36" s="407"/>
      <c r="AJ36" s="407"/>
      <c r="AK36" s="407"/>
      <c r="AL36" s="178"/>
      <c r="AM36" s="406">
        <f t="shared" si="0"/>
        <v>10</v>
      </c>
      <c r="AN36" s="406"/>
      <c r="AO36" s="407" t="str">
        <f>IF('各会計、関係団体の財政状況及び健全化判断比率'!B34="","",'各会計、関係団体の財政状況及び健全化判断比率'!B34)</f>
        <v>笛吹市公共下水道事業会計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f t="shared" si="0"/>
        <v>11</v>
      </c>
      <c r="AN37" s="406"/>
      <c r="AO37" s="407" t="str">
        <f>IF('各会計、関係団体の財政状況及び健全化判断比率'!B35="","",'各会計、関係団体の財政状況及び健全化判断比率'!B35)</f>
        <v>笛吹市簡易水道事業会計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15" t="s">
        <v>579</v>
      </c>
      <c r="D34" s="1215"/>
      <c r="E34" s="1216"/>
      <c r="F34" s="32">
        <v>8.6</v>
      </c>
      <c r="G34" s="33">
        <v>8.36</v>
      </c>
      <c r="H34" s="33">
        <v>10.33</v>
      </c>
      <c r="I34" s="33">
        <v>11.4</v>
      </c>
      <c r="J34" s="34">
        <v>9.59</v>
      </c>
      <c r="K34" s="22"/>
      <c r="L34" s="22"/>
      <c r="M34" s="22"/>
      <c r="N34" s="22"/>
      <c r="O34" s="22"/>
      <c r="P34" s="22"/>
    </row>
    <row r="35" spans="1:16" ht="39" customHeight="1" x14ac:dyDescent="0.2">
      <c r="A35" s="22"/>
      <c r="B35" s="35"/>
      <c r="C35" s="1209" t="s">
        <v>580</v>
      </c>
      <c r="D35" s="1210"/>
      <c r="E35" s="1211"/>
      <c r="F35" s="36">
        <v>3.28</v>
      </c>
      <c r="G35" s="37">
        <v>3.9</v>
      </c>
      <c r="H35" s="37">
        <v>5.42</v>
      </c>
      <c r="I35" s="37">
        <v>6.16</v>
      </c>
      <c r="J35" s="38">
        <v>6.42</v>
      </c>
      <c r="K35" s="22"/>
      <c r="L35" s="22"/>
      <c r="M35" s="22"/>
      <c r="N35" s="22"/>
      <c r="O35" s="22"/>
      <c r="P35" s="22"/>
    </row>
    <row r="36" spans="1:16" ht="39" customHeight="1" x14ac:dyDescent="0.2">
      <c r="A36" s="22"/>
      <c r="B36" s="35"/>
      <c r="C36" s="1209" t="s">
        <v>581</v>
      </c>
      <c r="D36" s="1210"/>
      <c r="E36" s="1211"/>
      <c r="F36" s="36">
        <v>1.08</v>
      </c>
      <c r="G36" s="37">
        <v>1.56</v>
      </c>
      <c r="H36" s="37">
        <v>2.4900000000000002</v>
      </c>
      <c r="I36" s="37">
        <v>3</v>
      </c>
      <c r="J36" s="38">
        <v>3.69</v>
      </c>
      <c r="K36" s="22"/>
      <c r="L36" s="22"/>
      <c r="M36" s="22"/>
      <c r="N36" s="22"/>
      <c r="O36" s="22"/>
      <c r="P36" s="22"/>
    </row>
    <row r="37" spans="1:16" ht="39" customHeight="1" x14ac:dyDescent="0.2">
      <c r="A37" s="22"/>
      <c r="B37" s="35"/>
      <c r="C37" s="1209" t="s">
        <v>582</v>
      </c>
      <c r="D37" s="1210"/>
      <c r="E37" s="1211"/>
      <c r="F37" s="36">
        <v>1.86</v>
      </c>
      <c r="G37" s="37">
        <v>1.97</v>
      </c>
      <c r="H37" s="37">
        <v>2.11</v>
      </c>
      <c r="I37" s="37">
        <v>2.2200000000000002</v>
      </c>
      <c r="J37" s="38">
        <v>2.2599999999999998</v>
      </c>
      <c r="K37" s="22"/>
      <c r="L37" s="22"/>
      <c r="M37" s="22"/>
      <c r="N37" s="22"/>
      <c r="O37" s="22"/>
      <c r="P37" s="22"/>
    </row>
    <row r="38" spans="1:16" ht="39" customHeight="1" x14ac:dyDescent="0.2">
      <c r="A38" s="22"/>
      <c r="B38" s="35"/>
      <c r="C38" s="1209" t="s">
        <v>583</v>
      </c>
      <c r="D38" s="1210"/>
      <c r="E38" s="1211"/>
      <c r="F38" s="36">
        <v>1.2</v>
      </c>
      <c r="G38" s="37">
        <v>1.8</v>
      </c>
      <c r="H38" s="37">
        <v>3.04</v>
      </c>
      <c r="I38" s="37">
        <v>2.2599999999999998</v>
      </c>
      <c r="J38" s="38">
        <v>2.11</v>
      </c>
      <c r="K38" s="22"/>
      <c r="L38" s="22"/>
      <c r="M38" s="22"/>
      <c r="N38" s="22"/>
      <c r="O38" s="22"/>
      <c r="P38" s="22"/>
    </row>
    <row r="39" spans="1:16" ht="39" customHeight="1" x14ac:dyDescent="0.2">
      <c r="A39" s="22"/>
      <c r="B39" s="35"/>
      <c r="C39" s="1209" t="s">
        <v>584</v>
      </c>
      <c r="D39" s="1210"/>
      <c r="E39" s="1211"/>
      <c r="F39" s="36">
        <v>2.59</v>
      </c>
      <c r="G39" s="37">
        <v>3.45</v>
      </c>
      <c r="H39" s="37">
        <v>1.88</v>
      </c>
      <c r="I39" s="37">
        <v>2.27</v>
      </c>
      <c r="J39" s="38">
        <v>2.08</v>
      </c>
      <c r="K39" s="22"/>
      <c r="L39" s="22"/>
      <c r="M39" s="22"/>
      <c r="N39" s="22"/>
      <c r="O39" s="22"/>
      <c r="P39" s="22"/>
    </row>
    <row r="40" spans="1:16" ht="39" customHeight="1" x14ac:dyDescent="0.2">
      <c r="A40" s="22"/>
      <c r="B40" s="35"/>
      <c r="C40" s="1209" t="s">
        <v>585</v>
      </c>
      <c r="D40" s="1210"/>
      <c r="E40" s="1211"/>
      <c r="F40" s="36">
        <v>0.02</v>
      </c>
      <c r="G40" s="37">
        <v>0.05</v>
      </c>
      <c r="H40" s="37">
        <v>0.1</v>
      </c>
      <c r="I40" s="37">
        <v>0.12</v>
      </c>
      <c r="J40" s="38">
        <v>0.14000000000000001</v>
      </c>
      <c r="K40" s="22"/>
      <c r="L40" s="22"/>
      <c r="M40" s="22"/>
      <c r="N40" s="22"/>
      <c r="O40" s="22"/>
      <c r="P40" s="22"/>
    </row>
    <row r="41" spans="1:16" ht="39" customHeight="1" x14ac:dyDescent="0.2">
      <c r="A41" s="22"/>
      <c r="B41" s="35"/>
      <c r="C41" s="1209" t="s">
        <v>586</v>
      </c>
      <c r="D41" s="1210"/>
      <c r="E41" s="1211"/>
      <c r="F41" s="36">
        <v>0.03</v>
      </c>
      <c r="G41" s="37">
        <v>0.03</v>
      </c>
      <c r="H41" s="37">
        <v>0.05</v>
      </c>
      <c r="I41" s="37">
        <v>0.12</v>
      </c>
      <c r="J41" s="38">
        <v>0.12</v>
      </c>
      <c r="K41" s="22"/>
      <c r="L41" s="22"/>
      <c r="M41" s="22"/>
      <c r="N41" s="22"/>
      <c r="O41" s="22"/>
      <c r="P41" s="22"/>
    </row>
    <row r="42" spans="1:16" ht="39" customHeight="1" x14ac:dyDescent="0.2">
      <c r="A42" s="22"/>
      <c r="B42" s="39"/>
      <c r="C42" s="1209" t="s">
        <v>587</v>
      </c>
      <c r="D42" s="1210"/>
      <c r="E42" s="1211"/>
      <c r="F42" s="36" t="s">
        <v>531</v>
      </c>
      <c r="G42" s="37" t="s">
        <v>531</v>
      </c>
      <c r="H42" s="37" t="s">
        <v>531</v>
      </c>
      <c r="I42" s="37" t="s">
        <v>531</v>
      </c>
      <c r="J42" s="38" t="s">
        <v>531</v>
      </c>
      <c r="K42" s="22"/>
      <c r="L42" s="22"/>
      <c r="M42" s="22"/>
      <c r="N42" s="22"/>
      <c r="O42" s="22"/>
      <c r="P42" s="22"/>
    </row>
    <row r="43" spans="1:16" ht="39" customHeight="1" thickBot="1" x14ac:dyDescent="0.25">
      <c r="A43" s="22"/>
      <c r="B43" s="40"/>
      <c r="C43" s="1212" t="s">
        <v>588</v>
      </c>
      <c r="D43" s="1213"/>
      <c r="E43" s="1214"/>
      <c r="F43" s="41">
        <v>0.1</v>
      </c>
      <c r="G43" s="42">
        <v>0.33</v>
      </c>
      <c r="H43" s="42">
        <v>0.2</v>
      </c>
      <c r="I43" s="42">
        <v>0.12</v>
      </c>
      <c r="J43" s="43">
        <v>0.26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lAm1nNVoO6hJCICyyS28occFxc/+IM6LAIKULlOFq8Ou0x55GUBE3ugJqutW9osk31zsaTkP4bn0+5WpbfYCQ==" saltValue="bEe+Zixu9Ta4XSJAbbpB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4405</v>
      </c>
      <c r="L45" s="60">
        <v>4300</v>
      </c>
      <c r="M45" s="60">
        <v>4129</v>
      </c>
      <c r="N45" s="60">
        <v>3952</v>
      </c>
      <c r="O45" s="61">
        <v>4033</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531</v>
      </c>
      <c r="L46" s="64" t="s">
        <v>531</v>
      </c>
      <c r="M46" s="64" t="s">
        <v>531</v>
      </c>
      <c r="N46" s="64" t="s">
        <v>531</v>
      </c>
      <c r="O46" s="65" t="s">
        <v>531</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531</v>
      </c>
      <c r="L47" s="64" t="s">
        <v>531</v>
      </c>
      <c r="M47" s="64" t="s">
        <v>531</v>
      </c>
      <c r="N47" s="64" t="s">
        <v>531</v>
      </c>
      <c r="O47" s="65" t="s">
        <v>531</v>
      </c>
      <c r="P47" s="48"/>
      <c r="Q47" s="48"/>
      <c r="R47" s="48"/>
      <c r="S47" s="48"/>
      <c r="T47" s="48"/>
      <c r="U47" s="48"/>
    </row>
    <row r="48" spans="1:21" ht="30.75" customHeight="1" x14ac:dyDescent="0.2">
      <c r="A48" s="48"/>
      <c r="B48" s="1237"/>
      <c r="C48" s="1238"/>
      <c r="D48" s="62"/>
      <c r="E48" s="1219" t="s">
        <v>15</v>
      </c>
      <c r="F48" s="1219"/>
      <c r="G48" s="1219"/>
      <c r="H48" s="1219"/>
      <c r="I48" s="1219"/>
      <c r="J48" s="1220"/>
      <c r="K48" s="63">
        <v>1604</v>
      </c>
      <c r="L48" s="64">
        <v>1101</v>
      </c>
      <c r="M48" s="64">
        <v>1082</v>
      </c>
      <c r="N48" s="64">
        <v>1022</v>
      </c>
      <c r="O48" s="65">
        <v>919</v>
      </c>
      <c r="P48" s="48"/>
      <c r="Q48" s="48"/>
      <c r="R48" s="48"/>
      <c r="S48" s="48"/>
      <c r="T48" s="48"/>
      <c r="U48" s="48"/>
    </row>
    <row r="49" spans="1:21" ht="30.75" customHeight="1" x14ac:dyDescent="0.2">
      <c r="A49" s="48"/>
      <c r="B49" s="1237"/>
      <c r="C49" s="1238"/>
      <c r="D49" s="62"/>
      <c r="E49" s="1219" t="s">
        <v>16</v>
      </c>
      <c r="F49" s="1219"/>
      <c r="G49" s="1219"/>
      <c r="H49" s="1219"/>
      <c r="I49" s="1219"/>
      <c r="J49" s="1220"/>
      <c r="K49" s="63">
        <v>12</v>
      </c>
      <c r="L49" s="64">
        <v>12</v>
      </c>
      <c r="M49" s="64">
        <v>23</v>
      </c>
      <c r="N49" s="64">
        <v>23</v>
      </c>
      <c r="O49" s="65">
        <v>25</v>
      </c>
      <c r="P49" s="48"/>
      <c r="Q49" s="48"/>
      <c r="R49" s="48"/>
      <c r="S49" s="48"/>
      <c r="T49" s="48"/>
      <c r="U49" s="48"/>
    </row>
    <row r="50" spans="1:21" ht="30.75" customHeight="1" x14ac:dyDescent="0.2">
      <c r="A50" s="48"/>
      <c r="B50" s="1237"/>
      <c r="C50" s="1238"/>
      <c r="D50" s="62"/>
      <c r="E50" s="1219" t="s">
        <v>17</v>
      </c>
      <c r="F50" s="1219"/>
      <c r="G50" s="1219"/>
      <c r="H50" s="1219"/>
      <c r="I50" s="1219"/>
      <c r="J50" s="1220"/>
      <c r="K50" s="63">
        <v>14</v>
      </c>
      <c r="L50" s="64">
        <v>10</v>
      </c>
      <c r="M50" s="64">
        <v>9</v>
      </c>
      <c r="N50" s="64">
        <v>8</v>
      </c>
      <c r="O50" s="65">
        <v>2</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4038</v>
      </c>
      <c r="L52" s="64">
        <v>3828</v>
      </c>
      <c r="M52" s="64">
        <v>3779</v>
      </c>
      <c r="N52" s="64">
        <v>3822</v>
      </c>
      <c r="O52" s="65">
        <v>3770</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1997</v>
      </c>
      <c r="L53" s="69">
        <v>1595</v>
      </c>
      <c r="M53" s="69">
        <v>1464</v>
      </c>
      <c r="N53" s="69">
        <v>1183</v>
      </c>
      <c r="O53" s="70">
        <v>1209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VEU+ou+Xed4DlZefWtv33XW6nA6g5oTCpS/Jt/ieTVxpPZrKDqAthTRd9lgHirTQtSrccT3WGxWMO+rwGJpw==" saltValue="rpLdJD5miXRxj5Les22S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55" t="s">
        <v>30</v>
      </c>
      <c r="C41" s="1256"/>
      <c r="D41" s="102"/>
      <c r="E41" s="1257" t="s">
        <v>31</v>
      </c>
      <c r="F41" s="1257"/>
      <c r="G41" s="1257"/>
      <c r="H41" s="1258"/>
      <c r="I41" s="351">
        <v>42953</v>
      </c>
      <c r="J41" s="352">
        <v>42773</v>
      </c>
      <c r="K41" s="352">
        <v>41168</v>
      </c>
      <c r="L41" s="352">
        <v>40423</v>
      </c>
      <c r="M41" s="353">
        <v>39948</v>
      </c>
    </row>
    <row r="42" spans="2:13" ht="27.75" customHeight="1" x14ac:dyDescent="0.2">
      <c r="B42" s="1245"/>
      <c r="C42" s="1246"/>
      <c r="D42" s="103"/>
      <c r="E42" s="1249" t="s">
        <v>32</v>
      </c>
      <c r="F42" s="1249"/>
      <c r="G42" s="1249"/>
      <c r="H42" s="1250"/>
      <c r="I42" s="354">
        <v>911</v>
      </c>
      <c r="J42" s="355">
        <v>852</v>
      </c>
      <c r="K42" s="355">
        <v>791</v>
      </c>
      <c r="L42" s="355">
        <v>730</v>
      </c>
      <c r="M42" s="356">
        <v>670</v>
      </c>
    </row>
    <row r="43" spans="2:13" ht="27.75" customHeight="1" x14ac:dyDescent="0.2">
      <c r="B43" s="1245"/>
      <c r="C43" s="1246"/>
      <c r="D43" s="103"/>
      <c r="E43" s="1249" t="s">
        <v>33</v>
      </c>
      <c r="F43" s="1249"/>
      <c r="G43" s="1249"/>
      <c r="H43" s="1250"/>
      <c r="I43" s="354">
        <v>16219</v>
      </c>
      <c r="J43" s="355">
        <v>13960</v>
      </c>
      <c r="K43" s="355">
        <v>13795</v>
      </c>
      <c r="L43" s="355">
        <v>11823</v>
      </c>
      <c r="M43" s="356">
        <v>9992</v>
      </c>
    </row>
    <row r="44" spans="2:13" ht="27.75" customHeight="1" x14ac:dyDescent="0.2">
      <c r="B44" s="1245"/>
      <c r="C44" s="1246"/>
      <c r="D44" s="103"/>
      <c r="E44" s="1249" t="s">
        <v>34</v>
      </c>
      <c r="F44" s="1249"/>
      <c r="G44" s="1249"/>
      <c r="H44" s="1250"/>
      <c r="I44" s="354">
        <v>167</v>
      </c>
      <c r="J44" s="355">
        <v>214</v>
      </c>
      <c r="K44" s="355">
        <v>193</v>
      </c>
      <c r="L44" s="355">
        <v>172</v>
      </c>
      <c r="M44" s="356">
        <v>198</v>
      </c>
    </row>
    <row r="45" spans="2:13" ht="27.75" customHeight="1" x14ac:dyDescent="0.2">
      <c r="B45" s="1245"/>
      <c r="C45" s="1246"/>
      <c r="D45" s="103"/>
      <c r="E45" s="1249" t="s">
        <v>35</v>
      </c>
      <c r="F45" s="1249"/>
      <c r="G45" s="1249"/>
      <c r="H45" s="1250"/>
      <c r="I45" s="354">
        <v>5048</v>
      </c>
      <c r="J45" s="355">
        <v>4835</v>
      </c>
      <c r="K45" s="355">
        <v>4837</v>
      </c>
      <c r="L45" s="355">
        <v>4867</v>
      </c>
      <c r="M45" s="356">
        <v>4812</v>
      </c>
    </row>
    <row r="46" spans="2:13" ht="27.75" customHeight="1" x14ac:dyDescent="0.2">
      <c r="B46" s="1245"/>
      <c r="C46" s="1246"/>
      <c r="D46" s="104"/>
      <c r="E46" s="1249" t="s">
        <v>36</v>
      </c>
      <c r="F46" s="1249"/>
      <c r="G46" s="1249"/>
      <c r="H46" s="1250"/>
      <c r="I46" s="354">
        <v>8</v>
      </c>
      <c r="J46" s="355">
        <v>4</v>
      </c>
      <c r="K46" s="355">
        <v>13</v>
      </c>
      <c r="L46" s="355">
        <v>9</v>
      </c>
      <c r="M46" s="356">
        <v>6</v>
      </c>
    </row>
    <row r="47" spans="2:13" ht="27.75" customHeight="1" x14ac:dyDescent="0.2">
      <c r="B47" s="1245"/>
      <c r="C47" s="1246"/>
      <c r="D47" s="105"/>
      <c r="E47" s="1259" t="s">
        <v>37</v>
      </c>
      <c r="F47" s="1260"/>
      <c r="G47" s="1260"/>
      <c r="H47" s="1261"/>
      <c r="I47" s="354" t="s">
        <v>531</v>
      </c>
      <c r="J47" s="355" t="s">
        <v>531</v>
      </c>
      <c r="K47" s="355" t="s">
        <v>531</v>
      </c>
      <c r="L47" s="355" t="s">
        <v>531</v>
      </c>
      <c r="M47" s="356" t="s">
        <v>531</v>
      </c>
    </row>
    <row r="48" spans="2:13" ht="27.75" customHeight="1" x14ac:dyDescent="0.2">
      <c r="B48" s="1245"/>
      <c r="C48" s="1246"/>
      <c r="D48" s="103"/>
      <c r="E48" s="1249" t="s">
        <v>38</v>
      </c>
      <c r="F48" s="1249"/>
      <c r="G48" s="1249"/>
      <c r="H48" s="1250"/>
      <c r="I48" s="354" t="s">
        <v>531</v>
      </c>
      <c r="J48" s="355" t="s">
        <v>531</v>
      </c>
      <c r="K48" s="355" t="s">
        <v>531</v>
      </c>
      <c r="L48" s="355" t="s">
        <v>531</v>
      </c>
      <c r="M48" s="356" t="s">
        <v>531</v>
      </c>
    </row>
    <row r="49" spans="2:13" ht="27.75" customHeight="1" x14ac:dyDescent="0.2">
      <c r="B49" s="1247"/>
      <c r="C49" s="1248"/>
      <c r="D49" s="103"/>
      <c r="E49" s="1249" t="s">
        <v>39</v>
      </c>
      <c r="F49" s="1249"/>
      <c r="G49" s="1249"/>
      <c r="H49" s="1250"/>
      <c r="I49" s="354" t="s">
        <v>531</v>
      </c>
      <c r="J49" s="355" t="s">
        <v>531</v>
      </c>
      <c r="K49" s="355" t="s">
        <v>531</v>
      </c>
      <c r="L49" s="355" t="s">
        <v>531</v>
      </c>
      <c r="M49" s="356" t="s">
        <v>531</v>
      </c>
    </row>
    <row r="50" spans="2:13" ht="27.75" customHeight="1" x14ac:dyDescent="0.2">
      <c r="B50" s="1243" t="s">
        <v>40</v>
      </c>
      <c r="C50" s="1244"/>
      <c r="D50" s="106"/>
      <c r="E50" s="1249" t="s">
        <v>41</v>
      </c>
      <c r="F50" s="1249"/>
      <c r="G50" s="1249"/>
      <c r="H50" s="1250"/>
      <c r="I50" s="354">
        <v>12607</v>
      </c>
      <c r="J50" s="355">
        <v>13419</v>
      </c>
      <c r="K50" s="355">
        <v>14143</v>
      </c>
      <c r="L50" s="355">
        <v>15608</v>
      </c>
      <c r="M50" s="356">
        <v>17600</v>
      </c>
    </row>
    <row r="51" spans="2:13" ht="27.75" customHeight="1" x14ac:dyDescent="0.2">
      <c r="B51" s="1245"/>
      <c r="C51" s="1246"/>
      <c r="D51" s="103"/>
      <c r="E51" s="1249" t="s">
        <v>42</v>
      </c>
      <c r="F51" s="1249"/>
      <c r="G51" s="1249"/>
      <c r="H51" s="1250"/>
      <c r="I51" s="354">
        <v>303</v>
      </c>
      <c r="J51" s="355">
        <v>476</v>
      </c>
      <c r="K51" s="355">
        <v>453</v>
      </c>
      <c r="L51" s="355">
        <v>424</v>
      </c>
      <c r="M51" s="356">
        <v>408</v>
      </c>
    </row>
    <row r="52" spans="2:13" ht="27.75" customHeight="1" x14ac:dyDescent="0.2">
      <c r="B52" s="1247"/>
      <c r="C52" s="1248"/>
      <c r="D52" s="103"/>
      <c r="E52" s="1249" t="s">
        <v>43</v>
      </c>
      <c r="F52" s="1249"/>
      <c r="G52" s="1249"/>
      <c r="H52" s="1250"/>
      <c r="I52" s="354">
        <v>41873</v>
      </c>
      <c r="J52" s="355">
        <v>41363</v>
      </c>
      <c r="K52" s="355">
        <v>38917</v>
      </c>
      <c r="L52" s="355">
        <v>38116</v>
      </c>
      <c r="M52" s="356">
        <v>36721</v>
      </c>
    </row>
    <row r="53" spans="2:13" ht="27.75" customHeight="1" thickBot="1" x14ac:dyDescent="0.25">
      <c r="B53" s="1251" t="s">
        <v>44</v>
      </c>
      <c r="C53" s="1252"/>
      <c r="D53" s="107"/>
      <c r="E53" s="1253" t="s">
        <v>45</v>
      </c>
      <c r="F53" s="1253"/>
      <c r="G53" s="1253"/>
      <c r="H53" s="1254"/>
      <c r="I53" s="357">
        <v>10523</v>
      </c>
      <c r="J53" s="358">
        <v>7380</v>
      </c>
      <c r="K53" s="358">
        <v>7283</v>
      </c>
      <c r="L53" s="358">
        <v>3876</v>
      </c>
      <c r="M53" s="359">
        <v>897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q3BbnqBpRc654tGEHONmvnM1iqhSRjKlR8zTRNscJK4U63NYdqfsGWjpSeyTVkMsw3eZh8+J1P0G8sFjWU01oA==" saltValue="FYABs6TKtmsfzrowAscU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574</v>
      </c>
      <c r="G54" s="116" t="s">
        <v>575</v>
      </c>
      <c r="H54" s="117" t="s">
        <v>576</v>
      </c>
    </row>
    <row r="55" spans="2:8" ht="52.5" customHeight="1" x14ac:dyDescent="0.2">
      <c r="B55" s="118"/>
      <c r="C55" s="1270" t="s">
        <v>48</v>
      </c>
      <c r="D55" s="1270"/>
      <c r="E55" s="1271"/>
      <c r="F55" s="119">
        <v>3726</v>
      </c>
      <c r="G55" s="119">
        <v>3729</v>
      </c>
      <c r="H55" s="120">
        <v>3730</v>
      </c>
    </row>
    <row r="56" spans="2:8" ht="52.5" customHeight="1" x14ac:dyDescent="0.2">
      <c r="B56" s="121"/>
      <c r="C56" s="1272" t="s">
        <v>49</v>
      </c>
      <c r="D56" s="1272"/>
      <c r="E56" s="1273"/>
      <c r="F56" s="122">
        <v>1792</v>
      </c>
      <c r="G56" s="122">
        <v>1793</v>
      </c>
      <c r="H56" s="123">
        <v>1796</v>
      </c>
    </row>
    <row r="57" spans="2:8" ht="53.25" customHeight="1" x14ac:dyDescent="0.2">
      <c r="B57" s="121"/>
      <c r="C57" s="1274" t="s">
        <v>50</v>
      </c>
      <c r="D57" s="1274"/>
      <c r="E57" s="1275"/>
      <c r="F57" s="124">
        <v>11598</v>
      </c>
      <c r="G57" s="124">
        <v>12690</v>
      </c>
      <c r="H57" s="125">
        <v>14349</v>
      </c>
    </row>
    <row r="58" spans="2:8" ht="45.75" customHeight="1" x14ac:dyDescent="0.2">
      <c r="B58" s="126"/>
      <c r="C58" s="1262" t="s">
        <v>595</v>
      </c>
      <c r="D58" s="1263"/>
      <c r="E58" s="1264"/>
      <c r="F58" s="127">
        <v>4909</v>
      </c>
      <c r="G58" s="127">
        <v>4922</v>
      </c>
      <c r="H58" s="128">
        <v>4957</v>
      </c>
    </row>
    <row r="59" spans="2:8" ht="45.75" customHeight="1" x14ac:dyDescent="0.2">
      <c r="B59" s="126"/>
      <c r="C59" s="1262" t="s">
        <v>596</v>
      </c>
      <c r="D59" s="1263"/>
      <c r="E59" s="1264"/>
      <c r="F59" s="127">
        <v>504</v>
      </c>
      <c r="G59" s="127">
        <v>1657</v>
      </c>
      <c r="H59" s="128">
        <v>3701</v>
      </c>
    </row>
    <row r="60" spans="2:8" ht="45.75" customHeight="1" x14ac:dyDescent="0.2">
      <c r="B60" s="126"/>
      <c r="C60" s="1262" t="s">
        <v>597</v>
      </c>
      <c r="D60" s="1263"/>
      <c r="E60" s="1264"/>
      <c r="F60" s="127">
        <v>4046</v>
      </c>
      <c r="G60" s="127">
        <v>3931</v>
      </c>
      <c r="H60" s="128">
        <v>3515</v>
      </c>
    </row>
    <row r="61" spans="2:8" ht="45.75" customHeight="1" x14ac:dyDescent="0.2">
      <c r="B61" s="126"/>
      <c r="C61" s="1262" t="s">
        <v>598</v>
      </c>
      <c r="D61" s="1263"/>
      <c r="E61" s="1264"/>
      <c r="F61" s="127">
        <v>1153</v>
      </c>
      <c r="G61" s="127">
        <v>1153</v>
      </c>
      <c r="H61" s="128">
        <v>1153</v>
      </c>
    </row>
    <row r="62" spans="2:8" ht="45.75" customHeight="1" thickBot="1" x14ac:dyDescent="0.25">
      <c r="B62" s="129"/>
      <c r="C62" s="1265" t="s">
        <v>599</v>
      </c>
      <c r="D62" s="1266"/>
      <c r="E62" s="1267"/>
      <c r="F62" s="130">
        <v>396</v>
      </c>
      <c r="G62" s="130">
        <v>406</v>
      </c>
      <c r="H62" s="131">
        <v>416</v>
      </c>
    </row>
    <row r="63" spans="2:8" ht="52.5" customHeight="1" thickBot="1" x14ac:dyDescent="0.25">
      <c r="B63" s="132"/>
      <c r="C63" s="1268" t="s">
        <v>51</v>
      </c>
      <c r="D63" s="1268"/>
      <c r="E63" s="1269"/>
      <c r="F63" s="133">
        <v>17115</v>
      </c>
      <c r="G63" s="133">
        <v>18212</v>
      </c>
      <c r="H63" s="134">
        <v>19875</v>
      </c>
    </row>
    <row r="64" spans="2:8" ht="13.2" x14ac:dyDescent="0.2"/>
  </sheetData>
  <sheetProtection algorithmName="SHA-512" hashValue="jcU3tVfZzWDJ/UMG0BdQ8oPJy3gPckiHpI3N6zKaqmyTDmsk+ET79cvKCHmrFAvYVrvaEgcNsbzndyufkziToA==" saltValue="awiRsvWbazJuyTTPq+Iw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0" zoomScaleNormal="5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610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603</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572</v>
      </c>
      <c r="BQ50" s="1289"/>
      <c r="BR50" s="1289"/>
      <c r="BS50" s="1289"/>
      <c r="BT50" s="1289"/>
      <c r="BU50" s="1289"/>
      <c r="BV50" s="1289"/>
      <c r="BW50" s="1289"/>
      <c r="BX50" s="1289" t="s">
        <v>573</v>
      </c>
      <c r="BY50" s="1289"/>
      <c r="BZ50" s="1289"/>
      <c r="CA50" s="1289"/>
      <c r="CB50" s="1289"/>
      <c r="CC50" s="1289"/>
      <c r="CD50" s="1289"/>
      <c r="CE50" s="1289"/>
      <c r="CF50" s="1289" t="s">
        <v>574</v>
      </c>
      <c r="CG50" s="1289"/>
      <c r="CH50" s="1289"/>
      <c r="CI50" s="1289"/>
      <c r="CJ50" s="1289"/>
      <c r="CK50" s="1289"/>
      <c r="CL50" s="1289"/>
      <c r="CM50" s="1289"/>
      <c r="CN50" s="1289" t="s">
        <v>575</v>
      </c>
      <c r="CO50" s="1289"/>
      <c r="CP50" s="1289"/>
      <c r="CQ50" s="1289"/>
      <c r="CR50" s="1289"/>
      <c r="CS50" s="1289"/>
      <c r="CT50" s="1289"/>
      <c r="CU50" s="1289"/>
      <c r="CV50" s="1289" t="s">
        <v>576</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604</v>
      </c>
      <c r="AO51" s="1292"/>
      <c r="AP51" s="1292"/>
      <c r="AQ51" s="1292"/>
      <c r="AR51" s="1292"/>
      <c r="AS51" s="1292"/>
      <c r="AT51" s="1292"/>
      <c r="AU51" s="1292"/>
      <c r="AV51" s="1292"/>
      <c r="AW51" s="1292"/>
      <c r="AX51" s="1292"/>
      <c r="AY51" s="1292"/>
      <c r="AZ51" s="1292"/>
      <c r="BA51" s="1292"/>
      <c r="BB51" s="1292" t="s">
        <v>605</v>
      </c>
      <c r="BC51" s="1292"/>
      <c r="BD51" s="1292"/>
      <c r="BE51" s="1292"/>
      <c r="BF51" s="1292"/>
      <c r="BG51" s="1292"/>
      <c r="BH51" s="1292"/>
      <c r="BI51" s="1292"/>
      <c r="BJ51" s="1292"/>
      <c r="BK51" s="1292"/>
      <c r="BL51" s="1292"/>
      <c r="BM51" s="1292"/>
      <c r="BN51" s="1292"/>
      <c r="BO51" s="1292"/>
      <c r="BP51" s="1290">
        <v>67.2</v>
      </c>
      <c r="BQ51" s="1290"/>
      <c r="BR51" s="1290"/>
      <c r="BS51" s="1290"/>
      <c r="BT51" s="1290"/>
      <c r="BU51" s="1290"/>
      <c r="BV51" s="1290"/>
      <c r="BW51" s="1290"/>
      <c r="BX51" s="1290">
        <v>47.4</v>
      </c>
      <c r="BY51" s="1290"/>
      <c r="BZ51" s="1290"/>
      <c r="CA51" s="1290"/>
      <c r="CB51" s="1290"/>
      <c r="CC51" s="1290"/>
      <c r="CD51" s="1290"/>
      <c r="CE51" s="1290"/>
      <c r="CF51" s="1290">
        <v>48</v>
      </c>
      <c r="CG51" s="1290"/>
      <c r="CH51" s="1290"/>
      <c r="CI51" s="1290"/>
      <c r="CJ51" s="1290"/>
      <c r="CK51" s="1290"/>
      <c r="CL51" s="1290"/>
      <c r="CM51" s="1290"/>
      <c r="CN51" s="1290">
        <v>24.9</v>
      </c>
      <c r="CO51" s="1290"/>
      <c r="CP51" s="1290"/>
      <c r="CQ51" s="1290"/>
      <c r="CR51" s="1290"/>
      <c r="CS51" s="1290"/>
      <c r="CT51" s="1290"/>
      <c r="CU51" s="1290"/>
      <c r="CV51" s="1290">
        <v>5.5</v>
      </c>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606</v>
      </c>
      <c r="BC53" s="1292"/>
      <c r="BD53" s="1292"/>
      <c r="BE53" s="1292"/>
      <c r="BF53" s="1292"/>
      <c r="BG53" s="1292"/>
      <c r="BH53" s="1292"/>
      <c r="BI53" s="1292"/>
      <c r="BJ53" s="1292"/>
      <c r="BK53" s="1292"/>
      <c r="BL53" s="1292"/>
      <c r="BM53" s="1292"/>
      <c r="BN53" s="1292"/>
      <c r="BO53" s="1292"/>
      <c r="BP53" s="1290">
        <v>64.099999999999994</v>
      </c>
      <c r="BQ53" s="1290"/>
      <c r="BR53" s="1290"/>
      <c r="BS53" s="1290"/>
      <c r="BT53" s="1290"/>
      <c r="BU53" s="1290"/>
      <c r="BV53" s="1290"/>
      <c r="BW53" s="1290"/>
      <c r="BX53" s="1290">
        <v>65.099999999999994</v>
      </c>
      <c r="BY53" s="1290"/>
      <c r="BZ53" s="1290"/>
      <c r="CA53" s="1290"/>
      <c r="CB53" s="1290"/>
      <c r="CC53" s="1290"/>
      <c r="CD53" s="1290"/>
      <c r="CE53" s="1290"/>
      <c r="CF53" s="1290">
        <v>66.7</v>
      </c>
      <c r="CG53" s="1290"/>
      <c r="CH53" s="1290"/>
      <c r="CI53" s="1290"/>
      <c r="CJ53" s="1290"/>
      <c r="CK53" s="1290"/>
      <c r="CL53" s="1290"/>
      <c r="CM53" s="1290"/>
      <c r="CN53" s="1290">
        <v>65.7</v>
      </c>
      <c r="CO53" s="1290"/>
      <c r="CP53" s="1290"/>
      <c r="CQ53" s="1290"/>
      <c r="CR53" s="1290"/>
      <c r="CS53" s="1290"/>
      <c r="CT53" s="1290"/>
      <c r="CU53" s="1290"/>
      <c r="CV53" s="1290">
        <v>60.7</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607</v>
      </c>
      <c r="AO55" s="1289"/>
      <c r="AP55" s="1289"/>
      <c r="AQ55" s="1289"/>
      <c r="AR55" s="1289"/>
      <c r="AS55" s="1289"/>
      <c r="AT55" s="1289"/>
      <c r="AU55" s="1289"/>
      <c r="AV55" s="1289"/>
      <c r="AW55" s="1289"/>
      <c r="AX55" s="1289"/>
      <c r="AY55" s="1289"/>
      <c r="AZ55" s="1289"/>
      <c r="BA55" s="1289"/>
      <c r="BB55" s="1292" t="s">
        <v>605</v>
      </c>
      <c r="BC55" s="1292"/>
      <c r="BD55" s="1292"/>
      <c r="BE55" s="1292"/>
      <c r="BF55" s="1292"/>
      <c r="BG55" s="1292"/>
      <c r="BH55" s="1292"/>
      <c r="BI55" s="1292"/>
      <c r="BJ55" s="1292"/>
      <c r="BK55" s="1292"/>
      <c r="BL55" s="1292"/>
      <c r="BM55" s="1292"/>
      <c r="BN55" s="1292"/>
      <c r="BO55" s="1292"/>
      <c r="BP55" s="1290">
        <v>30.2</v>
      </c>
      <c r="BQ55" s="1290"/>
      <c r="BR55" s="1290"/>
      <c r="BS55" s="1290"/>
      <c r="BT55" s="1290"/>
      <c r="BU55" s="1290"/>
      <c r="BV55" s="1290"/>
      <c r="BW55" s="1290"/>
      <c r="BX55" s="1290">
        <v>25.4</v>
      </c>
      <c r="BY55" s="1290"/>
      <c r="BZ55" s="1290"/>
      <c r="CA55" s="1290"/>
      <c r="CB55" s="1290"/>
      <c r="CC55" s="1290"/>
      <c r="CD55" s="1290"/>
      <c r="CE55" s="1290"/>
      <c r="CF55" s="1290">
        <v>23</v>
      </c>
      <c r="CG55" s="1290"/>
      <c r="CH55" s="1290"/>
      <c r="CI55" s="1290"/>
      <c r="CJ55" s="1290"/>
      <c r="CK55" s="1290"/>
      <c r="CL55" s="1290"/>
      <c r="CM55" s="1290"/>
      <c r="CN55" s="1290">
        <v>28</v>
      </c>
      <c r="CO55" s="1290"/>
      <c r="CP55" s="1290"/>
      <c r="CQ55" s="1290"/>
      <c r="CR55" s="1290"/>
      <c r="CS55" s="1290"/>
      <c r="CT55" s="1290"/>
      <c r="CU55" s="1290"/>
      <c r="CV55" s="1290">
        <v>19.2</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606</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v>
      </c>
      <c r="BY57" s="1290"/>
      <c r="BZ57" s="1290"/>
      <c r="CA57" s="1290"/>
      <c r="CB57" s="1290"/>
      <c r="CC57" s="1290"/>
      <c r="CD57" s="1290"/>
      <c r="CE57" s="1290"/>
      <c r="CF57" s="1290">
        <v>60.6</v>
      </c>
      <c r="CG57" s="1290"/>
      <c r="CH57" s="1290"/>
      <c r="CI57" s="1290"/>
      <c r="CJ57" s="1290"/>
      <c r="CK57" s="1290"/>
      <c r="CL57" s="1290"/>
      <c r="CM57" s="1290"/>
      <c r="CN57" s="1290">
        <v>62.3</v>
      </c>
      <c r="CO57" s="1290"/>
      <c r="CP57" s="1290"/>
      <c r="CQ57" s="1290"/>
      <c r="CR57" s="1290"/>
      <c r="CS57" s="1290"/>
      <c r="CT57" s="1290"/>
      <c r="CU57" s="1290"/>
      <c r="CV57" s="1290">
        <v>62.1</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608</v>
      </c>
    </row>
    <row r="64" spans="1:109" ht="13.2" x14ac:dyDescent="0.2">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611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603</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572</v>
      </c>
      <c r="BQ72" s="1289"/>
      <c r="BR72" s="1289"/>
      <c r="BS72" s="1289"/>
      <c r="BT72" s="1289"/>
      <c r="BU72" s="1289"/>
      <c r="BV72" s="1289"/>
      <c r="BW72" s="1289"/>
      <c r="BX72" s="1289" t="s">
        <v>573</v>
      </c>
      <c r="BY72" s="1289"/>
      <c r="BZ72" s="1289"/>
      <c r="CA72" s="1289"/>
      <c r="CB72" s="1289"/>
      <c r="CC72" s="1289"/>
      <c r="CD72" s="1289"/>
      <c r="CE72" s="1289"/>
      <c r="CF72" s="1289" t="s">
        <v>574</v>
      </c>
      <c r="CG72" s="1289"/>
      <c r="CH72" s="1289"/>
      <c r="CI72" s="1289"/>
      <c r="CJ72" s="1289"/>
      <c r="CK72" s="1289"/>
      <c r="CL72" s="1289"/>
      <c r="CM72" s="1289"/>
      <c r="CN72" s="1289" t="s">
        <v>575</v>
      </c>
      <c r="CO72" s="1289"/>
      <c r="CP72" s="1289"/>
      <c r="CQ72" s="1289"/>
      <c r="CR72" s="1289"/>
      <c r="CS72" s="1289"/>
      <c r="CT72" s="1289"/>
      <c r="CU72" s="1289"/>
      <c r="CV72" s="1289" t="s">
        <v>576</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604</v>
      </c>
      <c r="AO73" s="1292"/>
      <c r="AP73" s="1292"/>
      <c r="AQ73" s="1292"/>
      <c r="AR73" s="1292"/>
      <c r="AS73" s="1292"/>
      <c r="AT73" s="1292"/>
      <c r="AU73" s="1292"/>
      <c r="AV73" s="1292"/>
      <c r="AW73" s="1292"/>
      <c r="AX73" s="1292"/>
      <c r="AY73" s="1292"/>
      <c r="AZ73" s="1292"/>
      <c r="BA73" s="1292"/>
      <c r="BB73" s="1292" t="s">
        <v>605</v>
      </c>
      <c r="BC73" s="1292"/>
      <c r="BD73" s="1292"/>
      <c r="BE73" s="1292"/>
      <c r="BF73" s="1292"/>
      <c r="BG73" s="1292"/>
      <c r="BH73" s="1292"/>
      <c r="BI73" s="1292"/>
      <c r="BJ73" s="1292"/>
      <c r="BK73" s="1292"/>
      <c r="BL73" s="1292"/>
      <c r="BM73" s="1292"/>
      <c r="BN73" s="1292"/>
      <c r="BO73" s="1292"/>
      <c r="BP73" s="1290">
        <v>67.2</v>
      </c>
      <c r="BQ73" s="1290"/>
      <c r="BR73" s="1290"/>
      <c r="BS73" s="1290"/>
      <c r="BT73" s="1290"/>
      <c r="BU73" s="1290"/>
      <c r="BV73" s="1290"/>
      <c r="BW73" s="1290"/>
      <c r="BX73" s="1290">
        <v>47.4</v>
      </c>
      <c r="BY73" s="1290"/>
      <c r="BZ73" s="1290"/>
      <c r="CA73" s="1290"/>
      <c r="CB73" s="1290"/>
      <c r="CC73" s="1290"/>
      <c r="CD73" s="1290"/>
      <c r="CE73" s="1290"/>
      <c r="CF73" s="1290">
        <v>48</v>
      </c>
      <c r="CG73" s="1290"/>
      <c r="CH73" s="1290"/>
      <c r="CI73" s="1290"/>
      <c r="CJ73" s="1290"/>
      <c r="CK73" s="1290"/>
      <c r="CL73" s="1290"/>
      <c r="CM73" s="1290"/>
      <c r="CN73" s="1290">
        <v>24.9</v>
      </c>
      <c r="CO73" s="1290"/>
      <c r="CP73" s="1290"/>
      <c r="CQ73" s="1290"/>
      <c r="CR73" s="1290"/>
      <c r="CS73" s="1290"/>
      <c r="CT73" s="1290"/>
      <c r="CU73" s="1290"/>
      <c r="CV73" s="1290">
        <v>5.5</v>
      </c>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609</v>
      </c>
      <c r="BC75" s="1292"/>
      <c r="BD75" s="1292"/>
      <c r="BE75" s="1292"/>
      <c r="BF75" s="1292"/>
      <c r="BG75" s="1292"/>
      <c r="BH75" s="1292"/>
      <c r="BI75" s="1292"/>
      <c r="BJ75" s="1292"/>
      <c r="BK75" s="1292"/>
      <c r="BL75" s="1292"/>
      <c r="BM75" s="1292"/>
      <c r="BN75" s="1292"/>
      <c r="BO75" s="1292"/>
      <c r="BP75" s="1290">
        <v>12.9</v>
      </c>
      <c r="BQ75" s="1290"/>
      <c r="BR75" s="1290"/>
      <c r="BS75" s="1290"/>
      <c r="BT75" s="1290"/>
      <c r="BU75" s="1290"/>
      <c r="BV75" s="1290"/>
      <c r="BW75" s="1290"/>
      <c r="BX75" s="1290">
        <v>12</v>
      </c>
      <c r="BY75" s="1290"/>
      <c r="BZ75" s="1290"/>
      <c r="CA75" s="1290"/>
      <c r="CB75" s="1290"/>
      <c r="CC75" s="1290"/>
      <c r="CD75" s="1290"/>
      <c r="CE75" s="1290"/>
      <c r="CF75" s="1290">
        <v>10.8</v>
      </c>
      <c r="CG75" s="1290"/>
      <c r="CH75" s="1290"/>
      <c r="CI75" s="1290"/>
      <c r="CJ75" s="1290"/>
      <c r="CK75" s="1290"/>
      <c r="CL75" s="1290"/>
      <c r="CM75" s="1290"/>
      <c r="CN75" s="1290">
        <v>9.1</v>
      </c>
      <c r="CO75" s="1290"/>
      <c r="CP75" s="1290"/>
      <c r="CQ75" s="1290"/>
      <c r="CR75" s="1290"/>
      <c r="CS75" s="1290"/>
      <c r="CT75" s="1290"/>
      <c r="CU75" s="1290"/>
      <c r="CV75" s="1290">
        <v>8.1999999999999993</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607</v>
      </c>
      <c r="AO77" s="1289"/>
      <c r="AP77" s="1289"/>
      <c r="AQ77" s="1289"/>
      <c r="AR77" s="1289"/>
      <c r="AS77" s="1289"/>
      <c r="AT77" s="1289"/>
      <c r="AU77" s="1289"/>
      <c r="AV77" s="1289"/>
      <c r="AW77" s="1289"/>
      <c r="AX77" s="1289"/>
      <c r="AY77" s="1289"/>
      <c r="AZ77" s="1289"/>
      <c r="BA77" s="1289"/>
      <c r="BB77" s="1292" t="s">
        <v>605</v>
      </c>
      <c r="BC77" s="1292"/>
      <c r="BD77" s="1292"/>
      <c r="BE77" s="1292"/>
      <c r="BF77" s="1292"/>
      <c r="BG77" s="1292"/>
      <c r="BH77" s="1292"/>
      <c r="BI77" s="1292"/>
      <c r="BJ77" s="1292"/>
      <c r="BK77" s="1292"/>
      <c r="BL77" s="1292"/>
      <c r="BM77" s="1292"/>
      <c r="BN77" s="1292"/>
      <c r="BO77" s="1292"/>
      <c r="BP77" s="1290">
        <v>30.2</v>
      </c>
      <c r="BQ77" s="1290"/>
      <c r="BR77" s="1290"/>
      <c r="BS77" s="1290"/>
      <c r="BT77" s="1290"/>
      <c r="BU77" s="1290"/>
      <c r="BV77" s="1290"/>
      <c r="BW77" s="1290"/>
      <c r="BX77" s="1290">
        <v>25.4</v>
      </c>
      <c r="BY77" s="1290"/>
      <c r="BZ77" s="1290"/>
      <c r="CA77" s="1290"/>
      <c r="CB77" s="1290"/>
      <c r="CC77" s="1290"/>
      <c r="CD77" s="1290"/>
      <c r="CE77" s="1290"/>
      <c r="CF77" s="1290">
        <v>23</v>
      </c>
      <c r="CG77" s="1290"/>
      <c r="CH77" s="1290"/>
      <c r="CI77" s="1290"/>
      <c r="CJ77" s="1290"/>
      <c r="CK77" s="1290"/>
      <c r="CL77" s="1290"/>
      <c r="CM77" s="1290"/>
      <c r="CN77" s="1290">
        <v>28</v>
      </c>
      <c r="CO77" s="1290"/>
      <c r="CP77" s="1290"/>
      <c r="CQ77" s="1290"/>
      <c r="CR77" s="1290"/>
      <c r="CS77" s="1290"/>
      <c r="CT77" s="1290"/>
      <c r="CU77" s="1290"/>
      <c r="CV77" s="1290">
        <v>19.2</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609</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7.8</v>
      </c>
      <c r="BY79" s="1290"/>
      <c r="BZ79" s="1290"/>
      <c r="CA79" s="1290"/>
      <c r="CB79" s="1290"/>
      <c r="CC79" s="1290"/>
      <c r="CD79" s="1290"/>
      <c r="CE79" s="1290"/>
      <c r="CF79" s="1290">
        <v>7.7</v>
      </c>
      <c r="CG79" s="1290"/>
      <c r="CH79" s="1290"/>
      <c r="CI79" s="1290"/>
      <c r="CJ79" s="1290"/>
      <c r="CK79" s="1290"/>
      <c r="CL79" s="1290"/>
      <c r="CM79" s="1290"/>
      <c r="CN79" s="1290">
        <v>7.5</v>
      </c>
      <c r="CO79" s="1290"/>
      <c r="CP79" s="1290"/>
      <c r="CQ79" s="1290"/>
      <c r="CR79" s="1290"/>
      <c r="CS79" s="1290"/>
      <c r="CT79" s="1290"/>
      <c r="CU79" s="1290"/>
      <c r="CV79" s="1290">
        <v>8</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UITimAMy4OgiK81xrx+VR+MrsYwfu0cR6zbfIRf35HvlvGJ7MQKyTTDa+X75YGygirDRb+Aw1GJGjXeuBivBpg==" saltValue="bo/jSqOwpiHOu7gZXZx5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519</v>
      </c>
    </row>
  </sheetData>
  <sheetProtection algorithmName="SHA-512" hashValue="G6tA787/LImqBS07gHRO081EeToLCNGMJQzOrMPlZa+9MIYRvzLSb3cb99of+jHM19rezQ2mvy+rb1X4kNFXQA==" saltValue="tmgyCVoJvVv7dJvEgZos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519</v>
      </c>
    </row>
  </sheetData>
  <sheetProtection algorithmName="SHA-512" hashValue="FOZHJq6HFC7M1Oa/bI+XFmFTk6oGNSpKsGqAfi66fTLYLCNGsbD+vZMD7f83JMUkKYFAUjJPjbl41HrAD18OhQ==" saltValue="06uQEnhPptFOU173Tgb9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569</v>
      </c>
      <c r="G2" s="148"/>
      <c r="H2" s="149"/>
    </row>
    <row r="3" spans="1:8" x14ac:dyDescent="0.2">
      <c r="A3" s="145" t="s">
        <v>562</v>
      </c>
      <c r="B3" s="150"/>
      <c r="C3" s="151"/>
      <c r="D3" s="152">
        <v>55444</v>
      </c>
      <c r="E3" s="153"/>
      <c r="F3" s="154">
        <v>70615</v>
      </c>
      <c r="G3" s="155"/>
      <c r="H3" s="156"/>
    </row>
    <row r="4" spans="1:8" x14ac:dyDescent="0.2">
      <c r="A4" s="157"/>
      <c r="B4" s="158"/>
      <c r="C4" s="159"/>
      <c r="D4" s="160">
        <v>37715</v>
      </c>
      <c r="E4" s="161"/>
      <c r="F4" s="162">
        <v>37382</v>
      </c>
      <c r="G4" s="163"/>
      <c r="H4" s="164"/>
    </row>
    <row r="5" spans="1:8" x14ac:dyDescent="0.2">
      <c r="A5" s="145" t="s">
        <v>564</v>
      </c>
      <c r="B5" s="150"/>
      <c r="C5" s="151"/>
      <c r="D5" s="152">
        <v>62145</v>
      </c>
      <c r="E5" s="153"/>
      <c r="F5" s="154">
        <v>69185</v>
      </c>
      <c r="G5" s="155"/>
      <c r="H5" s="156"/>
    </row>
    <row r="6" spans="1:8" x14ac:dyDescent="0.2">
      <c r="A6" s="157"/>
      <c r="B6" s="158"/>
      <c r="C6" s="159"/>
      <c r="D6" s="160">
        <v>40588</v>
      </c>
      <c r="E6" s="161"/>
      <c r="F6" s="162">
        <v>38519</v>
      </c>
      <c r="G6" s="163"/>
      <c r="H6" s="164"/>
    </row>
    <row r="7" spans="1:8" x14ac:dyDescent="0.2">
      <c r="A7" s="145" t="s">
        <v>565</v>
      </c>
      <c r="B7" s="150"/>
      <c r="C7" s="151"/>
      <c r="D7" s="152">
        <v>41831</v>
      </c>
      <c r="E7" s="153"/>
      <c r="F7" s="154">
        <v>70166</v>
      </c>
      <c r="G7" s="155"/>
      <c r="H7" s="156"/>
    </row>
    <row r="8" spans="1:8" x14ac:dyDescent="0.2">
      <c r="A8" s="157"/>
      <c r="B8" s="158"/>
      <c r="C8" s="159"/>
      <c r="D8" s="160">
        <v>31094</v>
      </c>
      <c r="E8" s="161"/>
      <c r="F8" s="162">
        <v>36115</v>
      </c>
      <c r="G8" s="163"/>
      <c r="H8" s="164"/>
    </row>
    <row r="9" spans="1:8" x14ac:dyDescent="0.2">
      <c r="A9" s="145" t="s">
        <v>566</v>
      </c>
      <c r="B9" s="150"/>
      <c r="C9" s="151"/>
      <c r="D9" s="152">
        <v>62843</v>
      </c>
      <c r="E9" s="153"/>
      <c r="F9" s="154">
        <v>70329</v>
      </c>
      <c r="G9" s="155"/>
      <c r="H9" s="156"/>
    </row>
    <row r="10" spans="1:8" x14ac:dyDescent="0.2">
      <c r="A10" s="157"/>
      <c r="B10" s="158"/>
      <c r="C10" s="159"/>
      <c r="D10" s="160">
        <v>48249</v>
      </c>
      <c r="E10" s="161"/>
      <c r="F10" s="162">
        <v>39403</v>
      </c>
      <c r="G10" s="163"/>
      <c r="H10" s="164"/>
    </row>
    <row r="11" spans="1:8" x14ac:dyDescent="0.2">
      <c r="A11" s="145" t="s">
        <v>567</v>
      </c>
      <c r="B11" s="150"/>
      <c r="C11" s="151"/>
      <c r="D11" s="152">
        <v>65947</v>
      </c>
      <c r="E11" s="153"/>
      <c r="F11" s="154">
        <v>71871</v>
      </c>
      <c r="G11" s="155"/>
      <c r="H11" s="156"/>
    </row>
    <row r="12" spans="1:8" x14ac:dyDescent="0.2">
      <c r="A12" s="157"/>
      <c r="B12" s="158"/>
      <c r="C12" s="165"/>
      <c r="D12" s="160">
        <v>32419</v>
      </c>
      <c r="E12" s="161"/>
      <c r="F12" s="162">
        <v>38232</v>
      </c>
      <c r="G12" s="163"/>
      <c r="H12" s="164"/>
    </row>
    <row r="13" spans="1:8" x14ac:dyDescent="0.2">
      <c r="A13" s="145"/>
      <c r="B13" s="150"/>
      <c r="C13" s="166"/>
      <c r="D13" s="167">
        <v>57642</v>
      </c>
      <c r="E13" s="168"/>
      <c r="F13" s="169">
        <v>70433</v>
      </c>
      <c r="G13" s="170"/>
      <c r="H13" s="156"/>
    </row>
    <row r="14" spans="1:8" x14ac:dyDescent="0.2">
      <c r="A14" s="157"/>
      <c r="B14" s="158"/>
      <c r="C14" s="159"/>
      <c r="D14" s="160">
        <v>38013</v>
      </c>
      <c r="E14" s="161"/>
      <c r="F14" s="162">
        <v>37930</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8.65</v>
      </c>
      <c r="C19" s="171">
        <f>ROUND(VALUE(SUBSTITUTE(実質収支比率等に係る経年分析!G$48,"▲","-")),2)</f>
        <v>8.39</v>
      </c>
      <c r="D19" s="171">
        <f>ROUND(VALUE(SUBSTITUTE(実質収支比率等に係る経年分析!H$48,"▲","-")),2)</f>
        <v>10.4</v>
      </c>
      <c r="E19" s="171">
        <f>ROUND(VALUE(SUBSTITUTE(実質収支比率等に係る経年分析!I$48,"▲","-")),2)</f>
        <v>11.55</v>
      </c>
      <c r="F19" s="171">
        <f>ROUND(VALUE(SUBSTITUTE(実質収支比率等に係る経年分析!J$48,"▲","-")),2)</f>
        <v>9.77</v>
      </c>
    </row>
    <row r="20" spans="1:11" x14ac:dyDescent="0.2">
      <c r="A20" s="171" t="s">
        <v>55</v>
      </c>
      <c r="B20" s="171">
        <f>ROUND(VALUE(SUBSTITUTE(実質収支比率等に係る経年分析!F$47,"▲","-")),2)</f>
        <v>20.059999999999999</v>
      </c>
      <c r="C20" s="171">
        <f>ROUND(VALUE(SUBSTITUTE(実質収支比率等に係る経年分析!G$47,"▲","-")),2)</f>
        <v>20.399999999999999</v>
      </c>
      <c r="D20" s="171">
        <f>ROUND(VALUE(SUBSTITUTE(実質収支比率等に係る経年分析!H$47,"▲","-")),2)</f>
        <v>19.71</v>
      </c>
      <c r="E20" s="171">
        <f>ROUND(VALUE(SUBSTITUTE(実質収支比率等に係る経年分析!I$47,"▲","-")),2)</f>
        <v>19.28</v>
      </c>
      <c r="F20" s="171">
        <f>ROUND(VALUE(SUBSTITUTE(実質収支比率等に係る経年分析!J$47,"▲","-")),2)</f>
        <v>18.78</v>
      </c>
    </row>
    <row r="21" spans="1:11" x14ac:dyDescent="0.2">
      <c r="A21" s="171" t="s">
        <v>56</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1.61</v>
      </c>
      <c r="E21" s="171">
        <f>IF(ISNUMBER(VALUE(SUBSTITUTE(実質収支比率等に係る経年分析!I$49,"▲","-"))),ROUND(VALUE(SUBSTITUTE(実質収支比率等に係る経年分析!I$49,"▲","-")),2),NA())</f>
        <v>1.4</v>
      </c>
      <c r="F21" s="171">
        <f>IF(ISNUMBER(VALUE(SUBSTITUTE(実質収支比率等に係る経年分析!J$49,"▲","-"))),ROUND(VALUE(SUBSTITUTE(実質収支比率等に係る経年分析!J$49,"▲","-")),2),NA())</f>
        <v>-1.47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笛吹市境川観光交流センター特別会計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2">
      <c r="A30" s="172" t="str">
        <f>IF(連結実質赤字比率に係る赤字・黒字の構成分析!C$40="",NA(),連結実質赤字比率に係る赤字・黒字の構成分析!C$40)</f>
        <v>農業集落排水特別会計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2.59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3.45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1.88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2.08</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2.2599999999999998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2.11</v>
      </c>
    </row>
    <row r="33" spans="1:16" x14ac:dyDescent="0.2">
      <c r="A33" s="172" t="str">
        <f>IF(連結実質赤字比率に係る赤字・黒字の構成分析!C$37="",NA(),連結実質赤字比率に係る赤字・黒字の構成分析!C$37)</f>
        <v>笛吹市営春日居地区温泉給湯事業会計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2.2200000000000002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2.2599999999999998</v>
      </c>
    </row>
    <row r="34" spans="1:16" x14ac:dyDescent="0.2">
      <c r="A34" s="172" t="str">
        <f>IF(連結実質赤字比率に係る赤字・黒字の構成分析!C$36="",NA(),連結実質赤字比率に係る赤字・黒字の構成分析!C$36)</f>
        <v>笛吹市公共下水道事業会計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2.4900000000000002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3.69</v>
      </c>
    </row>
    <row r="35" spans="1:16" x14ac:dyDescent="0.2">
      <c r="A35" s="172" t="str">
        <f>IF(連結実質赤字比率に係る赤字・黒字の構成分析!C$35="",NA(),連結実質赤字比率に係る赤字・黒字の構成分析!C$35)</f>
        <v>笛吹市水道事業会計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4038</v>
      </c>
      <c r="E42" s="173"/>
      <c r="F42" s="173"/>
      <c r="G42" s="173">
        <f>'実質公債費比率（分子）の構造'!L$52</f>
        <v>3828</v>
      </c>
      <c r="H42" s="173"/>
      <c r="I42" s="173"/>
      <c r="J42" s="173">
        <f>'実質公債費比率（分子）の構造'!M$52</f>
        <v>3779</v>
      </c>
      <c r="K42" s="173"/>
      <c r="L42" s="173"/>
      <c r="M42" s="173">
        <f>'実質公債費比率（分子）の構造'!N$52</f>
        <v>3822</v>
      </c>
      <c r="N42" s="173"/>
      <c r="O42" s="173"/>
      <c r="P42" s="173">
        <f>'実質公債費比率（分子）の構造'!O$52</f>
        <v>3770</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14</v>
      </c>
      <c r="C44" s="173"/>
      <c r="D44" s="173"/>
      <c r="E44" s="173">
        <f>'実質公債費比率（分子）の構造'!L$50</f>
        <v>10</v>
      </c>
      <c r="F44" s="173"/>
      <c r="G44" s="173"/>
      <c r="H44" s="173">
        <f>'実質公債費比率（分子）の構造'!M$50</f>
        <v>9</v>
      </c>
      <c r="I44" s="173"/>
      <c r="J44" s="173"/>
      <c r="K44" s="173">
        <f>'実質公債費比率（分子）の構造'!N$50</f>
        <v>8</v>
      </c>
      <c r="L44" s="173"/>
      <c r="M44" s="173"/>
      <c r="N44" s="173">
        <f>'実質公債費比率（分子）の構造'!O$50</f>
        <v>2</v>
      </c>
      <c r="O44" s="173"/>
      <c r="P44" s="173"/>
    </row>
    <row r="45" spans="1:16" x14ac:dyDescent="0.2">
      <c r="A45" s="173" t="s">
        <v>66</v>
      </c>
      <c r="B45" s="173">
        <f>'実質公債費比率（分子）の構造'!K$49</f>
        <v>12</v>
      </c>
      <c r="C45" s="173"/>
      <c r="D45" s="173"/>
      <c r="E45" s="173">
        <f>'実質公債費比率（分子）の構造'!L$49</f>
        <v>12</v>
      </c>
      <c r="F45" s="173"/>
      <c r="G45" s="173"/>
      <c r="H45" s="173">
        <f>'実質公債費比率（分子）の構造'!M$49</f>
        <v>23</v>
      </c>
      <c r="I45" s="173"/>
      <c r="J45" s="173"/>
      <c r="K45" s="173">
        <f>'実質公債費比率（分子）の構造'!N$49</f>
        <v>23</v>
      </c>
      <c r="L45" s="173"/>
      <c r="M45" s="173"/>
      <c r="N45" s="173">
        <f>'実質公債費比率（分子）の構造'!O$49</f>
        <v>25</v>
      </c>
      <c r="O45" s="173"/>
      <c r="P45" s="173"/>
    </row>
    <row r="46" spans="1:16" x14ac:dyDescent="0.2">
      <c r="A46" s="173" t="s">
        <v>67</v>
      </c>
      <c r="B46" s="173">
        <f>'実質公債費比率（分子）の構造'!K$48</f>
        <v>1604</v>
      </c>
      <c r="C46" s="173"/>
      <c r="D46" s="173"/>
      <c r="E46" s="173">
        <f>'実質公債費比率（分子）の構造'!L$48</f>
        <v>1101</v>
      </c>
      <c r="F46" s="173"/>
      <c r="G46" s="173"/>
      <c r="H46" s="173">
        <f>'実質公債費比率（分子）の構造'!M$48</f>
        <v>1082</v>
      </c>
      <c r="I46" s="173"/>
      <c r="J46" s="173"/>
      <c r="K46" s="173">
        <f>'実質公債費比率（分子）の構造'!N$48</f>
        <v>1022</v>
      </c>
      <c r="L46" s="173"/>
      <c r="M46" s="173"/>
      <c r="N46" s="173">
        <f>'実質公債費比率（分子）の構造'!O$48</f>
        <v>919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4405</v>
      </c>
      <c r="C49" s="173"/>
      <c r="D49" s="173"/>
      <c r="E49" s="173">
        <f>'実質公債費比率（分子）の構造'!L$45</f>
        <v>4300</v>
      </c>
      <c r="F49" s="173"/>
      <c r="G49" s="173"/>
      <c r="H49" s="173">
        <f>'実質公債費比率（分子）の構造'!M$45</f>
        <v>4129</v>
      </c>
      <c r="I49" s="173"/>
      <c r="J49" s="173"/>
      <c r="K49" s="173">
        <f>'実質公債費比率（分子）の構造'!N$45</f>
        <v>3952</v>
      </c>
      <c r="L49" s="173"/>
      <c r="M49" s="173"/>
      <c r="N49" s="173">
        <f>'実質公債費比率（分子）の構造'!O$45</f>
        <v>4033</v>
      </c>
      <c r="O49" s="173"/>
      <c r="P49" s="173"/>
    </row>
    <row r="50" spans="1:16" x14ac:dyDescent="0.2">
      <c r="A50" s="173" t="s">
        <v>71</v>
      </c>
      <c r="B50" s="173" t="e">
        <f>NA()</f>
        <v>#N/A</v>
      </c>
      <c r="C50" s="173">
        <f>IF(ISNUMBER('実質公債費比率（分子）の構造'!K$53),'実質公債費比率（分子）の構造'!K$53,NA())</f>
        <v>1997</v>
      </c>
      <c r="D50" s="173" t="e">
        <f>NA()</f>
        <v>#N/A</v>
      </c>
      <c r="E50" s="173" t="e">
        <f>NA()</f>
        <v>#N/A</v>
      </c>
      <c r="F50" s="173">
        <f>IF(ISNUMBER('実質公債費比率（分子）の構造'!L$53),'実質公債費比率（分子）の構造'!L$53,NA())</f>
        <v>1595</v>
      </c>
      <c r="G50" s="173" t="e">
        <f>NA()</f>
        <v>#N/A</v>
      </c>
      <c r="H50" s="173" t="e">
        <f>NA()</f>
        <v>#N/A</v>
      </c>
      <c r="I50" s="173">
        <f>IF(ISNUMBER('実質公債費比率（分子）の構造'!M$53),'実質公債費比率（分子）の構造'!M$53,NA())</f>
        <v>1464</v>
      </c>
      <c r="J50" s="173" t="e">
        <f>NA()</f>
        <v>#N/A</v>
      </c>
      <c r="K50" s="173" t="e">
        <f>NA()</f>
        <v>#N/A</v>
      </c>
      <c r="L50" s="173">
        <f>IF(ISNUMBER('実質公債費比率（分子）の構造'!N$53),'実質公債費比率（分子）の構造'!N$53,NA())</f>
        <v>1183</v>
      </c>
      <c r="M50" s="173" t="e">
        <f>NA()</f>
        <v>#N/A</v>
      </c>
      <c r="N50" s="173" t="e">
        <f>NA()</f>
        <v>#N/A</v>
      </c>
      <c r="O50" s="173">
        <f>IF(ISNUMBER('実質公債費比率（分子）の構造'!O$53),'実質公債費比率（分子）の構造'!O$53,NA())</f>
        <v>1209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41873</v>
      </c>
      <c r="E56" s="172"/>
      <c r="F56" s="172"/>
      <c r="G56" s="172">
        <f>'将来負担比率（分子）の構造'!J$52</f>
        <v>41363</v>
      </c>
      <c r="H56" s="172"/>
      <c r="I56" s="172"/>
      <c r="J56" s="172">
        <f>'将来負担比率（分子）の構造'!K$52</f>
        <v>38917</v>
      </c>
      <c r="K56" s="172"/>
      <c r="L56" s="172"/>
      <c r="M56" s="172">
        <f>'将来負担比率（分子）の構造'!L$52</f>
        <v>38116</v>
      </c>
      <c r="N56" s="172"/>
      <c r="O56" s="172"/>
      <c r="P56" s="172">
        <f>'将来負担比率（分子）の構造'!M$52</f>
        <v>36721</v>
      </c>
    </row>
    <row r="57" spans="1:16" x14ac:dyDescent="0.2">
      <c r="A57" s="172" t="s">
        <v>42</v>
      </c>
      <c r="B57" s="172"/>
      <c r="C57" s="172"/>
      <c r="D57" s="172">
        <f>'将来負担比率（分子）の構造'!I$51</f>
        <v>303</v>
      </c>
      <c r="E57" s="172"/>
      <c r="F57" s="172"/>
      <c r="G57" s="172">
        <f>'将来負担比率（分子）の構造'!J$51</f>
        <v>476</v>
      </c>
      <c r="H57" s="172"/>
      <c r="I57" s="172"/>
      <c r="J57" s="172">
        <f>'将来負担比率（分子）の構造'!K$51</f>
        <v>453</v>
      </c>
      <c r="K57" s="172"/>
      <c r="L57" s="172"/>
      <c r="M57" s="172">
        <f>'将来負担比率（分子）の構造'!L$51</f>
        <v>424</v>
      </c>
      <c r="N57" s="172"/>
      <c r="O57" s="172"/>
      <c r="P57" s="172">
        <f>'将来負担比率（分子）の構造'!M$51</f>
        <v>408</v>
      </c>
    </row>
    <row r="58" spans="1:16" x14ac:dyDescent="0.2">
      <c r="A58" s="172" t="s">
        <v>41</v>
      </c>
      <c r="B58" s="172"/>
      <c r="C58" s="172"/>
      <c r="D58" s="172">
        <f>'将来負担比率（分子）の構造'!I$50</f>
        <v>12607</v>
      </c>
      <c r="E58" s="172"/>
      <c r="F58" s="172"/>
      <c r="G58" s="172">
        <f>'将来負担比率（分子）の構造'!J$50</f>
        <v>13419</v>
      </c>
      <c r="H58" s="172"/>
      <c r="I58" s="172"/>
      <c r="J58" s="172">
        <f>'将来負担比率（分子）の構造'!K$50</f>
        <v>14143</v>
      </c>
      <c r="K58" s="172"/>
      <c r="L58" s="172"/>
      <c r="M58" s="172">
        <f>'将来負担比率（分子）の構造'!L$50</f>
        <v>15608</v>
      </c>
      <c r="N58" s="172"/>
      <c r="O58" s="172"/>
      <c r="P58" s="172">
        <f>'将来負担比率（分子）の構造'!M$50</f>
        <v>17600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8</v>
      </c>
      <c r="C61" s="172"/>
      <c r="D61" s="172"/>
      <c r="E61" s="172">
        <f>'将来負担比率（分子）の構造'!J$46</f>
        <v>4</v>
      </c>
      <c r="F61" s="172"/>
      <c r="G61" s="172"/>
      <c r="H61" s="172">
        <f>'将来負担比率（分子）の構造'!K$46</f>
        <v>13</v>
      </c>
      <c r="I61" s="172"/>
      <c r="J61" s="172"/>
      <c r="K61" s="172">
        <f>'将来負担比率（分子）の構造'!L$46</f>
        <v>9</v>
      </c>
      <c r="L61" s="172"/>
      <c r="M61" s="172"/>
      <c r="N61" s="172">
        <f>'将来負担比率（分子）の構造'!M$46</f>
        <v>6</v>
      </c>
      <c r="O61" s="172"/>
      <c r="P61" s="172"/>
    </row>
    <row r="62" spans="1:16" x14ac:dyDescent="0.2">
      <c r="A62" s="172" t="s">
        <v>35</v>
      </c>
      <c r="B62" s="172">
        <f>'将来負担比率（分子）の構造'!I$45</f>
        <v>5048</v>
      </c>
      <c r="C62" s="172"/>
      <c r="D62" s="172"/>
      <c r="E62" s="172">
        <f>'将来負担比率（分子）の構造'!J$45</f>
        <v>4835</v>
      </c>
      <c r="F62" s="172"/>
      <c r="G62" s="172"/>
      <c r="H62" s="172">
        <f>'将来負担比率（分子）の構造'!K$45</f>
        <v>4837</v>
      </c>
      <c r="I62" s="172"/>
      <c r="J62" s="172"/>
      <c r="K62" s="172">
        <f>'将来負担比率（分子）の構造'!L$45</f>
        <v>4867</v>
      </c>
      <c r="L62" s="172"/>
      <c r="M62" s="172"/>
      <c r="N62" s="172">
        <f>'将来負担比率（分子）の構造'!M$45</f>
        <v>4812</v>
      </c>
      <c r="O62" s="172"/>
      <c r="P62" s="172"/>
    </row>
    <row r="63" spans="1:16" x14ac:dyDescent="0.2">
      <c r="A63" s="172" t="s">
        <v>34</v>
      </c>
      <c r="B63" s="172">
        <f>'将来負担比率（分子）の構造'!I$44</f>
        <v>167</v>
      </c>
      <c r="C63" s="172"/>
      <c r="D63" s="172"/>
      <c r="E63" s="172">
        <f>'将来負担比率（分子）の構造'!J$44</f>
        <v>214</v>
      </c>
      <c r="F63" s="172"/>
      <c r="G63" s="172"/>
      <c r="H63" s="172">
        <f>'将来負担比率（分子）の構造'!K$44</f>
        <v>193</v>
      </c>
      <c r="I63" s="172"/>
      <c r="J63" s="172"/>
      <c r="K63" s="172">
        <f>'将来負担比率（分子）の構造'!L$44</f>
        <v>172</v>
      </c>
      <c r="L63" s="172"/>
      <c r="M63" s="172"/>
      <c r="N63" s="172">
        <f>'将来負担比率（分子）の構造'!M$44</f>
        <v>198</v>
      </c>
      <c r="O63" s="172"/>
      <c r="P63" s="172"/>
    </row>
    <row r="64" spans="1:16" x14ac:dyDescent="0.2">
      <c r="A64" s="172" t="s">
        <v>33</v>
      </c>
      <c r="B64" s="172">
        <f>'将来負担比率（分子）の構造'!I$43</f>
        <v>16219</v>
      </c>
      <c r="C64" s="172"/>
      <c r="D64" s="172"/>
      <c r="E64" s="172">
        <f>'将来負担比率（分子）の構造'!J$43</f>
        <v>13960</v>
      </c>
      <c r="F64" s="172"/>
      <c r="G64" s="172"/>
      <c r="H64" s="172">
        <f>'将来負担比率（分子）の構造'!K$43</f>
        <v>13795</v>
      </c>
      <c r="I64" s="172"/>
      <c r="J64" s="172"/>
      <c r="K64" s="172">
        <f>'将来負担比率（分子）の構造'!L$43</f>
        <v>11823</v>
      </c>
      <c r="L64" s="172"/>
      <c r="M64" s="172"/>
      <c r="N64" s="172">
        <f>'将来負担比率（分子）の構造'!M$43</f>
        <v>9992</v>
      </c>
      <c r="O64" s="172"/>
      <c r="P64" s="172"/>
    </row>
    <row r="65" spans="1:16" x14ac:dyDescent="0.2">
      <c r="A65" s="172" t="s">
        <v>32</v>
      </c>
      <c r="B65" s="172">
        <f>'将来負担比率（分子）の構造'!I$42</f>
        <v>911</v>
      </c>
      <c r="C65" s="172"/>
      <c r="D65" s="172"/>
      <c r="E65" s="172">
        <f>'将来負担比率（分子）の構造'!J$42</f>
        <v>852</v>
      </c>
      <c r="F65" s="172"/>
      <c r="G65" s="172"/>
      <c r="H65" s="172">
        <f>'将来負担比率（分子）の構造'!K$42</f>
        <v>791</v>
      </c>
      <c r="I65" s="172"/>
      <c r="J65" s="172"/>
      <c r="K65" s="172">
        <f>'将来負担比率（分子）の構造'!L$42</f>
        <v>730</v>
      </c>
      <c r="L65" s="172"/>
      <c r="M65" s="172"/>
      <c r="N65" s="172">
        <f>'将来負担比率（分子）の構造'!M$42</f>
        <v>670</v>
      </c>
      <c r="O65" s="172"/>
      <c r="P65" s="172"/>
    </row>
    <row r="66" spans="1:16" x14ac:dyDescent="0.2">
      <c r="A66" s="172" t="s">
        <v>31</v>
      </c>
      <c r="B66" s="172">
        <f>'将来負担比率（分子）の構造'!I$41</f>
        <v>42953</v>
      </c>
      <c r="C66" s="172"/>
      <c r="D66" s="172"/>
      <c r="E66" s="172">
        <f>'将来負担比率（分子）の構造'!J$41</f>
        <v>42773</v>
      </c>
      <c r="F66" s="172"/>
      <c r="G66" s="172"/>
      <c r="H66" s="172">
        <f>'将来負担比率（分子）の構造'!K$41</f>
        <v>41168</v>
      </c>
      <c r="I66" s="172"/>
      <c r="J66" s="172"/>
      <c r="K66" s="172">
        <f>'将来負担比率（分子）の構造'!L$41</f>
        <v>40423</v>
      </c>
      <c r="L66" s="172"/>
      <c r="M66" s="172"/>
      <c r="N66" s="172">
        <f>'将来負担比率（分子）の構造'!M$41</f>
        <v>39948</v>
      </c>
      <c r="O66" s="172"/>
      <c r="P66" s="172"/>
    </row>
    <row r="67" spans="1:16" x14ac:dyDescent="0.2">
      <c r="A67" s="172" t="s">
        <v>75</v>
      </c>
      <c r="B67" s="172" t="e">
        <f>NA()</f>
        <v>#N/A</v>
      </c>
      <c r="C67" s="172">
        <f>IF(ISNUMBER('将来負担比率（分子）の構造'!I$53), IF('将来負担比率（分子）の構造'!I$53 &lt; 0, 0, '将来負担比率（分子）の構造'!I$53), NA())</f>
        <v>10523</v>
      </c>
      <c r="D67" s="172" t="e">
        <f>NA()</f>
        <v>#N/A</v>
      </c>
      <c r="E67" s="172" t="e">
        <f>NA()</f>
        <v>#N/A</v>
      </c>
      <c r="F67" s="172">
        <f>IF(ISNUMBER('将来負担比率（分子）の構造'!J$53), IF('将来負担比率（分子）の構造'!J$53 &lt; 0, 0, '将来負担比率（分子）の構造'!J$53), NA())</f>
        <v>7380</v>
      </c>
      <c r="G67" s="172" t="e">
        <f>NA()</f>
        <v>#N/A</v>
      </c>
      <c r="H67" s="172" t="e">
        <f>NA()</f>
        <v>#N/A</v>
      </c>
      <c r="I67" s="172">
        <f>IF(ISNUMBER('将来負担比率（分子）の構造'!K$53), IF('将来負担比率（分子）の構造'!K$53 &lt; 0, 0, '将来負担比率（分子）の構造'!K$53), NA())</f>
        <v>7283</v>
      </c>
      <c r="J67" s="172" t="e">
        <f>NA()</f>
        <v>#N/A</v>
      </c>
      <c r="K67" s="172" t="e">
        <f>NA()</f>
        <v>#N/A</v>
      </c>
      <c r="L67" s="172">
        <f>IF(ISNUMBER('将来負担比率（分子）の構造'!L$53), IF('将来負担比率（分子）の構造'!L$53 &lt; 0, 0, '将来負担比率（分子）の構造'!L$53), NA())</f>
        <v>3876</v>
      </c>
      <c r="M67" s="172" t="e">
        <f>NA()</f>
        <v>#N/A</v>
      </c>
      <c r="N67" s="172" t="e">
        <f>NA()</f>
        <v>#N/A</v>
      </c>
      <c r="O67" s="172">
        <f>IF(ISNUMBER('将来負担比率（分子）の構造'!M$53), IF('将来負担比率（分子）の構造'!M$53 &lt; 0, 0, '将来負担比率（分子）の構造'!M$53), NA())</f>
        <v>897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3726</v>
      </c>
      <c r="C72" s="176">
        <f>基金残高に係る経年分析!G55</f>
        <v>3729</v>
      </c>
      <c r="D72" s="176">
        <f>基金残高に係る経年分析!H55</f>
        <v>3730</v>
      </c>
    </row>
    <row r="73" spans="1:16" x14ac:dyDescent="0.2">
      <c r="A73" s="175" t="s">
        <v>78</v>
      </c>
      <c r="B73" s="176">
        <f>基金残高に係る経年分析!F56</f>
        <v>1792</v>
      </c>
      <c r="C73" s="176">
        <f>基金残高に係る経年分析!G56</f>
        <v>1793</v>
      </c>
      <c r="D73" s="176">
        <f>基金残高に係る経年分析!H56</f>
        <v>1796</v>
      </c>
    </row>
    <row r="74" spans="1:16" x14ac:dyDescent="0.2">
      <c r="A74" s="175" t="s">
        <v>79</v>
      </c>
      <c r="B74" s="176">
        <f>基金残高に係る経年分析!F57</f>
        <v>11598</v>
      </c>
      <c r="C74" s="176">
        <f>基金残高に係る経年分析!G57</f>
        <v>12690</v>
      </c>
      <c r="D74" s="176">
        <f>基金残高に係る経年分析!H57</f>
        <v>14349</v>
      </c>
    </row>
  </sheetData>
  <sheetProtection algorithmName="SHA-512" hashValue="Fz3tuZRSh+xLDp9aZulmb4X5RRax+7TghuAetnS8gnUoGf4QlCiAlNUU2TZ+MSfi0Yc+61LLNpxTYDmjs3IWmA==" saltValue="4xfNyGdUjumXvEZqN1Pu2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215</v>
      </c>
      <c r="DI1" s="649"/>
      <c r="DJ1" s="649"/>
      <c r="DK1" s="649"/>
      <c r="DL1" s="649"/>
      <c r="DM1" s="649"/>
      <c r="DN1" s="650"/>
      <c r="DO1" s="212"/>
      <c r="DP1" s="648" t="s">
        <v>216</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218</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219</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220</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221</v>
      </c>
      <c r="S4" s="642"/>
      <c r="T4" s="642"/>
      <c r="U4" s="642"/>
      <c r="V4" s="642"/>
      <c r="W4" s="642"/>
      <c r="X4" s="642"/>
      <c r="Y4" s="643"/>
      <c r="Z4" s="641" t="s">
        <v>222</v>
      </c>
      <c r="AA4" s="642"/>
      <c r="AB4" s="642"/>
      <c r="AC4" s="643"/>
      <c r="AD4" s="641" t="s">
        <v>223</v>
      </c>
      <c r="AE4" s="642"/>
      <c r="AF4" s="642"/>
      <c r="AG4" s="642"/>
      <c r="AH4" s="642"/>
      <c r="AI4" s="642"/>
      <c r="AJ4" s="642"/>
      <c r="AK4" s="643"/>
      <c r="AL4" s="641" t="s">
        <v>222</v>
      </c>
      <c r="AM4" s="642"/>
      <c r="AN4" s="642"/>
      <c r="AO4" s="643"/>
      <c r="AP4" s="647" t="s">
        <v>224</v>
      </c>
      <c r="AQ4" s="647"/>
      <c r="AR4" s="647"/>
      <c r="AS4" s="647"/>
      <c r="AT4" s="647"/>
      <c r="AU4" s="647"/>
      <c r="AV4" s="647"/>
      <c r="AW4" s="647"/>
      <c r="AX4" s="647"/>
      <c r="AY4" s="647"/>
      <c r="AZ4" s="647"/>
      <c r="BA4" s="647"/>
      <c r="BB4" s="647"/>
      <c r="BC4" s="647"/>
      <c r="BD4" s="647"/>
      <c r="BE4" s="647"/>
      <c r="BF4" s="647"/>
      <c r="BG4" s="647" t="s">
        <v>225</v>
      </c>
      <c r="BH4" s="647"/>
      <c r="BI4" s="647"/>
      <c r="BJ4" s="647"/>
      <c r="BK4" s="647"/>
      <c r="BL4" s="647"/>
      <c r="BM4" s="647"/>
      <c r="BN4" s="647"/>
      <c r="BO4" s="647" t="s">
        <v>222</v>
      </c>
      <c r="BP4" s="647"/>
      <c r="BQ4" s="647"/>
      <c r="BR4" s="647"/>
      <c r="BS4" s="647" t="s">
        <v>226</v>
      </c>
      <c r="BT4" s="647"/>
      <c r="BU4" s="647"/>
      <c r="BV4" s="647"/>
      <c r="BW4" s="647"/>
      <c r="BX4" s="647"/>
      <c r="BY4" s="647"/>
      <c r="BZ4" s="647"/>
      <c r="CA4" s="647"/>
      <c r="CB4" s="647"/>
      <c r="CD4" s="644" t="s">
        <v>227</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2" customFormat="1" ht="11.25" customHeight="1" x14ac:dyDescent="0.2">
      <c r="B5" s="663" t="s">
        <v>228</v>
      </c>
      <c r="C5" s="664"/>
      <c r="D5" s="664"/>
      <c r="E5" s="664"/>
      <c r="F5" s="664"/>
      <c r="G5" s="664"/>
      <c r="H5" s="664"/>
      <c r="I5" s="664"/>
      <c r="J5" s="664"/>
      <c r="K5" s="664"/>
      <c r="L5" s="664"/>
      <c r="M5" s="664"/>
      <c r="N5" s="664"/>
      <c r="O5" s="664"/>
      <c r="P5" s="664"/>
      <c r="Q5" s="665"/>
      <c r="R5" s="666">
        <v>8507422</v>
      </c>
      <c r="S5" s="667"/>
      <c r="T5" s="667"/>
      <c r="U5" s="667"/>
      <c r="V5" s="667"/>
      <c r="W5" s="667"/>
      <c r="X5" s="667"/>
      <c r="Y5" s="668"/>
      <c r="Z5" s="669">
        <v>20.2</v>
      </c>
      <c r="AA5" s="669"/>
      <c r="AB5" s="669"/>
      <c r="AC5" s="669"/>
      <c r="AD5" s="670">
        <v>8507241</v>
      </c>
      <c r="AE5" s="670"/>
      <c r="AF5" s="670"/>
      <c r="AG5" s="670"/>
      <c r="AH5" s="670"/>
      <c r="AI5" s="670"/>
      <c r="AJ5" s="670"/>
      <c r="AK5" s="670"/>
      <c r="AL5" s="671">
        <v>43.6</v>
      </c>
      <c r="AM5" s="672"/>
      <c r="AN5" s="672"/>
      <c r="AO5" s="673"/>
      <c r="AP5" s="663" t="s">
        <v>229</v>
      </c>
      <c r="AQ5" s="664"/>
      <c r="AR5" s="664"/>
      <c r="AS5" s="664"/>
      <c r="AT5" s="664"/>
      <c r="AU5" s="664"/>
      <c r="AV5" s="664"/>
      <c r="AW5" s="664"/>
      <c r="AX5" s="664"/>
      <c r="AY5" s="664"/>
      <c r="AZ5" s="664"/>
      <c r="BA5" s="664"/>
      <c r="BB5" s="664"/>
      <c r="BC5" s="664"/>
      <c r="BD5" s="664"/>
      <c r="BE5" s="664"/>
      <c r="BF5" s="665"/>
      <c r="BG5" s="655">
        <v>8441610</v>
      </c>
      <c r="BH5" s="656"/>
      <c r="BI5" s="656"/>
      <c r="BJ5" s="656"/>
      <c r="BK5" s="656"/>
      <c r="BL5" s="656"/>
      <c r="BM5" s="656"/>
      <c r="BN5" s="657"/>
      <c r="BO5" s="651">
        <v>99.2</v>
      </c>
      <c r="BP5" s="651"/>
      <c r="BQ5" s="651"/>
      <c r="BR5" s="651"/>
      <c r="BS5" s="658" t="s">
        <v>129</v>
      </c>
      <c r="BT5" s="658"/>
      <c r="BU5" s="658"/>
      <c r="BV5" s="658"/>
      <c r="BW5" s="658"/>
      <c r="BX5" s="658"/>
      <c r="BY5" s="658"/>
      <c r="BZ5" s="658"/>
      <c r="CA5" s="658"/>
      <c r="CB5" s="662"/>
      <c r="CD5" s="644" t="s">
        <v>224</v>
      </c>
      <c r="CE5" s="645"/>
      <c r="CF5" s="645"/>
      <c r="CG5" s="645"/>
      <c r="CH5" s="645"/>
      <c r="CI5" s="645"/>
      <c r="CJ5" s="645"/>
      <c r="CK5" s="645"/>
      <c r="CL5" s="645"/>
      <c r="CM5" s="645"/>
      <c r="CN5" s="645"/>
      <c r="CO5" s="645"/>
      <c r="CP5" s="645"/>
      <c r="CQ5" s="646"/>
      <c r="CR5" s="644" t="s">
        <v>230</v>
      </c>
      <c r="CS5" s="645"/>
      <c r="CT5" s="645"/>
      <c r="CU5" s="645"/>
      <c r="CV5" s="645"/>
      <c r="CW5" s="645"/>
      <c r="CX5" s="645"/>
      <c r="CY5" s="646"/>
      <c r="CZ5" s="644" t="s">
        <v>222</v>
      </c>
      <c r="DA5" s="645"/>
      <c r="DB5" s="645"/>
      <c r="DC5" s="646"/>
      <c r="DD5" s="644" t="s">
        <v>231</v>
      </c>
      <c r="DE5" s="645"/>
      <c r="DF5" s="645"/>
      <c r="DG5" s="645"/>
      <c r="DH5" s="645"/>
      <c r="DI5" s="645"/>
      <c r="DJ5" s="645"/>
      <c r="DK5" s="645"/>
      <c r="DL5" s="645"/>
      <c r="DM5" s="645"/>
      <c r="DN5" s="645"/>
      <c r="DO5" s="645"/>
      <c r="DP5" s="646"/>
      <c r="DQ5" s="644" t="s">
        <v>232</v>
      </c>
      <c r="DR5" s="645"/>
      <c r="DS5" s="645"/>
      <c r="DT5" s="645"/>
      <c r="DU5" s="645"/>
      <c r="DV5" s="645"/>
      <c r="DW5" s="645"/>
      <c r="DX5" s="645"/>
      <c r="DY5" s="645"/>
      <c r="DZ5" s="645"/>
      <c r="EA5" s="645"/>
      <c r="EB5" s="645"/>
      <c r="EC5" s="646"/>
    </row>
    <row r="6" spans="2:143" ht="11.25" customHeight="1" x14ac:dyDescent="0.2">
      <c r="B6" s="652" t="s">
        <v>233</v>
      </c>
      <c r="C6" s="653"/>
      <c r="D6" s="653"/>
      <c r="E6" s="653"/>
      <c r="F6" s="653"/>
      <c r="G6" s="653"/>
      <c r="H6" s="653"/>
      <c r="I6" s="653"/>
      <c r="J6" s="653"/>
      <c r="K6" s="653"/>
      <c r="L6" s="653"/>
      <c r="M6" s="653"/>
      <c r="N6" s="653"/>
      <c r="O6" s="653"/>
      <c r="P6" s="653"/>
      <c r="Q6" s="654"/>
      <c r="R6" s="655">
        <v>270847</v>
      </c>
      <c r="S6" s="656"/>
      <c r="T6" s="656"/>
      <c r="U6" s="656"/>
      <c r="V6" s="656"/>
      <c r="W6" s="656"/>
      <c r="X6" s="656"/>
      <c r="Y6" s="657"/>
      <c r="Z6" s="651">
        <v>0.6</v>
      </c>
      <c r="AA6" s="651"/>
      <c r="AB6" s="651"/>
      <c r="AC6" s="651"/>
      <c r="AD6" s="658">
        <v>270847</v>
      </c>
      <c r="AE6" s="658"/>
      <c r="AF6" s="658"/>
      <c r="AG6" s="658"/>
      <c r="AH6" s="658"/>
      <c r="AI6" s="658"/>
      <c r="AJ6" s="658"/>
      <c r="AK6" s="658"/>
      <c r="AL6" s="659">
        <v>1.4</v>
      </c>
      <c r="AM6" s="660"/>
      <c r="AN6" s="660"/>
      <c r="AO6" s="661"/>
      <c r="AP6" s="652" t="s">
        <v>234</v>
      </c>
      <c r="AQ6" s="653"/>
      <c r="AR6" s="653"/>
      <c r="AS6" s="653"/>
      <c r="AT6" s="653"/>
      <c r="AU6" s="653"/>
      <c r="AV6" s="653"/>
      <c r="AW6" s="653"/>
      <c r="AX6" s="653"/>
      <c r="AY6" s="653"/>
      <c r="AZ6" s="653"/>
      <c r="BA6" s="653"/>
      <c r="BB6" s="653"/>
      <c r="BC6" s="653"/>
      <c r="BD6" s="653"/>
      <c r="BE6" s="653"/>
      <c r="BF6" s="654"/>
      <c r="BG6" s="655">
        <v>8441610</v>
      </c>
      <c r="BH6" s="656"/>
      <c r="BI6" s="656"/>
      <c r="BJ6" s="656"/>
      <c r="BK6" s="656"/>
      <c r="BL6" s="656"/>
      <c r="BM6" s="656"/>
      <c r="BN6" s="657"/>
      <c r="BO6" s="651">
        <v>99.2</v>
      </c>
      <c r="BP6" s="651"/>
      <c r="BQ6" s="651"/>
      <c r="BR6" s="651"/>
      <c r="BS6" s="658" t="s">
        <v>129</v>
      </c>
      <c r="BT6" s="658"/>
      <c r="BU6" s="658"/>
      <c r="BV6" s="658"/>
      <c r="BW6" s="658"/>
      <c r="BX6" s="658"/>
      <c r="BY6" s="658"/>
      <c r="BZ6" s="658"/>
      <c r="CA6" s="658"/>
      <c r="CB6" s="662"/>
      <c r="CD6" s="676" t="s">
        <v>235</v>
      </c>
      <c r="CE6" s="677"/>
      <c r="CF6" s="677"/>
      <c r="CG6" s="677"/>
      <c r="CH6" s="677"/>
      <c r="CI6" s="677"/>
      <c r="CJ6" s="677"/>
      <c r="CK6" s="677"/>
      <c r="CL6" s="677"/>
      <c r="CM6" s="677"/>
      <c r="CN6" s="677"/>
      <c r="CO6" s="677"/>
      <c r="CP6" s="677"/>
      <c r="CQ6" s="678"/>
      <c r="CR6" s="655">
        <v>205593</v>
      </c>
      <c r="CS6" s="656"/>
      <c r="CT6" s="656"/>
      <c r="CU6" s="656"/>
      <c r="CV6" s="656"/>
      <c r="CW6" s="656"/>
      <c r="CX6" s="656"/>
      <c r="CY6" s="657"/>
      <c r="CZ6" s="671">
        <v>0.5</v>
      </c>
      <c r="DA6" s="672"/>
      <c r="DB6" s="672"/>
      <c r="DC6" s="679"/>
      <c r="DD6" s="674" t="s">
        <v>129</v>
      </c>
      <c r="DE6" s="656"/>
      <c r="DF6" s="656"/>
      <c r="DG6" s="656"/>
      <c r="DH6" s="656"/>
      <c r="DI6" s="656"/>
      <c r="DJ6" s="656"/>
      <c r="DK6" s="656"/>
      <c r="DL6" s="656"/>
      <c r="DM6" s="656"/>
      <c r="DN6" s="656"/>
      <c r="DO6" s="656"/>
      <c r="DP6" s="657"/>
      <c r="DQ6" s="674">
        <v>205593</v>
      </c>
      <c r="DR6" s="656"/>
      <c r="DS6" s="656"/>
      <c r="DT6" s="656"/>
      <c r="DU6" s="656"/>
      <c r="DV6" s="656"/>
      <c r="DW6" s="656"/>
      <c r="DX6" s="656"/>
      <c r="DY6" s="656"/>
      <c r="DZ6" s="656"/>
      <c r="EA6" s="656"/>
      <c r="EB6" s="656"/>
      <c r="EC6" s="675"/>
    </row>
    <row r="7" spans="2:143" ht="11.25" customHeight="1" x14ac:dyDescent="0.2">
      <c r="B7" s="652" t="s">
        <v>236</v>
      </c>
      <c r="C7" s="653"/>
      <c r="D7" s="653"/>
      <c r="E7" s="653"/>
      <c r="F7" s="653"/>
      <c r="G7" s="653"/>
      <c r="H7" s="653"/>
      <c r="I7" s="653"/>
      <c r="J7" s="653"/>
      <c r="K7" s="653"/>
      <c r="L7" s="653"/>
      <c r="M7" s="653"/>
      <c r="N7" s="653"/>
      <c r="O7" s="653"/>
      <c r="P7" s="653"/>
      <c r="Q7" s="654"/>
      <c r="R7" s="655">
        <v>5969</v>
      </c>
      <c r="S7" s="656"/>
      <c r="T7" s="656"/>
      <c r="U7" s="656"/>
      <c r="V7" s="656"/>
      <c r="W7" s="656"/>
      <c r="X7" s="656"/>
      <c r="Y7" s="657"/>
      <c r="Z7" s="651">
        <v>0</v>
      </c>
      <c r="AA7" s="651"/>
      <c r="AB7" s="651"/>
      <c r="AC7" s="651"/>
      <c r="AD7" s="658">
        <v>5969</v>
      </c>
      <c r="AE7" s="658"/>
      <c r="AF7" s="658"/>
      <c r="AG7" s="658"/>
      <c r="AH7" s="658"/>
      <c r="AI7" s="658"/>
      <c r="AJ7" s="658"/>
      <c r="AK7" s="658"/>
      <c r="AL7" s="659">
        <v>0</v>
      </c>
      <c r="AM7" s="660"/>
      <c r="AN7" s="660"/>
      <c r="AO7" s="661"/>
      <c r="AP7" s="652" t="s">
        <v>237</v>
      </c>
      <c r="AQ7" s="653"/>
      <c r="AR7" s="653"/>
      <c r="AS7" s="653"/>
      <c r="AT7" s="653"/>
      <c r="AU7" s="653"/>
      <c r="AV7" s="653"/>
      <c r="AW7" s="653"/>
      <c r="AX7" s="653"/>
      <c r="AY7" s="653"/>
      <c r="AZ7" s="653"/>
      <c r="BA7" s="653"/>
      <c r="BB7" s="653"/>
      <c r="BC7" s="653"/>
      <c r="BD7" s="653"/>
      <c r="BE7" s="653"/>
      <c r="BF7" s="654"/>
      <c r="BG7" s="655">
        <v>3685673</v>
      </c>
      <c r="BH7" s="656"/>
      <c r="BI7" s="656"/>
      <c r="BJ7" s="656"/>
      <c r="BK7" s="656"/>
      <c r="BL7" s="656"/>
      <c r="BM7" s="656"/>
      <c r="BN7" s="657"/>
      <c r="BO7" s="651">
        <v>43.3</v>
      </c>
      <c r="BP7" s="651"/>
      <c r="BQ7" s="651"/>
      <c r="BR7" s="651"/>
      <c r="BS7" s="658" t="s">
        <v>129</v>
      </c>
      <c r="BT7" s="658"/>
      <c r="BU7" s="658"/>
      <c r="BV7" s="658"/>
      <c r="BW7" s="658"/>
      <c r="BX7" s="658"/>
      <c r="BY7" s="658"/>
      <c r="BZ7" s="658"/>
      <c r="CA7" s="658"/>
      <c r="CB7" s="662"/>
      <c r="CD7" s="680" t="s">
        <v>238</v>
      </c>
      <c r="CE7" s="681"/>
      <c r="CF7" s="681"/>
      <c r="CG7" s="681"/>
      <c r="CH7" s="681"/>
      <c r="CI7" s="681"/>
      <c r="CJ7" s="681"/>
      <c r="CK7" s="681"/>
      <c r="CL7" s="681"/>
      <c r="CM7" s="681"/>
      <c r="CN7" s="681"/>
      <c r="CO7" s="681"/>
      <c r="CP7" s="681"/>
      <c r="CQ7" s="682"/>
      <c r="CR7" s="655">
        <v>8478088</v>
      </c>
      <c r="CS7" s="656"/>
      <c r="CT7" s="656"/>
      <c r="CU7" s="656"/>
      <c r="CV7" s="656"/>
      <c r="CW7" s="656"/>
      <c r="CX7" s="656"/>
      <c r="CY7" s="657"/>
      <c r="CZ7" s="651">
        <v>21.4</v>
      </c>
      <c r="DA7" s="651"/>
      <c r="DB7" s="651"/>
      <c r="DC7" s="651"/>
      <c r="DD7" s="674">
        <v>437707</v>
      </c>
      <c r="DE7" s="656"/>
      <c r="DF7" s="656"/>
      <c r="DG7" s="656"/>
      <c r="DH7" s="656"/>
      <c r="DI7" s="656"/>
      <c r="DJ7" s="656"/>
      <c r="DK7" s="656"/>
      <c r="DL7" s="656"/>
      <c r="DM7" s="656"/>
      <c r="DN7" s="656"/>
      <c r="DO7" s="656"/>
      <c r="DP7" s="657"/>
      <c r="DQ7" s="674">
        <v>4913956</v>
      </c>
      <c r="DR7" s="656"/>
      <c r="DS7" s="656"/>
      <c r="DT7" s="656"/>
      <c r="DU7" s="656"/>
      <c r="DV7" s="656"/>
      <c r="DW7" s="656"/>
      <c r="DX7" s="656"/>
      <c r="DY7" s="656"/>
      <c r="DZ7" s="656"/>
      <c r="EA7" s="656"/>
      <c r="EB7" s="656"/>
      <c r="EC7" s="675"/>
    </row>
    <row r="8" spans="2:143" ht="11.25" customHeight="1" x14ac:dyDescent="0.2">
      <c r="B8" s="652" t="s">
        <v>239</v>
      </c>
      <c r="C8" s="653"/>
      <c r="D8" s="653"/>
      <c r="E8" s="653"/>
      <c r="F8" s="653"/>
      <c r="G8" s="653"/>
      <c r="H8" s="653"/>
      <c r="I8" s="653"/>
      <c r="J8" s="653"/>
      <c r="K8" s="653"/>
      <c r="L8" s="653"/>
      <c r="M8" s="653"/>
      <c r="N8" s="653"/>
      <c r="O8" s="653"/>
      <c r="P8" s="653"/>
      <c r="Q8" s="654"/>
      <c r="R8" s="655">
        <v>42439</v>
      </c>
      <c r="S8" s="656"/>
      <c r="T8" s="656"/>
      <c r="U8" s="656"/>
      <c r="V8" s="656"/>
      <c r="W8" s="656"/>
      <c r="X8" s="656"/>
      <c r="Y8" s="657"/>
      <c r="Z8" s="651">
        <v>0.1</v>
      </c>
      <c r="AA8" s="651"/>
      <c r="AB8" s="651"/>
      <c r="AC8" s="651"/>
      <c r="AD8" s="658">
        <v>42439</v>
      </c>
      <c r="AE8" s="658"/>
      <c r="AF8" s="658"/>
      <c r="AG8" s="658"/>
      <c r="AH8" s="658"/>
      <c r="AI8" s="658"/>
      <c r="AJ8" s="658"/>
      <c r="AK8" s="658"/>
      <c r="AL8" s="659">
        <v>0.2</v>
      </c>
      <c r="AM8" s="660"/>
      <c r="AN8" s="660"/>
      <c r="AO8" s="661"/>
      <c r="AP8" s="652" t="s">
        <v>240</v>
      </c>
      <c r="AQ8" s="653"/>
      <c r="AR8" s="653"/>
      <c r="AS8" s="653"/>
      <c r="AT8" s="653"/>
      <c r="AU8" s="653"/>
      <c r="AV8" s="653"/>
      <c r="AW8" s="653"/>
      <c r="AX8" s="653"/>
      <c r="AY8" s="653"/>
      <c r="AZ8" s="653"/>
      <c r="BA8" s="653"/>
      <c r="BB8" s="653"/>
      <c r="BC8" s="653"/>
      <c r="BD8" s="653"/>
      <c r="BE8" s="653"/>
      <c r="BF8" s="654"/>
      <c r="BG8" s="655">
        <v>128984</v>
      </c>
      <c r="BH8" s="656"/>
      <c r="BI8" s="656"/>
      <c r="BJ8" s="656"/>
      <c r="BK8" s="656"/>
      <c r="BL8" s="656"/>
      <c r="BM8" s="656"/>
      <c r="BN8" s="657"/>
      <c r="BO8" s="651">
        <v>1.5</v>
      </c>
      <c r="BP8" s="651"/>
      <c r="BQ8" s="651"/>
      <c r="BR8" s="651"/>
      <c r="BS8" s="658" t="s">
        <v>129</v>
      </c>
      <c r="BT8" s="658"/>
      <c r="BU8" s="658"/>
      <c r="BV8" s="658"/>
      <c r="BW8" s="658"/>
      <c r="BX8" s="658"/>
      <c r="BY8" s="658"/>
      <c r="BZ8" s="658"/>
      <c r="CA8" s="658"/>
      <c r="CB8" s="662"/>
      <c r="CD8" s="680" t="s">
        <v>241</v>
      </c>
      <c r="CE8" s="681"/>
      <c r="CF8" s="681"/>
      <c r="CG8" s="681"/>
      <c r="CH8" s="681"/>
      <c r="CI8" s="681"/>
      <c r="CJ8" s="681"/>
      <c r="CK8" s="681"/>
      <c r="CL8" s="681"/>
      <c r="CM8" s="681"/>
      <c r="CN8" s="681"/>
      <c r="CO8" s="681"/>
      <c r="CP8" s="681"/>
      <c r="CQ8" s="682"/>
      <c r="CR8" s="655">
        <v>13211146</v>
      </c>
      <c r="CS8" s="656"/>
      <c r="CT8" s="656"/>
      <c r="CU8" s="656"/>
      <c r="CV8" s="656"/>
      <c r="CW8" s="656"/>
      <c r="CX8" s="656"/>
      <c r="CY8" s="657"/>
      <c r="CZ8" s="651">
        <v>33.299999999999997</v>
      </c>
      <c r="DA8" s="651"/>
      <c r="DB8" s="651"/>
      <c r="DC8" s="651"/>
      <c r="DD8" s="674">
        <v>220445</v>
      </c>
      <c r="DE8" s="656"/>
      <c r="DF8" s="656"/>
      <c r="DG8" s="656"/>
      <c r="DH8" s="656"/>
      <c r="DI8" s="656"/>
      <c r="DJ8" s="656"/>
      <c r="DK8" s="656"/>
      <c r="DL8" s="656"/>
      <c r="DM8" s="656"/>
      <c r="DN8" s="656"/>
      <c r="DO8" s="656"/>
      <c r="DP8" s="657"/>
      <c r="DQ8" s="674">
        <v>5800914</v>
      </c>
      <c r="DR8" s="656"/>
      <c r="DS8" s="656"/>
      <c r="DT8" s="656"/>
      <c r="DU8" s="656"/>
      <c r="DV8" s="656"/>
      <c r="DW8" s="656"/>
      <c r="DX8" s="656"/>
      <c r="DY8" s="656"/>
      <c r="DZ8" s="656"/>
      <c r="EA8" s="656"/>
      <c r="EB8" s="656"/>
      <c r="EC8" s="675"/>
    </row>
    <row r="9" spans="2:143" ht="11.25" customHeight="1" x14ac:dyDescent="0.2">
      <c r="B9" s="652" t="s">
        <v>242</v>
      </c>
      <c r="C9" s="653"/>
      <c r="D9" s="653"/>
      <c r="E9" s="653"/>
      <c r="F9" s="653"/>
      <c r="G9" s="653"/>
      <c r="H9" s="653"/>
      <c r="I9" s="653"/>
      <c r="J9" s="653"/>
      <c r="K9" s="653"/>
      <c r="L9" s="653"/>
      <c r="M9" s="653"/>
      <c r="N9" s="653"/>
      <c r="O9" s="653"/>
      <c r="P9" s="653"/>
      <c r="Q9" s="654"/>
      <c r="R9" s="655">
        <v>55112</v>
      </c>
      <c r="S9" s="656"/>
      <c r="T9" s="656"/>
      <c r="U9" s="656"/>
      <c r="V9" s="656"/>
      <c r="W9" s="656"/>
      <c r="X9" s="656"/>
      <c r="Y9" s="657"/>
      <c r="Z9" s="651">
        <v>0.1</v>
      </c>
      <c r="AA9" s="651"/>
      <c r="AB9" s="651"/>
      <c r="AC9" s="651"/>
      <c r="AD9" s="658">
        <v>55112</v>
      </c>
      <c r="AE9" s="658"/>
      <c r="AF9" s="658"/>
      <c r="AG9" s="658"/>
      <c r="AH9" s="658"/>
      <c r="AI9" s="658"/>
      <c r="AJ9" s="658"/>
      <c r="AK9" s="658"/>
      <c r="AL9" s="659">
        <v>0.3</v>
      </c>
      <c r="AM9" s="660"/>
      <c r="AN9" s="660"/>
      <c r="AO9" s="661"/>
      <c r="AP9" s="652" t="s">
        <v>243</v>
      </c>
      <c r="AQ9" s="653"/>
      <c r="AR9" s="653"/>
      <c r="AS9" s="653"/>
      <c r="AT9" s="653"/>
      <c r="AU9" s="653"/>
      <c r="AV9" s="653"/>
      <c r="AW9" s="653"/>
      <c r="AX9" s="653"/>
      <c r="AY9" s="653"/>
      <c r="AZ9" s="653"/>
      <c r="BA9" s="653"/>
      <c r="BB9" s="653"/>
      <c r="BC9" s="653"/>
      <c r="BD9" s="653"/>
      <c r="BE9" s="653"/>
      <c r="BF9" s="654"/>
      <c r="BG9" s="655">
        <v>3153711</v>
      </c>
      <c r="BH9" s="656"/>
      <c r="BI9" s="656"/>
      <c r="BJ9" s="656"/>
      <c r="BK9" s="656"/>
      <c r="BL9" s="656"/>
      <c r="BM9" s="656"/>
      <c r="BN9" s="657"/>
      <c r="BO9" s="651">
        <v>37.1</v>
      </c>
      <c r="BP9" s="651"/>
      <c r="BQ9" s="651"/>
      <c r="BR9" s="651"/>
      <c r="BS9" s="658" t="s">
        <v>129</v>
      </c>
      <c r="BT9" s="658"/>
      <c r="BU9" s="658"/>
      <c r="BV9" s="658"/>
      <c r="BW9" s="658"/>
      <c r="BX9" s="658"/>
      <c r="BY9" s="658"/>
      <c r="BZ9" s="658"/>
      <c r="CA9" s="658"/>
      <c r="CB9" s="662"/>
      <c r="CD9" s="680" t="s">
        <v>244</v>
      </c>
      <c r="CE9" s="681"/>
      <c r="CF9" s="681"/>
      <c r="CG9" s="681"/>
      <c r="CH9" s="681"/>
      <c r="CI9" s="681"/>
      <c r="CJ9" s="681"/>
      <c r="CK9" s="681"/>
      <c r="CL9" s="681"/>
      <c r="CM9" s="681"/>
      <c r="CN9" s="681"/>
      <c r="CO9" s="681"/>
      <c r="CP9" s="681"/>
      <c r="CQ9" s="682"/>
      <c r="CR9" s="655">
        <v>2259204</v>
      </c>
      <c r="CS9" s="656"/>
      <c r="CT9" s="656"/>
      <c r="CU9" s="656"/>
      <c r="CV9" s="656"/>
      <c r="CW9" s="656"/>
      <c r="CX9" s="656"/>
      <c r="CY9" s="657"/>
      <c r="CZ9" s="651">
        <v>5.7</v>
      </c>
      <c r="DA9" s="651"/>
      <c r="DB9" s="651"/>
      <c r="DC9" s="651"/>
      <c r="DD9" s="674">
        <v>7098</v>
      </c>
      <c r="DE9" s="656"/>
      <c r="DF9" s="656"/>
      <c r="DG9" s="656"/>
      <c r="DH9" s="656"/>
      <c r="DI9" s="656"/>
      <c r="DJ9" s="656"/>
      <c r="DK9" s="656"/>
      <c r="DL9" s="656"/>
      <c r="DM9" s="656"/>
      <c r="DN9" s="656"/>
      <c r="DO9" s="656"/>
      <c r="DP9" s="657"/>
      <c r="DQ9" s="674">
        <v>1322286</v>
      </c>
      <c r="DR9" s="656"/>
      <c r="DS9" s="656"/>
      <c r="DT9" s="656"/>
      <c r="DU9" s="656"/>
      <c r="DV9" s="656"/>
      <c r="DW9" s="656"/>
      <c r="DX9" s="656"/>
      <c r="DY9" s="656"/>
      <c r="DZ9" s="656"/>
      <c r="EA9" s="656"/>
      <c r="EB9" s="656"/>
      <c r="EC9" s="675"/>
    </row>
    <row r="10" spans="2:143" ht="11.25" customHeight="1" x14ac:dyDescent="0.2">
      <c r="B10" s="652" t="s">
        <v>245</v>
      </c>
      <c r="C10" s="653"/>
      <c r="D10" s="653"/>
      <c r="E10" s="653"/>
      <c r="F10" s="653"/>
      <c r="G10" s="653"/>
      <c r="H10" s="653"/>
      <c r="I10" s="653"/>
      <c r="J10" s="653"/>
      <c r="K10" s="653"/>
      <c r="L10" s="653"/>
      <c r="M10" s="653"/>
      <c r="N10" s="653"/>
      <c r="O10" s="653"/>
      <c r="P10" s="653"/>
      <c r="Q10" s="654"/>
      <c r="R10" s="655" t="s">
        <v>129</v>
      </c>
      <c r="S10" s="656"/>
      <c r="T10" s="656"/>
      <c r="U10" s="656"/>
      <c r="V10" s="656"/>
      <c r="W10" s="656"/>
      <c r="X10" s="656"/>
      <c r="Y10" s="657"/>
      <c r="Z10" s="651" t="s">
        <v>129</v>
      </c>
      <c r="AA10" s="651"/>
      <c r="AB10" s="651"/>
      <c r="AC10" s="651"/>
      <c r="AD10" s="658" t="s">
        <v>129</v>
      </c>
      <c r="AE10" s="658"/>
      <c r="AF10" s="658"/>
      <c r="AG10" s="658"/>
      <c r="AH10" s="658"/>
      <c r="AI10" s="658"/>
      <c r="AJ10" s="658"/>
      <c r="AK10" s="658"/>
      <c r="AL10" s="659" t="s">
        <v>129</v>
      </c>
      <c r="AM10" s="660"/>
      <c r="AN10" s="660"/>
      <c r="AO10" s="661"/>
      <c r="AP10" s="652" t="s">
        <v>246</v>
      </c>
      <c r="AQ10" s="653"/>
      <c r="AR10" s="653"/>
      <c r="AS10" s="653"/>
      <c r="AT10" s="653"/>
      <c r="AU10" s="653"/>
      <c r="AV10" s="653"/>
      <c r="AW10" s="653"/>
      <c r="AX10" s="653"/>
      <c r="AY10" s="653"/>
      <c r="AZ10" s="653"/>
      <c r="BA10" s="653"/>
      <c r="BB10" s="653"/>
      <c r="BC10" s="653"/>
      <c r="BD10" s="653"/>
      <c r="BE10" s="653"/>
      <c r="BF10" s="654"/>
      <c r="BG10" s="655">
        <v>182449</v>
      </c>
      <c r="BH10" s="656"/>
      <c r="BI10" s="656"/>
      <c r="BJ10" s="656"/>
      <c r="BK10" s="656"/>
      <c r="BL10" s="656"/>
      <c r="BM10" s="656"/>
      <c r="BN10" s="657"/>
      <c r="BO10" s="651">
        <v>2.1</v>
      </c>
      <c r="BP10" s="651"/>
      <c r="BQ10" s="651"/>
      <c r="BR10" s="651"/>
      <c r="BS10" s="658" t="s">
        <v>129</v>
      </c>
      <c r="BT10" s="658"/>
      <c r="BU10" s="658"/>
      <c r="BV10" s="658"/>
      <c r="BW10" s="658"/>
      <c r="BX10" s="658"/>
      <c r="BY10" s="658"/>
      <c r="BZ10" s="658"/>
      <c r="CA10" s="658"/>
      <c r="CB10" s="662"/>
      <c r="CD10" s="680" t="s">
        <v>247</v>
      </c>
      <c r="CE10" s="681"/>
      <c r="CF10" s="681"/>
      <c r="CG10" s="681"/>
      <c r="CH10" s="681"/>
      <c r="CI10" s="681"/>
      <c r="CJ10" s="681"/>
      <c r="CK10" s="681"/>
      <c r="CL10" s="681"/>
      <c r="CM10" s="681"/>
      <c r="CN10" s="681"/>
      <c r="CO10" s="681"/>
      <c r="CP10" s="681"/>
      <c r="CQ10" s="682"/>
      <c r="CR10" s="655">
        <v>11922</v>
      </c>
      <c r="CS10" s="656"/>
      <c r="CT10" s="656"/>
      <c r="CU10" s="656"/>
      <c r="CV10" s="656"/>
      <c r="CW10" s="656"/>
      <c r="CX10" s="656"/>
      <c r="CY10" s="657"/>
      <c r="CZ10" s="651">
        <v>0</v>
      </c>
      <c r="DA10" s="651"/>
      <c r="DB10" s="651"/>
      <c r="DC10" s="651"/>
      <c r="DD10" s="674" t="s">
        <v>129</v>
      </c>
      <c r="DE10" s="656"/>
      <c r="DF10" s="656"/>
      <c r="DG10" s="656"/>
      <c r="DH10" s="656"/>
      <c r="DI10" s="656"/>
      <c r="DJ10" s="656"/>
      <c r="DK10" s="656"/>
      <c r="DL10" s="656"/>
      <c r="DM10" s="656"/>
      <c r="DN10" s="656"/>
      <c r="DO10" s="656"/>
      <c r="DP10" s="657"/>
      <c r="DQ10" s="674">
        <v>11922</v>
      </c>
      <c r="DR10" s="656"/>
      <c r="DS10" s="656"/>
      <c r="DT10" s="656"/>
      <c r="DU10" s="656"/>
      <c r="DV10" s="656"/>
      <c r="DW10" s="656"/>
      <c r="DX10" s="656"/>
      <c r="DY10" s="656"/>
      <c r="DZ10" s="656"/>
      <c r="EA10" s="656"/>
      <c r="EB10" s="656"/>
      <c r="EC10" s="675"/>
    </row>
    <row r="11" spans="2:143" ht="11.25" customHeight="1" x14ac:dyDescent="0.2">
      <c r="B11" s="652" t="s">
        <v>248</v>
      </c>
      <c r="C11" s="653"/>
      <c r="D11" s="653"/>
      <c r="E11" s="653"/>
      <c r="F11" s="653"/>
      <c r="G11" s="653"/>
      <c r="H11" s="653"/>
      <c r="I11" s="653"/>
      <c r="J11" s="653"/>
      <c r="K11" s="653"/>
      <c r="L11" s="653"/>
      <c r="M11" s="653"/>
      <c r="N11" s="653"/>
      <c r="O11" s="653"/>
      <c r="P11" s="653"/>
      <c r="Q11" s="654"/>
      <c r="R11" s="655">
        <v>1644950</v>
      </c>
      <c r="S11" s="656"/>
      <c r="T11" s="656"/>
      <c r="U11" s="656"/>
      <c r="V11" s="656"/>
      <c r="W11" s="656"/>
      <c r="X11" s="656"/>
      <c r="Y11" s="657"/>
      <c r="Z11" s="659">
        <v>3.9</v>
      </c>
      <c r="AA11" s="660"/>
      <c r="AB11" s="660"/>
      <c r="AC11" s="683"/>
      <c r="AD11" s="674">
        <v>1644950</v>
      </c>
      <c r="AE11" s="656"/>
      <c r="AF11" s="656"/>
      <c r="AG11" s="656"/>
      <c r="AH11" s="656"/>
      <c r="AI11" s="656"/>
      <c r="AJ11" s="656"/>
      <c r="AK11" s="657"/>
      <c r="AL11" s="659">
        <v>8.4</v>
      </c>
      <c r="AM11" s="660"/>
      <c r="AN11" s="660"/>
      <c r="AO11" s="661"/>
      <c r="AP11" s="652" t="s">
        <v>249</v>
      </c>
      <c r="AQ11" s="653"/>
      <c r="AR11" s="653"/>
      <c r="AS11" s="653"/>
      <c r="AT11" s="653"/>
      <c r="AU11" s="653"/>
      <c r="AV11" s="653"/>
      <c r="AW11" s="653"/>
      <c r="AX11" s="653"/>
      <c r="AY11" s="653"/>
      <c r="AZ11" s="653"/>
      <c r="BA11" s="653"/>
      <c r="BB11" s="653"/>
      <c r="BC11" s="653"/>
      <c r="BD11" s="653"/>
      <c r="BE11" s="653"/>
      <c r="BF11" s="654"/>
      <c r="BG11" s="655">
        <v>220529</v>
      </c>
      <c r="BH11" s="656"/>
      <c r="BI11" s="656"/>
      <c r="BJ11" s="656"/>
      <c r="BK11" s="656"/>
      <c r="BL11" s="656"/>
      <c r="BM11" s="656"/>
      <c r="BN11" s="657"/>
      <c r="BO11" s="651">
        <v>2.6</v>
      </c>
      <c r="BP11" s="651"/>
      <c r="BQ11" s="651"/>
      <c r="BR11" s="651"/>
      <c r="BS11" s="658" t="s">
        <v>129</v>
      </c>
      <c r="BT11" s="658"/>
      <c r="BU11" s="658"/>
      <c r="BV11" s="658"/>
      <c r="BW11" s="658"/>
      <c r="BX11" s="658"/>
      <c r="BY11" s="658"/>
      <c r="BZ11" s="658"/>
      <c r="CA11" s="658"/>
      <c r="CB11" s="662"/>
      <c r="CD11" s="680" t="s">
        <v>250</v>
      </c>
      <c r="CE11" s="681"/>
      <c r="CF11" s="681"/>
      <c r="CG11" s="681"/>
      <c r="CH11" s="681"/>
      <c r="CI11" s="681"/>
      <c r="CJ11" s="681"/>
      <c r="CK11" s="681"/>
      <c r="CL11" s="681"/>
      <c r="CM11" s="681"/>
      <c r="CN11" s="681"/>
      <c r="CO11" s="681"/>
      <c r="CP11" s="681"/>
      <c r="CQ11" s="682"/>
      <c r="CR11" s="655">
        <v>1218038</v>
      </c>
      <c r="CS11" s="656"/>
      <c r="CT11" s="656"/>
      <c r="CU11" s="656"/>
      <c r="CV11" s="656"/>
      <c r="CW11" s="656"/>
      <c r="CX11" s="656"/>
      <c r="CY11" s="657"/>
      <c r="CZ11" s="651">
        <v>3.1</v>
      </c>
      <c r="DA11" s="651"/>
      <c r="DB11" s="651"/>
      <c r="DC11" s="651"/>
      <c r="DD11" s="674">
        <v>585500</v>
      </c>
      <c r="DE11" s="656"/>
      <c r="DF11" s="656"/>
      <c r="DG11" s="656"/>
      <c r="DH11" s="656"/>
      <c r="DI11" s="656"/>
      <c r="DJ11" s="656"/>
      <c r="DK11" s="656"/>
      <c r="DL11" s="656"/>
      <c r="DM11" s="656"/>
      <c r="DN11" s="656"/>
      <c r="DO11" s="656"/>
      <c r="DP11" s="657"/>
      <c r="DQ11" s="674">
        <v>583898</v>
      </c>
      <c r="DR11" s="656"/>
      <c r="DS11" s="656"/>
      <c r="DT11" s="656"/>
      <c r="DU11" s="656"/>
      <c r="DV11" s="656"/>
      <c r="DW11" s="656"/>
      <c r="DX11" s="656"/>
      <c r="DY11" s="656"/>
      <c r="DZ11" s="656"/>
      <c r="EA11" s="656"/>
      <c r="EB11" s="656"/>
      <c r="EC11" s="675"/>
    </row>
    <row r="12" spans="2:143" ht="11.25" customHeight="1" x14ac:dyDescent="0.2">
      <c r="B12" s="652" t="s">
        <v>251</v>
      </c>
      <c r="C12" s="653"/>
      <c r="D12" s="653"/>
      <c r="E12" s="653"/>
      <c r="F12" s="653"/>
      <c r="G12" s="653"/>
      <c r="H12" s="653"/>
      <c r="I12" s="653"/>
      <c r="J12" s="653"/>
      <c r="K12" s="653"/>
      <c r="L12" s="653"/>
      <c r="M12" s="653"/>
      <c r="N12" s="653"/>
      <c r="O12" s="653"/>
      <c r="P12" s="653"/>
      <c r="Q12" s="654"/>
      <c r="R12" s="655">
        <v>39556</v>
      </c>
      <c r="S12" s="656"/>
      <c r="T12" s="656"/>
      <c r="U12" s="656"/>
      <c r="V12" s="656"/>
      <c r="W12" s="656"/>
      <c r="X12" s="656"/>
      <c r="Y12" s="657"/>
      <c r="Z12" s="651">
        <v>0.1</v>
      </c>
      <c r="AA12" s="651"/>
      <c r="AB12" s="651"/>
      <c r="AC12" s="651"/>
      <c r="AD12" s="658">
        <v>39556</v>
      </c>
      <c r="AE12" s="658"/>
      <c r="AF12" s="658"/>
      <c r="AG12" s="658"/>
      <c r="AH12" s="658"/>
      <c r="AI12" s="658"/>
      <c r="AJ12" s="658"/>
      <c r="AK12" s="658"/>
      <c r="AL12" s="659">
        <v>0.2</v>
      </c>
      <c r="AM12" s="660"/>
      <c r="AN12" s="660"/>
      <c r="AO12" s="661"/>
      <c r="AP12" s="652" t="s">
        <v>252</v>
      </c>
      <c r="AQ12" s="653"/>
      <c r="AR12" s="653"/>
      <c r="AS12" s="653"/>
      <c r="AT12" s="653"/>
      <c r="AU12" s="653"/>
      <c r="AV12" s="653"/>
      <c r="AW12" s="653"/>
      <c r="AX12" s="653"/>
      <c r="AY12" s="653"/>
      <c r="AZ12" s="653"/>
      <c r="BA12" s="653"/>
      <c r="BB12" s="653"/>
      <c r="BC12" s="653"/>
      <c r="BD12" s="653"/>
      <c r="BE12" s="653"/>
      <c r="BF12" s="654"/>
      <c r="BG12" s="655">
        <v>3859105</v>
      </c>
      <c r="BH12" s="656"/>
      <c r="BI12" s="656"/>
      <c r="BJ12" s="656"/>
      <c r="BK12" s="656"/>
      <c r="BL12" s="656"/>
      <c r="BM12" s="656"/>
      <c r="BN12" s="657"/>
      <c r="BO12" s="651">
        <v>45.4</v>
      </c>
      <c r="BP12" s="651"/>
      <c r="BQ12" s="651"/>
      <c r="BR12" s="651"/>
      <c r="BS12" s="658" t="s">
        <v>129</v>
      </c>
      <c r="BT12" s="658"/>
      <c r="BU12" s="658"/>
      <c r="BV12" s="658"/>
      <c r="BW12" s="658"/>
      <c r="BX12" s="658"/>
      <c r="BY12" s="658"/>
      <c r="BZ12" s="658"/>
      <c r="CA12" s="658"/>
      <c r="CB12" s="662"/>
      <c r="CD12" s="680" t="s">
        <v>253</v>
      </c>
      <c r="CE12" s="681"/>
      <c r="CF12" s="681"/>
      <c r="CG12" s="681"/>
      <c r="CH12" s="681"/>
      <c r="CI12" s="681"/>
      <c r="CJ12" s="681"/>
      <c r="CK12" s="681"/>
      <c r="CL12" s="681"/>
      <c r="CM12" s="681"/>
      <c r="CN12" s="681"/>
      <c r="CO12" s="681"/>
      <c r="CP12" s="681"/>
      <c r="CQ12" s="682"/>
      <c r="CR12" s="655">
        <v>1873999</v>
      </c>
      <c r="CS12" s="656"/>
      <c r="CT12" s="656"/>
      <c r="CU12" s="656"/>
      <c r="CV12" s="656"/>
      <c r="CW12" s="656"/>
      <c r="CX12" s="656"/>
      <c r="CY12" s="657"/>
      <c r="CZ12" s="651">
        <v>4.7</v>
      </c>
      <c r="DA12" s="651"/>
      <c r="DB12" s="651"/>
      <c r="DC12" s="651"/>
      <c r="DD12" s="674">
        <v>147322</v>
      </c>
      <c r="DE12" s="656"/>
      <c r="DF12" s="656"/>
      <c r="DG12" s="656"/>
      <c r="DH12" s="656"/>
      <c r="DI12" s="656"/>
      <c r="DJ12" s="656"/>
      <c r="DK12" s="656"/>
      <c r="DL12" s="656"/>
      <c r="DM12" s="656"/>
      <c r="DN12" s="656"/>
      <c r="DO12" s="656"/>
      <c r="DP12" s="657"/>
      <c r="DQ12" s="674">
        <v>705911</v>
      </c>
      <c r="DR12" s="656"/>
      <c r="DS12" s="656"/>
      <c r="DT12" s="656"/>
      <c r="DU12" s="656"/>
      <c r="DV12" s="656"/>
      <c r="DW12" s="656"/>
      <c r="DX12" s="656"/>
      <c r="DY12" s="656"/>
      <c r="DZ12" s="656"/>
      <c r="EA12" s="656"/>
      <c r="EB12" s="656"/>
      <c r="EC12" s="675"/>
    </row>
    <row r="13" spans="2:143" ht="11.25" customHeight="1" x14ac:dyDescent="0.2">
      <c r="B13" s="652" t="s">
        <v>254</v>
      </c>
      <c r="C13" s="653"/>
      <c r="D13" s="653"/>
      <c r="E13" s="653"/>
      <c r="F13" s="653"/>
      <c r="G13" s="653"/>
      <c r="H13" s="653"/>
      <c r="I13" s="653"/>
      <c r="J13" s="653"/>
      <c r="K13" s="653"/>
      <c r="L13" s="653"/>
      <c r="M13" s="653"/>
      <c r="N13" s="653"/>
      <c r="O13" s="653"/>
      <c r="P13" s="653"/>
      <c r="Q13" s="654"/>
      <c r="R13" s="655" t="s">
        <v>129</v>
      </c>
      <c r="S13" s="656"/>
      <c r="T13" s="656"/>
      <c r="U13" s="656"/>
      <c r="V13" s="656"/>
      <c r="W13" s="656"/>
      <c r="X13" s="656"/>
      <c r="Y13" s="657"/>
      <c r="Z13" s="651" t="s">
        <v>129</v>
      </c>
      <c r="AA13" s="651"/>
      <c r="AB13" s="651"/>
      <c r="AC13" s="651"/>
      <c r="AD13" s="658" t="s">
        <v>129</v>
      </c>
      <c r="AE13" s="658"/>
      <c r="AF13" s="658"/>
      <c r="AG13" s="658"/>
      <c r="AH13" s="658"/>
      <c r="AI13" s="658"/>
      <c r="AJ13" s="658"/>
      <c r="AK13" s="658"/>
      <c r="AL13" s="659" t="s">
        <v>129</v>
      </c>
      <c r="AM13" s="660"/>
      <c r="AN13" s="660"/>
      <c r="AO13" s="661"/>
      <c r="AP13" s="652" t="s">
        <v>255</v>
      </c>
      <c r="AQ13" s="653"/>
      <c r="AR13" s="653"/>
      <c r="AS13" s="653"/>
      <c r="AT13" s="653"/>
      <c r="AU13" s="653"/>
      <c r="AV13" s="653"/>
      <c r="AW13" s="653"/>
      <c r="AX13" s="653"/>
      <c r="AY13" s="653"/>
      <c r="AZ13" s="653"/>
      <c r="BA13" s="653"/>
      <c r="BB13" s="653"/>
      <c r="BC13" s="653"/>
      <c r="BD13" s="653"/>
      <c r="BE13" s="653"/>
      <c r="BF13" s="654"/>
      <c r="BG13" s="655">
        <v>3841798</v>
      </c>
      <c r="BH13" s="656"/>
      <c r="BI13" s="656"/>
      <c r="BJ13" s="656"/>
      <c r="BK13" s="656"/>
      <c r="BL13" s="656"/>
      <c r="BM13" s="656"/>
      <c r="BN13" s="657"/>
      <c r="BO13" s="651">
        <v>45.2</v>
      </c>
      <c r="BP13" s="651"/>
      <c r="BQ13" s="651"/>
      <c r="BR13" s="651"/>
      <c r="BS13" s="658" t="s">
        <v>129</v>
      </c>
      <c r="BT13" s="658"/>
      <c r="BU13" s="658"/>
      <c r="BV13" s="658"/>
      <c r="BW13" s="658"/>
      <c r="BX13" s="658"/>
      <c r="BY13" s="658"/>
      <c r="BZ13" s="658"/>
      <c r="CA13" s="658"/>
      <c r="CB13" s="662"/>
      <c r="CD13" s="680" t="s">
        <v>256</v>
      </c>
      <c r="CE13" s="681"/>
      <c r="CF13" s="681"/>
      <c r="CG13" s="681"/>
      <c r="CH13" s="681"/>
      <c r="CI13" s="681"/>
      <c r="CJ13" s="681"/>
      <c r="CK13" s="681"/>
      <c r="CL13" s="681"/>
      <c r="CM13" s="681"/>
      <c r="CN13" s="681"/>
      <c r="CO13" s="681"/>
      <c r="CP13" s="681"/>
      <c r="CQ13" s="682"/>
      <c r="CR13" s="655">
        <v>4015126</v>
      </c>
      <c r="CS13" s="656"/>
      <c r="CT13" s="656"/>
      <c r="CU13" s="656"/>
      <c r="CV13" s="656"/>
      <c r="CW13" s="656"/>
      <c r="CX13" s="656"/>
      <c r="CY13" s="657"/>
      <c r="CZ13" s="651">
        <v>10.1</v>
      </c>
      <c r="DA13" s="651"/>
      <c r="DB13" s="651"/>
      <c r="DC13" s="651"/>
      <c r="DD13" s="674">
        <v>2167263</v>
      </c>
      <c r="DE13" s="656"/>
      <c r="DF13" s="656"/>
      <c r="DG13" s="656"/>
      <c r="DH13" s="656"/>
      <c r="DI13" s="656"/>
      <c r="DJ13" s="656"/>
      <c r="DK13" s="656"/>
      <c r="DL13" s="656"/>
      <c r="DM13" s="656"/>
      <c r="DN13" s="656"/>
      <c r="DO13" s="656"/>
      <c r="DP13" s="657"/>
      <c r="DQ13" s="674">
        <v>2071029</v>
      </c>
      <c r="DR13" s="656"/>
      <c r="DS13" s="656"/>
      <c r="DT13" s="656"/>
      <c r="DU13" s="656"/>
      <c r="DV13" s="656"/>
      <c r="DW13" s="656"/>
      <c r="DX13" s="656"/>
      <c r="DY13" s="656"/>
      <c r="DZ13" s="656"/>
      <c r="EA13" s="656"/>
      <c r="EB13" s="656"/>
      <c r="EC13" s="675"/>
    </row>
    <row r="14" spans="2:143" ht="11.25" customHeight="1" x14ac:dyDescent="0.2">
      <c r="B14" s="652" t="s">
        <v>257</v>
      </c>
      <c r="C14" s="653"/>
      <c r="D14" s="653"/>
      <c r="E14" s="653"/>
      <c r="F14" s="653"/>
      <c r="G14" s="653"/>
      <c r="H14" s="653"/>
      <c r="I14" s="653"/>
      <c r="J14" s="653"/>
      <c r="K14" s="653"/>
      <c r="L14" s="653"/>
      <c r="M14" s="653"/>
      <c r="N14" s="653"/>
      <c r="O14" s="653"/>
      <c r="P14" s="653"/>
      <c r="Q14" s="654"/>
      <c r="R14" s="655" t="s">
        <v>129</v>
      </c>
      <c r="S14" s="656"/>
      <c r="T14" s="656"/>
      <c r="U14" s="656"/>
      <c r="V14" s="656"/>
      <c r="W14" s="656"/>
      <c r="X14" s="656"/>
      <c r="Y14" s="657"/>
      <c r="Z14" s="651" t="s">
        <v>129</v>
      </c>
      <c r="AA14" s="651"/>
      <c r="AB14" s="651"/>
      <c r="AC14" s="651"/>
      <c r="AD14" s="658" t="s">
        <v>129</v>
      </c>
      <c r="AE14" s="658"/>
      <c r="AF14" s="658"/>
      <c r="AG14" s="658"/>
      <c r="AH14" s="658"/>
      <c r="AI14" s="658"/>
      <c r="AJ14" s="658"/>
      <c r="AK14" s="658"/>
      <c r="AL14" s="659" t="s">
        <v>129</v>
      </c>
      <c r="AM14" s="660"/>
      <c r="AN14" s="660"/>
      <c r="AO14" s="661"/>
      <c r="AP14" s="652" t="s">
        <v>258</v>
      </c>
      <c r="AQ14" s="653"/>
      <c r="AR14" s="653"/>
      <c r="AS14" s="653"/>
      <c r="AT14" s="653"/>
      <c r="AU14" s="653"/>
      <c r="AV14" s="653"/>
      <c r="AW14" s="653"/>
      <c r="AX14" s="653"/>
      <c r="AY14" s="653"/>
      <c r="AZ14" s="653"/>
      <c r="BA14" s="653"/>
      <c r="BB14" s="653"/>
      <c r="BC14" s="653"/>
      <c r="BD14" s="653"/>
      <c r="BE14" s="653"/>
      <c r="BF14" s="654"/>
      <c r="BG14" s="655">
        <v>306605</v>
      </c>
      <c r="BH14" s="656"/>
      <c r="BI14" s="656"/>
      <c r="BJ14" s="656"/>
      <c r="BK14" s="656"/>
      <c r="BL14" s="656"/>
      <c r="BM14" s="656"/>
      <c r="BN14" s="657"/>
      <c r="BO14" s="651">
        <v>3.6</v>
      </c>
      <c r="BP14" s="651"/>
      <c r="BQ14" s="651"/>
      <c r="BR14" s="651"/>
      <c r="BS14" s="658" t="s">
        <v>129</v>
      </c>
      <c r="BT14" s="658"/>
      <c r="BU14" s="658"/>
      <c r="BV14" s="658"/>
      <c r="BW14" s="658"/>
      <c r="BX14" s="658"/>
      <c r="BY14" s="658"/>
      <c r="BZ14" s="658"/>
      <c r="CA14" s="658"/>
      <c r="CB14" s="662"/>
      <c r="CD14" s="680" t="s">
        <v>259</v>
      </c>
      <c r="CE14" s="681"/>
      <c r="CF14" s="681"/>
      <c r="CG14" s="681"/>
      <c r="CH14" s="681"/>
      <c r="CI14" s="681"/>
      <c r="CJ14" s="681"/>
      <c r="CK14" s="681"/>
      <c r="CL14" s="681"/>
      <c r="CM14" s="681"/>
      <c r="CN14" s="681"/>
      <c r="CO14" s="681"/>
      <c r="CP14" s="681"/>
      <c r="CQ14" s="682"/>
      <c r="CR14" s="655">
        <v>1158717</v>
      </c>
      <c r="CS14" s="656"/>
      <c r="CT14" s="656"/>
      <c r="CU14" s="656"/>
      <c r="CV14" s="656"/>
      <c r="CW14" s="656"/>
      <c r="CX14" s="656"/>
      <c r="CY14" s="657"/>
      <c r="CZ14" s="651">
        <v>2.9</v>
      </c>
      <c r="DA14" s="651"/>
      <c r="DB14" s="651"/>
      <c r="DC14" s="651"/>
      <c r="DD14" s="674">
        <v>109671</v>
      </c>
      <c r="DE14" s="656"/>
      <c r="DF14" s="656"/>
      <c r="DG14" s="656"/>
      <c r="DH14" s="656"/>
      <c r="DI14" s="656"/>
      <c r="DJ14" s="656"/>
      <c r="DK14" s="656"/>
      <c r="DL14" s="656"/>
      <c r="DM14" s="656"/>
      <c r="DN14" s="656"/>
      <c r="DO14" s="656"/>
      <c r="DP14" s="657"/>
      <c r="DQ14" s="674">
        <v>1010329</v>
      </c>
      <c r="DR14" s="656"/>
      <c r="DS14" s="656"/>
      <c r="DT14" s="656"/>
      <c r="DU14" s="656"/>
      <c r="DV14" s="656"/>
      <c r="DW14" s="656"/>
      <c r="DX14" s="656"/>
      <c r="DY14" s="656"/>
      <c r="DZ14" s="656"/>
      <c r="EA14" s="656"/>
      <c r="EB14" s="656"/>
      <c r="EC14" s="675"/>
    </row>
    <row r="15" spans="2:143" ht="11.25" customHeight="1" x14ac:dyDescent="0.2">
      <c r="B15" s="652" t="s">
        <v>260</v>
      </c>
      <c r="C15" s="653"/>
      <c r="D15" s="653"/>
      <c r="E15" s="653"/>
      <c r="F15" s="653"/>
      <c r="G15" s="653"/>
      <c r="H15" s="653"/>
      <c r="I15" s="653"/>
      <c r="J15" s="653"/>
      <c r="K15" s="653"/>
      <c r="L15" s="653"/>
      <c r="M15" s="653"/>
      <c r="N15" s="653"/>
      <c r="O15" s="653"/>
      <c r="P15" s="653"/>
      <c r="Q15" s="654"/>
      <c r="R15" s="655" t="s">
        <v>129</v>
      </c>
      <c r="S15" s="656"/>
      <c r="T15" s="656"/>
      <c r="U15" s="656"/>
      <c r="V15" s="656"/>
      <c r="W15" s="656"/>
      <c r="X15" s="656"/>
      <c r="Y15" s="657"/>
      <c r="Z15" s="651" t="s">
        <v>129</v>
      </c>
      <c r="AA15" s="651"/>
      <c r="AB15" s="651"/>
      <c r="AC15" s="651"/>
      <c r="AD15" s="658" t="s">
        <v>129</v>
      </c>
      <c r="AE15" s="658"/>
      <c r="AF15" s="658"/>
      <c r="AG15" s="658"/>
      <c r="AH15" s="658"/>
      <c r="AI15" s="658"/>
      <c r="AJ15" s="658"/>
      <c r="AK15" s="658"/>
      <c r="AL15" s="659" t="s">
        <v>129</v>
      </c>
      <c r="AM15" s="660"/>
      <c r="AN15" s="660"/>
      <c r="AO15" s="661"/>
      <c r="AP15" s="652" t="s">
        <v>261</v>
      </c>
      <c r="AQ15" s="653"/>
      <c r="AR15" s="653"/>
      <c r="AS15" s="653"/>
      <c r="AT15" s="653"/>
      <c r="AU15" s="653"/>
      <c r="AV15" s="653"/>
      <c r="AW15" s="653"/>
      <c r="AX15" s="653"/>
      <c r="AY15" s="653"/>
      <c r="AZ15" s="653"/>
      <c r="BA15" s="653"/>
      <c r="BB15" s="653"/>
      <c r="BC15" s="653"/>
      <c r="BD15" s="653"/>
      <c r="BE15" s="653"/>
      <c r="BF15" s="654"/>
      <c r="BG15" s="655">
        <v>590227</v>
      </c>
      <c r="BH15" s="656"/>
      <c r="BI15" s="656"/>
      <c r="BJ15" s="656"/>
      <c r="BK15" s="656"/>
      <c r="BL15" s="656"/>
      <c r="BM15" s="656"/>
      <c r="BN15" s="657"/>
      <c r="BO15" s="651">
        <v>6.9</v>
      </c>
      <c r="BP15" s="651"/>
      <c r="BQ15" s="651"/>
      <c r="BR15" s="651"/>
      <c r="BS15" s="658" t="s">
        <v>129</v>
      </c>
      <c r="BT15" s="658"/>
      <c r="BU15" s="658"/>
      <c r="BV15" s="658"/>
      <c r="BW15" s="658"/>
      <c r="BX15" s="658"/>
      <c r="BY15" s="658"/>
      <c r="BZ15" s="658"/>
      <c r="CA15" s="658"/>
      <c r="CB15" s="662"/>
      <c r="CD15" s="680" t="s">
        <v>262</v>
      </c>
      <c r="CE15" s="681"/>
      <c r="CF15" s="681"/>
      <c r="CG15" s="681"/>
      <c r="CH15" s="681"/>
      <c r="CI15" s="681"/>
      <c r="CJ15" s="681"/>
      <c r="CK15" s="681"/>
      <c r="CL15" s="681"/>
      <c r="CM15" s="681"/>
      <c r="CN15" s="681"/>
      <c r="CO15" s="681"/>
      <c r="CP15" s="681"/>
      <c r="CQ15" s="682"/>
      <c r="CR15" s="655">
        <v>3179411</v>
      </c>
      <c r="CS15" s="656"/>
      <c r="CT15" s="656"/>
      <c r="CU15" s="656"/>
      <c r="CV15" s="656"/>
      <c r="CW15" s="656"/>
      <c r="CX15" s="656"/>
      <c r="CY15" s="657"/>
      <c r="CZ15" s="651">
        <v>8</v>
      </c>
      <c r="DA15" s="651"/>
      <c r="DB15" s="651"/>
      <c r="DC15" s="651"/>
      <c r="DD15" s="674">
        <v>826803</v>
      </c>
      <c r="DE15" s="656"/>
      <c r="DF15" s="656"/>
      <c r="DG15" s="656"/>
      <c r="DH15" s="656"/>
      <c r="DI15" s="656"/>
      <c r="DJ15" s="656"/>
      <c r="DK15" s="656"/>
      <c r="DL15" s="656"/>
      <c r="DM15" s="656"/>
      <c r="DN15" s="656"/>
      <c r="DO15" s="656"/>
      <c r="DP15" s="657"/>
      <c r="DQ15" s="674">
        <v>2153946</v>
      </c>
      <c r="DR15" s="656"/>
      <c r="DS15" s="656"/>
      <c r="DT15" s="656"/>
      <c r="DU15" s="656"/>
      <c r="DV15" s="656"/>
      <c r="DW15" s="656"/>
      <c r="DX15" s="656"/>
      <c r="DY15" s="656"/>
      <c r="DZ15" s="656"/>
      <c r="EA15" s="656"/>
      <c r="EB15" s="656"/>
      <c r="EC15" s="675"/>
    </row>
    <row r="16" spans="2:143" ht="11.25" customHeight="1" x14ac:dyDescent="0.2">
      <c r="B16" s="652" t="s">
        <v>263</v>
      </c>
      <c r="C16" s="653"/>
      <c r="D16" s="653"/>
      <c r="E16" s="653"/>
      <c r="F16" s="653"/>
      <c r="G16" s="653"/>
      <c r="H16" s="653"/>
      <c r="I16" s="653"/>
      <c r="J16" s="653"/>
      <c r="K16" s="653"/>
      <c r="L16" s="653"/>
      <c r="M16" s="653"/>
      <c r="N16" s="653"/>
      <c r="O16" s="653"/>
      <c r="P16" s="653"/>
      <c r="Q16" s="654"/>
      <c r="R16" s="655">
        <v>26545</v>
      </c>
      <c r="S16" s="656"/>
      <c r="T16" s="656"/>
      <c r="U16" s="656"/>
      <c r="V16" s="656"/>
      <c r="W16" s="656"/>
      <c r="X16" s="656"/>
      <c r="Y16" s="657"/>
      <c r="Z16" s="651">
        <v>0.1</v>
      </c>
      <c r="AA16" s="651"/>
      <c r="AB16" s="651"/>
      <c r="AC16" s="651"/>
      <c r="AD16" s="658">
        <v>26545</v>
      </c>
      <c r="AE16" s="658"/>
      <c r="AF16" s="658"/>
      <c r="AG16" s="658"/>
      <c r="AH16" s="658"/>
      <c r="AI16" s="658"/>
      <c r="AJ16" s="658"/>
      <c r="AK16" s="658"/>
      <c r="AL16" s="659">
        <v>0.1</v>
      </c>
      <c r="AM16" s="660"/>
      <c r="AN16" s="660"/>
      <c r="AO16" s="661"/>
      <c r="AP16" s="652" t="s">
        <v>264</v>
      </c>
      <c r="AQ16" s="653"/>
      <c r="AR16" s="653"/>
      <c r="AS16" s="653"/>
      <c r="AT16" s="653"/>
      <c r="AU16" s="653"/>
      <c r="AV16" s="653"/>
      <c r="AW16" s="653"/>
      <c r="AX16" s="653"/>
      <c r="AY16" s="653"/>
      <c r="AZ16" s="653"/>
      <c r="BA16" s="653"/>
      <c r="BB16" s="653"/>
      <c r="BC16" s="653"/>
      <c r="BD16" s="653"/>
      <c r="BE16" s="653"/>
      <c r="BF16" s="654"/>
      <c r="BG16" s="655" t="s">
        <v>129</v>
      </c>
      <c r="BH16" s="656"/>
      <c r="BI16" s="656"/>
      <c r="BJ16" s="656"/>
      <c r="BK16" s="656"/>
      <c r="BL16" s="656"/>
      <c r="BM16" s="656"/>
      <c r="BN16" s="657"/>
      <c r="BO16" s="651" t="s">
        <v>129</v>
      </c>
      <c r="BP16" s="651"/>
      <c r="BQ16" s="651"/>
      <c r="BR16" s="651"/>
      <c r="BS16" s="658" t="s">
        <v>129</v>
      </c>
      <c r="BT16" s="658"/>
      <c r="BU16" s="658"/>
      <c r="BV16" s="658"/>
      <c r="BW16" s="658"/>
      <c r="BX16" s="658"/>
      <c r="BY16" s="658"/>
      <c r="BZ16" s="658"/>
      <c r="CA16" s="658"/>
      <c r="CB16" s="662"/>
      <c r="CD16" s="680" t="s">
        <v>265</v>
      </c>
      <c r="CE16" s="681"/>
      <c r="CF16" s="681"/>
      <c r="CG16" s="681"/>
      <c r="CH16" s="681"/>
      <c r="CI16" s="681"/>
      <c r="CJ16" s="681"/>
      <c r="CK16" s="681"/>
      <c r="CL16" s="681"/>
      <c r="CM16" s="681"/>
      <c r="CN16" s="681"/>
      <c r="CO16" s="681"/>
      <c r="CP16" s="681"/>
      <c r="CQ16" s="682"/>
      <c r="CR16" s="655" t="s">
        <v>129</v>
      </c>
      <c r="CS16" s="656"/>
      <c r="CT16" s="656"/>
      <c r="CU16" s="656"/>
      <c r="CV16" s="656"/>
      <c r="CW16" s="656"/>
      <c r="CX16" s="656"/>
      <c r="CY16" s="657"/>
      <c r="CZ16" s="651" t="s">
        <v>129</v>
      </c>
      <c r="DA16" s="651"/>
      <c r="DB16" s="651"/>
      <c r="DC16" s="651"/>
      <c r="DD16" s="674" t="s">
        <v>129</v>
      </c>
      <c r="DE16" s="656"/>
      <c r="DF16" s="656"/>
      <c r="DG16" s="656"/>
      <c r="DH16" s="656"/>
      <c r="DI16" s="656"/>
      <c r="DJ16" s="656"/>
      <c r="DK16" s="656"/>
      <c r="DL16" s="656"/>
      <c r="DM16" s="656"/>
      <c r="DN16" s="656"/>
      <c r="DO16" s="656"/>
      <c r="DP16" s="657"/>
      <c r="DQ16" s="674" t="s">
        <v>129</v>
      </c>
      <c r="DR16" s="656"/>
      <c r="DS16" s="656"/>
      <c r="DT16" s="656"/>
      <c r="DU16" s="656"/>
      <c r="DV16" s="656"/>
      <c r="DW16" s="656"/>
      <c r="DX16" s="656"/>
      <c r="DY16" s="656"/>
      <c r="DZ16" s="656"/>
      <c r="EA16" s="656"/>
      <c r="EB16" s="656"/>
      <c r="EC16" s="675"/>
    </row>
    <row r="17" spans="2:133" ht="11.25" customHeight="1" x14ac:dyDescent="0.2">
      <c r="B17" s="652" t="s">
        <v>266</v>
      </c>
      <c r="C17" s="653"/>
      <c r="D17" s="653"/>
      <c r="E17" s="653"/>
      <c r="F17" s="653"/>
      <c r="G17" s="653"/>
      <c r="H17" s="653"/>
      <c r="I17" s="653"/>
      <c r="J17" s="653"/>
      <c r="K17" s="653"/>
      <c r="L17" s="653"/>
      <c r="M17" s="653"/>
      <c r="N17" s="653"/>
      <c r="O17" s="653"/>
      <c r="P17" s="653"/>
      <c r="Q17" s="654"/>
      <c r="R17" s="655">
        <v>90582</v>
      </c>
      <c r="S17" s="656"/>
      <c r="T17" s="656"/>
      <c r="U17" s="656"/>
      <c r="V17" s="656"/>
      <c r="W17" s="656"/>
      <c r="X17" s="656"/>
      <c r="Y17" s="657"/>
      <c r="Z17" s="651">
        <v>0.2</v>
      </c>
      <c r="AA17" s="651"/>
      <c r="AB17" s="651"/>
      <c r="AC17" s="651"/>
      <c r="AD17" s="658">
        <v>90582</v>
      </c>
      <c r="AE17" s="658"/>
      <c r="AF17" s="658"/>
      <c r="AG17" s="658"/>
      <c r="AH17" s="658"/>
      <c r="AI17" s="658"/>
      <c r="AJ17" s="658"/>
      <c r="AK17" s="658"/>
      <c r="AL17" s="659">
        <v>0.5</v>
      </c>
      <c r="AM17" s="660"/>
      <c r="AN17" s="660"/>
      <c r="AO17" s="661"/>
      <c r="AP17" s="652" t="s">
        <v>267</v>
      </c>
      <c r="AQ17" s="653"/>
      <c r="AR17" s="653"/>
      <c r="AS17" s="653"/>
      <c r="AT17" s="653"/>
      <c r="AU17" s="653"/>
      <c r="AV17" s="653"/>
      <c r="AW17" s="653"/>
      <c r="AX17" s="653"/>
      <c r="AY17" s="653"/>
      <c r="AZ17" s="653"/>
      <c r="BA17" s="653"/>
      <c r="BB17" s="653"/>
      <c r="BC17" s="653"/>
      <c r="BD17" s="653"/>
      <c r="BE17" s="653"/>
      <c r="BF17" s="654"/>
      <c r="BG17" s="655" t="s">
        <v>129</v>
      </c>
      <c r="BH17" s="656"/>
      <c r="BI17" s="656"/>
      <c r="BJ17" s="656"/>
      <c r="BK17" s="656"/>
      <c r="BL17" s="656"/>
      <c r="BM17" s="656"/>
      <c r="BN17" s="657"/>
      <c r="BO17" s="651" t="s">
        <v>129</v>
      </c>
      <c r="BP17" s="651"/>
      <c r="BQ17" s="651"/>
      <c r="BR17" s="651"/>
      <c r="BS17" s="658" t="s">
        <v>129</v>
      </c>
      <c r="BT17" s="658"/>
      <c r="BU17" s="658"/>
      <c r="BV17" s="658"/>
      <c r="BW17" s="658"/>
      <c r="BX17" s="658"/>
      <c r="BY17" s="658"/>
      <c r="BZ17" s="658"/>
      <c r="CA17" s="658"/>
      <c r="CB17" s="662"/>
      <c r="CD17" s="680" t="s">
        <v>268</v>
      </c>
      <c r="CE17" s="681"/>
      <c r="CF17" s="681"/>
      <c r="CG17" s="681"/>
      <c r="CH17" s="681"/>
      <c r="CI17" s="681"/>
      <c r="CJ17" s="681"/>
      <c r="CK17" s="681"/>
      <c r="CL17" s="681"/>
      <c r="CM17" s="681"/>
      <c r="CN17" s="681"/>
      <c r="CO17" s="681"/>
      <c r="CP17" s="681"/>
      <c r="CQ17" s="682"/>
      <c r="CR17" s="655">
        <v>4032948</v>
      </c>
      <c r="CS17" s="656"/>
      <c r="CT17" s="656"/>
      <c r="CU17" s="656"/>
      <c r="CV17" s="656"/>
      <c r="CW17" s="656"/>
      <c r="CX17" s="656"/>
      <c r="CY17" s="657"/>
      <c r="CZ17" s="651">
        <v>10.199999999999999</v>
      </c>
      <c r="DA17" s="651"/>
      <c r="DB17" s="651"/>
      <c r="DC17" s="651"/>
      <c r="DD17" s="674" t="s">
        <v>129</v>
      </c>
      <c r="DE17" s="656"/>
      <c r="DF17" s="656"/>
      <c r="DG17" s="656"/>
      <c r="DH17" s="656"/>
      <c r="DI17" s="656"/>
      <c r="DJ17" s="656"/>
      <c r="DK17" s="656"/>
      <c r="DL17" s="656"/>
      <c r="DM17" s="656"/>
      <c r="DN17" s="656"/>
      <c r="DO17" s="656"/>
      <c r="DP17" s="657"/>
      <c r="DQ17" s="674">
        <v>3988711</v>
      </c>
      <c r="DR17" s="656"/>
      <c r="DS17" s="656"/>
      <c r="DT17" s="656"/>
      <c r="DU17" s="656"/>
      <c r="DV17" s="656"/>
      <c r="DW17" s="656"/>
      <c r="DX17" s="656"/>
      <c r="DY17" s="656"/>
      <c r="DZ17" s="656"/>
      <c r="EA17" s="656"/>
      <c r="EB17" s="656"/>
      <c r="EC17" s="675"/>
    </row>
    <row r="18" spans="2:133" ht="11.25" customHeight="1" x14ac:dyDescent="0.2">
      <c r="B18" s="652" t="s">
        <v>269</v>
      </c>
      <c r="C18" s="653"/>
      <c r="D18" s="653"/>
      <c r="E18" s="653"/>
      <c r="F18" s="653"/>
      <c r="G18" s="653"/>
      <c r="H18" s="653"/>
      <c r="I18" s="653"/>
      <c r="J18" s="653"/>
      <c r="K18" s="653"/>
      <c r="L18" s="653"/>
      <c r="M18" s="653"/>
      <c r="N18" s="653"/>
      <c r="O18" s="653"/>
      <c r="P18" s="653"/>
      <c r="Q18" s="654"/>
      <c r="R18" s="655">
        <v>298968</v>
      </c>
      <c r="S18" s="656"/>
      <c r="T18" s="656"/>
      <c r="U18" s="656"/>
      <c r="V18" s="656"/>
      <c r="W18" s="656"/>
      <c r="X18" s="656"/>
      <c r="Y18" s="657"/>
      <c r="Z18" s="651">
        <v>0.7</v>
      </c>
      <c r="AA18" s="651"/>
      <c r="AB18" s="651"/>
      <c r="AC18" s="651"/>
      <c r="AD18" s="658">
        <v>298968</v>
      </c>
      <c r="AE18" s="658"/>
      <c r="AF18" s="658"/>
      <c r="AG18" s="658"/>
      <c r="AH18" s="658"/>
      <c r="AI18" s="658"/>
      <c r="AJ18" s="658"/>
      <c r="AK18" s="658"/>
      <c r="AL18" s="659">
        <v>1.5</v>
      </c>
      <c r="AM18" s="660"/>
      <c r="AN18" s="660"/>
      <c r="AO18" s="661"/>
      <c r="AP18" s="652" t="s">
        <v>270</v>
      </c>
      <c r="AQ18" s="653"/>
      <c r="AR18" s="653"/>
      <c r="AS18" s="653"/>
      <c r="AT18" s="653"/>
      <c r="AU18" s="653"/>
      <c r="AV18" s="653"/>
      <c r="AW18" s="653"/>
      <c r="AX18" s="653"/>
      <c r="AY18" s="653"/>
      <c r="AZ18" s="653"/>
      <c r="BA18" s="653"/>
      <c r="BB18" s="653"/>
      <c r="BC18" s="653"/>
      <c r="BD18" s="653"/>
      <c r="BE18" s="653"/>
      <c r="BF18" s="654"/>
      <c r="BG18" s="655" t="s">
        <v>129</v>
      </c>
      <c r="BH18" s="656"/>
      <c r="BI18" s="656"/>
      <c r="BJ18" s="656"/>
      <c r="BK18" s="656"/>
      <c r="BL18" s="656"/>
      <c r="BM18" s="656"/>
      <c r="BN18" s="657"/>
      <c r="BO18" s="651" t="s">
        <v>129</v>
      </c>
      <c r="BP18" s="651"/>
      <c r="BQ18" s="651"/>
      <c r="BR18" s="651"/>
      <c r="BS18" s="658" t="s">
        <v>129</v>
      </c>
      <c r="BT18" s="658"/>
      <c r="BU18" s="658"/>
      <c r="BV18" s="658"/>
      <c r="BW18" s="658"/>
      <c r="BX18" s="658"/>
      <c r="BY18" s="658"/>
      <c r="BZ18" s="658"/>
      <c r="CA18" s="658"/>
      <c r="CB18" s="662"/>
      <c r="CD18" s="680" t="s">
        <v>271</v>
      </c>
      <c r="CE18" s="681"/>
      <c r="CF18" s="681"/>
      <c r="CG18" s="681"/>
      <c r="CH18" s="681"/>
      <c r="CI18" s="681"/>
      <c r="CJ18" s="681"/>
      <c r="CK18" s="681"/>
      <c r="CL18" s="681"/>
      <c r="CM18" s="681"/>
      <c r="CN18" s="681"/>
      <c r="CO18" s="681"/>
      <c r="CP18" s="681"/>
      <c r="CQ18" s="682"/>
      <c r="CR18" s="655" t="s">
        <v>129</v>
      </c>
      <c r="CS18" s="656"/>
      <c r="CT18" s="656"/>
      <c r="CU18" s="656"/>
      <c r="CV18" s="656"/>
      <c r="CW18" s="656"/>
      <c r="CX18" s="656"/>
      <c r="CY18" s="657"/>
      <c r="CZ18" s="651" t="s">
        <v>129</v>
      </c>
      <c r="DA18" s="651"/>
      <c r="DB18" s="651"/>
      <c r="DC18" s="651"/>
      <c r="DD18" s="674" t="s">
        <v>129</v>
      </c>
      <c r="DE18" s="656"/>
      <c r="DF18" s="656"/>
      <c r="DG18" s="656"/>
      <c r="DH18" s="656"/>
      <c r="DI18" s="656"/>
      <c r="DJ18" s="656"/>
      <c r="DK18" s="656"/>
      <c r="DL18" s="656"/>
      <c r="DM18" s="656"/>
      <c r="DN18" s="656"/>
      <c r="DO18" s="656"/>
      <c r="DP18" s="657"/>
      <c r="DQ18" s="674" t="s">
        <v>129</v>
      </c>
      <c r="DR18" s="656"/>
      <c r="DS18" s="656"/>
      <c r="DT18" s="656"/>
      <c r="DU18" s="656"/>
      <c r="DV18" s="656"/>
      <c r="DW18" s="656"/>
      <c r="DX18" s="656"/>
      <c r="DY18" s="656"/>
      <c r="DZ18" s="656"/>
      <c r="EA18" s="656"/>
      <c r="EB18" s="656"/>
      <c r="EC18" s="675"/>
    </row>
    <row r="19" spans="2:133" ht="11.25" customHeight="1" x14ac:dyDescent="0.2">
      <c r="B19" s="652" t="s">
        <v>272</v>
      </c>
      <c r="C19" s="653"/>
      <c r="D19" s="653"/>
      <c r="E19" s="653"/>
      <c r="F19" s="653"/>
      <c r="G19" s="653"/>
      <c r="H19" s="653"/>
      <c r="I19" s="653"/>
      <c r="J19" s="653"/>
      <c r="K19" s="653"/>
      <c r="L19" s="653"/>
      <c r="M19" s="653"/>
      <c r="N19" s="653"/>
      <c r="O19" s="653"/>
      <c r="P19" s="653"/>
      <c r="Q19" s="654"/>
      <c r="R19" s="655">
        <v>58208</v>
      </c>
      <c r="S19" s="656"/>
      <c r="T19" s="656"/>
      <c r="U19" s="656"/>
      <c r="V19" s="656"/>
      <c r="W19" s="656"/>
      <c r="X19" s="656"/>
      <c r="Y19" s="657"/>
      <c r="Z19" s="651">
        <v>0.1</v>
      </c>
      <c r="AA19" s="651"/>
      <c r="AB19" s="651"/>
      <c r="AC19" s="651"/>
      <c r="AD19" s="658">
        <v>58208</v>
      </c>
      <c r="AE19" s="658"/>
      <c r="AF19" s="658"/>
      <c r="AG19" s="658"/>
      <c r="AH19" s="658"/>
      <c r="AI19" s="658"/>
      <c r="AJ19" s="658"/>
      <c r="AK19" s="658"/>
      <c r="AL19" s="659">
        <v>0.3</v>
      </c>
      <c r="AM19" s="660"/>
      <c r="AN19" s="660"/>
      <c r="AO19" s="661"/>
      <c r="AP19" s="652" t="s">
        <v>273</v>
      </c>
      <c r="AQ19" s="653"/>
      <c r="AR19" s="653"/>
      <c r="AS19" s="653"/>
      <c r="AT19" s="653"/>
      <c r="AU19" s="653"/>
      <c r="AV19" s="653"/>
      <c r="AW19" s="653"/>
      <c r="AX19" s="653"/>
      <c r="AY19" s="653"/>
      <c r="AZ19" s="653"/>
      <c r="BA19" s="653"/>
      <c r="BB19" s="653"/>
      <c r="BC19" s="653"/>
      <c r="BD19" s="653"/>
      <c r="BE19" s="653"/>
      <c r="BF19" s="654"/>
      <c r="BG19" s="655">
        <v>65812</v>
      </c>
      <c r="BH19" s="656"/>
      <c r="BI19" s="656"/>
      <c r="BJ19" s="656"/>
      <c r="BK19" s="656"/>
      <c r="BL19" s="656"/>
      <c r="BM19" s="656"/>
      <c r="BN19" s="657"/>
      <c r="BO19" s="651">
        <v>0.8</v>
      </c>
      <c r="BP19" s="651"/>
      <c r="BQ19" s="651"/>
      <c r="BR19" s="651"/>
      <c r="BS19" s="658" t="s">
        <v>129</v>
      </c>
      <c r="BT19" s="658"/>
      <c r="BU19" s="658"/>
      <c r="BV19" s="658"/>
      <c r="BW19" s="658"/>
      <c r="BX19" s="658"/>
      <c r="BY19" s="658"/>
      <c r="BZ19" s="658"/>
      <c r="CA19" s="658"/>
      <c r="CB19" s="662"/>
      <c r="CD19" s="680" t="s">
        <v>274</v>
      </c>
      <c r="CE19" s="681"/>
      <c r="CF19" s="681"/>
      <c r="CG19" s="681"/>
      <c r="CH19" s="681"/>
      <c r="CI19" s="681"/>
      <c r="CJ19" s="681"/>
      <c r="CK19" s="681"/>
      <c r="CL19" s="681"/>
      <c r="CM19" s="681"/>
      <c r="CN19" s="681"/>
      <c r="CO19" s="681"/>
      <c r="CP19" s="681"/>
      <c r="CQ19" s="682"/>
      <c r="CR19" s="655" t="s">
        <v>129</v>
      </c>
      <c r="CS19" s="656"/>
      <c r="CT19" s="656"/>
      <c r="CU19" s="656"/>
      <c r="CV19" s="656"/>
      <c r="CW19" s="656"/>
      <c r="CX19" s="656"/>
      <c r="CY19" s="657"/>
      <c r="CZ19" s="651" t="s">
        <v>129</v>
      </c>
      <c r="DA19" s="651"/>
      <c r="DB19" s="651"/>
      <c r="DC19" s="651"/>
      <c r="DD19" s="674" t="s">
        <v>129</v>
      </c>
      <c r="DE19" s="656"/>
      <c r="DF19" s="656"/>
      <c r="DG19" s="656"/>
      <c r="DH19" s="656"/>
      <c r="DI19" s="656"/>
      <c r="DJ19" s="656"/>
      <c r="DK19" s="656"/>
      <c r="DL19" s="656"/>
      <c r="DM19" s="656"/>
      <c r="DN19" s="656"/>
      <c r="DO19" s="656"/>
      <c r="DP19" s="657"/>
      <c r="DQ19" s="674" t="s">
        <v>129</v>
      </c>
      <c r="DR19" s="656"/>
      <c r="DS19" s="656"/>
      <c r="DT19" s="656"/>
      <c r="DU19" s="656"/>
      <c r="DV19" s="656"/>
      <c r="DW19" s="656"/>
      <c r="DX19" s="656"/>
      <c r="DY19" s="656"/>
      <c r="DZ19" s="656"/>
      <c r="EA19" s="656"/>
      <c r="EB19" s="656"/>
      <c r="EC19" s="675"/>
    </row>
    <row r="20" spans="2:133" ht="11.25" customHeight="1" x14ac:dyDescent="0.2">
      <c r="B20" s="652" t="s">
        <v>275</v>
      </c>
      <c r="C20" s="653"/>
      <c r="D20" s="653"/>
      <c r="E20" s="653"/>
      <c r="F20" s="653"/>
      <c r="G20" s="653"/>
      <c r="H20" s="653"/>
      <c r="I20" s="653"/>
      <c r="J20" s="653"/>
      <c r="K20" s="653"/>
      <c r="L20" s="653"/>
      <c r="M20" s="653"/>
      <c r="N20" s="653"/>
      <c r="O20" s="653"/>
      <c r="P20" s="653"/>
      <c r="Q20" s="654"/>
      <c r="R20" s="655">
        <v>8300</v>
      </c>
      <c r="S20" s="656"/>
      <c r="T20" s="656"/>
      <c r="U20" s="656"/>
      <c r="V20" s="656"/>
      <c r="W20" s="656"/>
      <c r="X20" s="656"/>
      <c r="Y20" s="657"/>
      <c r="Z20" s="651">
        <v>0</v>
      </c>
      <c r="AA20" s="651"/>
      <c r="AB20" s="651"/>
      <c r="AC20" s="651"/>
      <c r="AD20" s="658">
        <v>8300</v>
      </c>
      <c r="AE20" s="658"/>
      <c r="AF20" s="658"/>
      <c r="AG20" s="658"/>
      <c r="AH20" s="658"/>
      <c r="AI20" s="658"/>
      <c r="AJ20" s="658"/>
      <c r="AK20" s="658"/>
      <c r="AL20" s="659">
        <v>0</v>
      </c>
      <c r="AM20" s="660"/>
      <c r="AN20" s="660"/>
      <c r="AO20" s="661"/>
      <c r="AP20" s="652" t="s">
        <v>276</v>
      </c>
      <c r="AQ20" s="653"/>
      <c r="AR20" s="653"/>
      <c r="AS20" s="653"/>
      <c r="AT20" s="653"/>
      <c r="AU20" s="653"/>
      <c r="AV20" s="653"/>
      <c r="AW20" s="653"/>
      <c r="AX20" s="653"/>
      <c r="AY20" s="653"/>
      <c r="AZ20" s="653"/>
      <c r="BA20" s="653"/>
      <c r="BB20" s="653"/>
      <c r="BC20" s="653"/>
      <c r="BD20" s="653"/>
      <c r="BE20" s="653"/>
      <c r="BF20" s="654"/>
      <c r="BG20" s="655">
        <v>65812</v>
      </c>
      <c r="BH20" s="656"/>
      <c r="BI20" s="656"/>
      <c r="BJ20" s="656"/>
      <c r="BK20" s="656"/>
      <c r="BL20" s="656"/>
      <c r="BM20" s="656"/>
      <c r="BN20" s="657"/>
      <c r="BO20" s="651">
        <v>0.8</v>
      </c>
      <c r="BP20" s="651"/>
      <c r="BQ20" s="651"/>
      <c r="BR20" s="651"/>
      <c r="BS20" s="658" t="s">
        <v>129</v>
      </c>
      <c r="BT20" s="658"/>
      <c r="BU20" s="658"/>
      <c r="BV20" s="658"/>
      <c r="BW20" s="658"/>
      <c r="BX20" s="658"/>
      <c r="BY20" s="658"/>
      <c r="BZ20" s="658"/>
      <c r="CA20" s="658"/>
      <c r="CB20" s="662"/>
      <c r="CD20" s="680" t="s">
        <v>277</v>
      </c>
      <c r="CE20" s="681"/>
      <c r="CF20" s="681"/>
      <c r="CG20" s="681"/>
      <c r="CH20" s="681"/>
      <c r="CI20" s="681"/>
      <c r="CJ20" s="681"/>
      <c r="CK20" s="681"/>
      <c r="CL20" s="681"/>
      <c r="CM20" s="681"/>
      <c r="CN20" s="681"/>
      <c r="CO20" s="681"/>
      <c r="CP20" s="681"/>
      <c r="CQ20" s="682"/>
      <c r="CR20" s="655">
        <v>39644192</v>
      </c>
      <c r="CS20" s="656"/>
      <c r="CT20" s="656"/>
      <c r="CU20" s="656"/>
      <c r="CV20" s="656"/>
      <c r="CW20" s="656"/>
      <c r="CX20" s="656"/>
      <c r="CY20" s="657"/>
      <c r="CZ20" s="651">
        <v>100</v>
      </c>
      <c r="DA20" s="651"/>
      <c r="DB20" s="651"/>
      <c r="DC20" s="651"/>
      <c r="DD20" s="674">
        <v>4501809</v>
      </c>
      <c r="DE20" s="656"/>
      <c r="DF20" s="656"/>
      <c r="DG20" s="656"/>
      <c r="DH20" s="656"/>
      <c r="DI20" s="656"/>
      <c r="DJ20" s="656"/>
      <c r="DK20" s="656"/>
      <c r="DL20" s="656"/>
      <c r="DM20" s="656"/>
      <c r="DN20" s="656"/>
      <c r="DO20" s="656"/>
      <c r="DP20" s="657"/>
      <c r="DQ20" s="674">
        <v>22768495</v>
      </c>
      <c r="DR20" s="656"/>
      <c r="DS20" s="656"/>
      <c r="DT20" s="656"/>
      <c r="DU20" s="656"/>
      <c r="DV20" s="656"/>
      <c r="DW20" s="656"/>
      <c r="DX20" s="656"/>
      <c r="DY20" s="656"/>
      <c r="DZ20" s="656"/>
      <c r="EA20" s="656"/>
      <c r="EB20" s="656"/>
      <c r="EC20" s="675"/>
    </row>
    <row r="21" spans="2:133" ht="11.25" customHeight="1" x14ac:dyDescent="0.2">
      <c r="B21" s="652" t="s">
        <v>278</v>
      </c>
      <c r="C21" s="653"/>
      <c r="D21" s="653"/>
      <c r="E21" s="653"/>
      <c r="F21" s="653"/>
      <c r="G21" s="653"/>
      <c r="H21" s="653"/>
      <c r="I21" s="653"/>
      <c r="J21" s="653"/>
      <c r="K21" s="653"/>
      <c r="L21" s="653"/>
      <c r="M21" s="653"/>
      <c r="N21" s="653"/>
      <c r="O21" s="653"/>
      <c r="P21" s="653"/>
      <c r="Q21" s="654"/>
      <c r="R21" s="655">
        <v>4740</v>
      </c>
      <c r="S21" s="656"/>
      <c r="T21" s="656"/>
      <c r="U21" s="656"/>
      <c r="V21" s="656"/>
      <c r="W21" s="656"/>
      <c r="X21" s="656"/>
      <c r="Y21" s="657"/>
      <c r="Z21" s="651">
        <v>0</v>
      </c>
      <c r="AA21" s="651"/>
      <c r="AB21" s="651"/>
      <c r="AC21" s="651"/>
      <c r="AD21" s="658">
        <v>4740</v>
      </c>
      <c r="AE21" s="658"/>
      <c r="AF21" s="658"/>
      <c r="AG21" s="658"/>
      <c r="AH21" s="658"/>
      <c r="AI21" s="658"/>
      <c r="AJ21" s="658"/>
      <c r="AK21" s="658"/>
      <c r="AL21" s="659">
        <v>0</v>
      </c>
      <c r="AM21" s="660"/>
      <c r="AN21" s="660"/>
      <c r="AO21" s="661"/>
      <c r="AP21" s="693" t="s">
        <v>279</v>
      </c>
      <c r="AQ21" s="694"/>
      <c r="AR21" s="694"/>
      <c r="AS21" s="694"/>
      <c r="AT21" s="694"/>
      <c r="AU21" s="694"/>
      <c r="AV21" s="694"/>
      <c r="AW21" s="694"/>
      <c r="AX21" s="694"/>
      <c r="AY21" s="694"/>
      <c r="AZ21" s="694"/>
      <c r="BA21" s="694"/>
      <c r="BB21" s="694"/>
      <c r="BC21" s="694"/>
      <c r="BD21" s="694"/>
      <c r="BE21" s="694"/>
      <c r="BF21" s="695"/>
      <c r="BG21" s="655">
        <v>65631</v>
      </c>
      <c r="BH21" s="656"/>
      <c r="BI21" s="656"/>
      <c r="BJ21" s="656"/>
      <c r="BK21" s="656"/>
      <c r="BL21" s="656"/>
      <c r="BM21" s="656"/>
      <c r="BN21" s="657"/>
      <c r="BO21" s="651">
        <v>0.8</v>
      </c>
      <c r="BP21" s="651"/>
      <c r="BQ21" s="651"/>
      <c r="BR21" s="651"/>
      <c r="BS21" s="658" t="s">
        <v>129</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280</v>
      </c>
      <c r="C22" s="700"/>
      <c r="D22" s="700"/>
      <c r="E22" s="700"/>
      <c r="F22" s="700"/>
      <c r="G22" s="700"/>
      <c r="H22" s="700"/>
      <c r="I22" s="700"/>
      <c r="J22" s="700"/>
      <c r="K22" s="700"/>
      <c r="L22" s="700"/>
      <c r="M22" s="700"/>
      <c r="N22" s="700"/>
      <c r="O22" s="700"/>
      <c r="P22" s="700"/>
      <c r="Q22" s="701"/>
      <c r="R22" s="655">
        <v>227720</v>
      </c>
      <c r="S22" s="656"/>
      <c r="T22" s="656"/>
      <c r="U22" s="656"/>
      <c r="V22" s="656"/>
      <c r="W22" s="656"/>
      <c r="X22" s="656"/>
      <c r="Y22" s="657"/>
      <c r="Z22" s="651">
        <v>0.5</v>
      </c>
      <c r="AA22" s="651"/>
      <c r="AB22" s="651"/>
      <c r="AC22" s="651"/>
      <c r="AD22" s="658">
        <v>227720</v>
      </c>
      <c r="AE22" s="658"/>
      <c r="AF22" s="658"/>
      <c r="AG22" s="658"/>
      <c r="AH22" s="658"/>
      <c r="AI22" s="658"/>
      <c r="AJ22" s="658"/>
      <c r="AK22" s="658"/>
      <c r="AL22" s="659">
        <v>1.2000000476837158</v>
      </c>
      <c r="AM22" s="660"/>
      <c r="AN22" s="660"/>
      <c r="AO22" s="661"/>
      <c r="AP22" s="693" t="s">
        <v>281</v>
      </c>
      <c r="AQ22" s="694"/>
      <c r="AR22" s="694"/>
      <c r="AS22" s="694"/>
      <c r="AT22" s="694"/>
      <c r="AU22" s="694"/>
      <c r="AV22" s="694"/>
      <c r="AW22" s="694"/>
      <c r="AX22" s="694"/>
      <c r="AY22" s="694"/>
      <c r="AZ22" s="694"/>
      <c r="BA22" s="694"/>
      <c r="BB22" s="694"/>
      <c r="BC22" s="694"/>
      <c r="BD22" s="694"/>
      <c r="BE22" s="694"/>
      <c r="BF22" s="695"/>
      <c r="BG22" s="655" t="s">
        <v>129</v>
      </c>
      <c r="BH22" s="656"/>
      <c r="BI22" s="656"/>
      <c r="BJ22" s="656"/>
      <c r="BK22" s="656"/>
      <c r="BL22" s="656"/>
      <c r="BM22" s="656"/>
      <c r="BN22" s="657"/>
      <c r="BO22" s="651" t="s">
        <v>129</v>
      </c>
      <c r="BP22" s="651"/>
      <c r="BQ22" s="651"/>
      <c r="BR22" s="651"/>
      <c r="BS22" s="658" t="s">
        <v>129</v>
      </c>
      <c r="BT22" s="658"/>
      <c r="BU22" s="658"/>
      <c r="BV22" s="658"/>
      <c r="BW22" s="658"/>
      <c r="BX22" s="658"/>
      <c r="BY22" s="658"/>
      <c r="BZ22" s="658"/>
      <c r="CA22" s="658"/>
      <c r="CB22" s="662"/>
      <c r="CD22" s="644" t="s">
        <v>282</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283</v>
      </c>
      <c r="C23" s="653"/>
      <c r="D23" s="653"/>
      <c r="E23" s="653"/>
      <c r="F23" s="653"/>
      <c r="G23" s="653"/>
      <c r="H23" s="653"/>
      <c r="I23" s="653"/>
      <c r="J23" s="653"/>
      <c r="K23" s="653"/>
      <c r="L23" s="653"/>
      <c r="M23" s="653"/>
      <c r="N23" s="653"/>
      <c r="O23" s="653"/>
      <c r="P23" s="653"/>
      <c r="Q23" s="654"/>
      <c r="R23" s="655">
        <v>9299992</v>
      </c>
      <c r="S23" s="656"/>
      <c r="T23" s="656"/>
      <c r="U23" s="656"/>
      <c r="V23" s="656"/>
      <c r="W23" s="656"/>
      <c r="X23" s="656"/>
      <c r="Y23" s="657"/>
      <c r="Z23" s="651">
        <v>22.1</v>
      </c>
      <c r="AA23" s="651"/>
      <c r="AB23" s="651"/>
      <c r="AC23" s="651"/>
      <c r="AD23" s="658">
        <v>8479802</v>
      </c>
      <c r="AE23" s="658"/>
      <c r="AF23" s="658"/>
      <c r="AG23" s="658"/>
      <c r="AH23" s="658"/>
      <c r="AI23" s="658"/>
      <c r="AJ23" s="658"/>
      <c r="AK23" s="658"/>
      <c r="AL23" s="659">
        <v>43.4</v>
      </c>
      <c r="AM23" s="660"/>
      <c r="AN23" s="660"/>
      <c r="AO23" s="661"/>
      <c r="AP23" s="693" t="s">
        <v>284</v>
      </c>
      <c r="AQ23" s="694"/>
      <c r="AR23" s="694"/>
      <c r="AS23" s="694"/>
      <c r="AT23" s="694"/>
      <c r="AU23" s="694"/>
      <c r="AV23" s="694"/>
      <c r="AW23" s="694"/>
      <c r="AX23" s="694"/>
      <c r="AY23" s="694"/>
      <c r="AZ23" s="694"/>
      <c r="BA23" s="694"/>
      <c r="BB23" s="694"/>
      <c r="BC23" s="694"/>
      <c r="BD23" s="694"/>
      <c r="BE23" s="694"/>
      <c r="BF23" s="695"/>
      <c r="BG23" s="655">
        <v>181</v>
      </c>
      <c r="BH23" s="656"/>
      <c r="BI23" s="656"/>
      <c r="BJ23" s="656"/>
      <c r="BK23" s="656"/>
      <c r="BL23" s="656"/>
      <c r="BM23" s="656"/>
      <c r="BN23" s="657"/>
      <c r="BO23" s="651">
        <v>0</v>
      </c>
      <c r="BP23" s="651"/>
      <c r="BQ23" s="651"/>
      <c r="BR23" s="651"/>
      <c r="BS23" s="658" t="s">
        <v>129</v>
      </c>
      <c r="BT23" s="658"/>
      <c r="BU23" s="658"/>
      <c r="BV23" s="658"/>
      <c r="BW23" s="658"/>
      <c r="BX23" s="658"/>
      <c r="BY23" s="658"/>
      <c r="BZ23" s="658"/>
      <c r="CA23" s="658"/>
      <c r="CB23" s="662"/>
      <c r="CD23" s="644" t="s">
        <v>224</v>
      </c>
      <c r="CE23" s="645"/>
      <c r="CF23" s="645"/>
      <c r="CG23" s="645"/>
      <c r="CH23" s="645"/>
      <c r="CI23" s="645"/>
      <c r="CJ23" s="645"/>
      <c r="CK23" s="645"/>
      <c r="CL23" s="645"/>
      <c r="CM23" s="645"/>
      <c r="CN23" s="645"/>
      <c r="CO23" s="645"/>
      <c r="CP23" s="645"/>
      <c r="CQ23" s="646"/>
      <c r="CR23" s="644" t="s">
        <v>285</v>
      </c>
      <c r="CS23" s="645"/>
      <c r="CT23" s="645"/>
      <c r="CU23" s="645"/>
      <c r="CV23" s="645"/>
      <c r="CW23" s="645"/>
      <c r="CX23" s="645"/>
      <c r="CY23" s="646"/>
      <c r="CZ23" s="644" t="s">
        <v>286</v>
      </c>
      <c r="DA23" s="645"/>
      <c r="DB23" s="645"/>
      <c r="DC23" s="646"/>
      <c r="DD23" s="644" t="s">
        <v>287</v>
      </c>
      <c r="DE23" s="645"/>
      <c r="DF23" s="645"/>
      <c r="DG23" s="645"/>
      <c r="DH23" s="645"/>
      <c r="DI23" s="645"/>
      <c r="DJ23" s="645"/>
      <c r="DK23" s="646"/>
      <c r="DL23" s="696" t="s">
        <v>288</v>
      </c>
      <c r="DM23" s="697"/>
      <c r="DN23" s="697"/>
      <c r="DO23" s="697"/>
      <c r="DP23" s="697"/>
      <c r="DQ23" s="697"/>
      <c r="DR23" s="697"/>
      <c r="DS23" s="697"/>
      <c r="DT23" s="697"/>
      <c r="DU23" s="697"/>
      <c r="DV23" s="698"/>
      <c r="DW23" s="644" t="s">
        <v>289</v>
      </c>
      <c r="DX23" s="645"/>
      <c r="DY23" s="645"/>
      <c r="DZ23" s="645"/>
      <c r="EA23" s="645"/>
      <c r="EB23" s="645"/>
      <c r="EC23" s="646"/>
    </row>
    <row r="24" spans="2:133" ht="11.25" customHeight="1" x14ac:dyDescent="0.2">
      <c r="B24" s="652" t="s">
        <v>290</v>
      </c>
      <c r="C24" s="653"/>
      <c r="D24" s="653"/>
      <c r="E24" s="653"/>
      <c r="F24" s="653"/>
      <c r="G24" s="653"/>
      <c r="H24" s="653"/>
      <c r="I24" s="653"/>
      <c r="J24" s="653"/>
      <c r="K24" s="653"/>
      <c r="L24" s="653"/>
      <c r="M24" s="653"/>
      <c r="N24" s="653"/>
      <c r="O24" s="653"/>
      <c r="P24" s="653"/>
      <c r="Q24" s="654"/>
      <c r="R24" s="655">
        <v>8479802</v>
      </c>
      <c r="S24" s="656"/>
      <c r="T24" s="656"/>
      <c r="U24" s="656"/>
      <c r="V24" s="656"/>
      <c r="W24" s="656"/>
      <c r="X24" s="656"/>
      <c r="Y24" s="657"/>
      <c r="Z24" s="651">
        <v>20.100000000000001</v>
      </c>
      <c r="AA24" s="651"/>
      <c r="AB24" s="651"/>
      <c r="AC24" s="651"/>
      <c r="AD24" s="658">
        <v>8479802</v>
      </c>
      <c r="AE24" s="658"/>
      <c r="AF24" s="658"/>
      <c r="AG24" s="658"/>
      <c r="AH24" s="658"/>
      <c r="AI24" s="658"/>
      <c r="AJ24" s="658"/>
      <c r="AK24" s="658"/>
      <c r="AL24" s="659">
        <v>43.4</v>
      </c>
      <c r="AM24" s="660"/>
      <c r="AN24" s="660"/>
      <c r="AO24" s="661"/>
      <c r="AP24" s="693" t="s">
        <v>291</v>
      </c>
      <c r="AQ24" s="694"/>
      <c r="AR24" s="694"/>
      <c r="AS24" s="694"/>
      <c r="AT24" s="694"/>
      <c r="AU24" s="694"/>
      <c r="AV24" s="694"/>
      <c r="AW24" s="694"/>
      <c r="AX24" s="694"/>
      <c r="AY24" s="694"/>
      <c r="AZ24" s="694"/>
      <c r="BA24" s="694"/>
      <c r="BB24" s="694"/>
      <c r="BC24" s="694"/>
      <c r="BD24" s="694"/>
      <c r="BE24" s="694"/>
      <c r="BF24" s="695"/>
      <c r="BG24" s="655" t="s">
        <v>129</v>
      </c>
      <c r="BH24" s="656"/>
      <c r="BI24" s="656"/>
      <c r="BJ24" s="656"/>
      <c r="BK24" s="656"/>
      <c r="BL24" s="656"/>
      <c r="BM24" s="656"/>
      <c r="BN24" s="657"/>
      <c r="BO24" s="651" t="s">
        <v>129</v>
      </c>
      <c r="BP24" s="651"/>
      <c r="BQ24" s="651"/>
      <c r="BR24" s="651"/>
      <c r="BS24" s="658" t="s">
        <v>129</v>
      </c>
      <c r="BT24" s="658"/>
      <c r="BU24" s="658"/>
      <c r="BV24" s="658"/>
      <c r="BW24" s="658"/>
      <c r="BX24" s="658"/>
      <c r="BY24" s="658"/>
      <c r="BZ24" s="658"/>
      <c r="CA24" s="658"/>
      <c r="CB24" s="662"/>
      <c r="CD24" s="676" t="s">
        <v>292</v>
      </c>
      <c r="CE24" s="677"/>
      <c r="CF24" s="677"/>
      <c r="CG24" s="677"/>
      <c r="CH24" s="677"/>
      <c r="CI24" s="677"/>
      <c r="CJ24" s="677"/>
      <c r="CK24" s="677"/>
      <c r="CL24" s="677"/>
      <c r="CM24" s="677"/>
      <c r="CN24" s="677"/>
      <c r="CO24" s="677"/>
      <c r="CP24" s="677"/>
      <c r="CQ24" s="678"/>
      <c r="CR24" s="666">
        <v>17476577</v>
      </c>
      <c r="CS24" s="667"/>
      <c r="CT24" s="667"/>
      <c r="CU24" s="667"/>
      <c r="CV24" s="667"/>
      <c r="CW24" s="667"/>
      <c r="CX24" s="667"/>
      <c r="CY24" s="668"/>
      <c r="CZ24" s="671">
        <v>44.1</v>
      </c>
      <c r="DA24" s="672"/>
      <c r="DB24" s="672"/>
      <c r="DC24" s="679"/>
      <c r="DD24" s="702">
        <v>10842744</v>
      </c>
      <c r="DE24" s="667"/>
      <c r="DF24" s="667"/>
      <c r="DG24" s="667"/>
      <c r="DH24" s="667"/>
      <c r="DI24" s="667"/>
      <c r="DJ24" s="667"/>
      <c r="DK24" s="668"/>
      <c r="DL24" s="702">
        <v>10797855</v>
      </c>
      <c r="DM24" s="667"/>
      <c r="DN24" s="667"/>
      <c r="DO24" s="667"/>
      <c r="DP24" s="667"/>
      <c r="DQ24" s="667"/>
      <c r="DR24" s="667"/>
      <c r="DS24" s="667"/>
      <c r="DT24" s="667"/>
      <c r="DU24" s="667"/>
      <c r="DV24" s="668"/>
      <c r="DW24" s="671">
        <v>52.4</v>
      </c>
      <c r="DX24" s="672"/>
      <c r="DY24" s="672"/>
      <c r="DZ24" s="672"/>
      <c r="EA24" s="672"/>
      <c r="EB24" s="672"/>
      <c r="EC24" s="673"/>
    </row>
    <row r="25" spans="2:133" ht="11.25" customHeight="1" x14ac:dyDescent="0.2">
      <c r="B25" s="652" t="s">
        <v>293</v>
      </c>
      <c r="C25" s="653"/>
      <c r="D25" s="653"/>
      <c r="E25" s="653"/>
      <c r="F25" s="653"/>
      <c r="G25" s="653"/>
      <c r="H25" s="653"/>
      <c r="I25" s="653"/>
      <c r="J25" s="653"/>
      <c r="K25" s="653"/>
      <c r="L25" s="653"/>
      <c r="M25" s="653"/>
      <c r="N25" s="653"/>
      <c r="O25" s="653"/>
      <c r="P25" s="653"/>
      <c r="Q25" s="654"/>
      <c r="R25" s="655">
        <v>820190</v>
      </c>
      <c r="S25" s="656"/>
      <c r="T25" s="656"/>
      <c r="U25" s="656"/>
      <c r="V25" s="656"/>
      <c r="W25" s="656"/>
      <c r="X25" s="656"/>
      <c r="Y25" s="657"/>
      <c r="Z25" s="651">
        <v>1.9</v>
      </c>
      <c r="AA25" s="651"/>
      <c r="AB25" s="651"/>
      <c r="AC25" s="651"/>
      <c r="AD25" s="658" t="s">
        <v>129</v>
      </c>
      <c r="AE25" s="658"/>
      <c r="AF25" s="658"/>
      <c r="AG25" s="658"/>
      <c r="AH25" s="658"/>
      <c r="AI25" s="658"/>
      <c r="AJ25" s="658"/>
      <c r="AK25" s="658"/>
      <c r="AL25" s="659" t="s">
        <v>129</v>
      </c>
      <c r="AM25" s="660"/>
      <c r="AN25" s="660"/>
      <c r="AO25" s="661"/>
      <c r="AP25" s="693" t="s">
        <v>294</v>
      </c>
      <c r="AQ25" s="694"/>
      <c r="AR25" s="694"/>
      <c r="AS25" s="694"/>
      <c r="AT25" s="694"/>
      <c r="AU25" s="694"/>
      <c r="AV25" s="694"/>
      <c r="AW25" s="694"/>
      <c r="AX25" s="694"/>
      <c r="AY25" s="694"/>
      <c r="AZ25" s="694"/>
      <c r="BA25" s="694"/>
      <c r="BB25" s="694"/>
      <c r="BC25" s="694"/>
      <c r="BD25" s="694"/>
      <c r="BE25" s="694"/>
      <c r="BF25" s="695"/>
      <c r="BG25" s="655" t="s">
        <v>129</v>
      </c>
      <c r="BH25" s="656"/>
      <c r="BI25" s="656"/>
      <c r="BJ25" s="656"/>
      <c r="BK25" s="656"/>
      <c r="BL25" s="656"/>
      <c r="BM25" s="656"/>
      <c r="BN25" s="657"/>
      <c r="BO25" s="651" t="s">
        <v>129</v>
      </c>
      <c r="BP25" s="651"/>
      <c r="BQ25" s="651"/>
      <c r="BR25" s="651"/>
      <c r="BS25" s="658" t="s">
        <v>129</v>
      </c>
      <c r="BT25" s="658"/>
      <c r="BU25" s="658"/>
      <c r="BV25" s="658"/>
      <c r="BW25" s="658"/>
      <c r="BX25" s="658"/>
      <c r="BY25" s="658"/>
      <c r="BZ25" s="658"/>
      <c r="CA25" s="658"/>
      <c r="CB25" s="662"/>
      <c r="CD25" s="680" t="s">
        <v>295</v>
      </c>
      <c r="CE25" s="681"/>
      <c r="CF25" s="681"/>
      <c r="CG25" s="681"/>
      <c r="CH25" s="681"/>
      <c r="CI25" s="681"/>
      <c r="CJ25" s="681"/>
      <c r="CK25" s="681"/>
      <c r="CL25" s="681"/>
      <c r="CM25" s="681"/>
      <c r="CN25" s="681"/>
      <c r="CO25" s="681"/>
      <c r="CP25" s="681"/>
      <c r="CQ25" s="682"/>
      <c r="CR25" s="655">
        <v>5147915</v>
      </c>
      <c r="CS25" s="708"/>
      <c r="CT25" s="708"/>
      <c r="CU25" s="708"/>
      <c r="CV25" s="708"/>
      <c r="CW25" s="708"/>
      <c r="CX25" s="708"/>
      <c r="CY25" s="709"/>
      <c r="CZ25" s="659">
        <v>13</v>
      </c>
      <c r="DA25" s="703"/>
      <c r="DB25" s="703"/>
      <c r="DC25" s="710"/>
      <c r="DD25" s="674">
        <v>4791184</v>
      </c>
      <c r="DE25" s="708"/>
      <c r="DF25" s="708"/>
      <c r="DG25" s="708"/>
      <c r="DH25" s="708"/>
      <c r="DI25" s="708"/>
      <c r="DJ25" s="708"/>
      <c r="DK25" s="709"/>
      <c r="DL25" s="674">
        <v>4760811</v>
      </c>
      <c r="DM25" s="708"/>
      <c r="DN25" s="708"/>
      <c r="DO25" s="708"/>
      <c r="DP25" s="708"/>
      <c r="DQ25" s="708"/>
      <c r="DR25" s="708"/>
      <c r="DS25" s="708"/>
      <c r="DT25" s="708"/>
      <c r="DU25" s="708"/>
      <c r="DV25" s="709"/>
      <c r="DW25" s="659">
        <v>23.1</v>
      </c>
      <c r="DX25" s="703"/>
      <c r="DY25" s="703"/>
      <c r="DZ25" s="703"/>
      <c r="EA25" s="703"/>
      <c r="EB25" s="703"/>
      <c r="EC25" s="704"/>
    </row>
    <row r="26" spans="2:133" ht="11.25" customHeight="1" x14ac:dyDescent="0.2">
      <c r="B26" s="652" t="s">
        <v>296</v>
      </c>
      <c r="C26" s="653"/>
      <c r="D26" s="653"/>
      <c r="E26" s="653"/>
      <c r="F26" s="653"/>
      <c r="G26" s="653"/>
      <c r="H26" s="653"/>
      <c r="I26" s="653"/>
      <c r="J26" s="653"/>
      <c r="K26" s="653"/>
      <c r="L26" s="653"/>
      <c r="M26" s="653"/>
      <c r="N26" s="653"/>
      <c r="O26" s="653"/>
      <c r="P26" s="653"/>
      <c r="Q26" s="654"/>
      <c r="R26" s="655" t="s">
        <v>129</v>
      </c>
      <c r="S26" s="656"/>
      <c r="T26" s="656"/>
      <c r="U26" s="656"/>
      <c r="V26" s="656"/>
      <c r="W26" s="656"/>
      <c r="X26" s="656"/>
      <c r="Y26" s="657"/>
      <c r="Z26" s="651" t="s">
        <v>129</v>
      </c>
      <c r="AA26" s="651"/>
      <c r="AB26" s="651"/>
      <c r="AC26" s="651"/>
      <c r="AD26" s="658" t="s">
        <v>129</v>
      </c>
      <c r="AE26" s="658"/>
      <c r="AF26" s="658"/>
      <c r="AG26" s="658"/>
      <c r="AH26" s="658"/>
      <c r="AI26" s="658"/>
      <c r="AJ26" s="658"/>
      <c r="AK26" s="658"/>
      <c r="AL26" s="659" t="s">
        <v>129</v>
      </c>
      <c r="AM26" s="660"/>
      <c r="AN26" s="660"/>
      <c r="AO26" s="661"/>
      <c r="AP26" s="693" t="s">
        <v>297</v>
      </c>
      <c r="AQ26" s="711"/>
      <c r="AR26" s="711"/>
      <c r="AS26" s="711"/>
      <c r="AT26" s="711"/>
      <c r="AU26" s="711"/>
      <c r="AV26" s="711"/>
      <c r="AW26" s="711"/>
      <c r="AX26" s="711"/>
      <c r="AY26" s="711"/>
      <c r="AZ26" s="711"/>
      <c r="BA26" s="711"/>
      <c r="BB26" s="711"/>
      <c r="BC26" s="711"/>
      <c r="BD26" s="711"/>
      <c r="BE26" s="711"/>
      <c r="BF26" s="695"/>
      <c r="BG26" s="655" t="s">
        <v>129</v>
      </c>
      <c r="BH26" s="656"/>
      <c r="BI26" s="656"/>
      <c r="BJ26" s="656"/>
      <c r="BK26" s="656"/>
      <c r="BL26" s="656"/>
      <c r="BM26" s="656"/>
      <c r="BN26" s="657"/>
      <c r="BO26" s="651" t="s">
        <v>129</v>
      </c>
      <c r="BP26" s="651"/>
      <c r="BQ26" s="651"/>
      <c r="BR26" s="651"/>
      <c r="BS26" s="658" t="s">
        <v>129</v>
      </c>
      <c r="BT26" s="658"/>
      <c r="BU26" s="658"/>
      <c r="BV26" s="658"/>
      <c r="BW26" s="658"/>
      <c r="BX26" s="658"/>
      <c r="BY26" s="658"/>
      <c r="BZ26" s="658"/>
      <c r="CA26" s="658"/>
      <c r="CB26" s="662"/>
      <c r="CD26" s="680" t="s">
        <v>298</v>
      </c>
      <c r="CE26" s="681"/>
      <c r="CF26" s="681"/>
      <c r="CG26" s="681"/>
      <c r="CH26" s="681"/>
      <c r="CI26" s="681"/>
      <c r="CJ26" s="681"/>
      <c r="CK26" s="681"/>
      <c r="CL26" s="681"/>
      <c r="CM26" s="681"/>
      <c r="CN26" s="681"/>
      <c r="CO26" s="681"/>
      <c r="CP26" s="681"/>
      <c r="CQ26" s="682"/>
      <c r="CR26" s="655">
        <v>3202154</v>
      </c>
      <c r="CS26" s="656"/>
      <c r="CT26" s="656"/>
      <c r="CU26" s="656"/>
      <c r="CV26" s="656"/>
      <c r="CW26" s="656"/>
      <c r="CX26" s="656"/>
      <c r="CY26" s="657"/>
      <c r="CZ26" s="659">
        <v>8.1</v>
      </c>
      <c r="DA26" s="703"/>
      <c r="DB26" s="703"/>
      <c r="DC26" s="710"/>
      <c r="DD26" s="674">
        <v>2845423</v>
      </c>
      <c r="DE26" s="656"/>
      <c r="DF26" s="656"/>
      <c r="DG26" s="656"/>
      <c r="DH26" s="656"/>
      <c r="DI26" s="656"/>
      <c r="DJ26" s="656"/>
      <c r="DK26" s="657"/>
      <c r="DL26" s="674" t="s">
        <v>129</v>
      </c>
      <c r="DM26" s="656"/>
      <c r="DN26" s="656"/>
      <c r="DO26" s="656"/>
      <c r="DP26" s="656"/>
      <c r="DQ26" s="656"/>
      <c r="DR26" s="656"/>
      <c r="DS26" s="656"/>
      <c r="DT26" s="656"/>
      <c r="DU26" s="656"/>
      <c r="DV26" s="657"/>
      <c r="DW26" s="659" t="s">
        <v>129</v>
      </c>
      <c r="DX26" s="703"/>
      <c r="DY26" s="703"/>
      <c r="DZ26" s="703"/>
      <c r="EA26" s="703"/>
      <c r="EB26" s="703"/>
      <c r="EC26" s="704"/>
    </row>
    <row r="27" spans="2:133" ht="11.25" customHeight="1" x14ac:dyDescent="0.2">
      <c r="B27" s="652" t="s">
        <v>299</v>
      </c>
      <c r="C27" s="653"/>
      <c r="D27" s="653"/>
      <c r="E27" s="653"/>
      <c r="F27" s="653"/>
      <c r="G27" s="653"/>
      <c r="H27" s="653"/>
      <c r="I27" s="653"/>
      <c r="J27" s="653"/>
      <c r="K27" s="653"/>
      <c r="L27" s="653"/>
      <c r="M27" s="653"/>
      <c r="N27" s="653"/>
      <c r="O27" s="653"/>
      <c r="P27" s="653"/>
      <c r="Q27" s="654"/>
      <c r="R27" s="655">
        <v>20282382</v>
      </c>
      <c r="S27" s="656"/>
      <c r="T27" s="656"/>
      <c r="U27" s="656"/>
      <c r="V27" s="656"/>
      <c r="W27" s="656"/>
      <c r="X27" s="656"/>
      <c r="Y27" s="657"/>
      <c r="Z27" s="651">
        <v>48.1</v>
      </c>
      <c r="AA27" s="651"/>
      <c r="AB27" s="651"/>
      <c r="AC27" s="651"/>
      <c r="AD27" s="658">
        <v>19462011</v>
      </c>
      <c r="AE27" s="658"/>
      <c r="AF27" s="658"/>
      <c r="AG27" s="658"/>
      <c r="AH27" s="658"/>
      <c r="AI27" s="658"/>
      <c r="AJ27" s="658"/>
      <c r="AK27" s="658"/>
      <c r="AL27" s="659">
        <v>99.599998474121094</v>
      </c>
      <c r="AM27" s="660"/>
      <c r="AN27" s="660"/>
      <c r="AO27" s="661"/>
      <c r="AP27" s="652" t="s">
        <v>300</v>
      </c>
      <c r="AQ27" s="653"/>
      <c r="AR27" s="653"/>
      <c r="AS27" s="653"/>
      <c r="AT27" s="653"/>
      <c r="AU27" s="653"/>
      <c r="AV27" s="653"/>
      <c r="AW27" s="653"/>
      <c r="AX27" s="653"/>
      <c r="AY27" s="653"/>
      <c r="AZ27" s="653"/>
      <c r="BA27" s="653"/>
      <c r="BB27" s="653"/>
      <c r="BC27" s="653"/>
      <c r="BD27" s="653"/>
      <c r="BE27" s="653"/>
      <c r="BF27" s="654"/>
      <c r="BG27" s="655">
        <v>8507422</v>
      </c>
      <c r="BH27" s="656"/>
      <c r="BI27" s="656"/>
      <c r="BJ27" s="656"/>
      <c r="BK27" s="656"/>
      <c r="BL27" s="656"/>
      <c r="BM27" s="656"/>
      <c r="BN27" s="657"/>
      <c r="BO27" s="651">
        <v>100</v>
      </c>
      <c r="BP27" s="651"/>
      <c r="BQ27" s="651"/>
      <c r="BR27" s="651"/>
      <c r="BS27" s="658" t="s">
        <v>129</v>
      </c>
      <c r="BT27" s="658"/>
      <c r="BU27" s="658"/>
      <c r="BV27" s="658"/>
      <c r="BW27" s="658"/>
      <c r="BX27" s="658"/>
      <c r="BY27" s="658"/>
      <c r="BZ27" s="658"/>
      <c r="CA27" s="658"/>
      <c r="CB27" s="662"/>
      <c r="CD27" s="680" t="s">
        <v>301</v>
      </c>
      <c r="CE27" s="681"/>
      <c r="CF27" s="681"/>
      <c r="CG27" s="681"/>
      <c r="CH27" s="681"/>
      <c r="CI27" s="681"/>
      <c r="CJ27" s="681"/>
      <c r="CK27" s="681"/>
      <c r="CL27" s="681"/>
      <c r="CM27" s="681"/>
      <c r="CN27" s="681"/>
      <c r="CO27" s="681"/>
      <c r="CP27" s="681"/>
      <c r="CQ27" s="682"/>
      <c r="CR27" s="655">
        <v>8295714</v>
      </c>
      <c r="CS27" s="708"/>
      <c r="CT27" s="708"/>
      <c r="CU27" s="708"/>
      <c r="CV27" s="708"/>
      <c r="CW27" s="708"/>
      <c r="CX27" s="708"/>
      <c r="CY27" s="709"/>
      <c r="CZ27" s="659">
        <v>20.9</v>
      </c>
      <c r="DA27" s="703"/>
      <c r="DB27" s="703"/>
      <c r="DC27" s="710"/>
      <c r="DD27" s="674">
        <v>2062849</v>
      </c>
      <c r="DE27" s="708"/>
      <c r="DF27" s="708"/>
      <c r="DG27" s="708"/>
      <c r="DH27" s="708"/>
      <c r="DI27" s="708"/>
      <c r="DJ27" s="708"/>
      <c r="DK27" s="709"/>
      <c r="DL27" s="674">
        <v>2048333</v>
      </c>
      <c r="DM27" s="708"/>
      <c r="DN27" s="708"/>
      <c r="DO27" s="708"/>
      <c r="DP27" s="708"/>
      <c r="DQ27" s="708"/>
      <c r="DR27" s="708"/>
      <c r="DS27" s="708"/>
      <c r="DT27" s="708"/>
      <c r="DU27" s="708"/>
      <c r="DV27" s="709"/>
      <c r="DW27" s="659">
        <v>9.9</v>
      </c>
      <c r="DX27" s="703"/>
      <c r="DY27" s="703"/>
      <c r="DZ27" s="703"/>
      <c r="EA27" s="703"/>
      <c r="EB27" s="703"/>
      <c r="EC27" s="704"/>
    </row>
    <row r="28" spans="2:133" ht="11.25" customHeight="1" x14ac:dyDescent="0.2">
      <c r="B28" s="652" t="s">
        <v>302</v>
      </c>
      <c r="C28" s="653"/>
      <c r="D28" s="653"/>
      <c r="E28" s="653"/>
      <c r="F28" s="653"/>
      <c r="G28" s="653"/>
      <c r="H28" s="653"/>
      <c r="I28" s="653"/>
      <c r="J28" s="653"/>
      <c r="K28" s="653"/>
      <c r="L28" s="653"/>
      <c r="M28" s="653"/>
      <c r="N28" s="653"/>
      <c r="O28" s="653"/>
      <c r="P28" s="653"/>
      <c r="Q28" s="654"/>
      <c r="R28" s="655">
        <v>8380</v>
      </c>
      <c r="S28" s="656"/>
      <c r="T28" s="656"/>
      <c r="U28" s="656"/>
      <c r="V28" s="656"/>
      <c r="W28" s="656"/>
      <c r="X28" s="656"/>
      <c r="Y28" s="657"/>
      <c r="Z28" s="651">
        <v>0</v>
      </c>
      <c r="AA28" s="651"/>
      <c r="AB28" s="651"/>
      <c r="AC28" s="651"/>
      <c r="AD28" s="658">
        <v>8380</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303</v>
      </c>
      <c r="CE28" s="681"/>
      <c r="CF28" s="681"/>
      <c r="CG28" s="681"/>
      <c r="CH28" s="681"/>
      <c r="CI28" s="681"/>
      <c r="CJ28" s="681"/>
      <c r="CK28" s="681"/>
      <c r="CL28" s="681"/>
      <c r="CM28" s="681"/>
      <c r="CN28" s="681"/>
      <c r="CO28" s="681"/>
      <c r="CP28" s="681"/>
      <c r="CQ28" s="682"/>
      <c r="CR28" s="655">
        <v>4032948</v>
      </c>
      <c r="CS28" s="656"/>
      <c r="CT28" s="656"/>
      <c r="CU28" s="656"/>
      <c r="CV28" s="656"/>
      <c r="CW28" s="656"/>
      <c r="CX28" s="656"/>
      <c r="CY28" s="657"/>
      <c r="CZ28" s="659">
        <v>10.199999999999999</v>
      </c>
      <c r="DA28" s="703"/>
      <c r="DB28" s="703"/>
      <c r="DC28" s="710"/>
      <c r="DD28" s="674">
        <v>3988711</v>
      </c>
      <c r="DE28" s="656"/>
      <c r="DF28" s="656"/>
      <c r="DG28" s="656"/>
      <c r="DH28" s="656"/>
      <c r="DI28" s="656"/>
      <c r="DJ28" s="656"/>
      <c r="DK28" s="657"/>
      <c r="DL28" s="674">
        <v>3988711</v>
      </c>
      <c r="DM28" s="656"/>
      <c r="DN28" s="656"/>
      <c r="DO28" s="656"/>
      <c r="DP28" s="656"/>
      <c r="DQ28" s="656"/>
      <c r="DR28" s="656"/>
      <c r="DS28" s="656"/>
      <c r="DT28" s="656"/>
      <c r="DU28" s="656"/>
      <c r="DV28" s="657"/>
      <c r="DW28" s="659">
        <v>19.399999999999999</v>
      </c>
      <c r="DX28" s="703"/>
      <c r="DY28" s="703"/>
      <c r="DZ28" s="703"/>
      <c r="EA28" s="703"/>
      <c r="EB28" s="703"/>
      <c r="EC28" s="704"/>
    </row>
    <row r="29" spans="2:133" ht="11.25" customHeight="1" x14ac:dyDescent="0.2">
      <c r="B29" s="652" t="s">
        <v>304</v>
      </c>
      <c r="C29" s="653"/>
      <c r="D29" s="653"/>
      <c r="E29" s="653"/>
      <c r="F29" s="653"/>
      <c r="G29" s="653"/>
      <c r="H29" s="653"/>
      <c r="I29" s="653"/>
      <c r="J29" s="653"/>
      <c r="K29" s="653"/>
      <c r="L29" s="653"/>
      <c r="M29" s="653"/>
      <c r="N29" s="653"/>
      <c r="O29" s="653"/>
      <c r="P29" s="653"/>
      <c r="Q29" s="654"/>
      <c r="R29" s="655">
        <v>179370</v>
      </c>
      <c r="S29" s="656"/>
      <c r="T29" s="656"/>
      <c r="U29" s="656"/>
      <c r="V29" s="656"/>
      <c r="W29" s="656"/>
      <c r="X29" s="656"/>
      <c r="Y29" s="657"/>
      <c r="Z29" s="651">
        <v>0.4</v>
      </c>
      <c r="AA29" s="651"/>
      <c r="AB29" s="651"/>
      <c r="AC29" s="651"/>
      <c r="AD29" s="658" t="s">
        <v>129</v>
      </c>
      <c r="AE29" s="658"/>
      <c r="AF29" s="658"/>
      <c r="AG29" s="658"/>
      <c r="AH29" s="658"/>
      <c r="AI29" s="658"/>
      <c r="AJ29" s="658"/>
      <c r="AK29" s="658"/>
      <c r="AL29" s="659" t="s">
        <v>129</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305</v>
      </c>
      <c r="CE29" s="734"/>
      <c r="CF29" s="680" t="s">
        <v>70</v>
      </c>
      <c r="CG29" s="681"/>
      <c r="CH29" s="681"/>
      <c r="CI29" s="681"/>
      <c r="CJ29" s="681"/>
      <c r="CK29" s="681"/>
      <c r="CL29" s="681"/>
      <c r="CM29" s="681"/>
      <c r="CN29" s="681"/>
      <c r="CO29" s="681"/>
      <c r="CP29" s="681"/>
      <c r="CQ29" s="682"/>
      <c r="CR29" s="655">
        <v>4032871</v>
      </c>
      <c r="CS29" s="708"/>
      <c r="CT29" s="708"/>
      <c r="CU29" s="708"/>
      <c r="CV29" s="708"/>
      <c r="CW29" s="708"/>
      <c r="CX29" s="708"/>
      <c r="CY29" s="709"/>
      <c r="CZ29" s="659">
        <v>10.199999999999999</v>
      </c>
      <c r="DA29" s="703"/>
      <c r="DB29" s="703"/>
      <c r="DC29" s="710"/>
      <c r="DD29" s="674">
        <v>3988634</v>
      </c>
      <c r="DE29" s="708"/>
      <c r="DF29" s="708"/>
      <c r="DG29" s="708"/>
      <c r="DH29" s="708"/>
      <c r="DI29" s="708"/>
      <c r="DJ29" s="708"/>
      <c r="DK29" s="709"/>
      <c r="DL29" s="674">
        <v>3988634</v>
      </c>
      <c r="DM29" s="708"/>
      <c r="DN29" s="708"/>
      <c r="DO29" s="708"/>
      <c r="DP29" s="708"/>
      <c r="DQ29" s="708"/>
      <c r="DR29" s="708"/>
      <c r="DS29" s="708"/>
      <c r="DT29" s="708"/>
      <c r="DU29" s="708"/>
      <c r="DV29" s="709"/>
      <c r="DW29" s="659">
        <v>19.399999999999999</v>
      </c>
      <c r="DX29" s="703"/>
      <c r="DY29" s="703"/>
      <c r="DZ29" s="703"/>
      <c r="EA29" s="703"/>
      <c r="EB29" s="703"/>
      <c r="EC29" s="704"/>
    </row>
    <row r="30" spans="2:133" ht="11.25" customHeight="1" x14ac:dyDescent="0.2">
      <c r="B30" s="652" t="s">
        <v>306</v>
      </c>
      <c r="C30" s="653"/>
      <c r="D30" s="653"/>
      <c r="E30" s="653"/>
      <c r="F30" s="653"/>
      <c r="G30" s="653"/>
      <c r="H30" s="653"/>
      <c r="I30" s="653"/>
      <c r="J30" s="653"/>
      <c r="K30" s="653"/>
      <c r="L30" s="653"/>
      <c r="M30" s="653"/>
      <c r="N30" s="653"/>
      <c r="O30" s="653"/>
      <c r="P30" s="653"/>
      <c r="Q30" s="654"/>
      <c r="R30" s="655">
        <v>179248</v>
      </c>
      <c r="S30" s="656"/>
      <c r="T30" s="656"/>
      <c r="U30" s="656"/>
      <c r="V30" s="656"/>
      <c r="W30" s="656"/>
      <c r="X30" s="656"/>
      <c r="Y30" s="657"/>
      <c r="Z30" s="651">
        <v>0.4</v>
      </c>
      <c r="AA30" s="651"/>
      <c r="AB30" s="651"/>
      <c r="AC30" s="651"/>
      <c r="AD30" s="658">
        <v>20026</v>
      </c>
      <c r="AE30" s="658"/>
      <c r="AF30" s="658"/>
      <c r="AG30" s="658"/>
      <c r="AH30" s="658"/>
      <c r="AI30" s="658"/>
      <c r="AJ30" s="658"/>
      <c r="AK30" s="658"/>
      <c r="AL30" s="659">
        <v>0.1</v>
      </c>
      <c r="AM30" s="660"/>
      <c r="AN30" s="660"/>
      <c r="AO30" s="661"/>
      <c r="AP30" s="641" t="s">
        <v>224</v>
      </c>
      <c r="AQ30" s="642"/>
      <c r="AR30" s="642"/>
      <c r="AS30" s="642"/>
      <c r="AT30" s="642"/>
      <c r="AU30" s="642"/>
      <c r="AV30" s="642"/>
      <c r="AW30" s="642"/>
      <c r="AX30" s="642"/>
      <c r="AY30" s="642"/>
      <c r="AZ30" s="642"/>
      <c r="BA30" s="642"/>
      <c r="BB30" s="642"/>
      <c r="BC30" s="642"/>
      <c r="BD30" s="642"/>
      <c r="BE30" s="642"/>
      <c r="BF30" s="643"/>
      <c r="BG30" s="641" t="s">
        <v>307</v>
      </c>
      <c r="BH30" s="712"/>
      <c r="BI30" s="712"/>
      <c r="BJ30" s="712"/>
      <c r="BK30" s="712"/>
      <c r="BL30" s="712"/>
      <c r="BM30" s="712"/>
      <c r="BN30" s="712"/>
      <c r="BO30" s="712"/>
      <c r="BP30" s="712"/>
      <c r="BQ30" s="713"/>
      <c r="BR30" s="641" t="s">
        <v>308</v>
      </c>
      <c r="BS30" s="712"/>
      <c r="BT30" s="712"/>
      <c r="BU30" s="712"/>
      <c r="BV30" s="712"/>
      <c r="BW30" s="712"/>
      <c r="BX30" s="712"/>
      <c r="BY30" s="712"/>
      <c r="BZ30" s="712"/>
      <c r="CA30" s="712"/>
      <c r="CB30" s="713"/>
      <c r="CD30" s="735"/>
      <c r="CE30" s="736"/>
      <c r="CF30" s="680" t="s">
        <v>309</v>
      </c>
      <c r="CG30" s="681"/>
      <c r="CH30" s="681"/>
      <c r="CI30" s="681"/>
      <c r="CJ30" s="681"/>
      <c r="CK30" s="681"/>
      <c r="CL30" s="681"/>
      <c r="CM30" s="681"/>
      <c r="CN30" s="681"/>
      <c r="CO30" s="681"/>
      <c r="CP30" s="681"/>
      <c r="CQ30" s="682"/>
      <c r="CR30" s="655">
        <v>3863224</v>
      </c>
      <c r="CS30" s="656"/>
      <c r="CT30" s="656"/>
      <c r="CU30" s="656"/>
      <c r="CV30" s="656"/>
      <c r="CW30" s="656"/>
      <c r="CX30" s="656"/>
      <c r="CY30" s="657"/>
      <c r="CZ30" s="659">
        <v>9.6999999999999993</v>
      </c>
      <c r="DA30" s="703"/>
      <c r="DB30" s="703"/>
      <c r="DC30" s="710"/>
      <c r="DD30" s="674">
        <v>3818987</v>
      </c>
      <c r="DE30" s="656"/>
      <c r="DF30" s="656"/>
      <c r="DG30" s="656"/>
      <c r="DH30" s="656"/>
      <c r="DI30" s="656"/>
      <c r="DJ30" s="656"/>
      <c r="DK30" s="657"/>
      <c r="DL30" s="674">
        <v>3818987</v>
      </c>
      <c r="DM30" s="656"/>
      <c r="DN30" s="656"/>
      <c r="DO30" s="656"/>
      <c r="DP30" s="656"/>
      <c r="DQ30" s="656"/>
      <c r="DR30" s="656"/>
      <c r="DS30" s="656"/>
      <c r="DT30" s="656"/>
      <c r="DU30" s="656"/>
      <c r="DV30" s="657"/>
      <c r="DW30" s="659">
        <v>18.5</v>
      </c>
      <c r="DX30" s="703"/>
      <c r="DY30" s="703"/>
      <c r="DZ30" s="703"/>
      <c r="EA30" s="703"/>
      <c r="EB30" s="703"/>
      <c r="EC30" s="704"/>
    </row>
    <row r="31" spans="2:133" ht="11.25" customHeight="1" x14ac:dyDescent="0.2">
      <c r="B31" s="652" t="s">
        <v>310</v>
      </c>
      <c r="C31" s="653"/>
      <c r="D31" s="653"/>
      <c r="E31" s="653"/>
      <c r="F31" s="653"/>
      <c r="G31" s="653"/>
      <c r="H31" s="653"/>
      <c r="I31" s="653"/>
      <c r="J31" s="653"/>
      <c r="K31" s="653"/>
      <c r="L31" s="653"/>
      <c r="M31" s="653"/>
      <c r="N31" s="653"/>
      <c r="O31" s="653"/>
      <c r="P31" s="653"/>
      <c r="Q31" s="654"/>
      <c r="R31" s="655">
        <v>101216</v>
      </c>
      <c r="S31" s="656"/>
      <c r="T31" s="656"/>
      <c r="U31" s="656"/>
      <c r="V31" s="656"/>
      <c r="W31" s="656"/>
      <c r="X31" s="656"/>
      <c r="Y31" s="657"/>
      <c r="Z31" s="651">
        <v>0.2</v>
      </c>
      <c r="AA31" s="651"/>
      <c r="AB31" s="651"/>
      <c r="AC31" s="651"/>
      <c r="AD31" s="658" t="s">
        <v>129</v>
      </c>
      <c r="AE31" s="658"/>
      <c r="AF31" s="658"/>
      <c r="AG31" s="658"/>
      <c r="AH31" s="658"/>
      <c r="AI31" s="658"/>
      <c r="AJ31" s="658"/>
      <c r="AK31" s="658"/>
      <c r="AL31" s="659" t="s">
        <v>129</v>
      </c>
      <c r="AM31" s="660"/>
      <c r="AN31" s="660"/>
      <c r="AO31" s="661"/>
      <c r="AP31" s="717" t="s">
        <v>311</v>
      </c>
      <c r="AQ31" s="718"/>
      <c r="AR31" s="718"/>
      <c r="AS31" s="718"/>
      <c r="AT31" s="723" t="s">
        <v>312</v>
      </c>
      <c r="AU31" s="366"/>
      <c r="AV31" s="366"/>
      <c r="AW31" s="366"/>
      <c r="AX31" s="663" t="s">
        <v>189</v>
      </c>
      <c r="AY31" s="664"/>
      <c r="AZ31" s="664"/>
      <c r="BA31" s="664"/>
      <c r="BB31" s="664"/>
      <c r="BC31" s="664"/>
      <c r="BD31" s="664"/>
      <c r="BE31" s="664"/>
      <c r="BF31" s="665"/>
      <c r="BG31" s="714">
        <v>99.1</v>
      </c>
      <c r="BH31" s="715"/>
      <c r="BI31" s="715"/>
      <c r="BJ31" s="715"/>
      <c r="BK31" s="715"/>
      <c r="BL31" s="715"/>
      <c r="BM31" s="672">
        <v>93.4</v>
      </c>
      <c r="BN31" s="715"/>
      <c r="BO31" s="715"/>
      <c r="BP31" s="715"/>
      <c r="BQ31" s="716"/>
      <c r="BR31" s="714">
        <v>97.8</v>
      </c>
      <c r="BS31" s="715"/>
      <c r="BT31" s="715"/>
      <c r="BU31" s="715"/>
      <c r="BV31" s="715"/>
      <c r="BW31" s="715"/>
      <c r="BX31" s="672">
        <v>91.3</v>
      </c>
      <c r="BY31" s="715"/>
      <c r="BZ31" s="715"/>
      <c r="CA31" s="715"/>
      <c r="CB31" s="716"/>
      <c r="CD31" s="735"/>
      <c r="CE31" s="736"/>
      <c r="CF31" s="680" t="s">
        <v>313</v>
      </c>
      <c r="CG31" s="681"/>
      <c r="CH31" s="681"/>
      <c r="CI31" s="681"/>
      <c r="CJ31" s="681"/>
      <c r="CK31" s="681"/>
      <c r="CL31" s="681"/>
      <c r="CM31" s="681"/>
      <c r="CN31" s="681"/>
      <c r="CO31" s="681"/>
      <c r="CP31" s="681"/>
      <c r="CQ31" s="682"/>
      <c r="CR31" s="655">
        <v>169647</v>
      </c>
      <c r="CS31" s="708"/>
      <c r="CT31" s="708"/>
      <c r="CU31" s="708"/>
      <c r="CV31" s="708"/>
      <c r="CW31" s="708"/>
      <c r="CX31" s="708"/>
      <c r="CY31" s="709"/>
      <c r="CZ31" s="659">
        <v>0.4</v>
      </c>
      <c r="DA31" s="703"/>
      <c r="DB31" s="703"/>
      <c r="DC31" s="710"/>
      <c r="DD31" s="674">
        <v>169647</v>
      </c>
      <c r="DE31" s="708"/>
      <c r="DF31" s="708"/>
      <c r="DG31" s="708"/>
      <c r="DH31" s="708"/>
      <c r="DI31" s="708"/>
      <c r="DJ31" s="708"/>
      <c r="DK31" s="709"/>
      <c r="DL31" s="674">
        <v>169647</v>
      </c>
      <c r="DM31" s="708"/>
      <c r="DN31" s="708"/>
      <c r="DO31" s="708"/>
      <c r="DP31" s="708"/>
      <c r="DQ31" s="708"/>
      <c r="DR31" s="708"/>
      <c r="DS31" s="708"/>
      <c r="DT31" s="708"/>
      <c r="DU31" s="708"/>
      <c r="DV31" s="709"/>
      <c r="DW31" s="659">
        <v>0.8</v>
      </c>
      <c r="DX31" s="703"/>
      <c r="DY31" s="703"/>
      <c r="DZ31" s="703"/>
      <c r="EA31" s="703"/>
      <c r="EB31" s="703"/>
      <c r="EC31" s="704"/>
    </row>
    <row r="32" spans="2:133" ht="11.25" customHeight="1" x14ac:dyDescent="0.2">
      <c r="B32" s="652" t="s">
        <v>314</v>
      </c>
      <c r="C32" s="653"/>
      <c r="D32" s="653"/>
      <c r="E32" s="653"/>
      <c r="F32" s="653"/>
      <c r="G32" s="653"/>
      <c r="H32" s="653"/>
      <c r="I32" s="653"/>
      <c r="J32" s="653"/>
      <c r="K32" s="653"/>
      <c r="L32" s="653"/>
      <c r="M32" s="653"/>
      <c r="N32" s="653"/>
      <c r="O32" s="653"/>
      <c r="P32" s="653"/>
      <c r="Q32" s="654"/>
      <c r="R32" s="655">
        <v>7926474</v>
      </c>
      <c r="S32" s="656"/>
      <c r="T32" s="656"/>
      <c r="U32" s="656"/>
      <c r="V32" s="656"/>
      <c r="W32" s="656"/>
      <c r="X32" s="656"/>
      <c r="Y32" s="657"/>
      <c r="Z32" s="651">
        <v>18.8</v>
      </c>
      <c r="AA32" s="651"/>
      <c r="AB32" s="651"/>
      <c r="AC32" s="651"/>
      <c r="AD32" s="658" t="s">
        <v>129</v>
      </c>
      <c r="AE32" s="658"/>
      <c r="AF32" s="658"/>
      <c r="AG32" s="658"/>
      <c r="AH32" s="658"/>
      <c r="AI32" s="658"/>
      <c r="AJ32" s="658"/>
      <c r="AK32" s="658"/>
      <c r="AL32" s="659" t="s">
        <v>129</v>
      </c>
      <c r="AM32" s="660"/>
      <c r="AN32" s="660"/>
      <c r="AO32" s="661"/>
      <c r="AP32" s="719"/>
      <c r="AQ32" s="720"/>
      <c r="AR32" s="720"/>
      <c r="AS32" s="720"/>
      <c r="AT32" s="724"/>
      <c r="AU32" s="362" t="s">
        <v>315</v>
      </c>
      <c r="AV32" s="362"/>
      <c r="AW32" s="362"/>
      <c r="AX32" s="652" t="s">
        <v>316</v>
      </c>
      <c r="AY32" s="653"/>
      <c r="AZ32" s="653"/>
      <c r="BA32" s="653"/>
      <c r="BB32" s="653"/>
      <c r="BC32" s="653"/>
      <c r="BD32" s="653"/>
      <c r="BE32" s="653"/>
      <c r="BF32" s="654"/>
      <c r="BG32" s="726">
        <v>99.5</v>
      </c>
      <c r="BH32" s="708"/>
      <c r="BI32" s="708"/>
      <c r="BJ32" s="708"/>
      <c r="BK32" s="708"/>
      <c r="BL32" s="708"/>
      <c r="BM32" s="660">
        <v>97.7</v>
      </c>
      <c r="BN32" s="727"/>
      <c r="BO32" s="727"/>
      <c r="BP32" s="727"/>
      <c r="BQ32" s="728"/>
      <c r="BR32" s="726">
        <v>98.7</v>
      </c>
      <c r="BS32" s="708"/>
      <c r="BT32" s="708"/>
      <c r="BU32" s="708"/>
      <c r="BV32" s="708"/>
      <c r="BW32" s="708"/>
      <c r="BX32" s="660">
        <v>96.1</v>
      </c>
      <c r="BY32" s="727"/>
      <c r="BZ32" s="727"/>
      <c r="CA32" s="727"/>
      <c r="CB32" s="728"/>
      <c r="CD32" s="737"/>
      <c r="CE32" s="738"/>
      <c r="CF32" s="680" t="s">
        <v>317</v>
      </c>
      <c r="CG32" s="681"/>
      <c r="CH32" s="681"/>
      <c r="CI32" s="681"/>
      <c r="CJ32" s="681"/>
      <c r="CK32" s="681"/>
      <c r="CL32" s="681"/>
      <c r="CM32" s="681"/>
      <c r="CN32" s="681"/>
      <c r="CO32" s="681"/>
      <c r="CP32" s="681"/>
      <c r="CQ32" s="682"/>
      <c r="CR32" s="655">
        <v>77</v>
      </c>
      <c r="CS32" s="656"/>
      <c r="CT32" s="656"/>
      <c r="CU32" s="656"/>
      <c r="CV32" s="656"/>
      <c r="CW32" s="656"/>
      <c r="CX32" s="656"/>
      <c r="CY32" s="657"/>
      <c r="CZ32" s="659">
        <v>0</v>
      </c>
      <c r="DA32" s="703"/>
      <c r="DB32" s="703"/>
      <c r="DC32" s="710"/>
      <c r="DD32" s="674">
        <v>77</v>
      </c>
      <c r="DE32" s="656"/>
      <c r="DF32" s="656"/>
      <c r="DG32" s="656"/>
      <c r="DH32" s="656"/>
      <c r="DI32" s="656"/>
      <c r="DJ32" s="656"/>
      <c r="DK32" s="657"/>
      <c r="DL32" s="674">
        <v>77</v>
      </c>
      <c r="DM32" s="656"/>
      <c r="DN32" s="656"/>
      <c r="DO32" s="656"/>
      <c r="DP32" s="656"/>
      <c r="DQ32" s="656"/>
      <c r="DR32" s="656"/>
      <c r="DS32" s="656"/>
      <c r="DT32" s="656"/>
      <c r="DU32" s="656"/>
      <c r="DV32" s="657"/>
      <c r="DW32" s="659">
        <v>0</v>
      </c>
      <c r="DX32" s="703"/>
      <c r="DY32" s="703"/>
      <c r="DZ32" s="703"/>
      <c r="EA32" s="703"/>
      <c r="EB32" s="703"/>
      <c r="EC32" s="704"/>
    </row>
    <row r="33" spans="2:133" ht="11.25" customHeight="1" x14ac:dyDescent="0.2">
      <c r="B33" s="699" t="s">
        <v>318</v>
      </c>
      <c r="C33" s="700"/>
      <c r="D33" s="700"/>
      <c r="E33" s="700"/>
      <c r="F33" s="700"/>
      <c r="G33" s="700"/>
      <c r="H33" s="700"/>
      <c r="I33" s="700"/>
      <c r="J33" s="700"/>
      <c r="K33" s="700"/>
      <c r="L33" s="700"/>
      <c r="M33" s="700"/>
      <c r="N33" s="700"/>
      <c r="O33" s="700"/>
      <c r="P33" s="700"/>
      <c r="Q33" s="701"/>
      <c r="R33" s="655" t="s">
        <v>129</v>
      </c>
      <c r="S33" s="656"/>
      <c r="T33" s="656"/>
      <c r="U33" s="656"/>
      <c r="V33" s="656"/>
      <c r="W33" s="656"/>
      <c r="X33" s="656"/>
      <c r="Y33" s="657"/>
      <c r="Z33" s="651" t="s">
        <v>129</v>
      </c>
      <c r="AA33" s="651"/>
      <c r="AB33" s="651"/>
      <c r="AC33" s="651"/>
      <c r="AD33" s="658" t="s">
        <v>129</v>
      </c>
      <c r="AE33" s="658"/>
      <c r="AF33" s="658"/>
      <c r="AG33" s="658"/>
      <c r="AH33" s="658"/>
      <c r="AI33" s="658"/>
      <c r="AJ33" s="658"/>
      <c r="AK33" s="658"/>
      <c r="AL33" s="659" t="s">
        <v>129</v>
      </c>
      <c r="AM33" s="660"/>
      <c r="AN33" s="660"/>
      <c r="AO33" s="661"/>
      <c r="AP33" s="721"/>
      <c r="AQ33" s="722"/>
      <c r="AR33" s="722"/>
      <c r="AS33" s="722"/>
      <c r="AT33" s="725"/>
      <c r="AU33" s="360"/>
      <c r="AV33" s="360"/>
      <c r="AW33" s="360"/>
      <c r="AX33" s="705" t="s">
        <v>319</v>
      </c>
      <c r="AY33" s="706"/>
      <c r="AZ33" s="706"/>
      <c r="BA33" s="706"/>
      <c r="BB33" s="706"/>
      <c r="BC33" s="706"/>
      <c r="BD33" s="706"/>
      <c r="BE33" s="706"/>
      <c r="BF33" s="707"/>
      <c r="BG33" s="729">
        <v>98.6</v>
      </c>
      <c r="BH33" s="730"/>
      <c r="BI33" s="730"/>
      <c r="BJ33" s="730"/>
      <c r="BK33" s="730"/>
      <c r="BL33" s="730"/>
      <c r="BM33" s="731">
        <v>89.3</v>
      </c>
      <c r="BN33" s="730"/>
      <c r="BO33" s="730"/>
      <c r="BP33" s="730"/>
      <c r="BQ33" s="732"/>
      <c r="BR33" s="729">
        <v>96.8</v>
      </c>
      <c r="BS33" s="730"/>
      <c r="BT33" s="730"/>
      <c r="BU33" s="730"/>
      <c r="BV33" s="730"/>
      <c r="BW33" s="730"/>
      <c r="BX33" s="731">
        <v>87</v>
      </c>
      <c r="BY33" s="730"/>
      <c r="BZ33" s="730"/>
      <c r="CA33" s="730"/>
      <c r="CB33" s="732"/>
      <c r="CD33" s="680" t="s">
        <v>320</v>
      </c>
      <c r="CE33" s="681"/>
      <c r="CF33" s="681"/>
      <c r="CG33" s="681"/>
      <c r="CH33" s="681"/>
      <c r="CI33" s="681"/>
      <c r="CJ33" s="681"/>
      <c r="CK33" s="681"/>
      <c r="CL33" s="681"/>
      <c r="CM33" s="681"/>
      <c r="CN33" s="681"/>
      <c r="CO33" s="681"/>
      <c r="CP33" s="681"/>
      <c r="CQ33" s="682"/>
      <c r="CR33" s="655">
        <v>17665806</v>
      </c>
      <c r="CS33" s="708"/>
      <c r="CT33" s="708"/>
      <c r="CU33" s="708"/>
      <c r="CV33" s="708"/>
      <c r="CW33" s="708"/>
      <c r="CX33" s="708"/>
      <c r="CY33" s="709"/>
      <c r="CZ33" s="659">
        <v>44.6</v>
      </c>
      <c r="DA33" s="703"/>
      <c r="DB33" s="703"/>
      <c r="DC33" s="710"/>
      <c r="DD33" s="674">
        <v>11213309</v>
      </c>
      <c r="DE33" s="708"/>
      <c r="DF33" s="708"/>
      <c r="DG33" s="708"/>
      <c r="DH33" s="708"/>
      <c r="DI33" s="708"/>
      <c r="DJ33" s="708"/>
      <c r="DK33" s="709"/>
      <c r="DL33" s="674">
        <v>7897827</v>
      </c>
      <c r="DM33" s="708"/>
      <c r="DN33" s="708"/>
      <c r="DO33" s="708"/>
      <c r="DP33" s="708"/>
      <c r="DQ33" s="708"/>
      <c r="DR33" s="708"/>
      <c r="DS33" s="708"/>
      <c r="DT33" s="708"/>
      <c r="DU33" s="708"/>
      <c r="DV33" s="709"/>
      <c r="DW33" s="659">
        <v>38.299999999999997</v>
      </c>
      <c r="DX33" s="703"/>
      <c r="DY33" s="703"/>
      <c r="DZ33" s="703"/>
      <c r="EA33" s="703"/>
      <c r="EB33" s="703"/>
      <c r="EC33" s="704"/>
    </row>
    <row r="34" spans="2:133" ht="11.25" customHeight="1" x14ac:dyDescent="0.2">
      <c r="B34" s="652" t="s">
        <v>321</v>
      </c>
      <c r="C34" s="653"/>
      <c r="D34" s="653"/>
      <c r="E34" s="653"/>
      <c r="F34" s="653"/>
      <c r="G34" s="653"/>
      <c r="H34" s="653"/>
      <c r="I34" s="653"/>
      <c r="J34" s="653"/>
      <c r="K34" s="653"/>
      <c r="L34" s="653"/>
      <c r="M34" s="653"/>
      <c r="N34" s="653"/>
      <c r="O34" s="653"/>
      <c r="P34" s="653"/>
      <c r="Q34" s="654"/>
      <c r="R34" s="655">
        <v>2423369</v>
      </c>
      <c r="S34" s="656"/>
      <c r="T34" s="656"/>
      <c r="U34" s="656"/>
      <c r="V34" s="656"/>
      <c r="W34" s="656"/>
      <c r="X34" s="656"/>
      <c r="Y34" s="657"/>
      <c r="Z34" s="651">
        <v>5.7</v>
      </c>
      <c r="AA34" s="651"/>
      <c r="AB34" s="651"/>
      <c r="AC34" s="651"/>
      <c r="AD34" s="658" t="s">
        <v>129</v>
      </c>
      <c r="AE34" s="658"/>
      <c r="AF34" s="658"/>
      <c r="AG34" s="658"/>
      <c r="AH34" s="658"/>
      <c r="AI34" s="658"/>
      <c r="AJ34" s="658"/>
      <c r="AK34" s="658"/>
      <c r="AL34" s="659" t="s">
        <v>129</v>
      </c>
      <c r="AM34" s="660"/>
      <c r="AN34" s="660"/>
      <c r="AO34" s="66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55">
        <v>6649478</v>
      </c>
      <c r="CS34" s="656"/>
      <c r="CT34" s="656"/>
      <c r="CU34" s="656"/>
      <c r="CV34" s="656"/>
      <c r="CW34" s="656"/>
      <c r="CX34" s="656"/>
      <c r="CY34" s="657"/>
      <c r="CZ34" s="659">
        <v>16.8</v>
      </c>
      <c r="DA34" s="703"/>
      <c r="DB34" s="703"/>
      <c r="DC34" s="710"/>
      <c r="DD34" s="674">
        <v>4604675</v>
      </c>
      <c r="DE34" s="656"/>
      <c r="DF34" s="656"/>
      <c r="DG34" s="656"/>
      <c r="DH34" s="656"/>
      <c r="DI34" s="656"/>
      <c r="DJ34" s="656"/>
      <c r="DK34" s="657"/>
      <c r="DL34" s="674">
        <v>4229450</v>
      </c>
      <c r="DM34" s="656"/>
      <c r="DN34" s="656"/>
      <c r="DO34" s="656"/>
      <c r="DP34" s="656"/>
      <c r="DQ34" s="656"/>
      <c r="DR34" s="656"/>
      <c r="DS34" s="656"/>
      <c r="DT34" s="656"/>
      <c r="DU34" s="656"/>
      <c r="DV34" s="657"/>
      <c r="DW34" s="659">
        <v>20.5</v>
      </c>
      <c r="DX34" s="703"/>
      <c r="DY34" s="703"/>
      <c r="DZ34" s="703"/>
      <c r="EA34" s="703"/>
      <c r="EB34" s="703"/>
      <c r="EC34" s="704"/>
    </row>
    <row r="35" spans="2:133" ht="11.25" customHeight="1" x14ac:dyDescent="0.2">
      <c r="B35" s="652" t="s">
        <v>323</v>
      </c>
      <c r="C35" s="653"/>
      <c r="D35" s="653"/>
      <c r="E35" s="653"/>
      <c r="F35" s="653"/>
      <c r="G35" s="653"/>
      <c r="H35" s="653"/>
      <c r="I35" s="653"/>
      <c r="J35" s="653"/>
      <c r="K35" s="653"/>
      <c r="L35" s="653"/>
      <c r="M35" s="653"/>
      <c r="N35" s="653"/>
      <c r="O35" s="653"/>
      <c r="P35" s="653"/>
      <c r="Q35" s="654"/>
      <c r="R35" s="655">
        <v>113469</v>
      </c>
      <c r="S35" s="656"/>
      <c r="T35" s="656"/>
      <c r="U35" s="656"/>
      <c r="V35" s="656"/>
      <c r="W35" s="656"/>
      <c r="X35" s="656"/>
      <c r="Y35" s="657"/>
      <c r="Z35" s="651">
        <v>0.3</v>
      </c>
      <c r="AA35" s="651"/>
      <c r="AB35" s="651"/>
      <c r="AC35" s="651"/>
      <c r="AD35" s="658" t="s">
        <v>129</v>
      </c>
      <c r="AE35" s="658"/>
      <c r="AF35" s="658"/>
      <c r="AG35" s="658"/>
      <c r="AH35" s="658"/>
      <c r="AI35" s="658"/>
      <c r="AJ35" s="658"/>
      <c r="AK35" s="658"/>
      <c r="AL35" s="659" t="s">
        <v>129</v>
      </c>
      <c r="AM35" s="660"/>
      <c r="AN35" s="660"/>
      <c r="AO35" s="661"/>
      <c r="AP35" s="218"/>
      <c r="AQ35" s="641" t="s">
        <v>324</v>
      </c>
      <c r="AR35" s="642"/>
      <c r="AS35" s="642"/>
      <c r="AT35" s="642"/>
      <c r="AU35" s="642"/>
      <c r="AV35" s="642"/>
      <c r="AW35" s="642"/>
      <c r="AX35" s="642"/>
      <c r="AY35" s="642"/>
      <c r="AZ35" s="642"/>
      <c r="BA35" s="642"/>
      <c r="BB35" s="642"/>
      <c r="BC35" s="642"/>
      <c r="BD35" s="642"/>
      <c r="BE35" s="642"/>
      <c r="BF35" s="643"/>
      <c r="BG35" s="641" t="s">
        <v>325</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326</v>
      </c>
      <c r="CE35" s="681"/>
      <c r="CF35" s="681"/>
      <c r="CG35" s="681"/>
      <c r="CH35" s="681"/>
      <c r="CI35" s="681"/>
      <c r="CJ35" s="681"/>
      <c r="CK35" s="681"/>
      <c r="CL35" s="681"/>
      <c r="CM35" s="681"/>
      <c r="CN35" s="681"/>
      <c r="CO35" s="681"/>
      <c r="CP35" s="681"/>
      <c r="CQ35" s="682"/>
      <c r="CR35" s="655">
        <v>181257</v>
      </c>
      <c r="CS35" s="708"/>
      <c r="CT35" s="708"/>
      <c r="CU35" s="708"/>
      <c r="CV35" s="708"/>
      <c r="CW35" s="708"/>
      <c r="CX35" s="708"/>
      <c r="CY35" s="709"/>
      <c r="CZ35" s="659">
        <v>0.5</v>
      </c>
      <c r="DA35" s="703"/>
      <c r="DB35" s="703"/>
      <c r="DC35" s="710"/>
      <c r="DD35" s="674">
        <v>160392</v>
      </c>
      <c r="DE35" s="708"/>
      <c r="DF35" s="708"/>
      <c r="DG35" s="708"/>
      <c r="DH35" s="708"/>
      <c r="DI35" s="708"/>
      <c r="DJ35" s="708"/>
      <c r="DK35" s="709"/>
      <c r="DL35" s="674">
        <v>160285</v>
      </c>
      <c r="DM35" s="708"/>
      <c r="DN35" s="708"/>
      <c r="DO35" s="708"/>
      <c r="DP35" s="708"/>
      <c r="DQ35" s="708"/>
      <c r="DR35" s="708"/>
      <c r="DS35" s="708"/>
      <c r="DT35" s="708"/>
      <c r="DU35" s="708"/>
      <c r="DV35" s="709"/>
      <c r="DW35" s="659">
        <v>0.8</v>
      </c>
      <c r="DX35" s="703"/>
      <c r="DY35" s="703"/>
      <c r="DZ35" s="703"/>
      <c r="EA35" s="703"/>
      <c r="EB35" s="703"/>
      <c r="EC35" s="704"/>
    </row>
    <row r="36" spans="2:133" ht="11.25" customHeight="1" x14ac:dyDescent="0.2">
      <c r="B36" s="652" t="s">
        <v>327</v>
      </c>
      <c r="C36" s="653"/>
      <c r="D36" s="653"/>
      <c r="E36" s="653"/>
      <c r="F36" s="653"/>
      <c r="G36" s="653"/>
      <c r="H36" s="653"/>
      <c r="I36" s="653"/>
      <c r="J36" s="653"/>
      <c r="K36" s="653"/>
      <c r="L36" s="653"/>
      <c r="M36" s="653"/>
      <c r="N36" s="653"/>
      <c r="O36" s="653"/>
      <c r="P36" s="653"/>
      <c r="Q36" s="654"/>
      <c r="R36" s="655">
        <v>2525110</v>
      </c>
      <c r="S36" s="656"/>
      <c r="T36" s="656"/>
      <c r="U36" s="656"/>
      <c r="V36" s="656"/>
      <c r="W36" s="656"/>
      <c r="X36" s="656"/>
      <c r="Y36" s="657"/>
      <c r="Z36" s="651">
        <v>6</v>
      </c>
      <c r="AA36" s="651"/>
      <c r="AB36" s="651"/>
      <c r="AC36" s="651"/>
      <c r="AD36" s="658" t="s">
        <v>129</v>
      </c>
      <c r="AE36" s="658"/>
      <c r="AF36" s="658"/>
      <c r="AG36" s="658"/>
      <c r="AH36" s="658"/>
      <c r="AI36" s="658"/>
      <c r="AJ36" s="658"/>
      <c r="AK36" s="658"/>
      <c r="AL36" s="659" t="s">
        <v>129</v>
      </c>
      <c r="AM36" s="660"/>
      <c r="AN36" s="660"/>
      <c r="AO36" s="661"/>
      <c r="AP36" s="218"/>
      <c r="AQ36" s="739" t="s">
        <v>328</v>
      </c>
      <c r="AR36" s="740"/>
      <c r="AS36" s="740"/>
      <c r="AT36" s="740"/>
      <c r="AU36" s="740"/>
      <c r="AV36" s="740"/>
      <c r="AW36" s="740"/>
      <c r="AX36" s="740"/>
      <c r="AY36" s="741"/>
      <c r="AZ36" s="666">
        <v>4461296</v>
      </c>
      <c r="BA36" s="667"/>
      <c r="BB36" s="667"/>
      <c r="BC36" s="667"/>
      <c r="BD36" s="667"/>
      <c r="BE36" s="667"/>
      <c r="BF36" s="742"/>
      <c r="BG36" s="676" t="s">
        <v>329</v>
      </c>
      <c r="BH36" s="677"/>
      <c r="BI36" s="677"/>
      <c r="BJ36" s="677"/>
      <c r="BK36" s="677"/>
      <c r="BL36" s="677"/>
      <c r="BM36" s="677"/>
      <c r="BN36" s="677"/>
      <c r="BO36" s="677"/>
      <c r="BP36" s="677"/>
      <c r="BQ36" s="677"/>
      <c r="BR36" s="677"/>
      <c r="BS36" s="677"/>
      <c r="BT36" s="677"/>
      <c r="BU36" s="678"/>
      <c r="BV36" s="666">
        <v>413224</v>
      </c>
      <c r="BW36" s="667"/>
      <c r="BX36" s="667"/>
      <c r="BY36" s="667"/>
      <c r="BZ36" s="667"/>
      <c r="CA36" s="667"/>
      <c r="CB36" s="742"/>
      <c r="CD36" s="680" t="s">
        <v>330</v>
      </c>
      <c r="CE36" s="681"/>
      <c r="CF36" s="681"/>
      <c r="CG36" s="681"/>
      <c r="CH36" s="681"/>
      <c r="CI36" s="681"/>
      <c r="CJ36" s="681"/>
      <c r="CK36" s="681"/>
      <c r="CL36" s="681"/>
      <c r="CM36" s="681"/>
      <c r="CN36" s="681"/>
      <c r="CO36" s="681"/>
      <c r="CP36" s="681"/>
      <c r="CQ36" s="682"/>
      <c r="CR36" s="655">
        <v>3689985</v>
      </c>
      <c r="CS36" s="656"/>
      <c r="CT36" s="656"/>
      <c r="CU36" s="656"/>
      <c r="CV36" s="656"/>
      <c r="CW36" s="656"/>
      <c r="CX36" s="656"/>
      <c r="CY36" s="657"/>
      <c r="CZ36" s="659">
        <v>9.3000000000000007</v>
      </c>
      <c r="DA36" s="703"/>
      <c r="DB36" s="703"/>
      <c r="DC36" s="710"/>
      <c r="DD36" s="674">
        <v>2308861</v>
      </c>
      <c r="DE36" s="656"/>
      <c r="DF36" s="656"/>
      <c r="DG36" s="656"/>
      <c r="DH36" s="656"/>
      <c r="DI36" s="656"/>
      <c r="DJ36" s="656"/>
      <c r="DK36" s="657"/>
      <c r="DL36" s="674">
        <v>1382862</v>
      </c>
      <c r="DM36" s="656"/>
      <c r="DN36" s="656"/>
      <c r="DO36" s="656"/>
      <c r="DP36" s="656"/>
      <c r="DQ36" s="656"/>
      <c r="DR36" s="656"/>
      <c r="DS36" s="656"/>
      <c r="DT36" s="656"/>
      <c r="DU36" s="656"/>
      <c r="DV36" s="657"/>
      <c r="DW36" s="659">
        <v>6.7</v>
      </c>
      <c r="DX36" s="703"/>
      <c r="DY36" s="703"/>
      <c r="DZ36" s="703"/>
      <c r="EA36" s="703"/>
      <c r="EB36" s="703"/>
      <c r="EC36" s="704"/>
    </row>
    <row r="37" spans="2:133" ht="11.25" customHeight="1" x14ac:dyDescent="0.2">
      <c r="B37" s="652" t="s">
        <v>331</v>
      </c>
      <c r="C37" s="653"/>
      <c r="D37" s="653"/>
      <c r="E37" s="653"/>
      <c r="F37" s="653"/>
      <c r="G37" s="653"/>
      <c r="H37" s="653"/>
      <c r="I37" s="653"/>
      <c r="J37" s="653"/>
      <c r="K37" s="653"/>
      <c r="L37" s="653"/>
      <c r="M37" s="653"/>
      <c r="N37" s="653"/>
      <c r="O37" s="653"/>
      <c r="P37" s="653"/>
      <c r="Q37" s="654"/>
      <c r="R37" s="655">
        <v>2357477</v>
      </c>
      <c r="S37" s="656"/>
      <c r="T37" s="656"/>
      <c r="U37" s="656"/>
      <c r="V37" s="656"/>
      <c r="W37" s="656"/>
      <c r="X37" s="656"/>
      <c r="Y37" s="657"/>
      <c r="Z37" s="651">
        <v>5.6</v>
      </c>
      <c r="AA37" s="651"/>
      <c r="AB37" s="651"/>
      <c r="AC37" s="651"/>
      <c r="AD37" s="658" t="s">
        <v>129</v>
      </c>
      <c r="AE37" s="658"/>
      <c r="AF37" s="658"/>
      <c r="AG37" s="658"/>
      <c r="AH37" s="658"/>
      <c r="AI37" s="658"/>
      <c r="AJ37" s="658"/>
      <c r="AK37" s="658"/>
      <c r="AL37" s="659" t="s">
        <v>129</v>
      </c>
      <c r="AM37" s="660"/>
      <c r="AN37" s="660"/>
      <c r="AO37" s="661"/>
      <c r="AQ37" s="743" t="s">
        <v>332</v>
      </c>
      <c r="AR37" s="744"/>
      <c r="AS37" s="744"/>
      <c r="AT37" s="744"/>
      <c r="AU37" s="744"/>
      <c r="AV37" s="744"/>
      <c r="AW37" s="744"/>
      <c r="AX37" s="744"/>
      <c r="AY37" s="745"/>
      <c r="AZ37" s="655">
        <v>1486722</v>
      </c>
      <c r="BA37" s="656"/>
      <c r="BB37" s="656"/>
      <c r="BC37" s="656"/>
      <c r="BD37" s="708"/>
      <c r="BE37" s="708"/>
      <c r="BF37" s="728"/>
      <c r="BG37" s="680" t="s">
        <v>333</v>
      </c>
      <c r="BH37" s="681"/>
      <c r="BI37" s="681"/>
      <c r="BJ37" s="681"/>
      <c r="BK37" s="681"/>
      <c r="BL37" s="681"/>
      <c r="BM37" s="681"/>
      <c r="BN37" s="681"/>
      <c r="BO37" s="681"/>
      <c r="BP37" s="681"/>
      <c r="BQ37" s="681"/>
      <c r="BR37" s="681"/>
      <c r="BS37" s="681"/>
      <c r="BT37" s="681"/>
      <c r="BU37" s="682"/>
      <c r="BV37" s="655">
        <v>395207</v>
      </c>
      <c r="BW37" s="656"/>
      <c r="BX37" s="656"/>
      <c r="BY37" s="656"/>
      <c r="BZ37" s="656"/>
      <c r="CA37" s="656"/>
      <c r="CB37" s="675"/>
      <c r="CD37" s="680" t="s">
        <v>334</v>
      </c>
      <c r="CE37" s="681"/>
      <c r="CF37" s="681"/>
      <c r="CG37" s="681"/>
      <c r="CH37" s="681"/>
      <c r="CI37" s="681"/>
      <c r="CJ37" s="681"/>
      <c r="CK37" s="681"/>
      <c r="CL37" s="681"/>
      <c r="CM37" s="681"/>
      <c r="CN37" s="681"/>
      <c r="CO37" s="681"/>
      <c r="CP37" s="681"/>
      <c r="CQ37" s="682"/>
      <c r="CR37" s="655">
        <v>243420</v>
      </c>
      <c r="CS37" s="708"/>
      <c r="CT37" s="708"/>
      <c r="CU37" s="708"/>
      <c r="CV37" s="708"/>
      <c r="CW37" s="708"/>
      <c r="CX37" s="708"/>
      <c r="CY37" s="709"/>
      <c r="CZ37" s="659">
        <v>0.6</v>
      </c>
      <c r="DA37" s="703"/>
      <c r="DB37" s="703"/>
      <c r="DC37" s="710"/>
      <c r="DD37" s="674">
        <v>243420</v>
      </c>
      <c r="DE37" s="708"/>
      <c r="DF37" s="708"/>
      <c r="DG37" s="708"/>
      <c r="DH37" s="708"/>
      <c r="DI37" s="708"/>
      <c r="DJ37" s="708"/>
      <c r="DK37" s="709"/>
      <c r="DL37" s="674">
        <v>235821</v>
      </c>
      <c r="DM37" s="708"/>
      <c r="DN37" s="708"/>
      <c r="DO37" s="708"/>
      <c r="DP37" s="708"/>
      <c r="DQ37" s="708"/>
      <c r="DR37" s="708"/>
      <c r="DS37" s="708"/>
      <c r="DT37" s="708"/>
      <c r="DU37" s="708"/>
      <c r="DV37" s="709"/>
      <c r="DW37" s="659">
        <v>1.1000000000000001</v>
      </c>
      <c r="DX37" s="703"/>
      <c r="DY37" s="703"/>
      <c r="DZ37" s="703"/>
      <c r="EA37" s="703"/>
      <c r="EB37" s="703"/>
      <c r="EC37" s="704"/>
    </row>
    <row r="38" spans="2:133" ht="11.25" customHeight="1" x14ac:dyDescent="0.2">
      <c r="B38" s="652" t="s">
        <v>335</v>
      </c>
      <c r="C38" s="653"/>
      <c r="D38" s="653"/>
      <c r="E38" s="653"/>
      <c r="F38" s="653"/>
      <c r="G38" s="653"/>
      <c r="H38" s="653"/>
      <c r="I38" s="653"/>
      <c r="J38" s="653"/>
      <c r="K38" s="653"/>
      <c r="L38" s="653"/>
      <c r="M38" s="653"/>
      <c r="N38" s="653"/>
      <c r="O38" s="653"/>
      <c r="P38" s="653"/>
      <c r="Q38" s="654"/>
      <c r="R38" s="655">
        <v>2423185</v>
      </c>
      <c r="S38" s="656"/>
      <c r="T38" s="656"/>
      <c r="U38" s="656"/>
      <c r="V38" s="656"/>
      <c r="W38" s="656"/>
      <c r="X38" s="656"/>
      <c r="Y38" s="657"/>
      <c r="Z38" s="651">
        <v>5.7</v>
      </c>
      <c r="AA38" s="651"/>
      <c r="AB38" s="651"/>
      <c r="AC38" s="651"/>
      <c r="AD38" s="658" t="s">
        <v>129</v>
      </c>
      <c r="AE38" s="658"/>
      <c r="AF38" s="658"/>
      <c r="AG38" s="658"/>
      <c r="AH38" s="658"/>
      <c r="AI38" s="658"/>
      <c r="AJ38" s="658"/>
      <c r="AK38" s="658"/>
      <c r="AL38" s="659" t="s">
        <v>129</v>
      </c>
      <c r="AM38" s="660"/>
      <c r="AN38" s="660"/>
      <c r="AO38" s="661"/>
      <c r="AQ38" s="743" t="s">
        <v>336</v>
      </c>
      <c r="AR38" s="744"/>
      <c r="AS38" s="744"/>
      <c r="AT38" s="744"/>
      <c r="AU38" s="744"/>
      <c r="AV38" s="744"/>
      <c r="AW38" s="744"/>
      <c r="AX38" s="744"/>
      <c r="AY38" s="745"/>
      <c r="AZ38" s="655">
        <v>367049</v>
      </c>
      <c r="BA38" s="656"/>
      <c r="BB38" s="656"/>
      <c r="BC38" s="656"/>
      <c r="BD38" s="708"/>
      <c r="BE38" s="708"/>
      <c r="BF38" s="728"/>
      <c r="BG38" s="680" t="s">
        <v>337</v>
      </c>
      <c r="BH38" s="681"/>
      <c r="BI38" s="681"/>
      <c r="BJ38" s="681"/>
      <c r="BK38" s="681"/>
      <c r="BL38" s="681"/>
      <c r="BM38" s="681"/>
      <c r="BN38" s="681"/>
      <c r="BO38" s="681"/>
      <c r="BP38" s="681"/>
      <c r="BQ38" s="681"/>
      <c r="BR38" s="681"/>
      <c r="BS38" s="681"/>
      <c r="BT38" s="681"/>
      <c r="BU38" s="682"/>
      <c r="BV38" s="655">
        <v>10118</v>
      </c>
      <c r="BW38" s="656"/>
      <c r="BX38" s="656"/>
      <c r="BY38" s="656"/>
      <c r="BZ38" s="656"/>
      <c r="CA38" s="656"/>
      <c r="CB38" s="675"/>
      <c r="CD38" s="680" t="s">
        <v>338</v>
      </c>
      <c r="CE38" s="681"/>
      <c r="CF38" s="681"/>
      <c r="CG38" s="681"/>
      <c r="CH38" s="681"/>
      <c r="CI38" s="681"/>
      <c r="CJ38" s="681"/>
      <c r="CK38" s="681"/>
      <c r="CL38" s="681"/>
      <c r="CM38" s="681"/>
      <c r="CN38" s="681"/>
      <c r="CO38" s="681"/>
      <c r="CP38" s="681"/>
      <c r="CQ38" s="682"/>
      <c r="CR38" s="655">
        <v>2621203</v>
      </c>
      <c r="CS38" s="656"/>
      <c r="CT38" s="656"/>
      <c r="CU38" s="656"/>
      <c r="CV38" s="656"/>
      <c r="CW38" s="656"/>
      <c r="CX38" s="656"/>
      <c r="CY38" s="657"/>
      <c r="CZ38" s="659">
        <v>6.6</v>
      </c>
      <c r="DA38" s="703"/>
      <c r="DB38" s="703"/>
      <c r="DC38" s="710"/>
      <c r="DD38" s="674">
        <v>2125230</v>
      </c>
      <c r="DE38" s="656"/>
      <c r="DF38" s="656"/>
      <c r="DG38" s="656"/>
      <c r="DH38" s="656"/>
      <c r="DI38" s="656"/>
      <c r="DJ38" s="656"/>
      <c r="DK38" s="657"/>
      <c r="DL38" s="674">
        <v>2125230</v>
      </c>
      <c r="DM38" s="656"/>
      <c r="DN38" s="656"/>
      <c r="DO38" s="656"/>
      <c r="DP38" s="656"/>
      <c r="DQ38" s="656"/>
      <c r="DR38" s="656"/>
      <c r="DS38" s="656"/>
      <c r="DT38" s="656"/>
      <c r="DU38" s="656"/>
      <c r="DV38" s="657"/>
      <c r="DW38" s="659">
        <v>10.3</v>
      </c>
      <c r="DX38" s="703"/>
      <c r="DY38" s="703"/>
      <c r="DZ38" s="703"/>
      <c r="EA38" s="703"/>
      <c r="EB38" s="703"/>
      <c r="EC38" s="704"/>
    </row>
    <row r="39" spans="2:133" ht="11.25" customHeight="1" x14ac:dyDescent="0.2">
      <c r="B39" s="652" t="s">
        <v>339</v>
      </c>
      <c r="C39" s="653"/>
      <c r="D39" s="653"/>
      <c r="E39" s="653"/>
      <c r="F39" s="653"/>
      <c r="G39" s="653"/>
      <c r="H39" s="653"/>
      <c r="I39" s="653"/>
      <c r="J39" s="653"/>
      <c r="K39" s="653"/>
      <c r="L39" s="653"/>
      <c r="M39" s="653"/>
      <c r="N39" s="653"/>
      <c r="O39" s="653"/>
      <c r="P39" s="653"/>
      <c r="Q39" s="654"/>
      <c r="R39" s="655">
        <v>249734</v>
      </c>
      <c r="S39" s="656"/>
      <c r="T39" s="656"/>
      <c r="U39" s="656"/>
      <c r="V39" s="656"/>
      <c r="W39" s="656"/>
      <c r="X39" s="656"/>
      <c r="Y39" s="657"/>
      <c r="Z39" s="651">
        <v>0.6</v>
      </c>
      <c r="AA39" s="651"/>
      <c r="AB39" s="651"/>
      <c r="AC39" s="651"/>
      <c r="AD39" s="658">
        <v>43947</v>
      </c>
      <c r="AE39" s="658"/>
      <c r="AF39" s="658"/>
      <c r="AG39" s="658"/>
      <c r="AH39" s="658"/>
      <c r="AI39" s="658"/>
      <c r="AJ39" s="658"/>
      <c r="AK39" s="658"/>
      <c r="AL39" s="659">
        <v>0.2</v>
      </c>
      <c r="AM39" s="660"/>
      <c r="AN39" s="660"/>
      <c r="AO39" s="661"/>
      <c r="AQ39" s="743" t="s">
        <v>340</v>
      </c>
      <c r="AR39" s="744"/>
      <c r="AS39" s="744"/>
      <c r="AT39" s="744"/>
      <c r="AU39" s="744"/>
      <c r="AV39" s="744"/>
      <c r="AW39" s="744"/>
      <c r="AX39" s="744"/>
      <c r="AY39" s="745"/>
      <c r="AZ39" s="655">
        <v>12513</v>
      </c>
      <c r="BA39" s="656"/>
      <c r="BB39" s="656"/>
      <c r="BC39" s="656"/>
      <c r="BD39" s="708"/>
      <c r="BE39" s="708"/>
      <c r="BF39" s="728"/>
      <c r="BG39" s="680" t="s">
        <v>341</v>
      </c>
      <c r="BH39" s="681"/>
      <c r="BI39" s="681"/>
      <c r="BJ39" s="681"/>
      <c r="BK39" s="681"/>
      <c r="BL39" s="681"/>
      <c r="BM39" s="681"/>
      <c r="BN39" s="681"/>
      <c r="BO39" s="681"/>
      <c r="BP39" s="681"/>
      <c r="BQ39" s="681"/>
      <c r="BR39" s="681"/>
      <c r="BS39" s="681"/>
      <c r="BT39" s="681"/>
      <c r="BU39" s="682"/>
      <c r="BV39" s="655">
        <v>16346</v>
      </c>
      <c r="BW39" s="656"/>
      <c r="BX39" s="656"/>
      <c r="BY39" s="656"/>
      <c r="BZ39" s="656"/>
      <c r="CA39" s="656"/>
      <c r="CB39" s="675"/>
      <c r="CD39" s="680" t="s">
        <v>342</v>
      </c>
      <c r="CE39" s="681"/>
      <c r="CF39" s="681"/>
      <c r="CG39" s="681"/>
      <c r="CH39" s="681"/>
      <c r="CI39" s="681"/>
      <c r="CJ39" s="681"/>
      <c r="CK39" s="681"/>
      <c r="CL39" s="681"/>
      <c r="CM39" s="681"/>
      <c r="CN39" s="681"/>
      <c r="CO39" s="681"/>
      <c r="CP39" s="681"/>
      <c r="CQ39" s="682"/>
      <c r="CR39" s="655">
        <v>3931891</v>
      </c>
      <c r="CS39" s="708"/>
      <c r="CT39" s="708"/>
      <c r="CU39" s="708"/>
      <c r="CV39" s="708"/>
      <c r="CW39" s="708"/>
      <c r="CX39" s="708"/>
      <c r="CY39" s="709"/>
      <c r="CZ39" s="659">
        <v>9.9</v>
      </c>
      <c r="DA39" s="703"/>
      <c r="DB39" s="703"/>
      <c r="DC39" s="710"/>
      <c r="DD39" s="674">
        <v>1422159</v>
      </c>
      <c r="DE39" s="708"/>
      <c r="DF39" s="708"/>
      <c r="DG39" s="708"/>
      <c r="DH39" s="708"/>
      <c r="DI39" s="708"/>
      <c r="DJ39" s="708"/>
      <c r="DK39" s="709"/>
      <c r="DL39" s="674" t="s">
        <v>129</v>
      </c>
      <c r="DM39" s="708"/>
      <c r="DN39" s="708"/>
      <c r="DO39" s="708"/>
      <c r="DP39" s="708"/>
      <c r="DQ39" s="708"/>
      <c r="DR39" s="708"/>
      <c r="DS39" s="708"/>
      <c r="DT39" s="708"/>
      <c r="DU39" s="708"/>
      <c r="DV39" s="709"/>
      <c r="DW39" s="659" t="s">
        <v>129</v>
      </c>
      <c r="DX39" s="703"/>
      <c r="DY39" s="703"/>
      <c r="DZ39" s="703"/>
      <c r="EA39" s="703"/>
      <c r="EB39" s="703"/>
      <c r="EC39" s="704"/>
    </row>
    <row r="40" spans="2:133" ht="11.25" customHeight="1" x14ac:dyDescent="0.2">
      <c r="B40" s="652" t="s">
        <v>343</v>
      </c>
      <c r="C40" s="653"/>
      <c r="D40" s="653"/>
      <c r="E40" s="653"/>
      <c r="F40" s="653"/>
      <c r="G40" s="653"/>
      <c r="H40" s="653"/>
      <c r="I40" s="653"/>
      <c r="J40" s="653"/>
      <c r="K40" s="653"/>
      <c r="L40" s="653"/>
      <c r="M40" s="653"/>
      <c r="N40" s="653"/>
      <c r="O40" s="653"/>
      <c r="P40" s="653"/>
      <c r="Q40" s="654"/>
      <c r="R40" s="655">
        <v>3388554</v>
      </c>
      <c r="S40" s="656"/>
      <c r="T40" s="656"/>
      <c r="U40" s="656"/>
      <c r="V40" s="656"/>
      <c r="W40" s="656"/>
      <c r="X40" s="656"/>
      <c r="Y40" s="657"/>
      <c r="Z40" s="651">
        <v>8</v>
      </c>
      <c r="AA40" s="651"/>
      <c r="AB40" s="651"/>
      <c r="AC40" s="651"/>
      <c r="AD40" s="658" t="s">
        <v>129</v>
      </c>
      <c r="AE40" s="658"/>
      <c r="AF40" s="658"/>
      <c r="AG40" s="658"/>
      <c r="AH40" s="658"/>
      <c r="AI40" s="658"/>
      <c r="AJ40" s="658"/>
      <c r="AK40" s="658"/>
      <c r="AL40" s="659" t="s">
        <v>129</v>
      </c>
      <c r="AM40" s="660"/>
      <c r="AN40" s="660"/>
      <c r="AO40" s="661"/>
      <c r="AQ40" s="743" t="s">
        <v>344</v>
      </c>
      <c r="AR40" s="744"/>
      <c r="AS40" s="744"/>
      <c r="AT40" s="744"/>
      <c r="AU40" s="744"/>
      <c r="AV40" s="744"/>
      <c r="AW40" s="744"/>
      <c r="AX40" s="744"/>
      <c r="AY40" s="745"/>
      <c r="AZ40" s="655">
        <v>12359</v>
      </c>
      <c r="BA40" s="656"/>
      <c r="BB40" s="656"/>
      <c r="BC40" s="656"/>
      <c r="BD40" s="708"/>
      <c r="BE40" s="708"/>
      <c r="BF40" s="728"/>
      <c r="BG40" s="752" t="s">
        <v>345</v>
      </c>
      <c r="BH40" s="753"/>
      <c r="BI40" s="753"/>
      <c r="BJ40" s="753"/>
      <c r="BK40" s="753"/>
      <c r="BL40" s="364"/>
      <c r="BM40" s="681" t="s">
        <v>346</v>
      </c>
      <c r="BN40" s="681"/>
      <c r="BO40" s="681"/>
      <c r="BP40" s="681"/>
      <c r="BQ40" s="681"/>
      <c r="BR40" s="681"/>
      <c r="BS40" s="681"/>
      <c r="BT40" s="681"/>
      <c r="BU40" s="682"/>
      <c r="BV40" s="655">
        <v>120</v>
      </c>
      <c r="BW40" s="656"/>
      <c r="BX40" s="656"/>
      <c r="BY40" s="656"/>
      <c r="BZ40" s="656"/>
      <c r="CA40" s="656"/>
      <c r="CB40" s="675"/>
      <c r="CD40" s="680" t="s">
        <v>347</v>
      </c>
      <c r="CE40" s="681"/>
      <c r="CF40" s="681"/>
      <c r="CG40" s="681"/>
      <c r="CH40" s="681"/>
      <c r="CI40" s="681"/>
      <c r="CJ40" s="681"/>
      <c r="CK40" s="681"/>
      <c r="CL40" s="681"/>
      <c r="CM40" s="681"/>
      <c r="CN40" s="681"/>
      <c r="CO40" s="681"/>
      <c r="CP40" s="681"/>
      <c r="CQ40" s="682"/>
      <c r="CR40" s="655">
        <v>591992</v>
      </c>
      <c r="CS40" s="656"/>
      <c r="CT40" s="656"/>
      <c r="CU40" s="656"/>
      <c r="CV40" s="656"/>
      <c r="CW40" s="656"/>
      <c r="CX40" s="656"/>
      <c r="CY40" s="657"/>
      <c r="CZ40" s="659">
        <v>1.5</v>
      </c>
      <c r="DA40" s="703"/>
      <c r="DB40" s="703"/>
      <c r="DC40" s="710"/>
      <c r="DD40" s="674">
        <v>591992</v>
      </c>
      <c r="DE40" s="656"/>
      <c r="DF40" s="656"/>
      <c r="DG40" s="656"/>
      <c r="DH40" s="656"/>
      <c r="DI40" s="656"/>
      <c r="DJ40" s="656"/>
      <c r="DK40" s="657"/>
      <c r="DL40" s="674" t="s">
        <v>129</v>
      </c>
      <c r="DM40" s="656"/>
      <c r="DN40" s="656"/>
      <c r="DO40" s="656"/>
      <c r="DP40" s="656"/>
      <c r="DQ40" s="656"/>
      <c r="DR40" s="656"/>
      <c r="DS40" s="656"/>
      <c r="DT40" s="656"/>
      <c r="DU40" s="656"/>
      <c r="DV40" s="657"/>
      <c r="DW40" s="659" t="s">
        <v>129</v>
      </c>
      <c r="DX40" s="703"/>
      <c r="DY40" s="703"/>
      <c r="DZ40" s="703"/>
      <c r="EA40" s="703"/>
      <c r="EB40" s="703"/>
      <c r="EC40" s="704"/>
    </row>
    <row r="41" spans="2:133" ht="11.25" customHeight="1" x14ac:dyDescent="0.2">
      <c r="B41" s="652" t="s">
        <v>348</v>
      </c>
      <c r="C41" s="653"/>
      <c r="D41" s="653"/>
      <c r="E41" s="653"/>
      <c r="F41" s="653"/>
      <c r="G41" s="653"/>
      <c r="H41" s="653"/>
      <c r="I41" s="653"/>
      <c r="J41" s="653"/>
      <c r="K41" s="653"/>
      <c r="L41" s="653"/>
      <c r="M41" s="653"/>
      <c r="N41" s="653"/>
      <c r="O41" s="653"/>
      <c r="P41" s="653"/>
      <c r="Q41" s="654"/>
      <c r="R41" s="655" t="s">
        <v>129</v>
      </c>
      <c r="S41" s="656"/>
      <c r="T41" s="656"/>
      <c r="U41" s="656"/>
      <c r="V41" s="656"/>
      <c r="W41" s="656"/>
      <c r="X41" s="656"/>
      <c r="Y41" s="657"/>
      <c r="Z41" s="651" t="s">
        <v>129</v>
      </c>
      <c r="AA41" s="651"/>
      <c r="AB41" s="651"/>
      <c r="AC41" s="651"/>
      <c r="AD41" s="658" t="s">
        <v>129</v>
      </c>
      <c r="AE41" s="658"/>
      <c r="AF41" s="658"/>
      <c r="AG41" s="658"/>
      <c r="AH41" s="658"/>
      <c r="AI41" s="658"/>
      <c r="AJ41" s="658"/>
      <c r="AK41" s="658"/>
      <c r="AL41" s="659" t="s">
        <v>129</v>
      </c>
      <c r="AM41" s="660"/>
      <c r="AN41" s="660"/>
      <c r="AO41" s="661"/>
      <c r="AQ41" s="743" t="s">
        <v>349</v>
      </c>
      <c r="AR41" s="744"/>
      <c r="AS41" s="744"/>
      <c r="AT41" s="744"/>
      <c r="AU41" s="744"/>
      <c r="AV41" s="744"/>
      <c r="AW41" s="744"/>
      <c r="AX41" s="744"/>
      <c r="AY41" s="745"/>
      <c r="AZ41" s="655">
        <v>1525525</v>
      </c>
      <c r="BA41" s="656"/>
      <c r="BB41" s="656"/>
      <c r="BC41" s="656"/>
      <c r="BD41" s="708"/>
      <c r="BE41" s="708"/>
      <c r="BF41" s="728"/>
      <c r="BG41" s="752"/>
      <c r="BH41" s="753"/>
      <c r="BI41" s="753"/>
      <c r="BJ41" s="753"/>
      <c r="BK41" s="753"/>
      <c r="BL41" s="364"/>
      <c r="BM41" s="681" t="s">
        <v>350</v>
      </c>
      <c r="BN41" s="681"/>
      <c r="BO41" s="681"/>
      <c r="BP41" s="681"/>
      <c r="BQ41" s="681"/>
      <c r="BR41" s="681"/>
      <c r="BS41" s="681"/>
      <c r="BT41" s="681"/>
      <c r="BU41" s="682"/>
      <c r="BV41" s="655" t="s">
        <v>129</v>
      </c>
      <c r="BW41" s="656"/>
      <c r="BX41" s="656"/>
      <c r="BY41" s="656"/>
      <c r="BZ41" s="656"/>
      <c r="CA41" s="656"/>
      <c r="CB41" s="675"/>
      <c r="CD41" s="680" t="s">
        <v>351</v>
      </c>
      <c r="CE41" s="681"/>
      <c r="CF41" s="681"/>
      <c r="CG41" s="681"/>
      <c r="CH41" s="681"/>
      <c r="CI41" s="681"/>
      <c r="CJ41" s="681"/>
      <c r="CK41" s="681"/>
      <c r="CL41" s="681"/>
      <c r="CM41" s="681"/>
      <c r="CN41" s="681"/>
      <c r="CO41" s="681"/>
      <c r="CP41" s="681"/>
      <c r="CQ41" s="682"/>
      <c r="CR41" s="655" t="s">
        <v>129</v>
      </c>
      <c r="CS41" s="708"/>
      <c r="CT41" s="708"/>
      <c r="CU41" s="708"/>
      <c r="CV41" s="708"/>
      <c r="CW41" s="708"/>
      <c r="CX41" s="708"/>
      <c r="CY41" s="709"/>
      <c r="CZ41" s="659" t="s">
        <v>129</v>
      </c>
      <c r="DA41" s="703"/>
      <c r="DB41" s="703"/>
      <c r="DC41" s="710"/>
      <c r="DD41" s="674" t="s">
        <v>129</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352</v>
      </c>
      <c r="C42" s="653"/>
      <c r="D42" s="653"/>
      <c r="E42" s="653"/>
      <c r="F42" s="653"/>
      <c r="G42" s="653"/>
      <c r="H42" s="653"/>
      <c r="I42" s="653"/>
      <c r="J42" s="653"/>
      <c r="K42" s="653"/>
      <c r="L42" s="653"/>
      <c r="M42" s="653"/>
      <c r="N42" s="653"/>
      <c r="O42" s="653"/>
      <c r="P42" s="653"/>
      <c r="Q42" s="654"/>
      <c r="R42" s="655" t="s">
        <v>129</v>
      </c>
      <c r="S42" s="656"/>
      <c r="T42" s="656"/>
      <c r="U42" s="656"/>
      <c r="V42" s="656"/>
      <c r="W42" s="656"/>
      <c r="X42" s="656"/>
      <c r="Y42" s="657"/>
      <c r="Z42" s="651" t="s">
        <v>129</v>
      </c>
      <c r="AA42" s="651"/>
      <c r="AB42" s="651"/>
      <c r="AC42" s="651"/>
      <c r="AD42" s="658" t="s">
        <v>129</v>
      </c>
      <c r="AE42" s="658"/>
      <c r="AF42" s="658"/>
      <c r="AG42" s="658"/>
      <c r="AH42" s="658"/>
      <c r="AI42" s="658"/>
      <c r="AJ42" s="658"/>
      <c r="AK42" s="658"/>
      <c r="AL42" s="659" t="s">
        <v>129</v>
      </c>
      <c r="AM42" s="660"/>
      <c r="AN42" s="660"/>
      <c r="AO42" s="661"/>
      <c r="AQ42" s="759" t="s">
        <v>353</v>
      </c>
      <c r="AR42" s="760"/>
      <c r="AS42" s="760"/>
      <c r="AT42" s="760"/>
      <c r="AU42" s="760"/>
      <c r="AV42" s="760"/>
      <c r="AW42" s="760"/>
      <c r="AX42" s="760"/>
      <c r="AY42" s="761"/>
      <c r="AZ42" s="756">
        <v>1057128</v>
      </c>
      <c r="BA42" s="757"/>
      <c r="BB42" s="757"/>
      <c r="BC42" s="757"/>
      <c r="BD42" s="730"/>
      <c r="BE42" s="730"/>
      <c r="BF42" s="732"/>
      <c r="BG42" s="754"/>
      <c r="BH42" s="755"/>
      <c r="BI42" s="755"/>
      <c r="BJ42" s="755"/>
      <c r="BK42" s="755"/>
      <c r="BL42" s="365"/>
      <c r="BM42" s="688" t="s">
        <v>354</v>
      </c>
      <c r="BN42" s="688"/>
      <c r="BO42" s="688"/>
      <c r="BP42" s="688"/>
      <c r="BQ42" s="688"/>
      <c r="BR42" s="688"/>
      <c r="BS42" s="688"/>
      <c r="BT42" s="688"/>
      <c r="BU42" s="689"/>
      <c r="BV42" s="756">
        <v>322</v>
      </c>
      <c r="BW42" s="757"/>
      <c r="BX42" s="757"/>
      <c r="BY42" s="757"/>
      <c r="BZ42" s="757"/>
      <c r="CA42" s="757"/>
      <c r="CB42" s="758"/>
      <c r="CD42" s="652" t="s">
        <v>355</v>
      </c>
      <c r="CE42" s="653"/>
      <c r="CF42" s="653"/>
      <c r="CG42" s="653"/>
      <c r="CH42" s="653"/>
      <c r="CI42" s="653"/>
      <c r="CJ42" s="653"/>
      <c r="CK42" s="653"/>
      <c r="CL42" s="653"/>
      <c r="CM42" s="653"/>
      <c r="CN42" s="653"/>
      <c r="CO42" s="653"/>
      <c r="CP42" s="653"/>
      <c r="CQ42" s="654"/>
      <c r="CR42" s="655">
        <v>4501809</v>
      </c>
      <c r="CS42" s="708"/>
      <c r="CT42" s="708"/>
      <c r="CU42" s="708"/>
      <c r="CV42" s="708"/>
      <c r="CW42" s="708"/>
      <c r="CX42" s="708"/>
      <c r="CY42" s="709"/>
      <c r="CZ42" s="659">
        <v>11.4</v>
      </c>
      <c r="DA42" s="703"/>
      <c r="DB42" s="703"/>
      <c r="DC42" s="710"/>
      <c r="DD42" s="674">
        <v>712442</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356</v>
      </c>
      <c r="C43" s="653"/>
      <c r="D43" s="653"/>
      <c r="E43" s="653"/>
      <c r="F43" s="653"/>
      <c r="G43" s="653"/>
      <c r="H43" s="653"/>
      <c r="I43" s="653"/>
      <c r="J43" s="653"/>
      <c r="K43" s="653"/>
      <c r="L43" s="653"/>
      <c r="M43" s="653"/>
      <c r="N43" s="653"/>
      <c r="O43" s="653"/>
      <c r="P43" s="653"/>
      <c r="Q43" s="654"/>
      <c r="R43" s="655">
        <v>1071954</v>
      </c>
      <c r="S43" s="656"/>
      <c r="T43" s="656"/>
      <c r="U43" s="656"/>
      <c r="V43" s="656"/>
      <c r="W43" s="656"/>
      <c r="X43" s="656"/>
      <c r="Y43" s="657"/>
      <c r="Z43" s="651">
        <v>2.5</v>
      </c>
      <c r="AA43" s="651"/>
      <c r="AB43" s="651"/>
      <c r="AC43" s="651"/>
      <c r="AD43" s="658" t="s">
        <v>129</v>
      </c>
      <c r="AE43" s="658"/>
      <c r="AF43" s="658"/>
      <c r="AG43" s="658"/>
      <c r="AH43" s="658"/>
      <c r="AI43" s="658"/>
      <c r="AJ43" s="658"/>
      <c r="AK43" s="658"/>
      <c r="AL43" s="659" t="s">
        <v>129</v>
      </c>
      <c r="AM43" s="660"/>
      <c r="AN43" s="660"/>
      <c r="AO43" s="661"/>
      <c r="BV43" s="219"/>
      <c r="BW43" s="219"/>
      <c r="BX43" s="219"/>
      <c r="BY43" s="219"/>
      <c r="BZ43" s="219"/>
      <c r="CA43" s="219"/>
      <c r="CB43" s="219"/>
      <c r="CD43" s="652" t="s">
        <v>357</v>
      </c>
      <c r="CE43" s="653"/>
      <c r="CF43" s="653"/>
      <c r="CG43" s="653"/>
      <c r="CH43" s="653"/>
      <c r="CI43" s="653"/>
      <c r="CJ43" s="653"/>
      <c r="CK43" s="653"/>
      <c r="CL43" s="653"/>
      <c r="CM43" s="653"/>
      <c r="CN43" s="653"/>
      <c r="CO43" s="653"/>
      <c r="CP43" s="653"/>
      <c r="CQ43" s="654"/>
      <c r="CR43" s="655">
        <v>125900</v>
      </c>
      <c r="CS43" s="708"/>
      <c r="CT43" s="708"/>
      <c r="CU43" s="708"/>
      <c r="CV43" s="708"/>
      <c r="CW43" s="708"/>
      <c r="CX43" s="708"/>
      <c r="CY43" s="709"/>
      <c r="CZ43" s="659">
        <v>0.3</v>
      </c>
      <c r="DA43" s="703"/>
      <c r="DB43" s="703"/>
      <c r="DC43" s="710"/>
      <c r="DD43" s="674">
        <v>125900</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358</v>
      </c>
      <c r="C44" s="706"/>
      <c r="D44" s="706"/>
      <c r="E44" s="706"/>
      <c r="F44" s="706"/>
      <c r="G44" s="706"/>
      <c r="H44" s="706"/>
      <c r="I44" s="706"/>
      <c r="J44" s="706"/>
      <c r="K44" s="706"/>
      <c r="L44" s="706"/>
      <c r="M44" s="706"/>
      <c r="N44" s="706"/>
      <c r="O44" s="706"/>
      <c r="P44" s="706"/>
      <c r="Q44" s="707"/>
      <c r="R44" s="756">
        <v>42157968</v>
      </c>
      <c r="S44" s="757"/>
      <c r="T44" s="757"/>
      <c r="U44" s="757"/>
      <c r="V44" s="757"/>
      <c r="W44" s="757"/>
      <c r="X44" s="757"/>
      <c r="Y44" s="762"/>
      <c r="Z44" s="763">
        <v>100</v>
      </c>
      <c r="AA44" s="763"/>
      <c r="AB44" s="763"/>
      <c r="AC44" s="763"/>
      <c r="AD44" s="764">
        <v>19534364</v>
      </c>
      <c r="AE44" s="764"/>
      <c r="AF44" s="764"/>
      <c r="AG44" s="764"/>
      <c r="AH44" s="764"/>
      <c r="AI44" s="764"/>
      <c r="AJ44" s="764"/>
      <c r="AK44" s="764"/>
      <c r="AL44" s="765">
        <v>100</v>
      </c>
      <c r="AM44" s="731"/>
      <c r="AN44" s="731"/>
      <c r="AO44" s="766"/>
      <c r="CD44" s="767" t="s">
        <v>305</v>
      </c>
      <c r="CE44" s="768"/>
      <c r="CF44" s="652" t="s">
        <v>359</v>
      </c>
      <c r="CG44" s="653"/>
      <c r="CH44" s="653"/>
      <c r="CI44" s="653"/>
      <c r="CJ44" s="653"/>
      <c r="CK44" s="653"/>
      <c r="CL44" s="653"/>
      <c r="CM44" s="653"/>
      <c r="CN44" s="653"/>
      <c r="CO44" s="653"/>
      <c r="CP44" s="653"/>
      <c r="CQ44" s="654"/>
      <c r="CR44" s="655">
        <v>4501809</v>
      </c>
      <c r="CS44" s="656"/>
      <c r="CT44" s="656"/>
      <c r="CU44" s="656"/>
      <c r="CV44" s="656"/>
      <c r="CW44" s="656"/>
      <c r="CX44" s="656"/>
      <c r="CY44" s="657"/>
      <c r="CZ44" s="659">
        <v>11.4</v>
      </c>
      <c r="DA44" s="660"/>
      <c r="DB44" s="660"/>
      <c r="DC44" s="683"/>
      <c r="DD44" s="674">
        <v>712442</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360</v>
      </c>
      <c r="CG45" s="653"/>
      <c r="CH45" s="653"/>
      <c r="CI45" s="653"/>
      <c r="CJ45" s="653"/>
      <c r="CK45" s="653"/>
      <c r="CL45" s="653"/>
      <c r="CM45" s="653"/>
      <c r="CN45" s="653"/>
      <c r="CO45" s="653"/>
      <c r="CP45" s="653"/>
      <c r="CQ45" s="654"/>
      <c r="CR45" s="655">
        <v>1990656</v>
      </c>
      <c r="CS45" s="708"/>
      <c r="CT45" s="708"/>
      <c r="CU45" s="708"/>
      <c r="CV45" s="708"/>
      <c r="CW45" s="708"/>
      <c r="CX45" s="708"/>
      <c r="CY45" s="709"/>
      <c r="CZ45" s="659">
        <v>5</v>
      </c>
      <c r="DA45" s="703"/>
      <c r="DB45" s="703"/>
      <c r="DC45" s="710"/>
      <c r="DD45" s="674">
        <v>250562</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362</v>
      </c>
      <c r="CG46" s="653"/>
      <c r="CH46" s="653"/>
      <c r="CI46" s="653"/>
      <c r="CJ46" s="653"/>
      <c r="CK46" s="653"/>
      <c r="CL46" s="653"/>
      <c r="CM46" s="653"/>
      <c r="CN46" s="653"/>
      <c r="CO46" s="653"/>
      <c r="CP46" s="653"/>
      <c r="CQ46" s="654"/>
      <c r="CR46" s="655">
        <v>2213045</v>
      </c>
      <c r="CS46" s="656"/>
      <c r="CT46" s="656"/>
      <c r="CU46" s="656"/>
      <c r="CV46" s="656"/>
      <c r="CW46" s="656"/>
      <c r="CX46" s="656"/>
      <c r="CY46" s="657"/>
      <c r="CZ46" s="659">
        <v>5.6</v>
      </c>
      <c r="DA46" s="660"/>
      <c r="DB46" s="660"/>
      <c r="DC46" s="683"/>
      <c r="DD46" s="674">
        <v>449847</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363</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364</v>
      </c>
      <c r="CG47" s="653"/>
      <c r="CH47" s="653"/>
      <c r="CI47" s="653"/>
      <c r="CJ47" s="653"/>
      <c r="CK47" s="653"/>
      <c r="CL47" s="653"/>
      <c r="CM47" s="653"/>
      <c r="CN47" s="653"/>
      <c r="CO47" s="653"/>
      <c r="CP47" s="653"/>
      <c r="CQ47" s="654"/>
      <c r="CR47" s="655" t="s">
        <v>129</v>
      </c>
      <c r="CS47" s="708"/>
      <c r="CT47" s="708"/>
      <c r="CU47" s="708"/>
      <c r="CV47" s="708"/>
      <c r="CW47" s="708"/>
      <c r="CX47" s="708"/>
      <c r="CY47" s="709"/>
      <c r="CZ47" s="659" t="s">
        <v>129</v>
      </c>
      <c r="DA47" s="703"/>
      <c r="DB47" s="703"/>
      <c r="DC47" s="710"/>
      <c r="DD47" s="674" t="s">
        <v>129</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365</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366</v>
      </c>
      <c r="CG48" s="653"/>
      <c r="CH48" s="653"/>
      <c r="CI48" s="653"/>
      <c r="CJ48" s="653"/>
      <c r="CK48" s="653"/>
      <c r="CL48" s="653"/>
      <c r="CM48" s="653"/>
      <c r="CN48" s="653"/>
      <c r="CO48" s="653"/>
      <c r="CP48" s="653"/>
      <c r="CQ48" s="654"/>
      <c r="CR48" s="655" t="s">
        <v>129</v>
      </c>
      <c r="CS48" s="656"/>
      <c r="CT48" s="656"/>
      <c r="CU48" s="656"/>
      <c r="CV48" s="656"/>
      <c r="CW48" s="656"/>
      <c r="CX48" s="656"/>
      <c r="CY48" s="657"/>
      <c r="CZ48" s="659" t="s">
        <v>129</v>
      </c>
      <c r="DA48" s="660"/>
      <c r="DB48" s="660"/>
      <c r="DC48" s="683"/>
      <c r="DD48" s="674" t="s">
        <v>129</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367</v>
      </c>
      <c r="CE49" s="706"/>
      <c r="CF49" s="706"/>
      <c r="CG49" s="706"/>
      <c r="CH49" s="706"/>
      <c r="CI49" s="706"/>
      <c r="CJ49" s="706"/>
      <c r="CK49" s="706"/>
      <c r="CL49" s="706"/>
      <c r="CM49" s="706"/>
      <c r="CN49" s="706"/>
      <c r="CO49" s="706"/>
      <c r="CP49" s="706"/>
      <c r="CQ49" s="707"/>
      <c r="CR49" s="756">
        <v>39644192</v>
      </c>
      <c r="CS49" s="730"/>
      <c r="CT49" s="730"/>
      <c r="CU49" s="730"/>
      <c r="CV49" s="730"/>
      <c r="CW49" s="730"/>
      <c r="CX49" s="730"/>
      <c r="CY49" s="775"/>
      <c r="CZ49" s="765">
        <v>100</v>
      </c>
      <c r="DA49" s="776"/>
      <c r="DB49" s="776"/>
      <c r="DC49" s="777"/>
      <c r="DD49" s="778">
        <v>22768495</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53ItpmZ4cIr+eGM+RMlvPmfgAatbbXw8+w8RwCsb59yCP/hkdhyRVG4FL7nReJVXsBFwl+fPA8sNuSaMXuYXw==" saltValue="m/6PTnBR7auJ8v1APbVQ5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390</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1905</v>
      </c>
      <c r="AG7" s="1170"/>
      <c r="AH7" s="1170"/>
      <c r="AI7" s="1170"/>
      <c r="AJ7" s="1171"/>
      <c r="AK7" s="1172"/>
      <c r="AL7" s="1173"/>
      <c r="AM7" s="1173"/>
      <c r="AN7" s="1173"/>
      <c r="AO7" s="1173"/>
      <c r="AP7" s="1173"/>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2">
      <c r="A8" s="234">
        <v>2</v>
      </c>
      <c r="B8" s="1094" t="s">
        <v>391</v>
      </c>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v>24</v>
      </c>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t="s">
        <v>392</v>
      </c>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v>12</v>
      </c>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394</v>
      </c>
      <c r="B23" s="1001" t="s">
        <v>395</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1941</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407</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413</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408</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420</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4</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19</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411</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1277</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412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413</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450</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412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414</v>
      </c>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v>734</v>
      </c>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t="s">
        <v>416</v>
      </c>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v>17</v>
      </c>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t="s">
        <v>412</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t="s">
        <v>417</v>
      </c>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v>29</v>
      </c>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t="s">
        <v>418</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394</v>
      </c>
      <c r="B63" s="1001" t="s">
        <v>420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3363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421</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423</v>
      </c>
      <c r="B66" s="1060"/>
      <c r="C66" s="1060"/>
      <c r="D66" s="1060"/>
      <c r="E66" s="1060"/>
      <c r="F66" s="1060"/>
      <c r="G66" s="1060"/>
      <c r="H66" s="1060"/>
      <c r="I66" s="1060"/>
      <c r="J66" s="1060"/>
      <c r="K66" s="1060"/>
      <c r="L66" s="1060"/>
      <c r="M66" s="1060"/>
      <c r="N66" s="1060"/>
      <c r="O66" s="1060"/>
      <c r="P66" s="1061"/>
      <c r="Q66" s="1065" t="s">
        <v>424</v>
      </c>
      <c r="R66" s="1066"/>
      <c r="S66" s="1066"/>
      <c r="T66" s="1066"/>
      <c r="U66" s="1067"/>
      <c r="V66" s="1065" t="s">
        <v>425</v>
      </c>
      <c r="W66" s="1066"/>
      <c r="X66" s="1066"/>
      <c r="Y66" s="1066"/>
      <c r="Z66" s="1067"/>
      <c r="AA66" s="1065" t="s">
        <v>426</v>
      </c>
      <c r="AB66" s="1066"/>
      <c r="AC66" s="1066"/>
      <c r="AD66" s="1066"/>
      <c r="AE66" s="1067"/>
      <c r="AF66" s="1071" t="s">
        <v>427</v>
      </c>
      <c r="AG66" s="1072"/>
      <c r="AH66" s="1072"/>
      <c r="AI66" s="1072"/>
      <c r="AJ66" s="1073"/>
      <c r="AK66" s="1065" t="s">
        <v>403</v>
      </c>
      <c r="AL66" s="1060"/>
      <c r="AM66" s="1060"/>
      <c r="AN66" s="1060"/>
      <c r="AO66" s="1061"/>
      <c r="AP66" s="1065" t="s">
        <v>404</v>
      </c>
      <c r="AQ66" s="1066"/>
      <c r="AR66" s="1066"/>
      <c r="AS66" s="1066"/>
      <c r="AT66" s="1067"/>
      <c r="AU66" s="1065" t="s">
        <v>428</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394</v>
      </c>
      <c r="B88" s="1001" t="s">
        <v>429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430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438</v>
      </c>
      <c r="AB109" s="960"/>
      <c r="AC109" s="960"/>
      <c r="AD109" s="960"/>
      <c r="AE109" s="961"/>
      <c r="AF109" s="962" t="s">
        <v>439</v>
      </c>
      <c r="AG109" s="960"/>
      <c r="AH109" s="960"/>
      <c r="AI109" s="960"/>
      <c r="AJ109" s="961"/>
      <c r="AK109" s="962" t="s">
        <v>307</v>
      </c>
      <c r="AL109" s="960"/>
      <c r="AM109" s="960"/>
      <c r="AN109" s="960"/>
      <c r="AO109" s="961"/>
      <c r="AP109" s="962" t="s">
        <v>440</v>
      </c>
      <c r="AQ109" s="960"/>
      <c r="AR109" s="960"/>
      <c r="AS109" s="960"/>
      <c r="AT109" s="993"/>
      <c r="AU109" s="959" t="s">
        <v>437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438</v>
      </c>
      <c r="BR109" s="960"/>
      <c r="BS109" s="960"/>
      <c r="BT109" s="960"/>
      <c r="BU109" s="961"/>
      <c r="BV109" s="962" t="s">
        <v>439</v>
      </c>
      <c r="BW109" s="960"/>
      <c r="BX109" s="960"/>
      <c r="BY109" s="960"/>
      <c r="BZ109" s="961"/>
      <c r="CA109" s="962" t="s">
        <v>307</v>
      </c>
      <c r="CB109" s="960"/>
      <c r="CC109" s="960"/>
      <c r="CD109" s="960"/>
      <c r="CE109" s="961"/>
      <c r="CF109" s="1000" t="s">
        <v>440</v>
      </c>
      <c r="CG109" s="1000"/>
      <c r="CH109" s="1000"/>
      <c r="CI109" s="1000"/>
      <c r="CJ109" s="1000"/>
      <c r="CK109" s="962" t="s">
        <v>441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438</v>
      </c>
      <c r="DH109" s="960"/>
      <c r="DI109" s="960"/>
      <c r="DJ109" s="960"/>
      <c r="DK109" s="961"/>
      <c r="DL109" s="962" t="s">
        <v>439</v>
      </c>
      <c r="DM109" s="960"/>
      <c r="DN109" s="960"/>
      <c r="DO109" s="960"/>
      <c r="DP109" s="961"/>
      <c r="DQ109" s="962" t="s">
        <v>307</v>
      </c>
      <c r="DR109" s="960"/>
      <c r="DS109" s="960"/>
      <c r="DT109" s="960"/>
      <c r="DU109" s="961"/>
      <c r="DV109" s="962" t="s">
        <v>440</v>
      </c>
      <c r="DW109" s="960"/>
      <c r="DX109" s="960"/>
      <c r="DY109" s="960"/>
      <c r="DZ109" s="993"/>
    </row>
    <row r="110" spans="1:131" s="226" customFormat="1" ht="26.25" customHeight="1" x14ac:dyDescent="0.2">
      <c r="A110" s="871" t="s">
        <v>442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4129306</v>
      </c>
      <c r="AB110" s="953"/>
      <c r="AC110" s="953"/>
      <c r="AD110" s="953"/>
      <c r="AE110" s="954"/>
      <c r="AF110" s="955">
        <v>3951560</v>
      </c>
      <c r="AG110" s="953"/>
      <c r="AH110" s="953"/>
      <c r="AI110" s="953"/>
      <c r="AJ110" s="954"/>
      <c r="AK110" s="955">
        <v>4032871</v>
      </c>
      <c r="AL110" s="953"/>
      <c r="AM110" s="953"/>
      <c r="AN110" s="953"/>
      <c r="AO110" s="954"/>
      <c r="AP110" s="956">
        <v>25</v>
      </c>
      <c r="AQ110" s="957"/>
      <c r="AR110" s="957"/>
      <c r="AS110" s="957"/>
      <c r="AT110" s="958"/>
      <c r="AU110" s="994" t="s">
        <v>73</v>
      </c>
      <c r="AV110" s="995"/>
      <c r="AW110" s="995"/>
      <c r="AX110" s="995"/>
      <c r="AY110" s="995"/>
      <c r="AZ110" s="924" t="s">
        <v>443</v>
      </c>
      <c r="BA110" s="872"/>
      <c r="BB110" s="872"/>
      <c r="BC110" s="872"/>
      <c r="BD110" s="872"/>
      <c r="BE110" s="872"/>
      <c r="BF110" s="872"/>
      <c r="BG110" s="872"/>
      <c r="BH110" s="872"/>
      <c r="BI110" s="872"/>
      <c r="BJ110" s="872"/>
      <c r="BK110" s="872"/>
      <c r="BL110" s="872"/>
      <c r="BM110" s="872"/>
      <c r="BN110" s="872"/>
      <c r="BO110" s="872"/>
      <c r="BP110" s="873"/>
      <c r="BQ110" s="925">
        <v>41168466</v>
      </c>
      <c r="BR110" s="906"/>
      <c r="BS110" s="906"/>
      <c r="BT110" s="906"/>
      <c r="BU110" s="906"/>
      <c r="BV110" s="906">
        <v>40422610</v>
      </c>
      <c r="BW110" s="906"/>
      <c r="BX110" s="906"/>
      <c r="BY110" s="906"/>
      <c r="BZ110" s="906"/>
      <c r="CA110" s="906">
        <v>39947940</v>
      </c>
      <c r="CB110" s="906"/>
      <c r="CC110" s="906"/>
      <c r="CD110" s="906"/>
      <c r="CE110" s="906"/>
      <c r="CF110" s="930">
        <v>247.6</v>
      </c>
      <c r="CG110" s="931"/>
      <c r="CH110" s="931"/>
      <c r="CI110" s="931"/>
      <c r="CJ110" s="931"/>
      <c r="CK110" s="990" t="s">
        <v>444</v>
      </c>
      <c r="CL110" s="883"/>
      <c r="CM110" s="924" t="s">
        <v>445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446</v>
      </c>
      <c r="DH110" s="906"/>
      <c r="DI110" s="906"/>
      <c r="DJ110" s="906"/>
      <c r="DK110" s="906"/>
      <c r="DL110" s="906" t="s">
        <v>421</v>
      </c>
      <c r="DM110" s="906"/>
      <c r="DN110" s="906"/>
      <c r="DO110" s="906"/>
      <c r="DP110" s="906"/>
      <c r="DQ110" s="906" t="s">
        <v>447</v>
      </c>
      <c r="DR110" s="906"/>
      <c r="DS110" s="906"/>
      <c r="DT110" s="906"/>
      <c r="DU110" s="906"/>
      <c r="DV110" s="907" t="s">
        <v>446</v>
      </c>
      <c r="DW110" s="907"/>
      <c r="DX110" s="907"/>
      <c r="DY110" s="907"/>
      <c r="DZ110" s="908"/>
    </row>
    <row r="111" spans="1:131" s="226" customFormat="1" ht="26.25" customHeight="1" x14ac:dyDescent="0.2">
      <c r="A111" s="838" t="s">
        <v>448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447</v>
      </c>
      <c r="AB111" s="983"/>
      <c r="AC111" s="983"/>
      <c r="AD111" s="983"/>
      <c r="AE111" s="984"/>
      <c r="AF111" s="985" t="s">
        <v>421</v>
      </c>
      <c r="AG111" s="983"/>
      <c r="AH111" s="983"/>
      <c r="AI111" s="983"/>
      <c r="AJ111" s="984"/>
      <c r="AK111" s="985" t="s">
        <v>447</v>
      </c>
      <c r="AL111" s="983"/>
      <c r="AM111" s="983"/>
      <c r="AN111" s="983"/>
      <c r="AO111" s="984"/>
      <c r="AP111" s="986" t="s">
        <v>421</v>
      </c>
      <c r="AQ111" s="987"/>
      <c r="AR111" s="987"/>
      <c r="AS111" s="987"/>
      <c r="AT111" s="988"/>
      <c r="AU111" s="996"/>
      <c r="AV111" s="997"/>
      <c r="AW111" s="997"/>
      <c r="AX111" s="997"/>
      <c r="AY111" s="997"/>
      <c r="AZ111" s="879" t="s">
        <v>449</v>
      </c>
      <c r="BA111" s="816"/>
      <c r="BB111" s="816"/>
      <c r="BC111" s="816"/>
      <c r="BD111" s="816"/>
      <c r="BE111" s="816"/>
      <c r="BF111" s="816"/>
      <c r="BG111" s="816"/>
      <c r="BH111" s="816"/>
      <c r="BI111" s="816"/>
      <c r="BJ111" s="816"/>
      <c r="BK111" s="816"/>
      <c r="BL111" s="816"/>
      <c r="BM111" s="816"/>
      <c r="BN111" s="816"/>
      <c r="BO111" s="816"/>
      <c r="BP111" s="817"/>
      <c r="BQ111" s="880">
        <v>790960</v>
      </c>
      <c r="BR111" s="881"/>
      <c r="BS111" s="881"/>
      <c r="BT111" s="881"/>
      <c r="BU111" s="881"/>
      <c r="BV111" s="881">
        <v>730260</v>
      </c>
      <c r="BW111" s="881"/>
      <c r="BX111" s="881"/>
      <c r="BY111" s="881"/>
      <c r="BZ111" s="881"/>
      <c r="CA111" s="881">
        <v>669550</v>
      </c>
      <c r="CB111" s="881"/>
      <c r="CC111" s="881"/>
      <c r="CD111" s="881"/>
      <c r="CE111" s="881"/>
      <c r="CF111" s="939">
        <v>4.0999999999999996</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421</v>
      </c>
      <c r="DH111" s="881"/>
      <c r="DI111" s="881"/>
      <c r="DJ111" s="881"/>
      <c r="DK111" s="881"/>
      <c r="DL111" s="881" t="s">
        <v>421</v>
      </c>
      <c r="DM111" s="881"/>
      <c r="DN111" s="881"/>
      <c r="DO111" s="881"/>
      <c r="DP111" s="881"/>
      <c r="DQ111" s="881" t="s">
        <v>447</v>
      </c>
      <c r="DR111" s="881"/>
      <c r="DS111" s="881"/>
      <c r="DT111" s="881"/>
      <c r="DU111" s="881"/>
      <c r="DV111" s="858" t="s">
        <v>421</v>
      </c>
      <c r="DW111" s="858"/>
      <c r="DX111" s="858"/>
      <c r="DY111" s="858"/>
      <c r="DZ111" s="859"/>
    </row>
    <row r="112" spans="1:131" s="226" customFormat="1" ht="26.25" customHeight="1" x14ac:dyDescent="0.2">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447</v>
      </c>
      <c r="AB112" s="844"/>
      <c r="AC112" s="844"/>
      <c r="AD112" s="844"/>
      <c r="AE112" s="845"/>
      <c r="AF112" s="846" t="s">
        <v>421</v>
      </c>
      <c r="AG112" s="844"/>
      <c r="AH112" s="844"/>
      <c r="AI112" s="844"/>
      <c r="AJ112" s="845"/>
      <c r="AK112" s="846" t="s">
        <v>421</v>
      </c>
      <c r="AL112" s="844"/>
      <c r="AM112" s="844"/>
      <c r="AN112" s="844"/>
      <c r="AO112" s="845"/>
      <c r="AP112" s="888" t="s">
        <v>446</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13794875</v>
      </c>
      <c r="BR112" s="881"/>
      <c r="BS112" s="881"/>
      <c r="BT112" s="881"/>
      <c r="BU112" s="881"/>
      <c r="BV112" s="881">
        <v>11822511</v>
      </c>
      <c r="BW112" s="881"/>
      <c r="BX112" s="881"/>
      <c r="BY112" s="881"/>
      <c r="BZ112" s="881"/>
      <c r="CA112" s="881">
        <v>9992271</v>
      </c>
      <c r="CB112" s="881"/>
      <c r="CC112" s="881"/>
      <c r="CD112" s="881"/>
      <c r="CE112" s="881"/>
      <c r="CF112" s="939">
        <v>61.9</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447</v>
      </c>
      <c r="DH112" s="881"/>
      <c r="DI112" s="881"/>
      <c r="DJ112" s="881"/>
      <c r="DK112" s="881"/>
      <c r="DL112" s="881" t="s">
        <v>447</v>
      </c>
      <c r="DM112" s="881"/>
      <c r="DN112" s="881"/>
      <c r="DO112" s="881"/>
      <c r="DP112" s="881"/>
      <c r="DQ112" s="881" t="s">
        <v>421</v>
      </c>
      <c r="DR112" s="881"/>
      <c r="DS112" s="881"/>
      <c r="DT112" s="881"/>
      <c r="DU112" s="881"/>
      <c r="DV112" s="858" t="s">
        <v>447</v>
      </c>
      <c r="DW112" s="858"/>
      <c r="DX112" s="858"/>
      <c r="DY112" s="858"/>
      <c r="DZ112" s="859"/>
    </row>
    <row r="113" spans="1:130" s="226" customFormat="1" ht="26.25" customHeight="1" x14ac:dyDescent="0.2">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1081595</v>
      </c>
      <c r="AB113" s="983"/>
      <c r="AC113" s="983"/>
      <c r="AD113" s="983"/>
      <c r="AE113" s="984"/>
      <c r="AF113" s="985">
        <v>1021997</v>
      </c>
      <c r="AG113" s="983"/>
      <c r="AH113" s="983"/>
      <c r="AI113" s="983"/>
      <c r="AJ113" s="984"/>
      <c r="AK113" s="985">
        <v>918900</v>
      </c>
      <c r="AL113" s="983"/>
      <c r="AM113" s="983"/>
      <c r="AN113" s="983"/>
      <c r="AO113" s="984"/>
      <c r="AP113" s="986">
        <v>5.7</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192957</v>
      </c>
      <c r="BR113" s="881"/>
      <c r="BS113" s="881"/>
      <c r="BT113" s="881"/>
      <c r="BU113" s="881"/>
      <c r="BV113" s="881">
        <v>171652</v>
      </c>
      <c r="BW113" s="881"/>
      <c r="BX113" s="881"/>
      <c r="BY113" s="881"/>
      <c r="BZ113" s="881"/>
      <c r="CA113" s="881">
        <v>198488</v>
      </c>
      <c r="CB113" s="881"/>
      <c r="CC113" s="881"/>
      <c r="CD113" s="881"/>
      <c r="CE113" s="881"/>
      <c r="CF113" s="939">
        <v>1.2</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447</v>
      </c>
      <c r="DH113" s="844"/>
      <c r="DI113" s="844"/>
      <c r="DJ113" s="844"/>
      <c r="DK113" s="845"/>
      <c r="DL113" s="846" t="s">
        <v>421</v>
      </c>
      <c r="DM113" s="844"/>
      <c r="DN113" s="844"/>
      <c r="DO113" s="844"/>
      <c r="DP113" s="845"/>
      <c r="DQ113" s="846" t="s">
        <v>421</v>
      </c>
      <c r="DR113" s="844"/>
      <c r="DS113" s="844"/>
      <c r="DT113" s="844"/>
      <c r="DU113" s="845"/>
      <c r="DV113" s="888" t="s">
        <v>421</v>
      </c>
      <c r="DW113" s="889"/>
      <c r="DX113" s="889"/>
      <c r="DY113" s="889"/>
      <c r="DZ113" s="890"/>
    </row>
    <row r="114" spans="1:130" s="226" customFormat="1" ht="26.25" customHeight="1" x14ac:dyDescent="0.2">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23028</v>
      </c>
      <c r="AB114" s="844"/>
      <c r="AC114" s="844"/>
      <c r="AD114" s="844"/>
      <c r="AE114" s="845"/>
      <c r="AF114" s="846">
        <v>22694</v>
      </c>
      <c r="AG114" s="844"/>
      <c r="AH114" s="844"/>
      <c r="AI114" s="844"/>
      <c r="AJ114" s="845"/>
      <c r="AK114" s="846">
        <v>25362</v>
      </c>
      <c r="AL114" s="844"/>
      <c r="AM114" s="844"/>
      <c r="AN114" s="844"/>
      <c r="AO114" s="845"/>
      <c r="AP114" s="888">
        <v>0.2</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4836689</v>
      </c>
      <c r="BR114" s="881"/>
      <c r="BS114" s="881"/>
      <c r="BT114" s="881"/>
      <c r="BU114" s="881"/>
      <c r="BV114" s="881">
        <v>4867431</v>
      </c>
      <c r="BW114" s="881"/>
      <c r="BX114" s="881"/>
      <c r="BY114" s="881"/>
      <c r="BZ114" s="881"/>
      <c r="CA114" s="881">
        <v>4811813</v>
      </c>
      <c r="CB114" s="881"/>
      <c r="CC114" s="881"/>
      <c r="CD114" s="881"/>
      <c r="CE114" s="881"/>
      <c r="CF114" s="939">
        <v>29.8</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447</v>
      </c>
      <c r="DH114" s="844"/>
      <c r="DI114" s="844"/>
      <c r="DJ114" s="844"/>
      <c r="DK114" s="845"/>
      <c r="DL114" s="846" t="s">
        <v>447</v>
      </c>
      <c r="DM114" s="844"/>
      <c r="DN114" s="844"/>
      <c r="DO114" s="844"/>
      <c r="DP114" s="845"/>
      <c r="DQ114" s="846" t="s">
        <v>447</v>
      </c>
      <c r="DR114" s="844"/>
      <c r="DS114" s="844"/>
      <c r="DT114" s="844"/>
      <c r="DU114" s="845"/>
      <c r="DV114" s="888" t="s">
        <v>447</v>
      </c>
      <c r="DW114" s="889"/>
      <c r="DX114" s="889"/>
      <c r="DY114" s="889"/>
      <c r="DZ114" s="890"/>
    </row>
    <row r="115" spans="1:130" s="226" customFormat="1" ht="26.25" customHeight="1" x14ac:dyDescent="0.2">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8703</v>
      </c>
      <c r="AB115" s="983"/>
      <c r="AC115" s="983"/>
      <c r="AD115" s="983"/>
      <c r="AE115" s="984"/>
      <c r="AF115" s="985">
        <v>7946</v>
      </c>
      <c r="AG115" s="983"/>
      <c r="AH115" s="983"/>
      <c r="AI115" s="983"/>
      <c r="AJ115" s="984"/>
      <c r="AK115" s="985">
        <v>1591</v>
      </c>
      <c r="AL115" s="983"/>
      <c r="AM115" s="983"/>
      <c r="AN115" s="983"/>
      <c r="AO115" s="984"/>
      <c r="AP115" s="986">
        <v>0</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v>12994</v>
      </c>
      <c r="BR115" s="881"/>
      <c r="BS115" s="881"/>
      <c r="BT115" s="881"/>
      <c r="BU115" s="881"/>
      <c r="BV115" s="881">
        <v>9204</v>
      </c>
      <c r="BW115" s="881"/>
      <c r="BX115" s="881"/>
      <c r="BY115" s="881"/>
      <c r="BZ115" s="881"/>
      <c r="CA115" s="881">
        <v>5907</v>
      </c>
      <c r="CB115" s="881"/>
      <c r="CC115" s="881"/>
      <c r="CD115" s="881"/>
      <c r="CE115" s="881"/>
      <c r="CF115" s="939">
        <v>0</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447</v>
      </c>
      <c r="DH115" s="844"/>
      <c r="DI115" s="844"/>
      <c r="DJ115" s="844"/>
      <c r="DK115" s="845"/>
      <c r="DL115" s="846" t="s">
        <v>421</v>
      </c>
      <c r="DM115" s="844"/>
      <c r="DN115" s="844"/>
      <c r="DO115" s="844"/>
      <c r="DP115" s="845"/>
      <c r="DQ115" s="846" t="s">
        <v>447</v>
      </c>
      <c r="DR115" s="844"/>
      <c r="DS115" s="844"/>
      <c r="DT115" s="844"/>
      <c r="DU115" s="845"/>
      <c r="DV115" s="888" t="s">
        <v>447</v>
      </c>
      <c r="DW115" s="889"/>
      <c r="DX115" s="889"/>
      <c r="DY115" s="889"/>
      <c r="DZ115" s="890"/>
    </row>
    <row r="116" spans="1:130" s="226" customFormat="1" ht="26.25" customHeight="1" x14ac:dyDescent="0.2">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49</v>
      </c>
      <c r="AB116" s="844"/>
      <c r="AC116" s="844"/>
      <c r="AD116" s="844"/>
      <c r="AE116" s="845"/>
      <c r="AF116" s="846">
        <v>18</v>
      </c>
      <c r="AG116" s="844"/>
      <c r="AH116" s="844"/>
      <c r="AI116" s="844"/>
      <c r="AJ116" s="845"/>
      <c r="AK116" s="846">
        <v>77</v>
      </c>
      <c r="AL116" s="844"/>
      <c r="AM116" s="844"/>
      <c r="AN116" s="844"/>
      <c r="AO116" s="845"/>
      <c r="AP116" s="888">
        <v>0</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421</v>
      </c>
      <c r="BR116" s="881"/>
      <c r="BS116" s="881"/>
      <c r="BT116" s="881"/>
      <c r="BU116" s="881"/>
      <c r="BV116" s="881" t="s">
        <v>447</v>
      </c>
      <c r="BW116" s="881"/>
      <c r="BX116" s="881"/>
      <c r="BY116" s="881"/>
      <c r="BZ116" s="881"/>
      <c r="CA116" s="881" t="s">
        <v>421</v>
      </c>
      <c r="CB116" s="881"/>
      <c r="CC116" s="881"/>
      <c r="CD116" s="881"/>
      <c r="CE116" s="881"/>
      <c r="CF116" s="939" t="s">
        <v>446</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447</v>
      </c>
      <c r="DM116" s="844"/>
      <c r="DN116" s="844"/>
      <c r="DO116" s="844"/>
      <c r="DP116" s="845"/>
      <c r="DQ116" s="846" t="s">
        <v>447</v>
      </c>
      <c r="DR116" s="844"/>
      <c r="DS116" s="844"/>
      <c r="DT116" s="844"/>
      <c r="DU116" s="845"/>
      <c r="DV116" s="888" t="s">
        <v>421</v>
      </c>
      <c r="DW116" s="889"/>
      <c r="DX116" s="889"/>
      <c r="DY116" s="889"/>
      <c r="DZ116" s="890"/>
    </row>
    <row r="117" spans="1:130" s="226"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5242681</v>
      </c>
      <c r="AB117" s="967"/>
      <c r="AC117" s="967"/>
      <c r="AD117" s="967"/>
      <c r="AE117" s="968"/>
      <c r="AF117" s="969">
        <v>5004215</v>
      </c>
      <c r="AG117" s="967"/>
      <c r="AH117" s="967"/>
      <c r="AI117" s="967"/>
      <c r="AJ117" s="968"/>
      <c r="AK117" s="969">
        <v>4978801</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421</v>
      </c>
      <c r="BR117" s="881"/>
      <c r="BS117" s="881"/>
      <c r="BT117" s="881"/>
      <c r="BU117" s="881"/>
      <c r="BV117" s="881" t="s">
        <v>421</v>
      </c>
      <c r="BW117" s="881"/>
      <c r="BX117" s="881"/>
      <c r="BY117" s="881"/>
      <c r="BZ117" s="881"/>
      <c r="CA117" s="881" t="s">
        <v>421</v>
      </c>
      <c r="CB117" s="881"/>
      <c r="CC117" s="881"/>
      <c r="CD117" s="881"/>
      <c r="CE117" s="881"/>
      <c r="CF117" s="939" t="s">
        <v>447</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447</v>
      </c>
      <c r="DH117" s="844"/>
      <c r="DI117" s="844"/>
      <c r="DJ117" s="844"/>
      <c r="DK117" s="845"/>
      <c r="DL117" s="846" t="s">
        <v>447</v>
      </c>
      <c r="DM117" s="844"/>
      <c r="DN117" s="844"/>
      <c r="DO117" s="844"/>
      <c r="DP117" s="845"/>
      <c r="DQ117" s="846" t="s">
        <v>446</v>
      </c>
      <c r="DR117" s="844"/>
      <c r="DS117" s="844"/>
      <c r="DT117" s="844"/>
      <c r="DU117" s="845"/>
      <c r="DV117" s="888" t="s">
        <v>421</v>
      </c>
      <c r="DW117" s="889"/>
      <c r="DX117" s="889"/>
      <c r="DY117" s="889"/>
      <c r="DZ117" s="890"/>
    </row>
    <row r="118" spans="1:130" s="226" customFormat="1" ht="26.25" customHeight="1" x14ac:dyDescent="0.2">
      <c r="A118" s="959" t="s">
        <v>441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438</v>
      </c>
      <c r="AB118" s="960"/>
      <c r="AC118" s="960"/>
      <c r="AD118" s="960"/>
      <c r="AE118" s="961"/>
      <c r="AF118" s="962" t="s">
        <v>439</v>
      </c>
      <c r="AG118" s="960"/>
      <c r="AH118" s="960"/>
      <c r="AI118" s="960"/>
      <c r="AJ118" s="961"/>
      <c r="AK118" s="962" t="s">
        <v>307</v>
      </c>
      <c r="AL118" s="960"/>
      <c r="AM118" s="960"/>
      <c r="AN118" s="960"/>
      <c r="AO118" s="961"/>
      <c r="AP118" s="963" t="s">
        <v>440</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447</v>
      </c>
      <c r="BW118" s="909"/>
      <c r="BX118" s="909"/>
      <c r="BY118" s="909"/>
      <c r="BZ118" s="909"/>
      <c r="CA118" s="909" t="s">
        <v>447</v>
      </c>
      <c r="CB118" s="909"/>
      <c r="CC118" s="909"/>
      <c r="CD118" s="909"/>
      <c r="CE118" s="909"/>
      <c r="CF118" s="939" t="s">
        <v>447</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421</v>
      </c>
      <c r="DH118" s="844"/>
      <c r="DI118" s="844"/>
      <c r="DJ118" s="844"/>
      <c r="DK118" s="845"/>
      <c r="DL118" s="846" t="s">
        <v>447</v>
      </c>
      <c r="DM118" s="844"/>
      <c r="DN118" s="844"/>
      <c r="DO118" s="844"/>
      <c r="DP118" s="845"/>
      <c r="DQ118" s="846" t="s">
        <v>447</v>
      </c>
      <c r="DR118" s="844"/>
      <c r="DS118" s="844"/>
      <c r="DT118" s="844"/>
      <c r="DU118" s="845"/>
      <c r="DV118" s="888" t="s">
        <v>447</v>
      </c>
      <c r="DW118" s="889"/>
      <c r="DX118" s="889"/>
      <c r="DY118" s="889"/>
      <c r="DZ118" s="890"/>
    </row>
    <row r="119" spans="1:130" s="226" customFormat="1" ht="26.25" customHeight="1" x14ac:dyDescent="0.2">
      <c r="A119" s="882" t="s">
        <v>444</v>
      </c>
      <c r="B119" s="883"/>
      <c r="C119" s="924" t="s">
        <v>445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447</v>
      </c>
      <c r="AG119" s="953"/>
      <c r="AH119" s="953"/>
      <c r="AI119" s="953"/>
      <c r="AJ119" s="954"/>
      <c r="AK119" s="955" t="s">
        <v>447</v>
      </c>
      <c r="AL119" s="953"/>
      <c r="AM119" s="953"/>
      <c r="AN119" s="953"/>
      <c r="AO119" s="954"/>
      <c r="AP119" s="956" t="s">
        <v>447</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472</v>
      </c>
      <c r="BP119" s="942"/>
      <c r="BQ119" s="943">
        <v>60796941</v>
      </c>
      <c r="BR119" s="909"/>
      <c r="BS119" s="909"/>
      <c r="BT119" s="909"/>
      <c r="BU119" s="909"/>
      <c r="BV119" s="909">
        <v>58023668</v>
      </c>
      <c r="BW119" s="909"/>
      <c r="BX119" s="909"/>
      <c r="BY119" s="909"/>
      <c r="BZ119" s="909"/>
      <c r="CA119" s="909">
        <v>55625969</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790960</v>
      </c>
      <c r="DH119" s="828"/>
      <c r="DI119" s="828"/>
      <c r="DJ119" s="828"/>
      <c r="DK119" s="829"/>
      <c r="DL119" s="830">
        <v>730260</v>
      </c>
      <c r="DM119" s="828"/>
      <c r="DN119" s="828"/>
      <c r="DO119" s="828"/>
      <c r="DP119" s="829"/>
      <c r="DQ119" s="830">
        <v>669550</v>
      </c>
      <c r="DR119" s="828"/>
      <c r="DS119" s="828"/>
      <c r="DT119" s="828"/>
      <c r="DU119" s="829"/>
      <c r="DV119" s="912">
        <v>4.0999999999999996</v>
      </c>
      <c r="DW119" s="913"/>
      <c r="DX119" s="913"/>
      <c r="DY119" s="913"/>
      <c r="DZ119" s="914"/>
    </row>
    <row r="120" spans="1:130" s="226" customFormat="1" ht="26.25" customHeight="1" x14ac:dyDescent="0.2">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474</v>
      </c>
      <c r="AB120" s="844"/>
      <c r="AC120" s="844"/>
      <c r="AD120" s="844"/>
      <c r="AE120" s="845"/>
      <c r="AF120" s="846" t="s">
        <v>446</v>
      </c>
      <c r="AG120" s="844"/>
      <c r="AH120" s="844"/>
      <c r="AI120" s="844"/>
      <c r="AJ120" s="845"/>
      <c r="AK120" s="846" t="s">
        <v>396</v>
      </c>
      <c r="AL120" s="844"/>
      <c r="AM120" s="844"/>
      <c r="AN120" s="844"/>
      <c r="AO120" s="845"/>
      <c r="AP120" s="888" t="s">
        <v>446</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14142987</v>
      </c>
      <c r="BR120" s="906"/>
      <c r="BS120" s="906"/>
      <c r="BT120" s="906"/>
      <c r="BU120" s="906"/>
      <c r="BV120" s="906">
        <v>15607745</v>
      </c>
      <c r="BW120" s="906"/>
      <c r="BX120" s="906"/>
      <c r="BY120" s="906"/>
      <c r="BZ120" s="906"/>
      <c r="CA120" s="906">
        <v>17599844</v>
      </c>
      <c r="CB120" s="906"/>
      <c r="CC120" s="906"/>
      <c r="CD120" s="906"/>
      <c r="CE120" s="906"/>
      <c r="CF120" s="930">
        <v>109.1</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v>10734372</v>
      </c>
      <c r="DH120" s="906"/>
      <c r="DI120" s="906"/>
      <c r="DJ120" s="906"/>
      <c r="DK120" s="906"/>
      <c r="DL120" s="906">
        <v>8892041</v>
      </c>
      <c r="DM120" s="906"/>
      <c r="DN120" s="906"/>
      <c r="DO120" s="906"/>
      <c r="DP120" s="906"/>
      <c r="DQ120" s="906">
        <v>7307032</v>
      </c>
      <c r="DR120" s="906"/>
      <c r="DS120" s="906"/>
      <c r="DT120" s="906"/>
      <c r="DU120" s="906"/>
      <c r="DV120" s="907">
        <v>45.3</v>
      </c>
      <c r="DW120" s="907"/>
      <c r="DX120" s="907"/>
      <c r="DY120" s="907"/>
      <c r="DZ120" s="908"/>
    </row>
    <row r="121" spans="1:130" s="226" customFormat="1" ht="26.25" customHeight="1" x14ac:dyDescent="0.2">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480</v>
      </c>
      <c r="AB121" s="844"/>
      <c r="AC121" s="844"/>
      <c r="AD121" s="844"/>
      <c r="AE121" s="845"/>
      <c r="AF121" s="846" t="s">
        <v>481</v>
      </c>
      <c r="AG121" s="844"/>
      <c r="AH121" s="844"/>
      <c r="AI121" s="844"/>
      <c r="AJ121" s="845"/>
      <c r="AK121" s="846" t="s">
        <v>482</v>
      </c>
      <c r="AL121" s="844"/>
      <c r="AM121" s="844"/>
      <c r="AN121" s="844"/>
      <c r="AO121" s="845"/>
      <c r="AP121" s="888" t="s">
        <v>483</v>
      </c>
      <c r="AQ121" s="889"/>
      <c r="AR121" s="889"/>
      <c r="AS121" s="889"/>
      <c r="AT121" s="890"/>
      <c r="AU121" s="947"/>
      <c r="AV121" s="948"/>
      <c r="AW121" s="948"/>
      <c r="AX121" s="948"/>
      <c r="AY121" s="949"/>
      <c r="AZ121" s="879" t="s">
        <v>484</v>
      </c>
      <c r="BA121" s="816"/>
      <c r="BB121" s="816"/>
      <c r="BC121" s="816"/>
      <c r="BD121" s="816"/>
      <c r="BE121" s="816"/>
      <c r="BF121" s="816"/>
      <c r="BG121" s="816"/>
      <c r="BH121" s="816"/>
      <c r="BI121" s="816"/>
      <c r="BJ121" s="816"/>
      <c r="BK121" s="816"/>
      <c r="BL121" s="816"/>
      <c r="BM121" s="816"/>
      <c r="BN121" s="816"/>
      <c r="BO121" s="816"/>
      <c r="BP121" s="817"/>
      <c r="BQ121" s="880">
        <v>453401</v>
      </c>
      <c r="BR121" s="881"/>
      <c r="BS121" s="881"/>
      <c r="BT121" s="881"/>
      <c r="BU121" s="881"/>
      <c r="BV121" s="881">
        <v>423874</v>
      </c>
      <c r="BW121" s="881"/>
      <c r="BX121" s="881"/>
      <c r="BY121" s="881"/>
      <c r="BZ121" s="881"/>
      <c r="CA121" s="881">
        <v>407619</v>
      </c>
      <c r="CB121" s="881"/>
      <c r="CC121" s="881"/>
      <c r="CD121" s="881"/>
      <c r="CE121" s="881"/>
      <c r="CF121" s="939">
        <v>2.5</v>
      </c>
      <c r="CG121" s="940"/>
      <c r="CH121" s="940"/>
      <c r="CI121" s="940"/>
      <c r="CJ121" s="940"/>
      <c r="CK121" s="933"/>
      <c r="CL121" s="919"/>
      <c r="CM121" s="919"/>
      <c r="CN121" s="919"/>
      <c r="CO121" s="920"/>
      <c r="CP121" s="899" t="s">
        <v>485</v>
      </c>
      <c r="CQ121" s="900"/>
      <c r="CR121" s="900"/>
      <c r="CS121" s="900"/>
      <c r="CT121" s="900"/>
      <c r="CU121" s="900"/>
      <c r="CV121" s="900"/>
      <c r="CW121" s="900"/>
      <c r="CX121" s="900"/>
      <c r="CY121" s="900"/>
      <c r="CZ121" s="900"/>
      <c r="DA121" s="900"/>
      <c r="DB121" s="900"/>
      <c r="DC121" s="900"/>
      <c r="DD121" s="900"/>
      <c r="DE121" s="900"/>
      <c r="DF121" s="901"/>
      <c r="DG121" s="880">
        <v>2834717</v>
      </c>
      <c r="DH121" s="881"/>
      <c r="DI121" s="881"/>
      <c r="DJ121" s="881"/>
      <c r="DK121" s="881"/>
      <c r="DL121" s="881">
        <v>2724520</v>
      </c>
      <c r="DM121" s="881"/>
      <c r="DN121" s="881"/>
      <c r="DO121" s="881"/>
      <c r="DP121" s="881"/>
      <c r="DQ121" s="881">
        <v>2505970</v>
      </c>
      <c r="DR121" s="881"/>
      <c r="DS121" s="881"/>
      <c r="DT121" s="881"/>
      <c r="DU121" s="881"/>
      <c r="DV121" s="858">
        <v>15.5</v>
      </c>
      <c r="DW121" s="858"/>
      <c r="DX121" s="858"/>
      <c r="DY121" s="858"/>
      <c r="DZ121" s="859"/>
    </row>
    <row r="122" spans="1:130" s="226" customFormat="1" ht="26.25" customHeight="1" x14ac:dyDescent="0.2">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486</v>
      </c>
      <c r="AB122" s="844"/>
      <c r="AC122" s="844"/>
      <c r="AD122" s="844"/>
      <c r="AE122" s="845"/>
      <c r="AF122" s="846" t="s">
        <v>483</v>
      </c>
      <c r="AG122" s="844"/>
      <c r="AH122" s="844"/>
      <c r="AI122" s="844"/>
      <c r="AJ122" s="845"/>
      <c r="AK122" s="846" t="s">
        <v>487</v>
      </c>
      <c r="AL122" s="844"/>
      <c r="AM122" s="844"/>
      <c r="AN122" s="844"/>
      <c r="AO122" s="845"/>
      <c r="AP122" s="888" t="s">
        <v>481</v>
      </c>
      <c r="AQ122" s="889"/>
      <c r="AR122" s="889"/>
      <c r="AS122" s="889"/>
      <c r="AT122" s="890"/>
      <c r="AU122" s="947"/>
      <c r="AV122" s="948"/>
      <c r="AW122" s="948"/>
      <c r="AX122" s="948"/>
      <c r="AY122" s="949"/>
      <c r="AZ122" s="902" t="s">
        <v>488</v>
      </c>
      <c r="BA122" s="903"/>
      <c r="BB122" s="903"/>
      <c r="BC122" s="903"/>
      <c r="BD122" s="903"/>
      <c r="BE122" s="903"/>
      <c r="BF122" s="903"/>
      <c r="BG122" s="903"/>
      <c r="BH122" s="903"/>
      <c r="BI122" s="903"/>
      <c r="BJ122" s="903"/>
      <c r="BK122" s="903"/>
      <c r="BL122" s="903"/>
      <c r="BM122" s="903"/>
      <c r="BN122" s="903"/>
      <c r="BO122" s="903"/>
      <c r="BP122" s="904"/>
      <c r="BQ122" s="943">
        <v>38917180</v>
      </c>
      <c r="BR122" s="909"/>
      <c r="BS122" s="909"/>
      <c r="BT122" s="909"/>
      <c r="BU122" s="909"/>
      <c r="BV122" s="909">
        <v>38116109</v>
      </c>
      <c r="BW122" s="909"/>
      <c r="BX122" s="909"/>
      <c r="BY122" s="909"/>
      <c r="BZ122" s="909"/>
      <c r="CA122" s="909">
        <v>36721332</v>
      </c>
      <c r="CB122" s="909"/>
      <c r="CC122" s="909"/>
      <c r="CD122" s="909"/>
      <c r="CE122" s="909"/>
      <c r="CF122" s="910">
        <v>227.6</v>
      </c>
      <c r="CG122" s="911"/>
      <c r="CH122" s="911"/>
      <c r="CI122" s="911"/>
      <c r="CJ122" s="911"/>
      <c r="CK122" s="933"/>
      <c r="CL122" s="919"/>
      <c r="CM122" s="919"/>
      <c r="CN122" s="919"/>
      <c r="CO122" s="920"/>
      <c r="CP122" s="899" t="s">
        <v>489</v>
      </c>
      <c r="CQ122" s="900"/>
      <c r="CR122" s="900"/>
      <c r="CS122" s="900"/>
      <c r="CT122" s="900"/>
      <c r="CU122" s="900"/>
      <c r="CV122" s="900"/>
      <c r="CW122" s="900"/>
      <c r="CX122" s="900"/>
      <c r="CY122" s="900"/>
      <c r="CZ122" s="900"/>
      <c r="DA122" s="900"/>
      <c r="DB122" s="900"/>
      <c r="DC122" s="900"/>
      <c r="DD122" s="900"/>
      <c r="DE122" s="900"/>
      <c r="DF122" s="901"/>
      <c r="DG122" s="880">
        <v>209074</v>
      </c>
      <c r="DH122" s="881"/>
      <c r="DI122" s="881"/>
      <c r="DJ122" s="881"/>
      <c r="DK122" s="881"/>
      <c r="DL122" s="881">
        <v>189536</v>
      </c>
      <c r="DM122" s="881"/>
      <c r="DN122" s="881"/>
      <c r="DO122" s="881"/>
      <c r="DP122" s="881"/>
      <c r="DQ122" s="881">
        <v>164104</v>
      </c>
      <c r="DR122" s="881"/>
      <c r="DS122" s="881"/>
      <c r="DT122" s="881"/>
      <c r="DU122" s="881"/>
      <c r="DV122" s="858">
        <v>1</v>
      </c>
      <c r="DW122" s="858"/>
      <c r="DX122" s="858"/>
      <c r="DY122" s="858"/>
      <c r="DZ122" s="859"/>
    </row>
    <row r="123" spans="1:130" s="226" customFormat="1" ht="26.25" customHeight="1" x14ac:dyDescent="0.2">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486</v>
      </c>
      <c r="AB123" s="844"/>
      <c r="AC123" s="844"/>
      <c r="AD123" s="844"/>
      <c r="AE123" s="845"/>
      <c r="AF123" s="846" t="s">
        <v>446</v>
      </c>
      <c r="AG123" s="844"/>
      <c r="AH123" s="844"/>
      <c r="AI123" s="844"/>
      <c r="AJ123" s="845"/>
      <c r="AK123" s="846" t="s">
        <v>482</v>
      </c>
      <c r="AL123" s="844"/>
      <c r="AM123" s="844"/>
      <c r="AN123" s="844"/>
      <c r="AO123" s="845"/>
      <c r="AP123" s="888" t="s">
        <v>482</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490</v>
      </c>
      <c r="BP123" s="942"/>
      <c r="BQ123" s="896">
        <v>53513568</v>
      </c>
      <c r="BR123" s="897"/>
      <c r="BS123" s="897"/>
      <c r="BT123" s="897"/>
      <c r="BU123" s="897"/>
      <c r="BV123" s="897">
        <v>54147728</v>
      </c>
      <c r="BW123" s="897"/>
      <c r="BX123" s="897"/>
      <c r="BY123" s="897"/>
      <c r="BZ123" s="897"/>
      <c r="CA123" s="897">
        <v>54728795</v>
      </c>
      <c r="CB123" s="897"/>
      <c r="CC123" s="897"/>
      <c r="CD123" s="897"/>
      <c r="CE123" s="897"/>
      <c r="CF123" s="812"/>
      <c r="CG123" s="813"/>
      <c r="CH123" s="813"/>
      <c r="CI123" s="813"/>
      <c r="CJ123" s="898"/>
      <c r="CK123" s="933"/>
      <c r="CL123" s="919"/>
      <c r="CM123" s="919"/>
      <c r="CN123" s="919"/>
      <c r="CO123" s="920"/>
      <c r="CP123" s="899" t="s">
        <v>491</v>
      </c>
      <c r="CQ123" s="900"/>
      <c r="CR123" s="900"/>
      <c r="CS123" s="900"/>
      <c r="CT123" s="900"/>
      <c r="CU123" s="900"/>
      <c r="CV123" s="900"/>
      <c r="CW123" s="900"/>
      <c r="CX123" s="900"/>
      <c r="CY123" s="900"/>
      <c r="CZ123" s="900"/>
      <c r="DA123" s="900"/>
      <c r="DB123" s="900"/>
      <c r="DC123" s="900"/>
      <c r="DD123" s="900"/>
      <c r="DE123" s="900"/>
      <c r="DF123" s="901"/>
      <c r="DG123" s="843" t="s">
        <v>446</v>
      </c>
      <c r="DH123" s="844"/>
      <c r="DI123" s="844"/>
      <c r="DJ123" s="844"/>
      <c r="DK123" s="845"/>
      <c r="DL123" s="846">
        <v>16414</v>
      </c>
      <c r="DM123" s="844"/>
      <c r="DN123" s="844"/>
      <c r="DO123" s="844"/>
      <c r="DP123" s="845"/>
      <c r="DQ123" s="846">
        <v>15165</v>
      </c>
      <c r="DR123" s="844"/>
      <c r="DS123" s="844"/>
      <c r="DT123" s="844"/>
      <c r="DU123" s="845"/>
      <c r="DV123" s="888">
        <v>0.1</v>
      </c>
      <c r="DW123" s="889"/>
      <c r="DX123" s="889"/>
      <c r="DY123" s="889"/>
      <c r="DZ123" s="890"/>
    </row>
    <row r="124" spans="1:130" s="226" customFormat="1" ht="26.25" customHeight="1" thickBot="1" x14ac:dyDescent="0.25">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482</v>
      </c>
      <c r="AB124" s="844"/>
      <c r="AC124" s="844"/>
      <c r="AD124" s="844"/>
      <c r="AE124" s="845"/>
      <c r="AF124" s="846" t="s">
        <v>396</v>
      </c>
      <c r="AG124" s="844"/>
      <c r="AH124" s="844"/>
      <c r="AI124" s="844"/>
      <c r="AJ124" s="845"/>
      <c r="AK124" s="846" t="s">
        <v>446</v>
      </c>
      <c r="AL124" s="844"/>
      <c r="AM124" s="844"/>
      <c r="AN124" s="844"/>
      <c r="AO124" s="845"/>
      <c r="AP124" s="888" t="s">
        <v>396</v>
      </c>
      <c r="AQ124" s="889"/>
      <c r="AR124" s="889"/>
      <c r="AS124" s="889"/>
      <c r="AT124" s="890"/>
      <c r="AU124" s="891" t="s">
        <v>492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48</v>
      </c>
      <c r="BR124" s="895"/>
      <c r="BS124" s="895"/>
      <c r="BT124" s="895"/>
      <c r="BU124" s="895"/>
      <c r="BV124" s="895">
        <v>24.9</v>
      </c>
      <c r="BW124" s="895"/>
      <c r="BX124" s="895"/>
      <c r="BY124" s="895"/>
      <c r="BZ124" s="895"/>
      <c r="CA124" s="895">
        <v>5.5</v>
      </c>
      <c r="CB124" s="895"/>
      <c r="CC124" s="895"/>
      <c r="CD124" s="895"/>
      <c r="CE124" s="895"/>
      <c r="CF124" s="790"/>
      <c r="CG124" s="791"/>
      <c r="CH124" s="791"/>
      <c r="CI124" s="791"/>
      <c r="CJ124" s="926"/>
      <c r="CK124" s="934"/>
      <c r="CL124" s="934"/>
      <c r="CM124" s="934"/>
      <c r="CN124" s="934"/>
      <c r="CO124" s="935"/>
      <c r="CP124" s="899" t="s">
        <v>493</v>
      </c>
      <c r="CQ124" s="900"/>
      <c r="CR124" s="900"/>
      <c r="CS124" s="900"/>
      <c r="CT124" s="900"/>
      <c r="CU124" s="900"/>
      <c r="CV124" s="900"/>
      <c r="CW124" s="900"/>
      <c r="CX124" s="900"/>
      <c r="CY124" s="900"/>
      <c r="CZ124" s="900"/>
      <c r="DA124" s="900"/>
      <c r="DB124" s="900"/>
      <c r="DC124" s="900"/>
      <c r="DD124" s="900"/>
      <c r="DE124" s="900"/>
      <c r="DF124" s="901"/>
      <c r="DG124" s="827">
        <v>16712</v>
      </c>
      <c r="DH124" s="828"/>
      <c r="DI124" s="828"/>
      <c r="DJ124" s="828"/>
      <c r="DK124" s="829"/>
      <c r="DL124" s="830" t="s">
        <v>487</v>
      </c>
      <c r="DM124" s="828"/>
      <c r="DN124" s="828"/>
      <c r="DO124" s="828"/>
      <c r="DP124" s="829"/>
      <c r="DQ124" s="830" t="s">
        <v>486</v>
      </c>
      <c r="DR124" s="828"/>
      <c r="DS124" s="828"/>
      <c r="DT124" s="828"/>
      <c r="DU124" s="829"/>
      <c r="DV124" s="912" t="s">
        <v>482</v>
      </c>
      <c r="DW124" s="913"/>
      <c r="DX124" s="913"/>
      <c r="DY124" s="913"/>
      <c r="DZ124" s="914"/>
    </row>
    <row r="125" spans="1:130" s="226" customFormat="1" ht="26.25" customHeight="1" x14ac:dyDescent="0.2">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482</v>
      </c>
      <c r="AB125" s="844"/>
      <c r="AC125" s="844"/>
      <c r="AD125" s="844"/>
      <c r="AE125" s="845"/>
      <c r="AF125" s="846" t="s">
        <v>486</v>
      </c>
      <c r="AG125" s="844"/>
      <c r="AH125" s="844"/>
      <c r="AI125" s="844"/>
      <c r="AJ125" s="845"/>
      <c r="AK125" s="846" t="s">
        <v>446</v>
      </c>
      <c r="AL125" s="844"/>
      <c r="AM125" s="844"/>
      <c r="AN125" s="844"/>
      <c r="AO125" s="845"/>
      <c r="AP125" s="888" t="s">
        <v>480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494</v>
      </c>
      <c r="CL125" s="916"/>
      <c r="CM125" s="916"/>
      <c r="CN125" s="916"/>
      <c r="CO125" s="917"/>
      <c r="CP125" s="924" t="s">
        <v>495</v>
      </c>
      <c r="CQ125" s="872"/>
      <c r="CR125" s="872"/>
      <c r="CS125" s="872"/>
      <c r="CT125" s="872"/>
      <c r="CU125" s="872"/>
      <c r="CV125" s="872"/>
      <c r="CW125" s="872"/>
      <c r="CX125" s="872"/>
      <c r="CY125" s="872"/>
      <c r="CZ125" s="872"/>
      <c r="DA125" s="872"/>
      <c r="DB125" s="872"/>
      <c r="DC125" s="872"/>
      <c r="DD125" s="872"/>
      <c r="DE125" s="872"/>
      <c r="DF125" s="873"/>
      <c r="DG125" s="925" t="s">
        <v>482</v>
      </c>
      <c r="DH125" s="906"/>
      <c r="DI125" s="906"/>
      <c r="DJ125" s="906"/>
      <c r="DK125" s="906"/>
      <c r="DL125" s="906" t="s">
        <v>482</v>
      </c>
      <c r="DM125" s="906"/>
      <c r="DN125" s="906"/>
      <c r="DO125" s="906"/>
      <c r="DP125" s="906"/>
      <c r="DQ125" s="906" t="s">
        <v>396</v>
      </c>
      <c r="DR125" s="906"/>
      <c r="DS125" s="906"/>
      <c r="DT125" s="906"/>
      <c r="DU125" s="906"/>
      <c r="DV125" s="907" t="s">
        <v>446</v>
      </c>
      <c r="DW125" s="907"/>
      <c r="DX125" s="907"/>
      <c r="DY125" s="907"/>
      <c r="DZ125" s="908"/>
    </row>
    <row r="126" spans="1:130" s="226" customFormat="1" ht="26.25" customHeight="1" thickBot="1" x14ac:dyDescent="0.25">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482</v>
      </c>
      <c r="AB126" s="844"/>
      <c r="AC126" s="844"/>
      <c r="AD126" s="844"/>
      <c r="AE126" s="845"/>
      <c r="AF126" s="846" t="s">
        <v>486</v>
      </c>
      <c r="AG126" s="844"/>
      <c r="AH126" s="844"/>
      <c r="AI126" s="844"/>
      <c r="AJ126" s="845"/>
      <c r="AK126" s="846" t="s">
        <v>483</v>
      </c>
      <c r="AL126" s="844"/>
      <c r="AM126" s="844"/>
      <c r="AN126" s="844"/>
      <c r="AO126" s="845"/>
      <c r="AP126" s="888" t="s">
        <v>446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496</v>
      </c>
      <c r="CQ126" s="816"/>
      <c r="CR126" s="816"/>
      <c r="CS126" s="816"/>
      <c r="CT126" s="816"/>
      <c r="CU126" s="816"/>
      <c r="CV126" s="816"/>
      <c r="CW126" s="816"/>
      <c r="CX126" s="816"/>
      <c r="CY126" s="816"/>
      <c r="CZ126" s="816"/>
      <c r="DA126" s="816"/>
      <c r="DB126" s="816"/>
      <c r="DC126" s="816"/>
      <c r="DD126" s="816"/>
      <c r="DE126" s="816"/>
      <c r="DF126" s="817"/>
      <c r="DG126" s="880" t="s">
        <v>446</v>
      </c>
      <c r="DH126" s="881"/>
      <c r="DI126" s="881"/>
      <c r="DJ126" s="881"/>
      <c r="DK126" s="881"/>
      <c r="DL126" s="881" t="s">
        <v>497</v>
      </c>
      <c r="DM126" s="881"/>
      <c r="DN126" s="881"/>
      <c r="DO126" s="881"/>
      <c r="DP126" s="881"/>
      <c r="DQ126" s="881" t="s">
        <v>481</v>
      </c>
      <c r="DR126" s="881"/>
      <c r="DS126" s="881"/>
      <c r="DT126" s="881"/>
      <c r="DU126" s="881"/>
      <c r="DV126" s="858" t="s">
        <v>446</v>
      </c>
      <c r="DW126" s="858"/>
      <c r="DX126" s="858"/>
      <c r="DY126" s="858"/>
      <c r="DZ126" s="859"/>
    </row>
    <row r="127" spans="1:130" s="226" customFormat="1" ht="26.25" customHeight="1" x14ac:dyDescent="0.2">
      <c r="A127" s="886"/>
      <c r="B127" s="887"/>
      <c r="C127" s="902" t="s">
        <v>498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8703</v>
      </c>
      <c r="AB127" s="844"/>
      <c r="AC127" s="844"/>
      <c r="AD127" s="844"/>
      <c r="AE127" s="845"/>
      <c r="AF127" s="846">
        <v>7946</v>
      </c>
      <c r="AG127" s="844"/>
      <c r="AH127" s="844"/>
      <c r="AI127" s="844"/>
      <c r="AJ127" s="845"/>
      <c r="AK127" s="846">
        <v>1591</v>
      </c>
      <c r="AL127" s="844"/>
      <c r="AM127" s="844"/>
      <c r="AN127" s="844"/>
      <c r="AO127" s="845"/>
      <c r="AP127" s="888">
        <v>0</v>
      </c>
      <c r="AQ127" s="889"/>
      <c r="AR127" s="889"/>
      <c r="AS127" s="889"/>
      <c r="AT127" s="890"/>
      <c r="AU127" s="228"/>
      <c r="AV127" s="228"/>
      <c r="AW127" s="228"/>
      <c r="AX127" s="905" t="s">
        <v>499</v>
      </c>
      <c r="AY127" s="876"/>
      <c r="AZ127" s="876"/>
      <c r="BA127" s="876"/>
      <c r="BB127" s="876"/>
      <c r="BC127" s="876"/>
      <c r="BD127" s="876"/>
      <c r="BE127" s="877"/>
      <c r="BF127" s="875" t="s">
        <v>500</v>
      </c>
      <c r="BG127" s="876"/>
      <c r="BH127" s="876"/>
      <c r="BI127" s="876"/>
      <c r="BJ127" s="876"/>
      <c r="BK127" s="876"/>
      <c r="BL127" s="877"/>
      <c r="BM127" s="875" t="s">
        <v>501</v>
      </c>
      <c r="BN127" s="876"/>
      <c r="BO127" s="876"/>
      <c r="BP127" s="876"/>
      <c r="BQ127" s="876"/>
      <c r="BR127" s="876"/>
      <c r="BS127" s="877"/>
      <c r="BT127" s="875" t="s">
        <v>502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503</v>
      </c>
      <c r="CQ127" s="816"/>
      <c r="CR127" s="816"/>
      <c r="CS127" s="816"/>
      <c r="CT127" s="816"/>
      <c r="CU127" s="816"/>
      <c r="CV127" s="816"/>
      <c r="CW127" s="816"/>
      <c r="CX127" s="816"/>
      <c r="CY127" s="816"/>
      <c r="CZ127" s="816"/>
      <c r="DA127" s="816"/>
      <c r="DB127" s="816"/>
      <c r="DC127" s="816"/>
      <c r="DD127" s="816"/>
      <c r="DE127" s="816"/>
      <c r="DF127" s="817"/>
      <c r="DG127" s="880" t="s">
        <v>474</v>
      </c>
      <c r="DH127" s="881"/>
      <c r="DI127" s="881"/>
      <c r="DJ127" s="881"/>
      <c r="DK127" s="881"/>
      <c r="DL127" s="881" t="s">
        <v>482</v>
      </c>
      <c r="DM127" s="881"/>
      <c r="DN127" s="881"/>
      <c r="DO127" s="881"/>
      <c r="DP127" s="881"/>
      <c r="DQ127" s="881" t="s">
        <v>482</v>
      </c>
      <c r="DR127" s="881"/>
      <c r="DS127" s="881"/>
      <c r="DT127" s="881"/>
      <c r="DU127" s="881"/>
      <c r="DV127" s="858" t="s">
        <v>504</v>
      </c>
      <c r="DW127" s="858"/>
      <c r="DX127" s="858"/>
      <c r="DY127" s="858"/>
      <c r="DZ127" s="859"/>
    </row>
    <row r="128" spans="1:130" s="226" customFormat="1" ht="26.25" customHeight="1" thickBot="1" x14ac:dyDescent="0.25">
      <c r="A128" s="860" t="s">
        <v>505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506</v>
      </c>
      <c r="X128" s="862"/>
      <c r="Y128" s="862"/>
      <c r="Z128" s="863"/>
      <c r="AA128" s="864">
        <v>44984</v>
      </c>
      <c r="AB128" s="865"/>
      <c r="AC128" s="865"/>
      <c r="AD128" s="865"/>
      <c r="AE128" s="866"/>
      <c r="AF128" s="867">
        <v>43745</v>
      </c>
      <c r="AG128" s="865"/>
      <c r="AH128" s="865"/>
      <c r="AI128" s="865"/>
      <c r="AJ128" s="866"/>
      <c r="AK128" s="867">
        <v>44341</v>
      </c>
      <c r="AL128" s="865"/>
      <c r="AM128" s="865"/>
      <c r="AN128" s="865"/>
      <c r="AO128" s="866"/>
      <c r="AP128" s="868"/>
      <c r="AQ128" s="869"/>
      <c r="AR128" s="869"/>
      <c r="AS128" s="869"/>
      <c r="AT128" s="870"/>
      <c r="AU128" s="228"/>
      <c r="AV128" s="228"/>
      <c r="AW128" s="228"/>
      <c r="AX128" s="871" t="s">
        <v>507</v>
      </c>
      <c r="AY128" s="872"/>
      <c r="AZ128" s="872"/>
      <c r="BA128" s="872"/>
      <c r="BB128" s="872"/>
      <c r="BC128" s="872"/>
      <c r="BD128" s="872"/>
      <c r="BE128" s="873"/>
      <c r="BF128" s="850" t="s">
        <v>446</v>
      </c>
      <c r="BG128" s="851"/>
      <c r="BH128" s="851"/>
      <c r="BI128" s="851"/>
      <c r="BJ128" s="851"/>
      <c r="BK128" s="851"/>
      <c r="BL128" s="874"/>
      <c r="BM128" s="850">
        <v>12.51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508</v>
      </c>
      <c r="CQ128" s="794"/>
      <c r="CR128" s="794"/>
      <c r="CS128" s="794"/>
      <c r="CT128" s="794"/>
      <c r="CU128" s="794"/>
      <c r="CV128" s="794"/>
      <c r="CW128" s="794"/>
      <c r="CX128" s="794"/>
      <c r="CY128" s="794"/>
      <c r="CZ128" s="794"/>
      <c r="DA128" s="794"/>
      <c r="DB128" s="794"/>
      <c r="DC128" s="794"/>
      <c r="DD128" s="794"/>
      <c r="DE128" s="794"/>
      <c r="DF128" s="795"/>
      <c r="DG128" s="854">
        <v>12994</v>
      </c>
      <c r="DH128" s="855"/>
      <c r="DI128" s="855"/>
      <c r="DJ128" s="855"/>
      <c r="DK128" s="855"/>
      <c r="DL128" s="855">
        <v>9204</v>
      </c>
      <c r="DM128" s="855"/>
      <c r="DN128" s="855"/>
      <c r="DO128" s="855"/>
      <c r="DP128" s="855"/>
      <c r="DQ128" s="855">
        <v>5907</v>
      </c>
      <c r="DR128" s="855"/>
      <c r="DS128" s="855"/>
      <c r="DT128" s="855"/>
      <c r="DU128" s="855"/>
      <c r="DV128" s="856">
        <v>0</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509</v>
      </c>
      <c r="X129" s="841"/>
      <c r="Y129" s="841"/>
      <c r="Z129" s="842"/>
      <c r="AA129" s="843">
        <v>18904814</v>
      </c>
      <c r="AB129" s="844"/>
      <c r="AC129" s="844"/>
      <c r="AD129" s="844"/>
      <c r="AE129" s="845"/>
      <c r="AF129" s="846">
        <v>19338155</v>
      </c>
      <c r="AG129" s="844"/>
      <c r="AH129" s="844"/>
      <c r="AI129" s="844"/>
      <c r="AJ129" s="845"/>
      <c r="AK129" s="846">
        <v>19862453</v>
      </c>
      <c r="AL129" s="844"/>
      <c r="AM129" s="844"/>
      <c r="AN129" s="844"/>
      <c r="AO129" s="845"/>
      <c r="AP129" s="847"/>
      <c r="AQ129" s="848"/>
      <c r="AR129" s="848"/>
      <c r="AS129" s="848"/>
      <c r="AT129" s="849"/>
      <c r="AU129" s="229"/>
      <c r="AV129" s="229"/>
      <c r="AW129" s="229"/>
      <c r="AX129" s="815" t="s">
        <v>510</v>
      </c>
      <c r="AY129" s="816"/>
      <c r="AZ129" s="816"/>
      <c r="BA129" s="816"/>
      <c r="BB129" s="816"/>
      <c r="BC129" s="816"/>
      <c r="BD129" s="816"/>
      <c r="BE129" s="817"/>
      <c r="BF129" s="834" t="s">
        <v>481</v>
      </c>
      <c r="BG129" s="835"/>
      <c r="BH129" s="835"/>
      <c r="BI129" s="835"/>
      <c r="BJ129" s="835"/>
      <c r="BK129" s="835"/>
      <c r="BL129" s="836"/>
      <c r="BM129" s="834">
        <v>17.510000000000002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511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512</v>
      </c>
      <c r="X130" s="841"/>
      <c r="Y130" s="841"/>
      <c r="Z130" s="842"/>
      <c r="AA130" s="843">
        <v>3735252</v>
      </c>
      <c r="AB130" s="844"/>
      <c r="AC130" s="844"/>
      <c r="AD130" s="844"/>
      <c r="AE130" s="845"/>
      <c r="AF130" s="846">
        <v>3777853</v>
      </c>
      <c r="AG130" s="844"/>
      <c r="AH130" s="844"/>
      <c r="AI130" s="844"/>
      <c r="AJ130" s="845"/>
      <c r="AK130" s="846">
        <v>3726231</v>
      </c>
      <c r="AL130" s="844"/>
      <c r="AM130" s="844"/>
      <c r="AN130" s="844"/>
      <c r="AO130" s="845"/>
      <c r="AP130" s="847"/>
      <c r="AQ130" s="848"/>
      <c r="AR130" s="848"/>
      <c r="AS130" s="848"/>
      <c r="AT130" s="849"/>
      <c r="AU130" s="229"/>
      <c r="AV130" s="229"/>
      <c r="AW130" s="229"/>
      <c r="AX130" s="815" t="s">
        <v>513</v>
      </c>
      <c r="AY130" s="816"/>
      <c r="AZ130" s="816"/>
      <c r="BA130" s="816"/>
      <c r="BB130" s="816"/>
      <c r="BC130" s="816"/>
      <c r="BD130" s="816"/>
      <c r="BE130" s="817"/>
      <c r="BF130" s="818">
        <v>8.1999999999999993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514</v>
      </c>
      <c r="X131" s="825"/>
      <c r="Y131" s="825"/>
      <c r="Z131" s="826"/>
      <c r="AA131" s="827">
        <v>15169562</v>
      </c>
      <c r="AB131" s="828"/>
      <c r="AC131" s="828"/>
      <c r="AD131" s="828"/>
      <c r="AE131" s="829"/>
      <c r="AF131" s="830">
        <v>15560302</v>
      </c>
      <c r="AG131" s="828"/>
      <c r="AH131" s="828"/>
      <c r="AI131" s="828"/>
      <c r="AJ131" s="829"/>
      <c r="AK131" s="830">
        <v>16136222</v>
      </c>
      <c r="AL131" s="828"/>
      <c r="AM131" s="828"/>
      <c r="AN131" s="828"/>
      <c r="AO131" s="829"/>
      <c r="AP131" s="831"/>
      <c r="AQ131" s="832"/>
      <c r="AR131" s="832"/>
      <c r="AS131" s="832"/>
      <c r="AT131" s="833"/>
      <c r="AU131" s="229"/>
      <c r="AV131" s="229"/>
      <c r="AW131" s="229"/>
      <c r="AX131" s="793" t="s">
        <v>515</v>
      </c>
      <c r="AY131" s="794"/>
      <c r="AZ131" s="794"/>
      <c r="BA131" s="794"/>
      <c r="BB131" s="794"/>
      <c r="BC131" s="794"/>
      <c r="BD131" s="794"/>
      <c r="BE131" s="795"/>
      <c r="BF131" s="796">
        <v>5.5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516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517</v>
      </c>
      <c r="W132" s="806"/>
      <c r="X132" s="806"/>
      <c r="Y132" s="806"/>
      <c r="Z132" s="807"/>
      <c r="AA132" s="808">
        <v>9.6406540940000003</v>
      </c>
      <c r="AB132" s="809"/>
      <c r="AC132" s="809"/>
      <c r="AD132" s="809"/>
      <c r="AE132" s="810"/>
      <c r="AF132" s="811">
        <v>7.6002188129999997</v>
      </c>
      <c r="AG132" s="809"/>
      <c r="AH132" s="809"/>
      <c r="AI132" s="809"/>
      <c r="AJ132" s="810"/>
      <c r="AK132" s="811">
        <v>7.4876820610000001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518</v>
      </c>
      <c r="W133" s="785"/>
      <c r="X133" s="785"/>
      <c r="Y133" s="785"/>
      <c r="Z133" s="786"/>
      <c r="AA133" s="787">
        <v>10.8</v>
      </c>
      <c r="AB133" s="788"/>
      <c r="AC133" s="788"/>
      <c r="AD133" s="788"/>
      <c r="AE133" s="789"/>
      <c r="AF133" s="787">
        <v>9.1</v>
      </c>
      <c r="AG133" s="788"/>
      <c r="AH133" s="788"/>
      <c r="AI133" s="788"/>
      <c r="AJ133" s="789"/>
      <c r="AK133" s="787">
        <v>8.1999999999999993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9Ra2eLcAYH30+jcFsApFXc6u0VPxpsA1JhJvQCssytZvxGeFCB0P5cZVA5tbLavU6lBPBQS+4MJIHURtGIXoQ==" saltValue="ehjuYEM+So/XTlfBL12V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X8cGV58mT/xVjTsCb5Wzcdzp8yo7q3YveuGJycXa2X9dajO2AOAc1HfgloVirUOo1zbvyg3TLalO1oDLX/rZg==" saltValue="NbT/piGgu/kMvSRoGV2zM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522</v>
      </c>
      <c r="AP7" s="268"/>
      <c r="AQ7" s="269" t="s">
        <v>523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524</v>
      </c>
      <c r="AQ8" s="275" t="s">
        <v>525</v>
      </c>
      <c r="AR8" s="276" t="s">
        <v>526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527</v>
      </c>
      <c r="AL9" s="1195"/>
      <c r="AM9" s="1195"/>
      <c r="AN9" s="1196"/>
      <c r="AO9" s="277">
        <v>5147915</v>
      </c>
      <c r="AP9" s="277">
        <v>75412</v>
      </c>
      <c r="AQ9" s="278">
        <v>85700</v>
      </c>
      <c r="AR9" s="279">
        <v>-12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528</v>
      </c>
      <c r="AL10" s="1195"/>
      <c r="AM10" s="1195"/>
      <c r="AN10" s="1196"/>
      <c r="AO10" s="280">
        <v>32296</v>
      </c>
      <c r="AP10" s="280">
        <v>473</v>
      </c>
      <c r="AQ10" s="281">
        <v>7424</v>
      </c>
      <c r="AR10" s="282">
        <v>-93.6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529</v>
      </c>
      <c r="AL11" s="1195"/>
      <c r="AM11" s="1195"/>
      <c r="AN11" s="1196"/>
      <c r="AO11" s="280">
        <v>725</v>
      </c>
      <c r="AP11" s="280">
        <v>11</v>
      </c>
      <c r="AQ11" s="281">
        <v>1613</v>
      </c>
      <c r="AR11" s="282">
        <v>-99.3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530</v>
      </c>
      <c r="AL12" s="1195"/>
      <c r="AM12" s="1195"/>
      <c r="AN12" s="1196"/>
      <c r="AO12" s="280" t="s">
        <v>531</v>
      </c>
      <c r="AP12" s="280" t="s">
        <v>531</v>
      </c>
      <c r="AQ12" s="281">
        <v>12</v>
      </c>
      <c r="AR12" s="282" t="s">
        <v>531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532</v>
      </c>
      <c r="AL13" s="1195"/>
      <c r="AM13" s="1195"/>
      <c r="AN13" s="1196"/>
      <c r="AO13" s="280">
        <v>188975</v>
      </c>
      <c r="AP13" s="280">
        <v>2768</v>
      </c>
      <c r="AQ13" s="281">
        <v>3153</v>
      </c>
      <c r="AR13" s="282">
        <v>-12.2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533</v>
      </c>
      <c r="AL14" s="1195"/>
      <c r="AM14" s="1195"/>
      <c r="AN14" s="1196"/>
      <c r="AO14" s="280">
        <v>125900</v>
      </c>
      <c r="AP14" s="280">
        <v>1844</v>
      </c>
      <c r="AQ14" s="281">
        <v>1845</v>
      </c>
      <c r="AR14" s="282">
        <v>-0.1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534</v>
      </c>
      <c r="AL15" s="1198"/>
      <c r="AM15" s="1198"/>
      <c r="AN15" s="1199"/>
      <c r="AO15" s="280">
        <v>-361159</v>
      </c>
      <c r="AP15" s="280">
        <v>-5291</v>
      </c>
      <c r="AQ15" s="281">
        <v>-6635</v>
      </c>
      <c r="AR15" s="282">
        <v>-20.3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5134652</v>
      </c>
      <c r="AP16" s="280">
        <v>75218</v>
      </c>
      <c r="AQ16" s="281">
        <v>93111</v>
      </c>
      <c r="AR16" s="282">
        <v>-19.2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539</v>
      </c>
      <c r="AL21" s="1201"/>
      <c r="AM21" s="1201"/>
      <c r="AN21" s="1202"/>
      <c r="AO21" s="293">
        <v>7.62</v>
      </c>
      <c r="AP21" s="294">
        <v>8.58</v>
      </c>
      <c r="AQ21" s="295">
        <v>-0.96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540</v>
      </c>
      <c r="AL22" s="1201"/>
      <c r="AM22" s="1201"/>
      <c r="AN22" s="1202"/>
      <c r="AO22" s="298">
        <v>97.4</v>
      </c>
      <c r="AP22" s="299">
        <v>97.7</v>
      </c>
      <c r="AQ22" s="300">
        <v>-0.3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541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522</v>
      </c>
      <c r="AP30" s="268"/>
      <c r="AQ30" s="269" t="s">
        <v>523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524</v>
      </c>
      <c r="AQ31" s="275" t="s">
        <v>525</v>
      </c>
      <c r="AR31" s="276" t="s">
        <v>526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544</v>
      </c>
      <c r="AL32" s="1185"/>
      <c r="AM32" s="1185"/>
      <c r="AN32" s="1186"/>
      <c r="AO32" s="308">
        <v>4032871</v>
      </c>
      <c r="AP32" s="308">
        <v>59078</v>
      </c>
      <c r="AQ32" s="309">
        <v>61596</v>
      </c>
      <c r="AR32" s="310">
        <v>-4.0999999999999996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545</v>
      </c>
      <c r="AL33" s="1185"/>
      <c r="AM33" s="1185"/>
      <c r="AN33" s="1186"/>
      <c r="AO33" s="308" t="s">
        <v>531</v>
      </c>
      <c r="AP33" s="308" t="s">
        <v>531</v>
      </c>
      <c r="AQ33" s="309" t="s">
        <v>531</v>
      </c>
      <c r="AR33" s="310" t="s">
        <v>531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546</v>
      </c>
      <c r="AL34" s="1185"/>
      <c r="AM34" s="1185"/>
      <c r="AN34" s="1186"/>
      <c r="AO34" s="308" t="s">
        <v>531</v>
      </c>
      <c r="AP34" s="308" t="s">
        <v>531</v>
      </c>
      <c r="AQ34" s="309">
        <v>3</v>
      </c>
      <c r="AR34" s="310" t="s">
        <v>531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547</v>
      </c>
      <c r="AL35" s="1185"/>
      <c r="AM35" s="1185"/>
      <c r="AN35" s="1186"/>
      <c r="AO35" s="308">
        <v>918900</v>
      </c>
      <c r="AP35" s="308">
        <v>13461</v>
      </c>
      <c r="AQ35" s="309">
        <v>14651</v>
      </c>
      <c r="AR35" s="310">
        <v>-8.1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548</v>
      </c>
      <c r="AL36" s="1185"/>
      <c r="AM36" s="1185"/>
      <c r="AN36" s="1186"/>
      <c r="AO36" s="308">
        <v>25362</v>
      </c>
      <c r="AP36" s="308">
        <v>372</v>
      </c>
      <c r="AQ36" s="309">
        <v>1794</v>
      </c>
      <c r="AR36" s="310">
        <v>-79.3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549</v>
      </c>
      <c r="AL37" s="1185"/>
      <c r="AM37" s="1185"/>
      <c r="AN37" s="1186"/>
      <c r="AO37" s="308">
        <v>1591</v>
      </c>
      <c r="AP37" s="308">
        <v>23</v>
      </c>
      <c r="AQ37" s="309">
        <v>505</v>
      </c>
      <c r="AR37" s="310">
        <v>-95.4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550</v>
      </c>
      <c r="AL38" s="1188"/>
      <c r="AM38" s="1188"/>
      <c r="AN38" s="1189"/>
      <c r="AO38" s="311">
        <v>77</v>
      </c>
      <c r="AP38" s="311">
        <v>1</v>
      </c>
      <c r="AQ38" s="312">
        <v>1</v>
      </c>
      <c r="AR38" s="300">
        <v>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551</v>
      </c>
      <c r="AL39" s="1188"/>
      <c r="AM39" s="1188"/>
      <c r="AN39" s="1189"/>
      <c r="AO39" s="308">
        <v>-44341</v>
      </c>
      <c r="AP39" s="308">
        <v>-650</v>
      </c>
      <c r="AQ39" s="309">
        <v>-3020</v>
      </c>
      <c r="AR39" s="310">
        <v>-78.5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552</v>
      </c>
      <c r="AL40" s="1185"/>
      <c r="AM40" s="1185"/>
      <c r="AN40" s="1186"/>
      <c r="AO40" s="308">
        <v>-3726231</v>
      </c>
      <c r="AP40" s="308">
        <v>-54586</v>
      </c>
      <c r="AQ40" s="309">
        <v>-54563</v>
      </c>
      <c r="AR40" s="310">
        <v>0</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1208229</v>
      </c>
      <c r="AP41" s="308">
        <v>17699</v>
      </c>
      <c r="AQ41" s="309">
        <v>20967</v>
      </c>
      <c r="AR41" s="310">
        <v>-15.6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522</v>
      </c>
      <c r="AN49" s="1179" t="s">
        <v>556</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557</v>
      </c>
      <c r="AO50" s="325" t="s">
        <v>558</v>
      </c>
      <c r="AP50" s="326" t="s">
        <v>559</v>
      </c>
      <c r="AQ50" s="327" t="s">
        <v>560</v>
      </c>
      <c r="AR50" s="328" t="s">
        <v>561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3884872</v>
      </c>
      <c r="AN51" s="330">
        <v>55444</v>
      </c>
      <c r="AO51" s="331">
        <v>-10</v>
      </c>
      <c r="AP51" s="332">
        <v>70615</v>
      </c>
      <c r="AQ51" s="333">
        <v>4.9000000000000004</v>
      </c>
      <c r="AR51" s="334">
        <v>-14.9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2642673</v>
      </c>
      <c r="AN52" s="338">
        <v>37715</v>
      </c>
      <c r="AO52" s="339">
        <v>6.5</v>
      </c>
      <c r="AP52" s="340">
        <v>37382</v>
      </c>
      <c r="AQ52" s="341">
        <v>-1.9</v>
      </c>
      <c r="AR52" s="342">
        <v>8.4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4330998</v>
      </c>
      <c r="AN53" s="330">
        <v>62145</v>
      </c>
      <c r="AO53" s="331">
        <v>12.1</v>
      </c>
      <c r="AP53" s="332">
        <v>69185</v>
      </c>
      <c r="AQ53" s="333">
        <v>-2</v>
      </c>
      <c r="AR53" s="334">
        <v>14.1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2828656</v>
      </c>
      <c r="AN54" s="338">
        <v>40588</v>
      </c>
      <c r="AO54" s="339">
        <v>7.6</v>
      </c>
      <c r="AP54" s="340">
        <v>38519</v>
      </c>
      <c r="AQ54" s="341">
        <v>3</v>
      </c>
      <c r="AR54" s="342">
        <v>4.5999999999999996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2892867</v>
      </c>
      <c r="AN55" s="330">
        <v>41831</v>
      </c>
      <c r="AO55" s="331">
        <v>-32.700000000000003</v>
      </c>
      <c r="AP55" s="332">
        <v>70166</v>
      </c>
      <c r="AQ55" s="333">
        <v>1.4</v>
      </c>
      <c r="AR55" s="334">
        <v>-34.1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2150305</v>
      </c>
      <c r="AN56" s="338">
        <v>31094</v>
      </c>
      <c r="AO56" s="339">
        <v>-23.4</v>
      </c>
      <c r="AP56" s="340">
        <v>36115</v>
      </c>
      <c r="AQ56" s="341">
        <v>-6.2</v>
      </c>
      <c r="AR56" s="342">
        <v>-17.2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4308187</v>
      </c>
      <c r="AN57" s="330">
        <v>62843</v>
      </c>
      <c r="AO57" s="331">
        <v>50.2</v>
      </c>
      <c r="AP57" s="332">
        <v>70329</v>
      </c>
      <c r="AQ57" s="333">
        <v>0.2</v>
      </c>
      <c r="AR57" s="334">
        <v>50</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3307726</v>
      </c>
      <c r="AN58" s="338">
        <v>48249</v>
      </c>
      <c r="AO58" s="339">
        <v>55.2</v>
      </c>
      <c r="AP58" s="340">
        <v>39403</v>
      </c>
      <c r="AQ58" s="341">
        <v>9.1</v>
      </c>
      <c r="AR58" s="342">
        <v>46.1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4501809</v>
      </c>
      <c r="AN59" s="330">
        <v>65947</v>
      </c>
      <c r="AO59" s="331">
        <v>4.9000000000000004</v>
      </c>
      <c r="AP59" s="332">
        <v>71871</v>
      </c>
      <c r="AQ59" s="333">
        <v>2.2000000000000002</v>
      </c>
      <c r="AR59" s="334">
        <v>2.7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2213045</v>
      </c>
      <c r="AN60" s="338">
        <v>32419</v>
      </c>
      <c r="AO60" s="339">
        <v>-32.799999999999997</v>
      </c>
      <c r="AP60" s="340">
        <v>38232</v>
      </c>
      <c r="AQ60" s="341">
        <v>-3</v>
      </c>
      <c r="AR60" s="342">
        <v>-29.8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3983747</v>
      </c>
      <c r="AN61" s="345">
        <v>57642</v>
      </c>
      <c r="AO61" s="346">
        <v>4.9000000000000004</v>
      </c>
      <c r="AP61" s="347">
        <v>70433</v>
      </c>
      <c r="AQ61" s="348">
        <v>1.3</v>
      </c>
      <c r="AR61" s="334">
        <v>3.6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2628481</v>
      </c>
      <c r="AN62" s="338">
        <v>38013</v>
      </c>
      <c r="AO62" s="339">
        <v>2.6</v>
      </c>
      <c r="AP62" s="340">
        <v>37930</v>
      </c>
      <c r="AQ62" s="341">
        <v>0.2</v>
      </c>
      <c r="AR62" s="342">
        <v>2.4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OERdNy+pyJtQVBzF/2JjaFW11eQ8Z6wv0m610FMcK71Gghh+hCjQYPUhC5Bdff+WUrSyvijXW0FIAgOw62ZSQw==" saltValue="n4ERgtOk60a8iYESZGZe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570</v>
      </c>
    </row>
    <row r="120" spans="125:125" ht="13.5" hidden="1" customHeight="1" x14ac:dyDescent="0.2"/>
    <row r="121" spans="125:125" ht="13.5" hidden="1" customHeight="1" x14ac:dyDescent="0.2">
      <c r="DU121" s="255"/>
    </row>
  </sheetData>
  <sheetProtection algorithmName="SHA-512" hashValue="qRz1YROlJkPous46mdo/IXlhmnqr9cadwf7S/VG09grW5mWWrPb60EIszOcl3bCOO76e/dIOB5UgQOJv7MjYBw==" saltValue="oDbkbnbrTHq66S54eZS9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571</v>
      </c>
    </row>
  </sheetData>
  <sheetProtection algorithmName="SHA-512" hashValue="vWFGnl28xpjho1bqk/S8EGIwSnD7ea8JRDkYmb4NfPtOJ4KnHllVAG+T4MIlMWHDUbowqaJzrDaMLtjNz8+qCg==" saltValue="JmCcFUx8gmq9ttWWB3Ba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203" t="s">
        <v>3</v>
      </c>
      <c r="D47" s="1203"/>
      <c r="E47" s="1204"/>
      <c r="F47" s="11">
        <v>20.059999999999999</v>
      </c>
      <c r="G47" s="12">
        <v>20.399999999999999</v>
      </c>
      <c r="H47" s="12">
        <v>19.71</v>
      </c>
      <c r="I47" s="12">
        <v>19.28</v>
      </c>
      <c r="J47" s="13">
        <v>18.78</v>
      </c>
    </row>
    <row r="48" spans="2:10" ht="57.75" customHeight="1" x14ac:dyDescent="0.2">
      <c r="B48" s="14"/>
      <c r="C48" s="1205" t="s">
        <v>4</v>
      </c>
      <c r="D48" s="1205"/>
      <c r="E48" s="1206"/>
      <c r="F48" s="15">
        <v>8.65</v>
      </c>
      <c r="G48" s="16">
        <v>8.39</v>
      </c>
      <c r="H48" s="16">
        <v>10.4</v>
      </c>
      <c r="I48" s="16">
        <v>11.55</v>
      </c>
      <c r="J48" s="17">
        <v>9.77</v>
      </c>
    </row>
    <row r="49" spans="2:10" ht="57.75" customHeight="1" thickBot="1" x14ac:dyDescent="0.25">
      <c r="B49" s="18"/>
      <c r="C49" s="1207" t="s">
        <v>5</v>
      </c>
      <c r="D49" s="1207"/>
      <c r="E49" s="1208"/>
      <c r="F49" s="19">
        <v>0.75</v>
      </c>
      <c r="G49" s="20" t="s">
        <v>577</v>
      </c>
      <c r="H49" s="20">
        <v>1.61</v>
      </c>
      <c r="I49" s="20">
        <v>1.4</v>
      </c>
      <c r="J49" s="21" t="s">
        <v>578</v>
      </c>
    </row>
    <row r="50" spans="2:10" ht="13.2" x14ac:dyDescent="0.2"/>
  </sheetData>
  <sheetProtection algorithmName="SHA-512" hashValue="O/FnwlXwQhnvoUDJEbCV5mIwee5g168FHgFdq7j4yrTcG+OfeG9JwwUmIiocT4npp2ftMqpFQtHpRIyWc3TCxw==" saltValue="1xORPzSvRhWK1MJOsOzR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2023-03-27T06:53:50Z</cp:lastPrinted>
  <dcterms:created xsi:type="dcterms:W3CDTF">2023-02-20T05:11:27Z</dcterms:created>
  <dcterms:modified xsi:type="dcterms:W3CDTF">2023-10-05T06:04:48Z</dcterms:modified>
  <cp:category/>
</cp:coreProperties>
</file>