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20496" windowHeight="7560" tabRatio="74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O41" i="10"/>
  <c r="BE41" i="10"/>
  <c r="AM41" i="10"/>
  <c r="U41" i="10"/>
  <c r="CO40" i="10"/>
  <c r="BE40" i="10"/>
  <c r="AM40" i="10"/>
  <c r="U40" i="10"/>
  <c r="CO39" i="10"/>
  <c r="BE39" i="10"/>
  <c r="AM39" i="10"/>
  <c r="U39" i="10"/>
  <c r="CO38" i="10"/>
  <c r="AM38" i="10"/>
  <c r="U38" i="10"/>
  <c r="CO37" i="10"/>
  <c r="AM37" i="10"/>
  <c r="CO36" i="10"/>
  <c r="AM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C39" i="10" l="1"/>
  <c r="C40" i="10" l="1"/>
  <c r="C41" i="10" l="1"/>
  <c r="C42" i="10" l="1"/>
  <c r="U34" i="10" s="1"/>
  <c r="U35" i="10" s="1"/>
  <c r="U36" i="10" s="1"/>
  <c r="U37" i="10" s="1"/>
  <c r="AM34" i="10" l="1"/>
  <c r="BE34" i="10" l="1"/>
  <c r="BE35" i="10" s="1"/>
  <c r="BE36" i="10" s="1"/>
  <c r="BE37" i="10" s="1"/>
  <c r="BE38"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<sst xmlns="http://schemas.openxmlformats.org/spreadsheetml/2006/main" count="1172" uniqueCount="634">
  <si>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</si>
  <si>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</si>
  <si>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</si>
  <si>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</si>
  <si>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</si>
  <si>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</si>
  <si>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</si>
  <si>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</si>
  <si>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</si>
  <si>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</si>
  <si>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</si>
  <si>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</si>
  <si>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</si>
  <si>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</si>
  <si>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</si>
  <si>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</si>
  <si>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</si>
  <si>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</si>
  <si>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</si>
  <si>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</si>
  <si>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</si>
  <si>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</si>
  <si>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</si>
  <si>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</si>
  <si>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</si>
  <si>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</si>
  <si>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</si>
  <si>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</si>
  <si>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</si>
  <si>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</si>
  <si>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</si>
  <si>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</si>
  <si>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</si>
  <si>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</si>
  <si>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</si>
  <si>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</si>
  <si>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</si>
  <si>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</si>
  <si>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</si>
  <si>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</si>
  <si>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</si>
  <si>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</si>
  <si>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</si>
  <si>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</si>
  <si>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</si>
  <si>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</si>
  <si>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</si>
  <si>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</si>
  <si>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</si>
  <si>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</si>
  <si>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</si>
  <si>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</si>
  <si>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</si>
  <si>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</si>
  <si>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</si>
  <si>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</si>
  <si>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</si>
  <si>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</si>
  <si>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</si>
  <si>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</si>
  <si>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</si>
  <si>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</si>
  <si>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</si>
  <si>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</si>
  <si>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</si>
  <si>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</si>
  <si>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</si>
  <si>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</si>
  <si>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</si>
  <si>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</si>
  <si>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</si>
  <si>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</si>
  <si>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</si>
  <si>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</si>
  <si>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</si>
  <si>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</si>
  <si>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</si>
  <si>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</si>
  <si>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</si>
  <si>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</si>
  <si>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</si>
  <si>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</si>
  <si>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</si>
  <si>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</si>
  <si>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</si>
  <si>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</si>
  <si>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</si>
  <si>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</si>
  <si>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</si>
  <si>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</si>
  <si>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</si>
  <si>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</si>
  <si>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</si>
  <si>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</si>
  <si>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</si>
  <si>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</si>
  <si>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</si>
  <si>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</si>
  <si>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</si>
  <si>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</si>
  <si>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</si>
  <si>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</si>
  <si>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</si>
  <si>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</si>
  <si>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</si>
  <si>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</si>
  <si>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</si>
  <si>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</si>
  <si>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</si>
  <si>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</si>
  <si>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</si>
  <si>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</si>
  <si>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</si>
  <si>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</si>
  <si>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</si>
  <si>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</si>
  <si>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</si>
  <si>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</si>
  <si>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</si>
  <si>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</si>
  <si>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</si>
  <si>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</si>
  <si>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</si>
  <si>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</si>
  <si>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</si>
  <si>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</si>
  <si>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</si>
  <si>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</si>
  <si>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</si>
  <si>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</si>
  <si>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</si>
  <si>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</si>
  <si>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</si>
  <si>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</si>
  <si>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</si>
  <si>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</si>
  <si>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</si>
  <si>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</si>
  <si>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</si>
  <si>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</si>
  <si>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</si>
  <si>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</si>
  <si>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</si>
  <si>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</si>
  <si>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</si>
  <si>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</si>
  <si>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</si>
  <si>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</si>
  <si>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</si>
  <si>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</si>
  <si>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</si>
  <si>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</si>
  <si>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</si>
  <si>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</si>
  <si>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</si>
  <si>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</si>
  <si>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</si>
  <si>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</si>
  <si>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</si>
  <si>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</si>
  <si>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</si>
  <si>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</si>
  <si>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</si>
  <si>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</si>
  <si>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</si>
  <si>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</si>
  <si>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</si>
  <si>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</si>
  <si>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</si>
  <si>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</si>
  <si>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</si>
  <si>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</si>
  <si>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</si>
  <si>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</si>
  <si>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</si>
  <si>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</si>
  <si>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</si>
  <si>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</si>
  <si>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</si>
  <si>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</si>
  <si>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</si>
  <si>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</si>
  <si>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</si>
  <si>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</si>
  <si>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</si>
  <si>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</si>
  <si>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</si>
  <si>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</si>
  <si>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</si>
  <si>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</si>
  <si>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</si>
  <si>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</si>
  <si>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</si>
  <si>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</si>
  <si>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</si>
  <si>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</si>
  <si>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</si>
  <si>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</si>
  <si>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</si>
  <si>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</si>
  <si>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</si>
  <si>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</si>
  <si>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</si>
  <si>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</si>
  <si>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</si>
  <si>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</si>
  <si>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</si>
  <si>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</si>
  <si>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</si>
  <si>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</si>
  <si>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</si>
  <si>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</si>
  <si>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</si>
  <si>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</si>
  <si>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</si>
  <si>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</si>
  <si>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</si>
  <si>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</si>
  <si>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</si>
  <si>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山梨県富士河口湖町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</si>
  <si>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</si>
  <si>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</si>
  <si>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</si>
  <si>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</si>
  <si>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</si>
  <si>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</si>
  <si>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</si>
  <si>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</si>
  <si>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</si>
  <si>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</si>
  <si>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</si>
  <si>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</si>
  <si>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</si>
  <si>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</si>
  <si>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</si>
  <si>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</si>
  <si>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</si>
  <si>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</si>
  <si>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</si>
  <si>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</si>
  <si>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</si>
  <si>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</si>
  <si>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</si>
  <si>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</si>
  <si>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</si>
  <si>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</si>
  <si>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</si>
  <si>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</si>
  <si>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</si>
  <si>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</si>
  <si>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</si>
  <si>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</si>
  <si>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</si>
  <si>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</si>
  <si>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</si>
  <si>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</si>
  <si>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</si>
  <si>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</si>
  <si>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</si>
  <si>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</si>
  <si>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</si>
  <si>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</si>
  <si>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</si>
  <si>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</si>
  <si>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</si>
  <si>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</si>
  <si>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</si>
  <si>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</si>
  <si>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</si>
  <si>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</si>
  <si>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</si>
  <si>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</si>
  <si>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</si>
  <si>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</si>
  <si>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</si>
  <si>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</si>
  <si>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</si>
  <si>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</si>
  <si>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</si>
  <si>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</si>
  <si>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</si>
  <si>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</si>
  <si>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</si>
  <si>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</si>
  <si>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</si>
  <si>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</si>
  <si>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</si>
  <si>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</si>
  <si>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</si>
  <si>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</si>
  <si>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</si>
  <si>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</si>
  <si>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</si>
  <si>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</si>
  <si>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</si>
  <si>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</si>
  <si>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</si>
  <si>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</si>
  <si>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</si>
  <si>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</si>
  <si>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</si>
  <si>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</si>
  <si>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</si>
  <si>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</si>
  <si>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</si>
  <si>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</si>
  <si>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</si>
  <si>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</si>
  <si>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</si>
  <si>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</si>
  <si>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</si>
  <si>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</si>
  <si>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</si>
  <si>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</si>
  <si>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</si>
  <si>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</si>
  <si>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</si>
  <si>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</si>
  <si>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</si>
  <si>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</si>
  <si>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</si>
  <si>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</si>
  <si>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</si>
  <si>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</si>
  <si>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</si>
  <si>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</si>
  <si>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</si>
  <si>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</si>
  <si>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</si>
  <si>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</si>
  <si>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</si>
  <si>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</si>
  <si>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</si>
  <si>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</si>
  <si>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</si>
  <si>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</si>
  <si>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</si>
  <si>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</si>
  <si>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</si>
  <si>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</si>
  <si>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</si>
  <si>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</si>
  <si>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</si>
  <si>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</si>
  <si>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</si>
  <si>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</si>
  <si>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</si>
  <si>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</si>
  <si>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</si>
  <si>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</si>
  <si>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</si>
  <si>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</si>
  <si>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</si>
  <si>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</si>
  <si>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</si>
  <si>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</si>
  <si>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</si>
  <si>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</si>
  <si>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</si>
  <si>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</si>
  <si>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</si>
  <si>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</si>
  <si>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</si>
  <si>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</si>
  <si>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</si>
  <si>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</si>
  <si>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</si>
  <si>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</si>
  <si>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</si>
  <si>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</si>
  <si>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</si>
  <si>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</si>
  <si>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</si>
  <si>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山梨県富士河口湖町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</si>
  <si>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</si>
  <si>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</si>
  <si>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</si>
  <si>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</si>
  <si>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</si>
  <si>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</si>
  <si>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</si>
  <si>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</si>
  <si>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</si>
  <si>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</si>
  <si>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</si>
  <si>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</si>
  <si>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</si>
  <si>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</si>
  <si>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</si>
  <si>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</si>
  <si>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</si>
  <si>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</si>
  <si>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</si>
  <si>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</si>
  <si>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</si>
  <si>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</si>
  <si>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</si>
  <si>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</si>
  <si>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</si>
  <si>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</si>
  <si>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</si>
  <si>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</si>
  <si>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</si>
  <si>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</si>
  <si>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</si>
  <si>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</si>
  <si>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</si>
  <si>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</si>
  <si>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</si>
  <si>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</si>
  <si>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</si>
  <si>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</si>
  <si>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</si>
  <si>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</si>
  <si>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</si>
  <si>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</si>
  <si>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</si>
  <si>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</si>
  <si>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</si>
  <si>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</si>
  <si>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</si>
  <si>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</si>
  <si>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</si>
  <si>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</si>
  <si>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</si>
  <si>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上九一色簡易水道事業特別会計</t>
    <phoneticPr fontId="5"/>
  </si>
  <si>
    <t>下水道事業特別会計</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</si>
  <si>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</si>
  <si>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</si>
  <si>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</si>
  <si>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</si>
  <si>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</si>
  <si>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</si>
  <si>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</si>
  <si>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</si>
  <si>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</si>
  <si>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</si>
  <si>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</si>
  <si>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</si>
  <si>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</si>
  <si>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</si>
  <si>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</si>
  <si>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</si>
  <si>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</si>
  <si>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</si>
  <si>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</si>
  <si>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</si>
  <si>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</si>
  <si>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</si>
  <si>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</si>
  <si>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</si>
  <si>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</si>
  <si>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</si>
  <si>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</si>
  <si>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</si>
  <si>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</si>
  <si>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</si>
  <si>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</si>
  <si>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</si>
  <si>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</si>
  <si>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</si>
  <si>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</si>
  <si>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</si>
  <si>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</si>
  <si>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</si>
  <si>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</si>
  <si>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</si>
  <si>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</si>
  <si>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</si>
  <si>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</si>
  <si>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</si>
  <si>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</si>
  <si>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</si>
  <si>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</si>
  <si>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</si>
  <si>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</si>
  <si>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</si>
  <si>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</si>
  <si>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</si>
  <si>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</si>
  <si>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</si>
  <si>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</si>
  <si>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</si>
  <si>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</si>
  <si>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</si>
  <si>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</si>
  <si>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</si>
  <si>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</si>
  <si>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</si>
  <si>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</si>
  <si>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</si>
  <si>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</si>
  <si>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</si>
  <si>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河口湖簡易水道事業特別会計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</si>
  <si>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</si>
  <si>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上九一色簡易水道事業特別会計</t>
    <phoneticPr fontId="5"/>
  </si>
  <si>
    <t>(Ｆ)</t>
    <phoneticPr fontId="5"/>
  </si>
  <si>
    <t>足和田簡易水道事業特別会計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</si>
  <si>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</si>
  <si>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</si>
  <si>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</si>
  <si>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</si>
  <si>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</si>
  <si>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</si>
  <si>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</si>
  <si>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</si>
  <si>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</si>
  <si>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</si>
  <si>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</si>
  <si>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</si>
  <si>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</si>
  <si>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</si>
  <si>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</si>
  <si>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</si>
  <si>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</si>
  <si>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</si>
  <si>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</si>
  <si>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</si>
  <si>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</si>
  <si>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</si>
  <si>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</si>
  <si>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</si>
  <si>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</si>
  <si>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</si>
  <si>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</si>
  <si>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</si>
  <si>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</si>
  <si>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</si>
  <si>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</si>
  <si>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</si>
  <si>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</si>
  <si>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</si>
  <si>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</si>
  <si>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</si>
  <si>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</si>
  <si>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</si>
  <si>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</si>
  <si>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</si>
  <si>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</si>
  <si>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</si>
  <si>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</si>
  <si>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</si>
  <si>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</si>
  <si>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</si>
  <si>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</si>
  <si>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</si>
  <si>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</si>
  <si>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</si>
  <si>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</si>
  <si>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</si>
  <si>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</si>
  <si>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</si>
  <si>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</si>
  <si>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</si>
  <si>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</si>
  <si>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</si>
  <si>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</si>
  <si>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</si>
  <si>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</si>
  <si>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</si>
  <si>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</si>
  <si>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</si>
  <si>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</si>
  <si>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</si>
  <si>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</si>
  <si>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</si>
  <si>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</si>
  <si>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</si>
  <si>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</si>
  <si>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</si>
  <si>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</si>
  <si>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</si>
  <si>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</si>
  <si>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</si>
  <si>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</si>
  <si>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</si>
  <si>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</si>
  <si>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</si>
  <si>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</si>
  <si>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</si>
  <si>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</si>
  <si>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</si>
  <si>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</si>
  <si>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</si>
  <si>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2.84</t>
  </si>
  <si>
    <t>▲ 3.95</t>
  </si>
  <si>
    <t>一般会計</t>
  </si>
  <si>
    <t>水道事業会計</t>
  </si>
  <si>
    <t>介護保険特別会計</t>
  </si>
  <si>
    <t>国民健康保険特別会計</t>
  </si>
  <si>
    <t>河口湖治水事業特別会計</t>
  </si>
  <si>
    <t>上九一色簡易水道事業特別会計</t>
  </si>
  <si>
    <t>足和田簡易水道事業特別会計</t>
  </si>
  <si>
    <t>小立公園墓地事業特別会計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</si>
  <si>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</si>
  <si>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</si>
  <si>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</si>
  <si>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</si>
  <si>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</si>
  <si>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</si>
  <si>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</si>
  <si>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</si>
  <si>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富士五湖広域行政事務組合（一般会計）</t>
    <rPh sb="13" eb="15">
      <t>イッパン</t>
    </rPh>
    <rPh sb="15" eb="17">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</si>
  <si>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</si>
  <si>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</si>
  <si>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</si>
  <si>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</si>
  <si>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</si>
  <si>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</si>
  <si>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</si>
  <si>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</si>
  <si>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</si>
  <si>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</si>
  <si>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</si>
  <si>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</si>
  <si>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一般財団法人　富士河口湖ふるさと振興財団</t>
  </si>
  <si>
    <t>富士・東部広域環境事務組合</t>
    <rPh sb="0" eb="2">
      <t>フジ</t>
    </rPh>
    <rPh sb="3" eb="5">
      <t>トウブ</t>
    </rPh>
    <rPh sb="5" eb="7">
      <t>コウイキ</t>
    </rPh>
    <rPh sb="7" eb="9">
      <t>カンキョウ</t>
    </rPh>
    <rPh sb="9" eb="11">
      <t>ジム</t>
    </rPh>
    <rPh sb="11" eb="13">
      <t>クミアイ</t>
    </rPh>
    <phoneticPr fontId="2"/>
  </si>
  <si>
    <t>地域振興基金</t>
    <rPh sb="0" eb="2">
      <t>チイキ</t>
    </rPh>
    <rPh sb="2" eb="4">
      <t>シンコウ</t>
    </rPh>
    <rPh sb="4" eb="6">
      <t>キキン</t>
    </rPh>
    <phoneticPr fontId="34"/>
  </si>
  <si>
    <t>公共施設建設基金</t>
    <rPh sb="0" eb="2">
      <t>コウキョウ</t>
    </rPh>
    <rPh sb="2" eb="4">
      <t>シセツ</t>
    </rPh>
    <rPh sb="4" eb="6">
      <t>ケンセツ</t>
    </rPh>
    <rPh sb="6" eb="8">
      <t>キキン</t>
    </rPh>
    <phoneticPr fontId="34"/>
  </si>
  <si>
    <t>ふるさと応援寄附基金</t>
    <rPh sb="4" eb="6">
      <t>オウエン</t>
    </rPh>
    <rPh sb="6" eb="8">
      <t>キフ</t>
    </rPh>
    <rPh sb="8" eb="10">
      <t>キキン</t>
    </rPh>
    <phoneticPr fontId="34"/>
  </si>
  <si>
    <t>地域福祉基金</t>
    <rPh sb="0" eb="2">
      <t>チイキ</t>
    </rPh>
    <rPh sb="2" eb="4">
      <t>フクシ</t>
    </rPh>
    <rPh sb="4" eb="6">
      <t>キキン</t>
    </rPh>
    <phoneticPr fontId="34"/>
  </si>
  <si>
    <t>小立土地区画整理事業地内道路整備基金</t>
    <rPh sb="0" eb="2">
      <t>コダチ</t>
    </rPh>
    <rPh sb="2" eb="4">
      <t>トチ</t>
    </rPh>
    <rPh sb="4" eb="6">
      <t>クカク</t>
    </rPh>
    <rPh sb="6" eb="8">
      <t>セイリ</t>
    </rPh>
    <rPh sb="8" eb="10">
      <t>ジギョウ</t>
    </rPh>
    <rPh sb="10" eb="11">
      <t>チ</t>
    </rPh>
    <rPh sb="11" eb="12">
      <t>ナイ</t>
    </rPh>
    <rPh sb="12" eb="14">
      <t>ドウロ</t>
    </rPh>
    <rPh sb="14" eb="16">
      <t>セイビ</t>
    </rPh>
    <rPh sb="16" eb="18">
      <t>キキン</t>
    </rPh>
    <phoneticPr fontId="34"/>
  </si>
  <si>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</si>
  <si>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</si>
  <si>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</si>
  <si>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</si>
  <si>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</si>
  <si>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</si>
  <si>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</si>
  <si>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</si>
  <si>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</si>
  <si>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</si>
  <si>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が減少する中、当町も前年度より減少したが、減少率は低い傾向にある。令和2年度に行われた小学校建設事業等が終了に伴い、新発債の発行が減少し将来負担比率は下降傾向にあると同時に、老朽化した施設の除去等を行ったことにより、有形固定資産減価償却率は類似団体よりも若干低い水準にある。今後も公共施設等総合管理計画に基づき、老朽化対策に積極的に取り組んでいく必要がある。</t>
    <phoneticPr fontId="5"/>
  </si>
  <si>
    <t>　将来負担比率及び実質公債費比率とも類似団体と比べ高い水準にある。将来負担比率は、令和2年度に行った小学校建替事業やスポーツ公園整備事業の大型建設事業終了により、地方債の新規発行を抑えられたことから減少している。実質公債費比率は、令和2年度までに発行した合併特例事業債の償還が始まることから、翌年度も上昇することが考えられる。こうした状況の中において、地方債の新規発行の抑制や、後年度に財政措置される起債の活用など、将来において過度な負担とならないよう、これまで以上に公債費の適正化に取り組む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</si>
</sst>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FA12-4699-BFD6-E53893CDFF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75810</c:v>
                </c:pt>
                <c:pt idx="1">
                  <c:v>64549</c:v>
                </c:pt>
                <c:pt idx="2">
                  <c:v>79237</c:v>
                </c:pt>
                <c:pt idx="3">
                  <c:v>128983</c:v>
                </c:pt>
                <c:pt idx="4">
                  <c:v>37998</c:v>
                </c:pt>
              </c:numCache>
            </c:numRef>
          </c:val>
          <c:smooth val="0"/>
          <c:extLst>
            <c:ext xmlns:c16="http://schemas.microsoft.com/office/drawing/2014/chart" uri="{C3380CC4-5D6E-409C-BE32-E72D297353CC}">
              <c16:uniqueId val="{00000001-FA12-4699-BFD6-E53893CDFF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13.74</c:v>
                </c:pt>
                <c:pt idx="1">
                  <c:v>14.15</c:v>
                </c:pt>
                <c:pt idx="2">
                  <c:v>11.25</c:v>
                </c:pt>
                <c:pt idx="3">
                  <c:v>10.47</c:v>
                </c:pt>
                <c:pt idx="4">
                  <c:v>17.71</c:v>
                </c:pt>
              </c:numCache>
            </c:numRef>
          </c:val>
          <c:extLst>
            <c:ext xmlns:c16="http://schemas.microsoft.com/office/drawing/2014/chart" uri="{C3380CC4-5D6E-409C-BE32-E72D297353CC}">
              <c16:uniqueId val="{00000000-3482-417D-A34C-BE2DF7E932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20.239999999999998</c:v>
                </c:pt>
                <c:pt idx="1">
                  <c:v>20.350000000000001</c:v>
                </c:pt>
                <c:pt idx="2">
                  <c:v>20.309999999999999</c:v>
                </c:pt>
                <c:pt idx="3">
                  <c:v>15.67</c:v>
                </c:pt>
                <c:pt idx="4">
                  <c:v>20.62</c:v>
                </c:pt>
              </c:numCache>
            </c:numRef>
          </c:val>
          <c:extLst>
            <c:ext xmlns:c16="http://schemas.microsoft.com/office/drawing/2014/chart" uri="{C3380CC4-5D6E-409C-BE32-E72D297353CC}">
              <c16:uniqueId val="{00000001-3482-417D-A34C-BE2DF7E932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3.19</c:v>
                </c:pt>
                <c:pt idx="1">
                  <c:v>0.37</c:v>
                </c:pt>
                <c:pt idx="2">
                  <c:v>-2.84</c:v>
                </c:pt>
                <c:pt idx="3">
                  <c:v>-3.95</c:v>
                </c:pt>
                <c:pt idx="4">
                  <c:v>13.82</c:v>
                </c:pt>
              </c:numCache>
            </c:numRef>
          </c:val>
          <c:smooth val="0"/>
          <c:extLst>
            <c:ext xmlns:c16="http://schemas.microsoft.com/office/drawing/2014/chart" uri="{C3380CC4-5D6E-409C-BE32-E72D297353CC}">
              <c16:uniqueId val="{00000002-3482-417D-A34C-BE2DF7E932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1.1000000000000001</c:v>
                </c:pt>
                <c:pt idx="2">
                  <c:v>#N/A</c:v>
                </c:pt>
                <c:pt idx="3">
                  <c:v>1.1499999999999999</c:v>
                </c:pt>
                <c:pt idx="4">
                  <c:v>#N/A</c:v>
                </c:pt>
                <c:pt idx="5">
                  <c:v>1.25</c:v>
                </c:pt>
                <c:pt idx="6">
                  <c:v>#N/A</c:v>
                </c:pt>
                <c:pt idx="7">
                  <c:v>0.83</c:v>
                </c:pt>
                <c:pt idx="8">
                  <c:v>#N/A</c:v>
                </c:pt>
                <c:pt idx="9">
                  <c:v>0.46</c:v>
                </c:pt>
              </c:numCache>
            </c:numRef>
          </c:val>
          <c:extLst>
            <c:ext xmlns:c16="http://schemas.microsoft.com/office/drawing/2014/chart" uri="{C3380CC4-5D6E-409C-BE32-E72D297353CC}">
              <c16:uniqueId val="{00000000-56DA-43AC-B973-DE2438948B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DA-43AC-B973-DE2438948B48}"/>
            </c:ext>
          </c:extLst>
        </c:ser>
        <c:ser>
          <c:idx val="2"/>
          <c:order val="2"/>
          <c:tx>
            <c:strRef>
              <c:f>データシート!$A$29</c:f>
              <c:strCache>
                <c:ptCount val="1"/>
                <c:pt idx="0">
                  <c:v>小立公園墓地事業特別会計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7.0000000000000007E-2</c:v>
                </c:pt>
                <c:pt idx="4">
                  <c:v>#N/A</c:v>
                </c:pt>
                <c:pt idx="5">
                  <c:v>0.08</c:v>
                </c:pt>
                <c:pt idx="6">
                  <c:v>#N/A</c:v>
                </c:pt>
                <c:pt idx="7">
                  <c:v>0.09</c:v>
                </c:pt>
                <c:pt idx="8">
                  <c:v>#N/A</c:v>
                </c:pt>
                <c:pt idx="9">
                  <c:v>0.11</c:v>
                </c:pt>
              </c:numCache>
            </c:numRef>
          </c:val>
          <c:extLst>
            <c:ext xmlns:c16="http://schemas.microsoft.com/office/drawing/2014/chart" uri="{C3380CC4-5D6E-409C-BE32-E72D297353CC}">
              <c16:uniqueId val="{00000002-56DA-43AC-B973-DE2438948B48}"/>
            </c:ext>
          </c:extLst>
        </c:ser>
        <c:ser>
          <c:idx val="3"/>
          <c:order val="3"/>
          <c:tx>
            <c:strRef>
              <c:f>データシート!$A$30</c:f>
              <c:strCache>
                <c:ptCount val="1"/>
                <c:pt idx="0">
                  <c:v>足和田簡易水道事業特別会計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0.09</c:v>
                </c:pt>
                <c:pt idx="4">
                  <c:v>#N/A</c:v>
                </c:pt>
                <c:pt idx="5">
                  <c:v>0.05</c:v>
                </c:pt>
                <c:pt idx="6">
                  <c:v>#N/A</c:v>
                </c:pt>
                <c:pt idx="7">
                  <c:v>0.09</c:v>
                </c:pt>
                <c:pt idx="8">
                  <c:v>#N/A</c:v>
                </c:pt>
                <c:pt idx="9">
                  <c:v>0.15</c:v>
                </c:pt>
              </c:numCache>
            </c:numRef>
          </c:val>
          <c:extLst>
            <c:ext xmlns:c16="http://schemas.microsoft.com/office/drawing/2014/chart" uri="{C3380CC4-5D6E-409C-BE32-E72D297353CC}">
              <c16:uniqueId val="{00000003-56DA-43AC-B973-DE2438948B48}"/>
            </c:ext>
          </c:extLst>
        </c:ser>
        <c:ser>
          <c:idx val="4"/>
          <c:order val="4"/>
          <c:tx>
            <c:strRef>
              <c:f>データシート!$A$31</c:f>
              <c:strCache>
                <c:ptCount val="1"/>
                <c:pt idx="0">
                  <c:v>上九一色簡易水道事業特別会計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0.15</c:v>
                </c:pt>
                <c:pt idx="4">
                  <c:v>#N/A</c:v>
                </c:pt>
                <c:pt idx="5">
                  <c:v>0.12</c:v>
                </c:pt>
                <c:pt idx="6">
                  <c:v>#N/A</c:v>
                </c:pt>
                <c:pt idx="7">
                  <c:v>0.2</c:v>
                </c:pt>
                <c:pt idx="8">
                  <c:v>#N/A</c:v>
                </c:pt>
                <c:pt idx="9">
                  <c:v>0.17</c:v>
                </c:pt>
              </c:numCache>
            </c:numRef>
          </c:val>
          <c:extLst>
            <c:ext xmlns:c16="http://schemas.microsoft.com/office/drawing/2014/chart" uri="{C3380CC4-5D6E-409C-BE32-E72D297353CC}">
              <c16:uniqueId val="{00000004-56DA-43AC-B973-DE2438948B48}"/>
            </c:ext>
          </c:extLst>
        </c:ser>
        <c:ser>
          <c:idx val="5"/>
          <c:order val="5"/>
          <c:tx>
            <c:strRef>
              <c:f>データシート!$A$32</c:f>
              <c:strCache>
                <c:ptCount val="1"/>
                <c:pt idx="0">
                  <c:v>河口湖治水事業特別会計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0.27</c:v>
                </c:pt>
                <c:pt idx="2">
                  <c:v>#N/A</c:v>
                </c:pt>
                <c:pt idx="3">
                  <c:v>0.28000000000000003</c:v>
                </c:pt>
                <c:pt idx="4">
                  <c:v>#N/A</c:v>
                </c:pt>
                <c:pt idx="5">
                  <c:v>0.28999999999999998</c:v>
                </c:pt>
                <c:pt idx="6">
                  <c:v>#N/A</c:v>
                </c:pt>
                <c:pt idx="7">
                  <c:v>0.28000000000000003</c:v>
                </c:pt>
                <c:pt idx="8">
                  <c:v>#N/A</c:v>
                </c:pt>
                <c:pt idx="9">
                  <c:v>0.28000000000000003</c:v>
                </c:pt>
              </c:numCache>
            </c:numRef>
          </c:val>
          <c:extLst>
            <c:ext xmlns:c16="http://schemas.microsoft.com/office/drawing/2014/chart" uri="{C3380CC4-5D6E-409C-BE32-E72D297353CC}">
              <c16:uniqueId val="{00000005-56DA-43AC-B973-DE2438948B4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2.57</c:v>
                </c:pt>
                <c:pt idx="2">
                  <c:v>#N/A</c:v>
                </c:pt>
                <c:pt idx="3">
                  <c:v>1.82</c:v>
                </c:pt>
                <c:pt idx="4">
                  <c:v>#N/A</c:v>
                </c:pt>
                <c:pt idx="5">
                  <c:v>0.95</c:v>
                </c:pt>
                <c:pt idx="6">
                  <c:v>#N/A</c:v>
                </c:pt>
                <c:pt idx="7">
                  <c:v>0.6</c:v>
                </c:pt>
                <c:pt idx="8">
                  <c:v>#N/A</c:v>
                </c:pt>
                <c:pt idx="9">
                  <c:v>0.42</c:v>
                </c:pt>
              </c:numCache>
            </c:numRef>
          </c:val>
          <c:extLst>
            <c:ext xmlns:c16="http://schemas.microsoft.com/office/drawing/2014/chart" uri="{C3380CC4-5D6E-409C-BE32-E72D297353CC}">
              <c16:uniqueId val="{00000006-56DA-43AC-B973-DE2438948B4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2.0699999999999998</c:v>
                </c:pt>
                <c:pt idx="2">
                  <c:v>#N/A</c:v>
                </c:pt>
                <c:pt idx="3">
                  <c:v>2.21</c:v>
                </c:pt>
                <c:pt idx="4">
                  <c:v>#N/A</c:v>
                </c:pt>
                <c:pt idx="5">
                  <c:v>1.33</c:v>
                </c:pt>
                <c:pt idx="6">
                  <c:v>#N/A</c:v>
                </c:pt>
                <c:pt idx="7">
                  <c:v>1.23</c:v>
                </c:pt>
                <c:pt idx="8">
                  <c:v>#N/A</c:v>
                </c:pt>
                <c:pt idx="9">
                  <c:v>1.0900000000000001</c:v>
                </c:pt>
              </c:numCache>
            </c:numRef>
          </c:val>
          <c:extLst>
            <c:ext xmlns:c16="http://schemas.microsoft.com/office/drawing/2014/chart" uri="{C3380CC4-5D6E-409C-BE32-E72D297353CC}">
              <c16:uniqueId val="{00000007-56DA-43AC-B973-DE2438948B4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5.14</c:v>
                </c:pt>
                <c:pt idx="2">
                  <c:v>#N/A</c:v>
                </c:pt>
                <c:pt idx="3">
                  <c:v>5.49</c:v>
                </c:pt>
                <c:pt idx="4">
                  <c:v>#N/A</c:v>
                </c:pt>
                <c:pt idx="5">
                  <c:v>6.9</c:v>
                </c:pt>
                <c:pt idx="6">
                  <c:v>#N/A</c:v>
                </c:pt>
                <c:pt idx="7">
                  <c:v>5.72</c:v>
                </c:pt>
                <c:pt idx="8">
                  <c:v>#N/A</c:v>
                </c:pt>
                <c:pt idx="9">
                  <c:v>6.09</c:v>
                </c:pt>
              </c:numCache>
            </c:numRef>
          </c:val>
          <c:extLst>
            <c:ext xmlns:c16="http://schemas.microsoft.com/office/drawing/2014/chart" uri="{C3380CC4-5D6E-409C-BE32-E72D297353CC}">
              <c16:uniqueId val="{00000008-56DA-43AC-B973-DE2438948B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13.12</c:v>
                </c:pt>
                <c:pt idx="2">
                  <c:v>#N/A</c:v>
                </c:pt>
                <c:pt idx="3">
                  <c:v>13.46</c:v>
                </c:pt>
                <c:pt idx="4">
                  <c:v>#N/A</c:v>
                </c:pt>
                <c:pt idx="5">
                  <c:v>10.52</c:v>
                </c:pt>
                <c:pt idx="6">
                  <c:v>#N/A</c:v>
                </c:pt>
                <c:pt idx="7">
                  <c:v>9.6999999999999993</c:v>
                </c:pt>
                <c:pt idx="8">
                  <c:v>#N/A</c:v>
                </c:pt>
                <c:pt idx="9">
                  <c:v>16.98</c:v>
                </c:pt>
              </c:numCache>
            </c:numRef>
          </c:val>
          <c:extLst>
            <c:ext xmlns:c16="http://schemas.microsoft.com/office/drawing/2014/chart" uri="{C3380CC4-5D6E-409C-BE32-E72D297353CC}">
              <c16:uniqueId val="{00000009-56DA-43AC-B973-DE2438948B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1455</c:v>
                </c:pt>
                <c:pt idx="5">
                  <c:v>1466</c:v>
                </c:pt>
                <c:pt idx="8">
                  <c:v>1452</c:v>
                </c:pt>
                <c:pt idx="11">
                  <c:v>1457</c:v>
                </c:pt>
                <c:pt idx="14">
                  <c:v>1502</c:v>
                </c:pt>
              </c:numCache>
            </c:numRef>
          </c:val>
          <c:extLst>
            <c:ext xmlns:c16="http://schemas.microsoft.com/office/drawing/2014/chart" uri="{C3380CC4-5D6E-409C-BE32-E72D297353CC}">
              <c16:uniqueId val="{00000000-772E-4642-AAD1-AF28C73815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2E-4642-AAD1-AF28C73815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89</c:v>
                </c:pt>
                <c:pt idx="3">
                  <c:v>88</c:v>
                </c:pt>
                <c:pt idx="6">
                  <c:v>62</c:v>
                </c:pt>
                <c:pt idx="9">
                  <c:v>60</c:v>
                </c:pt>
                <c:pt idx="12">
                  <c:v>50</c:v>
                </c:pt>
              </c:numCache>
            </c:numRef>
          </c:val>
          <c:extLst>
            <c:ext xmlns:c16="http://schemas.microsoft.com/office/drawing/2014/chart" uri="{C3380CC4-5D6E-409C-BE32-E72D297353CC}">
              <c16:uniqueId val="{00000002-772E-4642-AAD1-AF28C73815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67</c:v>
                </c:pt>
                <c:pt idx="3">
                  <c:v>66</c:v>
                </c:pt>
                <c:pt idx="6">
                  <c:v>72</c:v>
                </c:pt>
                <c:pt idx="9">
                  <c:v>85</c:v>
                </c:pt>
                <c:pt idx="12">
                  <c:v>95</c:v>
                </c:pt>
              </c:numCache>
            </c:numRef>
          </c:val>
          <c:extLst>
            <c:ext xmlns:c16="http://schemas.microsoft.com/office/drawing/2014/chart" uri="{C3380CC4-5D6E-409C-BE32-E72D297353CC}">
              <c16:uniqueId val="{00000003-772E-4642-AAD1-AF28C73815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352</c:v>
                </c:pt>
                <c:pt idx="3">
                  <c:v>356</c:v>
                </c:pt>
                <c:pt idx="6">
                  <c:v>358</c:v>
                </c:pt>
                <c:pt idx="9">
                  <c:v>388</c:v>
                </c:pt>
                <c:pt idx="12">
                  <c:v>352</c:v>
                </c:pt>
              </c:numCache>
            </c:numRef>
          </c:val>
          <c:extLst>
            <c:ext xmlns:c16="http://schemas.microsoft.com/office/drawing/2014/chart" uri="{C3380CC4-5D6E-409C-BE32-E72D297353CC}">
              <c16:uniqueId val="{00000004-772E-4642-AAD1-AF28C73815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2E-4642-AAD1-AF28C73815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2E-4642-AAD1-AF28C73815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1506</c:v>
                </c:pt>
                <c:pt idx="3">
                  <c:v>1540</c:v>
                </c:pt>
                <c:pt idx="6">
                  <c:v>1541</c:v>
                </c:pt>
                <c:pt idx="9">
                  <c:v>1620</c:v>
                </c:pt>
                <c:pt idx="12">
                  <c:v>1707</c:v>
                </c:pt>
              </c:numCache>
            </c:numRef>
          </c:val>
          <c:extLst>
            <c:ext xmlns:c16="http://schemas.microsoft.com/office/drawing/2014/chart" uri="{C3380CC4-5D6E-409C-BE32-E72D297353CC}">
              <c16:uniqueId val="{00000007-772E-4642-AAD1-AF28C73815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559</c:v>
                </c:pt>
                <c:pt idx="2">
                  <c:v>#N/A</c:v>
                </c:pt>
                <c:pt idx="3">
                  <c:v>#N/A</c:v>
                </c:pt>
                <c:pt idx="4">
                  <c:v>584</c:v>
                </c:pt>
                <c:pt idx="5">
                  <c:v>#N/A</c:v>
                </c:pt>
                <c:pt idx="6">
                  <c:v>#N/A</c:v>
                </c:pt>
                <c:pt idx="7">
                  <c:v>581</c:v>
                </c:pt>
                <c:pt idx="8">
                  <c:v>#N/A</c:v>
                </c:pt>
                <c:pt idx="9">
                  <c:v>#N/A</c:v>
                </c:pt>
                <c:pt idx="10">
                  <c:v>696</c:v>
                </c:pt>
                <c:pt idx="11">
                  <c:v>#N/A</c:v>
                </c:pt>
                <c:pt idx="12">
                  <c:v>#N/A</c:v>
                </c:pt>
                <c:pt idx="13">
                  <c:v>702</c:v>
                </c:pt>
                <c:pt idx="14">
                  <c:v>#N/A</c:v>
                </c:pt>
              </c:numCache>
            </c:numRef>
          </c:val>
          <c:smooth val="0"/>
          <c:extLst>
            <c:ext xmlns:c16="http://schemas.microsoft.com/office/drawing/2014/chart" uri="{C3380CC4-5D6E-409C-BE32-E72D297353CC}">
              <c16:uniqueId val="{00000008-772E-4642-AAD1-AF28C73815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17348</c:v>
                </c:pt>
                <c:pt idx="5">
                  <c:v>17443</c:v>
                </c:pt>
                <c:pt idx="8">
                  <c:v>17486</c:v>
                </c:pt>
                <c:pt idx="11">
                  <c:v>17681</c:v>
                </c:pt>
                <c:pt idx="14">
                  <c:v>16979</c:v>
                </c:pt>
              </c:numCache>
            </c:numRef>
          </c:val>
          <c:extLst>
            <c:ext xmlns:c16="http://schemas.microsoft.com/office/drawing/2014/chart" uri="{C3380CC4-5D6E-409C-BE32-E72D297353CC}">
              <c16:uniqueId val="{00000000-BE6D-444B-AC11-4F6E97FF2D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196</c:v>
                </c:pt>
                <c:pt idx="5">
                  <c:v>183</c:v>
                </c:pt>
                <c:pt idx="8">
                  <c:v>170</c:v>
                </c:pt>
                <c:pt idx="11">
                  <c:v>156</c:v>
                </c:pt>
                <c:pt idx="14">
                  <c:v>143</c:v>
                </c:pt>
              </c:numCache>
            </c:numRef>
          </c:val>
          <c:extLst>
            <c:ext xmlns:c16="http://schemas.microsoft.com/office/drawing/2014/chart" uri="{C3380CC4-5D6E-409C-BE32-E72D297353CC}">
              <c16:uniqueId val="{00000001-BE6D-444B-AC11-4F6E97FF2D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4287</c:v>
                </c:pt>
                <c:pt idx="5">
                  <c:v>4396</c:v>
                </c:pt>
                <c:pt idx="8">
                  <c:v>4789</c:v>
                </c:pt>
                <c:pt idx="11">
                  <c:v>4834</c:v>
                </c:pt>
                <c:pt idx="14">
                  <c:v>5673</c:v>
                </c:pt>
              </c:numCache>
            </c:numRef>
          </c:val>
          <c:extLst>
            <c:ext xmlns:c16="http://schemas.microsoft.com/office/drawing/2014/chart" uri="{C3380CC4-5D6E-409C-BE32-E72D297353CC}">
              <c16:uniqueId val="{00000002-BE6D-444B-AC11-4F6E97FF2D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6D-444B-AC11-4F6E97FF2D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6D-444B-AC11-4F6E97FF2D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6D-444B-AC11-4F6E97FF2D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1415</c:v>
                </c:pt>
                <c:pt idx="3">
                  <c:v>1410</c:v>
                </c:pt>
                <c:pt idx="6">
                  <c:v>1421</c:v>
                </c:pt>
                <c:pt idx="9">
                  <c:v>1422</c:v>
                </c:pt>
                <c:pt idx="12">
                  <c:v>1436</c:v>
                </c:pt>
              </c:numCache>
            </c:numRef>
          </c:val>
          <c:extLst>
            <c:ext xmlns:c16="http://schemas.microsoft.com/office/drawing/2014/chart" uri="{C3380CC4-5D6E-409C-BE32-E72D297353CC}">
              <c16:uniqueId val="{00000006-BE6D-444B-AC11-4F6E97FF2D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795</c:v>
                </c:pt>
                <c:pt idx="3">
                  <c:v>809</c:v>
                </c:pt>
                <c:pt idx="6">
                  <c:v>806</c:v>
                </c:pt>
                <c:pt idx="9">
                  <c:v>749</c:v>
                </c:pt>
                <c:pt idx="12">
                  <c:v>833</c:v>
                </c:pt>
              </c:numCache>
            </c:numRef>
          </c:val>
          <c:extLst>
            <c:ext xmlns:c16="http://schemas.microsoft.com/office/drawing/2014/chart" uri="{C3380CC4-5D6E-409C-BE32-E72D297353CC}">
              <c16:uniqueId val="{00000007-BE6D-444B-AC11-4F6E97FF2D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4518</c:v>
                </c:pt>
                <c:pt idx="3">
                  <c:v>4774</c:v>
                </c:pt>
                <c:pt idx="6">
                  <c:v>4801</c:v>
                </c:pt>
                <c:pt idx="9">
                  <c:v>4773</c:v>
                </c:pt>
                <c:pt idx="12">
                  <c:v>4634</c:v>
                </c:pt>
              </c:numCache>
            </c:numRef>
          </c:val>
          <c:extLst>
            <c:ext xmlns:c16="http://schemas.microsoft.com/office/drawing/2014/chart" uri="{C3380CC4-5D6E-409C-BE32-E72D297353CC}">
              <c16:uniqueId val="{00000008-BE6D-444B-AC11-4F6E97FF2D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459</c:v>
                </c:pt>
                <c:pt idx="3">
                  <c:v>371</c:v>
                </c:pt>
                <c:pt idx="6">
                  <c:v>304</c:v>
                </c:pt>
                <c:pt idx="9">
                  <c:v>235</c:v>
                </c:pt>
                <c:pt idx="12">
                  <c:v>185</c:v>
                </c:pt>
              </c:numCache>
            </c:numRef>
          </c:val>
          <c:extLst>
            <c:ext xmlns:c16="http://schemas.microsoft.com/office/drawing/2014/chart" uri="{C3380CC4-5D6E-409C-BE32-E72D297353CC}">
              <c16:uniqueId val="{00000009-BE6D-444B-AC11-4F6E97FF2D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17952</c:v>
                </c:pt>
                <c:pt idx="3">
                  <c:v>18344</c:v>
                </c:pt>
                <c:pt idx="6">
                  <c:v>18635</c:v>
                </c:pt>
                <c:pt idx="9">
                  <c:v>19616</c:v>
                </c:pt>
                <c:pt idx="12">
                  <c:v>18866</c:v>
                </c:pt>
              </c:numCache>
            </c:numRef>
          </c:val>
          <c:extLst>
            <c:ext xmlns:c16="http://schemas.microsoft.com/office/drawing/2014/chart" uri="{C3380CC4-5D6E-409C-BE32-E72D297353CC}">
              <c16:uniqueId val="{0000000A-BE6D-444B-AC11-4F6E97FF2D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3306</c:v>
                </c:pt>
                <c:pt idx="2">
                  <c:v>#N/A</c:v>
                </c:pt>
                <c:pt idx="3">
                  <c:v>#N/A</c:v>
                </c:pt>
                <c:pt idx="4">
                  <c:v>3686</c:v>
                </c:pt>
                <c:pt idx="5">
                  <c:v>#N/A</c:v>
                </c:pt>
                <c:pt idx="6">
                  <c:v>#N/A</c:v>
                </c:pt>
                <c:pt idx="7">
                  <c:v>3523</c:v>
                </c:pt>
                <c:pt idx="8">
                  <c:v>#N/A</c:v>
                </c:pt>
                <c:pt idx="9">
                  <c:v>#N/A</c:v>
                </c:pt>
                <c:pt idx="10">
                  <c:v>4124</c:v>
                </c:pt>
                <c:pt idx="11">
                  <c:v>#N/A</c:v>
                </c:pt>
                <c:pt idx="12">
                  <c:v>#N/A</c:v>
                </c:pt>
                <c:pt idx="13">
                  <c:v>3160</c:v>
                </c:pt>
                <c:pt idx="14">
                  <c:v>#N/A</c:v>
                </c:pt>
              </c:numCache>
            </c:numRef>
          </c:val>
          <c:smooth val="0"/>
          <c:extLst>
            <c:ext xmlns:c16="http://schemas.microsoft.com/office/drawing/2014/chart" uri="{C3380CC4-5D6E-409C-BE32-E72D297353CC}">
              <c16:uniqueId val="{0000000B-BE6D-444B-AC11-4F6E97FF2D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1562</c:v>
                </c:pt>
                <c:pt idx="1">
                  <c:v>1263</c:v>
                </c:pt>
                <c:pt idx="2">
                  <c:v>1774</c:v>
                </c:pt>
              </c:numCache>
            </c:numRef>
          </c:val>
          <c:extLst>
            <c:ext xmlns:c16="http://schemas.microsoft.com/office/drawing/2014/chart" uri="{C3380CC4-5D6E-409C-BE32-E72D297353CC}">
              <c16:uniqueId val="{00000000-9175-4499-B4F9-9EB06F02A6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913</c:v>
                </c:pt>
                <c:pt idx="1">
                  <c:v>1064</c:v>
                </c:pt>
                <c:pt idx="2">
                  <c:v>1214</c:v>
                </c:pt>
              </c:numCache>
            </c:numRef>
          </c:val>
          <c:extLst>
            <c:ext xmlns:c16="http://schemas.microsoft.com/office/drawing/2014/chart" uri="{C3380CC4-5D6E-409C-BE32-E72D297353CC}">
              <c16:uniqueId val="{00000001-9175-4499-B4F9-9EB06F02A6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4176</c:v>
                </c:pt>
                <c:pt idx="1">
                  <c:v>4547</c:v>
                </c:pt>
                <c:pt idx="2">
                  <c:v>4684</c:v>
                </c:pt>
              </c:numCache>
            </c:numRef>
          </c:val>
          <c:extLst>
            <c:ext xmlns:c16="http://schemas.microsoft.com/office/drawing/2014/chart" uri="{C3380CC4-5D6E-409C-BE32-E72D297353CC}">
              <c16:uniqueId val="{00000002-9175-4499-B4F9-9EB06F02A6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{79383C67-6192-46B9-A0DA-01165D271BE3}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7C1-4E65-9AF4-46617B45F5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{27E274BC-253B-4100-9DE8-A8BDF1D377F7}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C1-4E65-9AF4-46617B45F5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{EBD7B250-3CAD-4969-AF10-B161C32A4FF3}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C1-4E65-9AF4-46617B45F5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{23CE7F5D-2A08-473D-8C85-51766F4CAE5F}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C1-4E65-9AF4-46617B45F5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{E5149BF9-170C-4F0C-B462-319257F3BE9A}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C1-4E65-9AF4-46617B45F57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{707B6D0D-B16A-47E8-ABCF-C21DB5193647}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7C1-4E65-9AF4-46617B45F57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{B28DC25A-E724-43D2-AEB5-70B4628F3335}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7C1-4E65-9AF4-46617B45F57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{B8ADBDCB-BD81-485B-AF64-78BFC1E55E84}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7C1-4E65-9AF4-46617B45F57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{54CAE0C4-276B-4516-A6AC-7E94CC21DDE9}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7C1-4E65-9AF4-46617B45F5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56.7</c:v>
                </c:pt>
                <c:pt idx="16">
                  <c:v>57.4</c:v>
                </c:pt>
                <c:pt idx="24">
                  <c:v>58.6</c:v>
                </c:pt>
                <c:pt idx="32">
                  <c:v>57.6</c:v>
                </c:pt>
              </c:numCache>
            </c:numRef>
          </c:xVal>
          <c:yVal>
            <c:numRef>
              <c:f>公会計指標分析・財政指標組合せ分析表!$BP$51:$DC$51</c:f>
              <c:numCache>
                <c:formatCode>#,##0.0;"▲ "#,##0.0</c:formatCode>
                <c:ptCount val="40"/>
                <c:pt idx="0">
                  <c:v>52.7</c:v>
                </c:pt>
                <c:pt idx="8">
                  <c:v>59.2</c:v>
                </c:pt>
                <c:pt idx="16">
                  <c:v>56.3</c:v>
                </c:pt>
                <c:pt idx="24">
                  <c:v>62.2</c:v>
                </c:pt>
                <c:pt idx="32">
                  <c:v>44.4</c:v>
                </c:pt>
              </c:numCache>
            </c:numRef>
          </c:yVal>
          <c:smooth val="0"/>
          <c:extLst>
            <c:ext xmlns:c16="http://schemas.microsoft.com/office/drawing/2014/chart" uri="{C3380CC4-5D6E-409C-BE32-E72D297353CC}">
              <c16:uniqueId val="{00000009-C7C1-4E65-9AF4-46617B45F5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{8BCEDE34-E90B-44B3-B424-7018CD72DD84}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7C1-4E65-9AF4-46617B45F5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{03DFFA22-760C-4AEB-A461-ADB12E3A467B}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C1-4E65-9AF4-46617B45F5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{400880FA-EA53-45E5-88C5-0C8DF2471BEF}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C1-4E65-9AF4-46617B45F5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{28406E12-20A9-4521-B093-DEF14E36233D}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C1-4E65-9AF4-46617B45F5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{D3CF0904-0B7C-4EDE-A011-B9482E278A8B}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C1-4E65-9AF4-46617B45F57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{2AF56EA3-51A6-44F1-B5E3-D6AC1A1EC8B8}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7C1-4E65-9AF4-46617B45F57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{EF52D11F-3FB3-4C80-B286-90E55F2C7A70}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7C1-4E65-9AF4-46617B45F57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{0D9F93D2-2CE4-4E43-A028-4F5020D62D57}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7C1-4E65-9AF4-46617B45F57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{FF177CDB-11B8-42A3-BE6A-581DFCA5103B}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7C1-4E65-9AF4-46617B45F5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C7C1-4E65-9AF4-46617B45F57F}"/>
            </c:ext>
          </c:extLst>
        </c:ser>
        <c:dLbls>
          <c:showLegendKey val="0"/>
          <c:showVal val="1"/>
          <c:showCatName val="0"/>
          <c:showSerName val="0"/>
          <c:showPercent val="0"/>
          <c:showBubbleSize val="0"/>
        </c:dLbls>
        <c:axId val="46179840"/>
        <c:axId val="46181760"/>
      </c:scatterChart>
      <c:valAx>
        <c:axId val="46179840"/>
        <c:scaling>
          <c:orientation val="maxMin"/>
          <c:max val="62"/>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{8DFF596B-239E-4A25-A324-8A36A7BA6947}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873-41D8-BD09-31739928A7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{18DD6979-CF2B-4274-A9F2-6CFF43398F21}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73-41D8-BD09-31739928A7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{EB59D7CC-F4FA-494C-ACDE-B6B7A0532E1D}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73-41D8-BD09-31739928A7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{D880077A-4BF3-4F79-80C6-011B9AF54368}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73-41D8-BD09-31739928A7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{8B56048E-7A66-4DB0-BC37-BE30530AAFC5}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73-41D8-BD09-31739928A755}"/>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{25BFE3F7-48CE-4D42-8415-2E63718CD691}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873-41D8-BD09-31739928A75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{1DF70D28-47B0-4323-A4F6-252B30651440}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873-41D8-BD09-31739928A75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{6DD4FB54-1955-448C-8992-848A8A060F3A}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873-41D8-BD09-31739928A75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{BB0AEBF1-4D36-4C1E-BF8D-3914637282F0}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873-41D8-BD09-31739928A7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9</c:v>
                </c:pt>
                <c:pt idx="16">
                  <c:v>9.1999999999999993</c:v>
                </c:pt>
                <c:pt idx="24">
                  <c:v>9.6999999999999993</c:v>
                </c:pt>
                <c:pt idx="32">
                  <c:v>9.8000000000000007</c:v>
                </c:pt>
              </c:numCache>
            </c:numRef>
          </c:xVal>
          <c:yVal>
            <c:numRef>
              <c:f>公会計指標分析・財政指標組合せ分析表!$BP$73:$DC$73</c:f>
              <c:numCache>
                <c:formatCode>#,##0.0;"▲ "#,##0.0</c:formatCode>
                <c:ptCount val="40"/>
                <c:pt idx="0">
                  <c:v>52.7</c:v>
                </c:pt>
                <c:pt idx="8">
                  <c:v>59.2</c:v>
                </c:pt>
                <c:pt idx="16">
                  <c:v>56.3</c:v>
                </c:pt>
                <c:pt idx="24">
                  <c:v>62.2</c:v>
                </c:pt>
                <c:pt idx="32">
                  <c:v>44.4</c:v>
                </c:pt>
              </c:numCache>
            </c:numRef>
          </c:yVal>
          <c:smooth val="0"/>
          <c:extLst>
            <c:ext xmlns:c16="http://schemas.microsoft.com/office/drawing/2014/chart" uri="{C3380CC4-5D6E-409C-BE32-E72D297353CC}">
              <c16:uniqueId val="{00000009-B873-41D8-BD09-31739928A7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1814067608415751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{787F6B47-D458-4714-8466-CB1D1BD729EB}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873-41D8-BD09-31739928A7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{FCC6E6B4-3480-48FD-827D-0301A2999287}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73-41D8-BD09-31739928A7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{D44D280B-6386-424C-9E35-A33B455F8740}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73-41D8-BD09-31739928A7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{5CD1D799-93B1-425B-BCAB-CB41F410D41D}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73-41D8-BD09-31739928A7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{74638DE3-AE07-47B9-9F63-464B51BF2329}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73-41D8-BD09-31739928A755}"/>
                </c:ext>
              </c:extLst>
            </c:dLbl>
            <c:dLbl>
              <c:idx val="8"/>
              <c:layout>
                <c:manualLayout>
                  <c:x val="0"/>
                  <c:y val="-9.181406760841654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{BF7EBFC8-FA47-4236-9B08-815E475747CE}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873-41D8-BD09-31739928A755}"/>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{C07D949E-6C29-49A5-A1DA-635619601E18}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873-41D8-BD09-31739928A755}"/>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{FF58B619-45A2-4A00-B8A6-B04F8C8E379B}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873-41D8-BD09-31739928A755}"/>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{6B2F62C8-83E8-4264-8446-D41E3EA41B2A}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873-41D8-BD09-31739928A7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B873-41D8-BD09-31739928A755}"/>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）については、公営企業債の元利償還金に対する繰入金や債務負担行為に対する支出額は減少となったが、普通会計における地方債の元利償還金が前年度より約</a:t>
          </a:r>
          <a:r>
            <a:rPr kumimoji="1" lang="en-US" altLang="ja-JP" sz="1300">
              <a:latin typeface="ＭＳ ゴシック" pitchFamily="49" charset="-128"/>
              <a:ea typeface="ＭＳ ゴシック" pitchFamily="49" charset="-128"/>
            </a:rPr>
            <a:t>8,700</a:t>
          </a:r>
          <a:r>
            <a:rPr kumimoji="1" lang="ja-JP" altLang="en-US" sz="1300">
              <a:latin typeface="ＭＳ ゴシック" pitchFamily="49" charset="-128"/>
              <a:ea typeface="ＭＳ ゴシック" pitchFamily="49" charset="-128"/>
            </a:rPr>
            <a:t>万円増加したことや、一部事務組合が起債した地方債の元利償還金が前年度よりも増加してきていることにより、対前年比約</a:t>
          </a:r>
          <a:r>
            <a:rPr kumimoji="1" lang="en-US" altLang="ja-JP" sz="1300">
              <a:latin typeface="ＭＳ ゴシック" pitchFamily="49" charset="-128"/>
              <a:ea typeface="ＭＳ ゴシック" pitchFamily="49" charset="-128"/>
            </a:rPr>
            <a:t>5,200</a:t>
          </a:r>
          <a:r>
            <a:rPr kumimoji="1" lang="ja-JP" altLang="en-US" sz="1300">
              <a:latin typeface="ＭＳ ゴシック" pitchFamily="49" charset="-128"/>
              <a:ea typeface="ＭＳ ゴシック" pitchFamily="49" charset="-128"/>
            </a:rPr>
            <a:t>万円の増加となった。一方で補てん財源である算入公債費等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においては、主に災害復旧等に係る基準財政需に参入された公債費が約</a:t>
          </a:r>
          <a:r>
            <a:rPr kumimoji="1" lang="en-US" altLang="ja-JP" sz="1300">
              <a:latin typeface="ＭＳ ゴシック" pitchFamily="49" charset="-128"/>
              <a:ea typeface="ＭＳ ゴシック" pitchFamily="49" charset="-128"/>
            </a:rPr>
            <a:t>4,400</a:t>
          </a:r>
          <a:r>
            <a:rPr kumimoji="1" lang="ja-JP" altLang="en-US" sz="1300">
              <a:latin typeface="ＭＳ ゴシック" pitchFamily="49" charset="-128"/>
              <a:ea typeface="ＭＳ ゴシック" pitchFamily="49" charset="-128"/>
            </a:rPr>
            <a:t>万円の増加となったこと等により、最終的には分子が約</a:t>
          </a:r>
          <a:r>
            <a:rPr kumimoji="1" lang="en-US" altLang="ja-JP" sz="1300">
              <a:latin typeface="ＭＳ ゴシック" pitchFamily="49" charset="-128"/>
              <a:ea typeface="ＭＳ ゴシック" pitchFamily="49" charset="-128"/>
            </a:rPr>
            <a:t>762</a:t>
          </a:r>
          <a:r>
            <a:rPr kumimoji="1" lang="ja-JP" altLang="en-US" sz="1300">
              <a:latin typeface="ＭＳ ゴシック" pitchFamily="49" charset="-128"/>
              <a:ea typeface="ＭＳ ゴシック" pitchFamily="49" charset="-128"/>
            </a:rPr>
            <a:t>万円の増額となった。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一部事務組合の地方債残高に対する負担金見込額や退職手当負担見込額が増加になったものの、昨年度までの大型普通建設事業が終了したことにより地方債残高が約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万円減少したことや、債務負担行為に基づく支出予定額の減少及び公共下水道事業等公営企業への繰入予定額が約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万円減少したことにより、対前年度比約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、基準財政需要額見込額が約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万円減少したものの、財政調整基金や減債基金の積み立て、ふるさと応援寄附基金等の積み立てにより充当可能基金が約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万円増額となったことにより、全体として約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万円の増となり、実質的な将来負担額（分子）としては約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山梨県富士河口湖町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財政調整基金は前年度剰余金を積み立てることが出来たほか、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万円、ふるさと応援寄附金の増額に伴う基金を約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万円増額したこと等により、基金全体としては約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の影響を大きく受け、税収の回復には期間を要することが見込まれる中、財政調整基金を取り崩しながら財政運営をすることが予想される。合併特例事業債を活用しながら積み立てた地域振興基金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もって上限額までの積み立てを行ったため、以降は当基金を活用しながら町村合併における地域間の均衡を図る事業に充てていく。またふるさと応援寄附基金についても寄附金を財源に基金の積み立てを行うと同時に、当該基金を充てながら各種事業を行っ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・地域振興基金：町財政の円滑な運営を図り、合併町村の均衡ある発展のための事業の財源とする基金。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・公共施設建設基金：公共施設の建設の財源に充てることのできる基金。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・ふるさと応援寄附基金：富士河口湖町のまちづくりに賛同する個人、団体から広く寄附金を募り、これを財源として寄附者の意向を各種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事業に反映することにより、様々な人々の参加による魅力あるふるさとづくりに資するための基金。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・地域福祉基金：住民が主体となって実施する福祉活動を活発化するため、基金か生じる利息をその事業に充てることのできる基金。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・小立土地区画整理事業保留地内道路整備基金：小立土地区画整理事業保留内道路の復旧整備費の財源に充てるための基金。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ふるさと応援寄附金を財源とし目的にある各種事業を行うための基金として約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万円を積み立てると同時に、当該目的事業として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万円を取り崩したこと等により、その他特定目的基金全体としては約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万円増加した。また、地域振興基金においては、令和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年度をもって合併特例期限が終了したことにより上限額の積立額となっている。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地域振興基金については、令和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ことにより終了し、今後は計画的に当基金を活用しながら町村合併における地域間の均衡を図る事業に充てていく。公共施設建設基金は今後の公共事業の金額を考慮しながら基金を充当するほか、ふるさと応援寄附基金としては寄附金を財源に基金の積み立てを行うと同時に、当該基金を充てながら基金の目的に合致した各種事業を行っ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事業を実施することを計画していたが、地方消費税交付金の増額や、普通交付税の追加交付等により歳入全体が増額となったことにより取り崩しを行わなかった。また前年度剰余金の積み立て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万円を積み立てることが出来た。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の影響により、町税の回復には期間を要することが見込まれる中、地域経済活性化及び町民の福祉向上のための施策として、今後数年は財政調整基金を取り崩しながら事業を行っていくことが予想される。また同時に決算余剰金が発生した場合には適切に積立を行い、財源の年度間調整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当初予算から予定していた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万円の積み立てのほか、基金の運用益を積み立てた。地方債の償還に伴う基金の取り崩しにおいては、他の基金の取崩状況等を鑑み、昨年度と同様行わなかったことにより、基金残高としては前年度より約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減債基金については、町村合併に伴い、平成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年間にわたり毎年度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万円を積立を行うほか、合併特例事業債の償還費のうち交付税措置される分（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％）を除いた一般財源分（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％）について、基金を取り崩し償還費に充てることにより、一般財源を圧迫しないよう配慮している。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D92A251-0C40-4441-8385-232037100F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D6FA55-9D8C-4F20-BDE5-1ED8DC5E4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39E73C5-BC18-4881-A9F4-7F98CAEFD4D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2FF4C86-B9A7-4C9D-B76B-FE07136415B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C222483-DDFB-434B-B99D-279D31F6FB5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FD535FD-62AF-4807-98E1-F27870C7B5C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AE70D3E-D7A7-43EE-9AC7-27F9A7F8E7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D2E5251-509F-4E62-B5E6-2D5C002CDD6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C724AB4-894C-495E-8D6F-D6DBC5873D4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A62E3E3-F95B-4F86-A5D9-A76B840CAAA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234678B-89C2-4C57-A685-1A8BCC9948C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9C7A40-59DA-4E83-8B8A-773D9B9109E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26,716
26,222
158.40
15,261,785
13,734,218
1,522,864
8,600,607
18,865,980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5720104-396A-4B70-B544-4F06D63B4AB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7B020B6-2C0B-4C14-9213-0C2A1B99242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30E883F-E64C-40AC-B6FC-325A6817FAD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BA34419-FB57-478A-B32E-FEA0F558C55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6835DDF-59AC-43F2-898E-B819FBDA110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16C333D-3B10-4FF1-B380-65062E8120F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06730CC-83C0-4154-8169-6CD317A60B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207BED2-B12F-4864-8FAA-78AF4E6324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7883B68-A451-470F-B218-B5250F20A6A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B3CA00F-0E99-4DEE-ACF9-C6216FD92D3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F638540-0D36-4BF5-A9D3-2B4FE2905D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093D984-D330-4883-BE27-79E23B6C233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D0D4D7E-E601-4864-8962-8550CCB0BF6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8049B8E-6C50-4755-9952-AF31D920210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EB0A7EE-C46D-4FE5-8196-E65F641F7DC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1B3BA87-2FD1-464A-8DF2-7EE7046D916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9797319-7854-4D87-8B6A-104A358FFEC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1D62B49-46BF-4160-BB32-CFB5B523B98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D3FA9FE-03E8-4A73-A902-EAA81F49A8E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8B9EAB9-6457-4235-9AEE-DB84A199C9D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6E72A43-20CA-4962-B4F5-C065C32551F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2A2393E-BF39-44D2-834D-6BD6AD765CB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FD66FED-222B-4111-B554-3FCA0E8FF65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BCAE43D-0614-452D-8425-FA2FC53CD7F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D5D875E-A665-4B80-B902-16C2707BC5C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EA10B85-3104-4DF7-946D-37CA35159BE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71BBCF5-B864-49AB-97A1-DEB76EB19FC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8EE9C60-06EC-409B-BEFB-D8EC27CF135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3F6FE17-D59F-489D-A37A-5A2EBE661D3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58D10B5-AE56-4BFE-9591-E494C5B1175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8F2D843-0AAE-4414-8230-ED9234A3D9E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C3E43BC-176A-40B2-8302-37744CBBB27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8BAE57D-13F8-4E67-9547-7E286770C3A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99CEAB3-D850-47FB-A2B2-28056CD4546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E671123-13EB-4E11-9173-90CBCFA718C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類似団体よりは若干低い水準となり、償却率は若干下降した状況である。公共施設等総合管理計画においては、公共施設等の延べ床面積を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％削減することを目標に掲げており、令和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年度には公共施設個別施策計画を策定した。その中で</a:t>
          </a:r>
          <a:r>
            <a:rPr lang="ja-JP" altLang="ja-JP" sz="1100">
              <a:solidFill>
                <a:schemeClr val="dk1"/>
              </a:solidFill>
              <a:effectLst/>
              <a:latin typeface="+mn-lt"/>
              <a:ea typeface="+mn-ea"/>
              <a:cs typeface="+mn-cs"/>
            </a:rPr>
            <a:t>面積割合の多くを占めるスポーツ・レクリエーション系施設は</a:t>
          </a:r>
          <a:r>
            <a:rPr kumimoji="1" lang="ja-JP" altLang="ja-JP" sz="1100" b="0" i="0" baseline="0">
              <a:solidFill>
                <a:schemeClr val="dk1"/>
              </a:solidFill>
              <a:effectLst/>
              <a:latin typeface="+mn-lt"/>
              <a:ea typeface="+mn-ea"/>
              <a:cs typeface="+mn-cs"/>
            </a:rPr>
            <a:t>、今後集約化・複合化や除去を選定していき、施設の維持管理等を適切に進める必要がある。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60EE1BA-5FE4-4C31-86BF-8645C72C6B1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BAF8EA7-2762-48EC-8F81-2C8B0D2EDE9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8A33588-B57B-40D6-A1AD-FB3C27E9E63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F9C5BA6-8DAC-437C-9367-B37E858EF07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1449B20-D37D-4413-924D-5AA63B0122C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4769241-BFFD-46B5-80CD-F9F331AA3B4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12EF3A3-CE5F-4E2B-A745-D9DAC525F5E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13A5BEF2-2602-4D95-BA74-0AC0E95B01F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DB2DB94-C06A-4D32-8873-ACA5EE2891F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589297A-FD77-4677-8A31-1A9E4E3920D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C253E95-1635-427D-B8BF-BAEEB4C159F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DA28B964-6674-4671-89BB-48CDC953FFF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5668F4DF-1E31-4B4C-9670-2C2699300D4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E0F9649-3DE8-46A0-834D-0600C51ADEF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8A502F4A-29E7-4538-999B-0B489C70EEC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E7679E67-A754-4F61-87A0-ABC66468091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C52566A6-11AB-42E1-8158-651264656A6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AB22281-217B-42B8-B812-A0C43460555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6BEA5A03-8594-4A4F-B15D-2D16380A80E3}"/>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C3B1E6A7-2E7C-4F36-AE8D-F3085EAAB4D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907AD873-C56A-4324-A77B-BCCD2C0865FD}"/>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65D86E3-6480-4B8A-A742-AB5AE21CFF69}"/>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AFFD9708-5261-4956-8399-5A7C5EEEF9A3}"/>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id="{D65CC7F7-B473-4A82-8618-E28E49027541}"/>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751BA46A-DB8E-4F54-942E-DBACC2342EC1}"/>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151CFE49-DEB3-4A21-9195-0BC42DE11DE7}"/>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B8D2A8BA-B17B-4136-B8DF-3B89DA0467AE}"/>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D86854FC-BDC7-4FFD-AA20-1F599E94D524}"/>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EF59AE43-A525-4A95-B573-B2DD95F848B9}"/>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2E99072-0093-4032-BD8C-C50BA38560F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22F9DAD-DAE8-46F0-9B40-A991C3274D3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C294BFF-F631-4DCA-9797-3E3B15F211C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D17EF88-D89A-4BC4-902F-704FBB069C8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F362978-599F-4F9E-B25C-3CEEA4BEBA7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3" name="楕円 82">
          <a:extLst>
            <a:ext uri="{FF2B5EF4-FFF2-40B4-BE49-F238E27FC236}">
              <a16:creationId xmlns:a16="http://schemas.microsoft.com/office/drawing/2014/main" id="{11480861-9F26-4CE3-BFE2-325FBCDC8CF6}"/>
            </a:ext>
          </a:extLst>
        </xdr:cNvPr>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84" name="有形固定資産減価償却率該当値テキスト">
          <a:extLst>
            <a:ext uri="{FF2B5EF4-FFF2-40B4-BE49-F238E27FC236}">
              <a16:creationId xmlns:a16="http://schemas.microsoft.com/office/drawing/2014/main" id="{743C8927-EC66-43C2-B85F-409D8282F99A}"/>
            </a:ext>
          </a:extLst>
        </xdr:cNvPr>
        <xdr:cNvSpPr txBox="1"/>
      </xdr:nvSpPr>
      <xdr:spPr>
        <a:xfrm>
          <a:off x="48133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85" name="楕円 84">
          <a:extLst>
            <a:ext uri="{FF2B5EF4-FFF2-40B4-BE49-F238E27FC236}">
              <a16:creationId xmlns:a16="http://schemas.microsoft.com/office/drawing/2014/main" id="{9B17BD40-7978-4FCB-94A4-11025533C786}"/>
            </a:ext>
          </a:extLst>
        </xdr:cNvPr>
        <xdr:cNvSpPr/>
      </xdr:nvSpPr>
      <xdr:spPr>
        <a:xfrm>
          <a:off x="4000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91531</xdr:rowOff>
    </xdr:to>
    <xdr:cxnSp macro="">
      <xdr:nvCxnSpPr>
        <xdr:cNvPr id="86" name="直線コネクタ 85">
          <a:extLst>
            <a:ext uri="{FF2B5EF4-FFF2-40B4-BE49-F238E27FC236}">
              <a16:creationId xmlns:a16="http://schemas.microsoft.com/office/drawing/2014/main" id="{2FE6CCAA-BD80-4F3D-BF4F-3B58D684EE88}"/>
            </a:ext>
          </a:extLst>
        </xdr:cNvPr>
        <xdr:cNvCxnSpPr/>
      </xdr:nvCxnSpPr>
      <xdr:spPr>
        <a:xfrm flipV="1">
          <a:off x="4051300" y="580426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3719</xdr:rowOff>
    </xdr:from>
    <xdr:to>
      <xdr:col>15</xdr:col>
      <xdr:colOff>187325</xdr:colOff>
      <xdr:row>29</xdr:row>
      <xdr:rowOff>105319</xdr:rowOff>
    </xdr:to>
    <xdr:sp macro="" textlink="">
      <xdr:nvSpPr>
        <xdr:cNvPr id="87" name="楕円 86">
          <a:extLst>
            <a:ext uri="{FF2B5EF4-FFF2-40B4-BE49-F238E27FC236}">
              <a16:creationId xmlns:a16="http://schemas.microsoft.com/office/drawing/2014/main" id="{A15306FA-E597-4788-A3E5-F98B573625DC}"/>
            </a:ext>
          </a:extLst>
        </xdr:cNvPr>
        <xdr:cNvSpPr/>
      </xdr:nvSpPr>
      <xdr:spPr>
        <a:xfrm>
          <a:off x="3238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91531</xdr:rowOff>
    </xdr:to>
    <xdr:cxnSp macro="">
      <xdr:nvCxnSpPr>
        <xdr:cNvPr id="88" name="直線コネクタ 87">
          <a:extLst>
            <a:ext uri="{FF2B5EF4-FFF2-40B4-BE49-F238E27FC236}">
              <a16:creationId xmlns:a16="http://schemas.microsoft.com/office/drawing/2014/main" id="{674C8A51-FF3A-4086-AEAF-3DCDAE22FEE0}"/>
            </a:ext>
          </a:extLst>
        </xdr:cNvPr>
        <xdr:cNvCxnSpPr/>
      </xdr:nvCxnSpPr>
      <xdr:spPr>
        <a:xfrm>
          <a:off x="3289300" y="579809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153579</xdr:rowOff>
    </xdr:from>
    <xdr:to>
      <xdr:col>11</xdr:col>
      <xdr:colOff>187325</xdr:colOff>
      <xdr:row>29</xdr:row>
      <xdr:rowOff>83729</xdr:rowOff>
    </xdr:to>
    <xdr:sp macro="" textlink="">
      <xdr:nvSpPr>
        <xdr:cNvPr id="89" name="楕円 88">
          <a:extLst>
            <a:ext uri="{FF2B5EF4-FFF2-40B4-BE49-F238E27FC236}">
              <a16:creationId xmlns:a16="http://schemas.microsoft.com/office/drawing/2014/main" id="{52D4639E-64C3-4A4C-94F0-51F443A202A2}"/>
            </a:ext>
          </a:extLst>
        </xdr:cNvPr>
        <xdr:cNvSpPr/>
      </xdr:nvSpPr>
      <xdr:spPr>
        <a:xfrm>
          <a:off x="2476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32929</xdr:rowOff>
    </xdr:from>
    <xdr:to>
      <xdr:col>15</xdr:col>
      <xdr:colOff>136525</xdr:colOff>
      <xdr:row>29</xdr:row>
      <xdr:rowOff>54519</xdr:rowOff>
    </xdr:to>
    <xdr:cxnSp macro="">
      <xdr:nvCxnSpPr>
        <xdr:cNvPr id="90" name="直線コネクタ 89">
          <a:extLst>
            <a:ext uri="{FF2B5EF4-FFF2-40B4-BE49-F238E27FC236}">
              <a16:creationId xmlns:a16="http://schemas.microsoft.com/office/drawing/2014/main" id="{30636730-9FE6-439C-B283-EFC85E44D8EE}"/>
            </a:ext>
          </a:extLst>
        </xdr:cNvPr>
        <xdr:cNvCxnSpPr/>
      </xdr:nvCxnSpPr>
      <xdr:spPr>
        <a:xfrm>
          <a:off x="2527300" y="577650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107315</xdr:rowOff>
    </xdr:from>
    <xdr:to>
      <xdr:col>7</xdr:col>
      <xdr:colOff>187325</xdr:colOff>
      <xdr:row>29</xdr:row>
      <xdr:rowOff>37465</xdr:rowOff>
    </xdr:to>
    <xdr:sp macro="" textlink="">
      <xdr:nvSpPr>
        <xdr:cNvPr id="91" name="楕円 90">
          <a:extLst>
            <a:ext uri="{FF2B5EF4-FFF2-40B4-BE49-F238E27FC236}">
              <a16:creationId xmlns:a16="http://schemas.microsoft.com/office/drawing/2014/main" id="{FF88B154-0836-4EA2-9B3C-86003F0F94A0}"/>
            </a:ext>
          </a:extLst>
        </xdr:cNvPr>
        <xdr:cNvSpPr/>
      </xdr:nvSpPr>
      <xdr:spPr>
        <a:xfrm>
          <a:off x="1714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158115</xdr:rowOff>
    </xdr:from>
    <xdr:to>
      <xdr:col>11</xdr:col>
      <xdr:colOff>136525</xdr:colOff>
      <xdr:row>29</xdr:row>
      <xdr:rowOff>32929</xdr:rowOff>
    </xdr:to>
    <xdr:cxnSp macro="">
      <xdr:nvCxnSpPr>
        <xdr:cNvPr id="92" name="直線コネクタ 91">
          <a:extLst>
            <a:ext uri="{FF2B5EF4-FFF2-40B4-BE49-F238E27FC236}">
              <a16:creationId xmlns:a16="http://schemas.microsoft.com/office/drawing/2014/main" id="{D8AAE608-8439-4CCA-B5E7-BB0510D32CA0}"/>
            </a:ext>
          </a:extLst>
        </xdr:cNvPr>
        <xdr:cNvCxnSpPr/>
      </xdr:nvCxnSpPr>
      <xdr:spPr>
        <a:xfrm>
          <a:off x="1765300" y="573024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a:extLst>
            <a:ext uri="{FF2B5EF4-FFF2-40B4-BE49-F238E27FC236}">
              <a16:creationId xmlns:a16="http://schemas.microsoft.com/office/drawing/2014/main" id="{9C206580-A8F8-48DD-A273-9346268C8C92}"/>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4" name="n_2aveValue有形固定資産減価償却率">
          <a:extLst>
            <a:ext uri="{FF2B5EF4-FFF2-40B4-BE49-F238E27FC236}">
              <a16:creationId xmlns:a16="http://schemas.microsoft.com/office/drawing/2014/main" id="{83E347B9-7110-4083-A528-E3F8277841EF}"/>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a:extLst>
            <a:ext uri="{FF2B5EF4-FFF2-40B4-BE49-F238E27FC236}">
              <a16:creationId xmlns:a16="http://schemas.microsoft.com/office/drawing/2014/main" id="{A1564DB8-1057-4D43-95FD-AB45CB2428F8}"/>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6" name="n_4aveValue有形固定資産減価償却率">
          <a:extLst>
            <a:ext uri="{FF2B5EF4-FFF2-40B4-BE49-F238E27FC236}">
              <a16:creationId xmlns:a16="http://schemas.microsoft.com/office/drawing/2014/main" id="{AEC1EC72-A56E-4033-978A-7A93C8F481CB}"/>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97" name="n_1mainValue有形固定資産減価償却率">
          <a:extLst>
            <a:ext uri="{FF2B5EF4-FFF2-40B4-BE49-F238E27FC236}">
              <a16:creationId xmlns:a16="http://schemas.microsoft.com/office/drawing/2014/main" id="{26B3BA41-D1C0-4D5F-8B01-195A31C3BDAA}"/>
            </a:ext>
          </a:extLst>
        </xdr:cNvPr>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121846</xdr:rowOff>
    </xdr:from>
    <xdr:ext cx="405111" cy="259045"/>
    <xdr:sp macro="" textlink="">
      <xdr:nvSpPr>
        <xdr:cNvPr id="98" name="n_2mainValue有形固定資産減価償却率">
          <a:extLst>
            <a:ext uri="{FF2B5EF4-FFF2-40B4-BE49-F238E27FC236}">
              <a16:creationId xmlns:a16="http://schemas.microsoft.com/office/drawing/2014/main" id="{2560F950-0A24-499C-AD5F-5529FE2ADC0D}"/>
            </a:ext>
          </a:extLst>
        </xdr:cNvPr>
        <xdr:cNvSpPr txBox="1"/>
      </xdr:nvSpPr>
      <xdr:spPr>
        <a:xfrm>
          <a:off x="3086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100256</xdr:rowOff>
    </xdr:from>
    <xdr:ext cx="405111" cy="259045"/>
    <xdr:sp macro="" textlink="">
      <xdr:nvSpPr>
        <xdr:cNvPr id="99" name="n_3mainValue有形固定資産減価償却率">
          <a:extLst>
            <a:ext uri="{FF2B5EF4-FFF2-40B4-BE49-F238E27FC236}">
              <a16:creationId xmlns:a16="http://schemas.microsoft.com/office/drawing/2014/main" id="{4F4FE230-04BC-4814-B9C3-3B47B7810EF9}"/>
            </a:ext>
          </a:extLst>
        </xdr:cNvPr>
        <xdr:cNvSpPr txBox="1"/>
      </xdr:nvSpPr>
      <xdr:spPr>
        <a:xfrm>
          <a:off x="2324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100" name="n_4mainValue有形固定資産減価償却率">
          <a:extLst>
            <a:ext uri="{FF2B5EF4-FFF2-40B4-BE49-F238E27FC236}">
              <a16:creationId xmlns:a16="http://schemas.microsoft.com/office/drawing/2014/main" id="{638A9205-1BC8-4A0A-BC13-81892F8A6314}"/>
            </a:ext>
          </a:extLst>
        </xdr:cNvPr>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CA41ED9-5851-4A6E-A4B0-7A3AE8FB10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1053548-5FBB-418B-B477-3FF3BCC77F5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301FF93-079F-461B-9C41-84AA2813718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52DC5AC-004E-4DF8-A51A-4E821F2C56D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03D314E-B907-479C-AC49-26B16143FF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75CBA3A9-0059-4E4C-B823-F8B50D7B918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4D9B299-6A29-4ED8-83EE-9ADFED40DA6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7B08A66-AF60-49CA-B436-37A7E3E397A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2E006039-80E6-4A20-BAFB-3E8CA765D85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A2D548D-FD79-48CB-B87D-A034CEAFE35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30D211F-B14F-4DB1-99D8-D9C1EC476CA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9FE3804-460B-4E0C-A239-6B39814C0C7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3BEDAA07-8BDC-47DA-A1CB-38250051579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類似団体の比率が前年度より減少する中、当町も大幅に下降し減少率も高かったが、類似団体の平均値より高い水準となっている。令和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に行った小学校建設事業等大型の普通建設事業により、既発債の発行が終了し、将来負担額は年々減少傾向にあるものの、今後も数年は元金据え置き期間の終了した地方債の償還が増加することが予想されるため、適切な歳入の確保及び公債費が過度の負担とならないよう歳出管理を適切に把握し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2AB917F-0A0D-4A5D-AF41-5D2EE7E3C7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5832D12-C1A9-459A-8D52-DCE652C05BE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CF3D9451-56F9-45D0-934A-F21E544BC75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3C0E15B3-43EA-4E75-AFED-631BE754FFB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183E0506-9E2C-4EFF-9553-6C809866C2A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BDB7DA5A-A7A6-49FA-8F8B-16344D973A5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8F6EAB55-8098-4068-B501-1E073FB8B68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1AAFABA-B397-417E-96FC-2570BD0F912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EE4C492B-69B5-4D33-AC1D-60ACC0A1F4F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6DA33F18-94FA-4BDB-AF06-7E16117D351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4A559953-6B8F-4C1B-919C-0D1BADDFE69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4460AEA7-A393-4FBA-BFCC-54E83E623A0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CB656EB0-CAC0-4B94-AD2B-A0BC43B7650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E46006B-7652-486C-9945-3C9172001B5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CAC01AA7-30AA-404E-853B-46755A323D9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F270DFA1-DC8F-4C7B-956B-51BCF12EB31E}"/>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FBE2E82E-38FF-4573-930B-E422C93A72C9}"/>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39502172-F6BC-478F-BDB8-D9721174C029}"/>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12894919-50B6-4E8D-89B1-638D37D2626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4C917E19-74A1-4602-8224-1FB3B6614D3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E80998AA-0D38-4491-879A-53A7E542E4D4}"/>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CC2EA363-D933-4767-887C-2E06CC4592A5}"/>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D53270E6-5F20-4EC4-A637-CF6806016183}"/>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6256FA6F-14B7-4AF2-B028-34889C468054}"/>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2D1D3760-792F-4083-B727-1A47CF58CC47}"/>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F7B4356A-C39B-4A4C-9B76-A9D847F1D5CD}"/>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5D7B52A-BC38-45A2-9838-5322DC68A80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5B2B0F9-7246-4C44-B935-6F37AEA3F8A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9B65D0F-8A0E-4E16-8C22-A801FA15330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974D35D-B55A-41B4-80C1-2AC34A5026F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6247A83-E385-43B4-9CD9-7C1D6967C9C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50292</xdr:rowOff>
    </xdr:from>
    <xdr:to>
      <xdr:col>76</xdr:col>
      <xdr:colOff>73025</xdr:colOff>
      <xdr:row>29</xdr:row>
      <xdr:rowOff>151892</xdr:rowOff>
    </xdr:to>
    <xdr:sp macro="" textlink="">
      <xdr:nvSpPr>
        <xdr:cNvPr id="145" name="楕円 144">
          <a:extLst>
            <a:ext uri="{FF2B5EF4-FFF2-40B4-BE49-F238E27FC236}">
              <a16:creationId xmlns:a16="http://schemas.microsoft.com/office/drawing/2014/main" id="{1ECEE9D5-91F7-4499-9541-54EFC155165F}"/>
            </a:ext>
          </a:extLst>
        </xdr:cNvPr>
        <xdr:cNvSpPr/>
      </xdr:nvSpPr>
      <xdr:spPr>
        <a:xfrm>
          <a:off x="147447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28719</xdr:rowOff>
    </xdr:from>
    <xdr:ext cx="469744" cy="259045"/>
    <xdr:sp macro="" textlink="">
      <xdr:nvSpPr>
        <xdr:cNvPr id="146" name="債務償還比率該当値テキスト">
          <a:extLst>
            <a:ext uri="{FF2B5EF4-FFF2-40B4-BE49-F238E27FC236}">
              <a16:creationId xmlns:a16="http://schemas.microsoft.com/office/drawing/2014/main" id="{A3EB50F3-048E-4360-9240-ED506A42035A}"/>
            </a:ext>
          </a:extLst>
        </xdr:cNvPr>
        <xdr:cNvSpPr txBox="1"/>
      </xdr:nvSpPr>
      <xdr:spPr>
        <a:xfrm>
          <a:off x="14846300" y="57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91863</xdr:rowOff>
    </xdr:from>
    <xdr:to>
      <xdr:col>72</xdr:col>
      <xdr:colOff>123825</xdr:colOff>
      <xdr:row>31</xdr:row>
      <xdr:rowOff>22013</xdr:rowOff>
    </xdr:to>
    <xdr:sp macro="" textlink="">
      <xdr:nvSpPr>
        <xdr:cNvPr id="147" name="楕円 146">
          <a:extLst>
            <a:ext uri="{FF2B5EF4-FFF2-40B4-BE49-F238E27FC236}">
              <a16:creationId xmlns:a16="http://schemas.microsoft.com/office/drawing/2014/main" id="{D51669D3-35D3-4E37-B947-1AED8610E349}"/>
            </a:ext>
          </a:extLst>
        </xdr:cNvPr>
        <xdr:cNvSpPr/>
      </xdr:nvSpPr>
      <xdr:spPr>
        <a:xfrm>
          <a:off x="14033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101092</xdr:rowOff>
    </xdr:from>
    <xdr:to>
      <xdr:col>76</xdr:col>
      <xdr:colOff>22225</xdr:colOff>
      <xdr:row>30</xdr:row>
      <xdr:rowOff>142663</xdr:rowOff>
    </xdr:to>
    <xdr:cxnSp macro="">
      <xdr:nvCxnSpPr>
        <xdr:cNvPr id="148" name="直線コネクタ 147">
          <a:extLst>
            <a:ext uri="{FF2B5EF4-FFF2-40B4-BE49-F238E27FC236}">
              <a16:creationId xmlns:a16="http://schemas.microsoft.com/office/drawing/2014/main" id="{0398EC82-0EFE-4A9D-9A5C-5EECA17E8177}"/>
            </a:ext>
          </a:extLst>
        </xdr:cNvPr>
        <xdr:cNvCxnSpPr/>
      </xdr:nvCxnSpPr>
      <xdr:spPr>
        <a:xfrm flipV="1">
          <a:off x="14084300" y="5844667"/>
          <a:ext cx="711200" cy="2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23975</xdr:rowOff>
    </xdr:from>
    <xdr:to>
      <xdr:col>68</xdr:col>
      <xdr:colOff>123825</xdr:colOff>
      <xdr:row>30</xdr:row>
      <xdr:rowOff>125575</xdr:rowOff>
    </xdr:to>
    <xdr:sp macro="" textlink="">
      <xdr:nvSpPr>
        <xdr:cNvPr id="149" name="楕円 148">
          <a:extLst>
            <a:ext uri="{FF2B5EF4-FFF2-40B4-BE49-F238E27FC236}">
              <a16:creationId xmlns:a16="http://schemas.microsoft.com/office/drawing/2014/main" id="{FA09C3D2-A672-45DF-B229-4873D3A79903}"/>
            </a:ext>
          </a:extLst>
        </xdr:cNvPr>
        <xdr:cNvSpPr/>
      </xdr:nvSpPr>
      <xdr:spPr>
        <a:xfrm>
          <a:off x="13271500" y="59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74775</xdr:rowOff>
    </xdr:from>
    <xdr:to>
      <xdr:col>72</xdr:col>
      <xdr:colOff>73025</xdr:colOff>
      <xdr:row>30</xdr:row>
      <xdr:rowOff>142663</xdr:rowOff>
    </xdr:to>
    <xdr:cxnSp macro="">
      <xdr:nvCxnSpPr>
        <xdr:cNvPr id="150" name="直線コネクタ 149">
          <a:extLst>
            <a:ext uri="{FF2B5EF4-FFF2-40B4-BE49-F238E27FC236}">
              <a16:creationId xmlns:a16="http://schemas.microsoft.com/office/drawing/2014/main" id="{6E901F15-AF83-4BE3-8BA5-7B5FEA918E81}"/>
            </a:ext>
          </a:extLst>
        </xdr:cNvPr>
        <xdr:cNvCxnSpPr/>
      </xdr:nvCxnSpPr>
      <xdr:spPr>
        <a:xfrm>
          <a:off x="13322300" y="5989800"/>
          <a:ext cx="762000" cy="6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23375</xdr:rowOff>
    </xdr:from>
    <xdr:to>
      <xdr:col>64</xdr:col>
      <xdr:colOff>123825</xdr:colOff>
      <xdr:row>30</xdr:row>
      <xdr:rowOff>124975</xdr:rowOff>
    </xdr:to>
    <xdr:sp macro="" textlink="">
      <xdr:nvSpPr>
        <xdr:cNvPr id="151" name="楕円 150">
          <a:extLst>
            <a:ext uri="{FF2B5EF4-FFF2-40B4-BE49-F238E27FC236}">
              <a16:creationId xmlns:a16="http://schemas.microsoft.com/office/drawing/2014/main" id="{BE851989-DD9B-4BB4-A44B-7334BFEF1F97}"/>
            </a:ext>
          </a:extLst>
        </xdr:cNvPr>
        <xdr:cNvSpPr/>
      </xdr:nvSpPr>
      <xdr:spPr>
        <a:xfrm>
          <a:off x="12509500" y="59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74175</xdr:rowOff>
    </xdr:from>
    <xdr:to>
      <xdr:col>68</xdr:col>
      <xdr:colOff>73025</xdr:colOff>
      <xdr:row>30</xdr:row>
      <xdr:rowOff>74775</xdr:rowOff>
    </xdr:to>
    <xdr:cxnSp macro="">
      <xdr:nvCxnSpPr>
        <xdr:cNvPr id="152" name="直線コネクタ 151">
          <a:extLst>
            <a:ext uri="{FF2B5EF4-FFF2-40B4-BE49-F238E27FC236}">
              <a16:creationId xmlns:a16="http://schemas.microsoft.com/office/drawing/2014/main" id="{DEFDAC9F-ED44-475F-ACA4-E65AC21E8CC0}"/>
            </a:ext>
          </a:extLst>
        </xdr:cNvPr>
        <xdr:cNvCxnSpPr/>
      </xdr:nvCxnSpPr>
      <xdr:spPr>
        <a:xfrm>
          <a:off x="12560300" y="5989200"/>
          <a:ext cx="762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2865</xdr:rowOff>
    </xdr:from>
    <xdr:to>
      <xdr:col>60</xdr:col>
      <xdr:colOff>123825</xdr:colOff>
      <xdr:row>30</xdr:row>
      <xdr:rowOff>104465</xdr:rowOff>
    </xdr:to>
    <xdr:sp macro="" textlink="">
      <xdr:nvSpPr>
        <xdr:cNvPr id="153" name="楕円 152">
          <a:extLst>
            <a:ext uri="{FF2B5EF4-FFF2-40B4-BE49-F238E27FC236}">
              <a16:creationId xmlns:a16="http://schemas.microsoft.com/office/drawing/2014/main" id="{F97D6CEA-DB90-4B2C-BCB4-18E059B18328}"/>
            </a:ext>
          </a:extLst>
        </xdr:cNvPr>
        <xdr:cNvSpPr/>
      </xdr:nvSpPr>
      <xdr:spPr>
        <a:xfrm>
          <a:off x="11747500" y="591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53665</xdr:rowOff>
    </xdr:from>
    <xdr:to>
      <xdr:col>64</xdr:col>
      <xdr:colOff>73025</xdr:colOff>
      <xdr:row>30</xdr:row>
      <xdr:rowOff>74175</xdr:rowOff>
    </xdr:to>
    <xdr:cxnSp macro="">
      <xdr:nvCxnSpPr>
        <xdr:cNvPr id="154" name="直線コネクタ 153">
          <a:extLst>
            <a:ext uri="{FF2B5EF4-FFF2-40B4-BE49-F238E27FC236}">
              <a16:creationId xmlns:a16="http://schemas.microsoft.com/office/drawing/2014/main" id="{6E6DF8A0-CBC3-4ADC-A423-1A03E3751A0E}"/>
            </a:ext>
          </a:extLst>
        </xdr:cNvPr>
        <xdr:cNvCxnSpPr/>
      </xdr:nvCxnSpPr>
      <xdr:spPr>
        <a:xfrm>
          <a:off x="11798300" y="5968690"/>
          <a:ext cx="762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4805556D-0510-43CD-AD62-12568B8047C3}"/>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56" name="n_2aveValue債務償還比率">
          <a:extLst>
            <a:ext uri="{FF2B5EF4-FFF2-40B4-BE49-F238E27FC236}">
              <a16:creationId xmlns:a16="http://schemas.microsoft.com/office/drawing/2014/main" id="{2CE2D3FF-D48C-43D1-862B-4F6BB4C107B3}"/>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57" name="n_3aveValue債務償還比率">
          <a:extLst>
            <a:ext uri="{FF2B5EF4-FFF2-40B4-BE49-F238E27FC236}">
              <a16:creationId xmlns:a16="http://schemas.microsoft.com/office/drawing/2014/main" id="{38C16999-7AF0-440D-BAD7-B34CAC1CCC4C}"/>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58" name="n_4aveValue債務償還比率">
          <a:extLst>
            <a:ext uri="{FF2B5EF4-FFF2-40B4-BE49-F238E27FC236}">
              <a16:creationId xmlns:a16="http://schemas.microsoft.com/office/drawing/2014/main" id="{9E05C965-8B64-403E-8D61-08103BC82D55}"/>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13140</xdr:rowOff>
    </xdr:from>
    <xdr:ext cx="469744" cy="259045"/>
    <xdr:sp macro="" textlink="">
      <xdr:nvSpPr>
        <xdr:cNvPr id="159" name="n_1mainValue債務償還比率">
          <a:extLst>
            <a:ext uri="{FF2B5EF4-FFF2-40B4-BE49-F238E27FC236}">
              <a16:creationId xmlns:a16="http://schemas.microsoft.com/office/drawing/2014/main" id="{03F0FA21-7626-4839-9EFE-9CD4E4EF8829}"/>
            </a:ext>
          </a:extLst>
        </xdr:cNvPr>
        <xdr:cNvSpPr txBox="1"/>
      </xdr:nvSpPr>
      <xdr:spPr>
        <a:xfrm>
          <a:off x="13836727" y="609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142102</xdr:rowOff>
    </xdr:from>
    <xdr:ext cx="469744" cy="259045"/>
    <xdr:sp macro="" textlink="">
      <xdr:nvSpPr>
        <xdr:cNvPr id="160" name="n_2mainValue債務償還比率">
          <a:extLst>
            <a:ext uri="{FF2B5EF4-FFF2-40B4-BE49-F238E27FC236}">
              <a16:creationId xmlns:a16="http://schemas.microsoft.com/office/drawing/2014/main" id="{4AB85855-BA4D-467F-8C98-52E7B8FB759F}"/>
            </a:ext>
          </a:extLst>
        </xdr:cNvPr>
        <xdr:cNvSpPr txBox="1"/>
      </xdr:nvSpPr>
      <xdr:spPr>
        <a:xfrm>
          <a:off x="13087427" y="57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141502</xdr:rowOff>
    </xdr:from>
    <xdr:ext cx="469744" cy="259045"/>
    <xdr:sp macro="" textlink="">
      <xdr:nvSpPr>
        <xdr:cNvPr id="161" name="n_3mainValue債務償還比率">
          <a:extLst>
            <a:ext uri="{FF2B5EF4-FFF2-40B4-BE49-F238E27FC236}">
              <a16:creationId xmlns:a16="http://schemas.microsoft.com/office/drawing/2014/main" id="{E05B6B07-3804-4EBE-B30D-495574AA140B}"/>
            </a:ext>
          </a:extLst>
        </xdr:cNvPr>
        <xdr:cNvSpPr txBox="1"/>
      </xdr:nvSpPr>
      <xdr:spPr>
        <a:xfrm>
          <a:off x="12325427" y="571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120992</xdr:rowOff>
    </xdr:from>
    <xdr:ext cx="469744" cy="259045"/>
    <xdr:sp macro="" textlink="">
      <xdr:nvSpPr>
        <xdr:cNvPr id="162" name="n_4mainValue債務償還比率">
          <a:extLst>
            <a:ext uri="{FF2B5EF4-FFF2-40B4-BE49-F238E27FC236}">
              <a16:creationId xmlns:a16="http://schemas.microsoft.com/office/drawing/2014/main" id="{E8E744AC-92A5-44A6-ABD8-FB2B23BFCEA3}"/>
            </a:ext>
          </a:extLst>
        </xdr:cNvPr>
        <xdr:cNvSpPr txBox="1"/>
      </xdr:nvSpPr>
      <xdr:spPr>
        <a:xfrm>
          <a:off x="11563427" y="569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597D8BB-E95E-4E90-BEF0-5358569B58A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90F0908-B8B1-4DBE-A7D6-DEA2F881E95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8508816-86A9-4566-AFF0-E7A4570324A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82B1F40-85E9-4BB9-85B5-DD34F0462CE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CE69810-2673-4E9B-9BE7-570352B0280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1EC688D-852A-46B1-9676-24FE13FFB70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58F5C3-1469-4CE0-8202-C8B4EBEBC4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96510D9-3F19-41FE-B516-2BA6FC16C3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40D6E3-3263-4E4B-9FBB-D6CEF5C98B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A486795-881F-49C0-B514-B9F84417F13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E3518B-CDB7-4377-ACAD-3A339E40D8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CD71F5-1C12-45D5-887E-E9C8C6AAFB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D0FDC8-938B-4B9D-B820-A33A2D7965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A264A1-6D39-4808-9264-000DD9948B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510DD2-77C6-46A6-AD06-3DCB0BAC15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57F6905-CCA4-4DE4-A2A7-487119581D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26,716
26,222
158.40
15,261,785
13,734,218
1,522,864
8,600,607
18,865,980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EAFCE1-FA7C-4886-8F0D-BF1FB249EE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5ED1D9-56F9-4350-A41A-1BA307C3EF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0D2C83-9C45-419C-B2BE-DFA03CF4CE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C808CA-7A91-4EF0-A17A-7B3273E6A8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33AAAA-3D74-4CF4-9391-6AE65D10A4A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3A309FD-6EBA-48AB-A4E6-542004CCC80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66E0F5-000B-46AA-9435-C6DB43324C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C01006-63D0-4FD9-AE0B-72E8060E14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98CF9B2-B9E1-4699-8739-7F456E4ABA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DAE177-5E22-425E-BBF2-8DD65ACF96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6F96C4A-5986-40FC-9096-85F34D3A0D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A861FD-1818-4C98-9A10-B7558BE811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219C46-AB72-4D8A-B565-D0DFE8B329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B0BDFB-8DA2-4F1F-89B5-5ECE81645E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055683-7E73-4CEC-B9AF-119206D7C61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8DC2F8-A234-42A7-8EE9-6F42399D79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5F1F1C-B30F-4B6A-9D7D-98F169FCD8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4FEC5B9-EEED-4CF6-A985-3D5109A3E3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E97837E-8B40-40B8-922F-F0AD648CA2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725067E-E633-4D18-BEB0-8D4CE5E0896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535B62-3BE5-4670-85E7-FAB85CA66A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7F7F73-6456-4637-9D7B-F351F23B4A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FE7968-09B2-42AE-80CF-942D91D74E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D02C32-7284-4693-9B33-C86CB9E738A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605BCF1-3D0B-4DEB-A1A7-A14BA65F9F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B250B0-0C8E-4120-AF49-52AF7EEB443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12DD948-F835-49BC-9759-0294363062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BC0DA3-D550-44B1-9E89-678270E08C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0C8C3E3-D24F-4257-9B9F-BD973F6F7B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68D27DF-AEB3-4602-84BB-65862AD40C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EBBCB5D-BB5E-4AEF-B678-A187D113B15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10DBC34-DB3F-4245-BA06-C5EC3004BEC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C33676E-3958-474B-BF73-51E32D5BA98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95CAA28-8C0E-43DA-94D7-482AAC1F466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4BEFE39-D8CD-4F0F-91EC-EE42ED3FF14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612A6DB-437A-415D-A50E-150CE9C2A82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9C1B06E-F92C-4CC9-9129-53093035E1C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A4D2875-7A90-4138-B571-AEFAF3BD4EB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D7AE39A-B840-469A-976B-3AB8D431312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E269165-F70A-4A08-BBF5-21011A5B841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DE8AA2A-2C86-49CA-89A2-7CE36913D6B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8E40CB2-0072-4185-9900-B90710C048F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14A1C8E-0F71-48C9-9BF7-9A77E6F80C1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816270B-F169-45B3-8AF6-C579673087A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C5CBA9C-DEF1-4670-B5AE-E36902E6781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6842AE93-8CB5-436A-96CA-9B11E88B37A2}"/>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8205231E-5612-4204-A84A-52443F18339C}"/>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1A7C5BBF-95AF-400F-BF1D-55DCC0237164}"/>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B4356063-4D19-48F8-B1E5-31E1E0C8A1D4}"/>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90B2EA57-1E88-4019-97A1-773E4016DB4E}"/>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86F21C45-F1D8-4B32-BF27-DD1400BD3E4B}"/>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E02458AD-91F4-463B-8E18-02ABD8F5E43B}"/>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862CB8B8-6155-4D85-8588-EB6176B40828}"/>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84568AB4-ECB9-47A7-B1CD-AB2C5FA8C0CE}"/>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CD4BD9D5-A5CC-4AC9-A93C-B4E22F183FDA}"/>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23AE0765-9187-497B-8FF0-B13BD4728A93}"/>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2B34F1-A6A6-480D-A4B1-0737552FBAC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27835C-86B9-4F75-884A-EE7D6D95587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324D3F-B4D8-414C-B393-EDA90A1E823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449A53-B2C8-4E31-9900-C94DCB8536B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53406CC-CDA6-448B-98F3-78373D30FD3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3" name="楕円 72">
          <a:extLst>
            <a:ext uri="{FF2B5EF4-FFF2-40B4-BE49-F238E27FC236}">
              <a16:creationId xmlns:a16="http://schemas.microsoft.com/office/drawing/2014/main" id="{0D5B2B53-F3B7-48BB-B3D5-FCE1015FE0A8}"/>
            </a:ext>
          </a:extLst>
        </xdr:cNvPr>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4" name="【道路】&#10;有形固定資産減価償却率該当値テキスト">
          <a:extLst>
            <a:ext uri="{FF2B5EF4-FFF2-40B4-BE49-F238E27FC236}">
              <a16:creationId xmlns:a16="http://schemas.microsoft.com/office/drawing/2014/main" id="{2001664D-2AA5-4372-B11B-8F89B7E1598E}"/>
            </a:ext>
          </a:extLst>
        </xdr:cNvPr>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122555</xdr:rowOff>
    </xdr:from>
    <xdr:to>
      <xdr:col>20</xdr:col>
      <xdr:colOff>38100</xdr:colOff>
      <xdr:row>38</xdr:row>
      <xdr:rowOff>52705</xdr:rowOff>
    </xdr:to>
    <xdr:sp macro="" textlink="">
      <xdr:nvSpPr>
        <xdr:cNvPr id="75" name="楕円 74">
          <a:extLst>
            <a:ext uri="{FF2B5EF4-FFF2-40B4-BE49-F238E27FC236}">
              <a16:creationId xmlns:a16="http://schemas.microsoft.com/office/drawing/2014/main" id="{7780E179-5E5B-4E79-A038-B5ADFAA49A24}"/>
            </a:ext>
          </a:extLst>
        </xdr:cNvPr>
        <xdr:cNvSpPr/>
      </xdr:nvSpPr>
      <xdr:spPr>
        <a:xfrm>
          <a:off x="3746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1905</xdr:rowOff>
    </xdr:to>
    <xdr:cxnSp macro="">
      <xdr:nvCxnSpPr>
        <xdr:cNvPr id="76" name="直線コネクタ 75">
          <a:extLst>
            <a:ext uri="{FF2B5EF4-FFF2-40B4-BE49-F238E27FC236}">
              <a16:creationId xmlns:a16="http://schemas.microsoft.com/office/drawing/2014/main" id="{02E0F5BC-7539-49BC-8695-EBCBD309A9F2}"/>
            </a:ext>
          </a:extLst>
        </xdr:cNvPr>
        <xdr:cNvCxnSpPr/>
      </xdr:nvCxnSpPr>
      <xdr:spPr>
        <a:xfrm flipV="1">
          <a:off x="3797300" y="65151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a:extLst>
            <a:ext uri="{FF2B5EF4-FFF2-40B4-BE49-F238E27FC236}">
              <a16:creationId xmlns:a16="http://schemas.microsoft.com/office/drawing/2014/main" id="{A9995B6F-4B6F-4E5A-B9B8-4C6FDA8F83B1}"/>
            </a:ext>
          </a:extLst>
        </xdr:cNvPr>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1905</xdr:rowOff>
    </xdr:to>
    <xdr:cxnSp macro="">
      <xdr:nvCxnSpPr>
        <xdr:cNvPr id="78" name="直線コネクタ 77">
          <a:extLst>
            <a:ext uri="{FF2B5EF4-FFF2-40B4-BE49-F238E27FC236}">
              <a16:creationId xmlns:a16="http://schemas.microsoft.com/office/drawing/2014/main" id="{0A1509C2-8604-483E-B48D-C5786AE0AB7E}"/>
            </a:ext>
          </a:extLst>
        </xdr:cNvPr>
        <xdr:cNvCxnSpPr/>
      </xdr:nvCxnSpPr>
      <xdr:spPr>
        <a:xfrm>
          <a:off x="2908300" y="64827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9" name="楕円 78">
          <a:extLst>
            <a:ext uri="{FF2B5EF4-FFF2-40B4-BE49-F238E27FC236}">
              <a16:creationId xmlns:a16="http://schemas.microsoft.com/office/drawing/2014/main" id="{5B193B5A-7AFA-4C2D-854C-BB2483423DAF}"/>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139065</xdr:rowOff>
    </xdr:to>
    <xdr:cxnSp macro="">
      <xdr:nvCxnSpPr>
        <xdr:cNvPr id="80" name="直線コネクタ 79">
          <a:extLst>
            <a:ext uri="{FF2B5EF4-FFF2-40B4-BE49-F238E27FC236}">
              <a16:creationId xmlns:a16="http://schemas.microsoft.com/office/drawing/2014/main" id="{70CB3C7A-8A9A-409E-9FC9-18EC6C488E22}"/>
            </a:ext>
          </a:extLst>
        </xdr:cNvPr>
        <xdr:cNvCxnSpPr/>
      </xdr:nvCxnSpPr>
      <xdr:spPr>
        <a:xfrm>
          <a:off x="2019300" y="64427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xdr:rowOff>
    </xdr:from>
    <xdr:to>
      <xdr:col>6</xdr:col>
      <xdr:colOff>38100</xdr:colOff>
      <xdr:row>37</xdr:row>
      <xdr:rowOff>109855</xdr:rowOff>
    </xdr:to>
    <xdr:sp macro="" textlink="">
      <xdr:nvSpPr>
        <xdr:cNvPr id="81" name="楕円 80">
          <a:extLst>
            <a:ext uri="{FF2B5EF4-FFF2-40B4-BE49-F238E27FC236}">
              <a16:creationId xmlns:a16="http://schemas.microsoft.com/office/drawing/2014/main" id="{5C5631C3-A438-4632-8BD6-4499C63E589B}"/>
            </a:ext>
          </a:extLst>
        </xdr:cNvPr>
        <xdr:cNvSpPr/>
      </xdr:nvSpPr>
      <xdr:spPr>
        <a:xfrm>
          <a:off x="1079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59055</xdr:rowOff>
    </xdr:from>
    <xdr:to>
      <xdr:col>10</xdr:col>
      <xdr:colOff>114300</xdr:colOff>
      <xdr:row>37</xdr:row>
      <xdr:rowOff>99060</xdr:rowOff>
    </xdr:to>
    <xdr:cxnSp macro="">
      <xdr:nvCxnSpPr>
        <xdr:cNvPr id="82" name="直線コネクタ 81">
          <a:extLst>
            <a:ext uri="{FF2B5EF4-FFF2-40B4-BE49-F238E27FC236}">
              <a16:creationId xmlns:a16="http://schemas.microsoft.com/office/drawing/2014/main" id="{DD294DB7-3E38-42A3-BC05-10F1EEBFA908}"/>
            </a:ext>
          </a:extLst>
        </xdr:cNvPr>
        <xdr:cNvCxnSpPr/>
      </xdr:nvCxnSpPr>
      <xdr:spPr>
        <a:xfrm>
          <a:off x="1130300" y="64027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8DE10E61-95D2-4DBB-B489-69996D2058C1}"/>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AE40AF23-5F3F-4586-8F25-24890F6BC773}"/>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026CB031-B973-4FB1-8113-CA54B6CBE228}"/>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E4280E80-F269-4B1A-9266-704DAF242DB1}"/>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69232</xdr:rowOff>
    </xdr:from>
    <xdr:ext cx="405111" cy="259045"/>
    <xdr:sp macro="" textlink="">
      <xdr:nvSpPr>
        <xdr:cNvPr id="87" name="n_1mainValue【道路】&#10;有形固定資産減価償却率">
          <a:extLst>
            <a:ext uri="{FF2B5EF4-FFF2-40B4-BE49-F238E27FC236}">
              <a16:creationId xmlns:a16="http://schemas.microsoft.com/office/drawing/2014/main" id="{A0A41F01-793F-4C24-86AA-7DB34CBD8471}"/>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8" name="n_2mainValue【道路】&#10;有形固定資産減価償却率">
          <a:extLst>
            <a:ext uri="{FF2B5EF4-FFF2-40B4-BE49-F238E27FC236}">
              <a16:creationId xmlns:a16="http://schemas.microsoft.com/office/drawing/2014/main" id="{FF100D10-4254-442A-BCFC-34C9C74A308D}"/>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166387</xdr:rowOff>
    </xdr:from>
    <xdr:ext cx="405111" cy="259045"/>
    <xdr:sp macro="" textlink="">
      <xdr:nvSpPr>
        <xdr:cNvPr id="89" name="n_3mainValue【道路】&#10;有形固定資産減価償却率">
          <a:extLst>
            <a:ext uri="{FF2B5EF4-FFF2-40B4-BE49-F238E27FC236}">
              <a16:creationId xmlns:a16="http://schemas.microsoft.com/office/drawing/2014/main" id="{36838845-458D-4B6D-9177-703F6D300621}"/>
            </a:ext>
          </a:extLst>
        </xdr:cNvPr>
        <xdr:cNvSpPr txBox="1"/>
      </xdr:nvSpPr>
      <xdr:spPr>
        <a:xfrm>
          <a:off x="1816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90" name="n_4mainValue【道路】&#10;有形固定資産減価償却率">
          <a:extLst>
            <a:ext uri="{FF2B5EF4-FFF2-40B4-BE49-F238E27FC236}">
              <a16:creationId xmlns:a16="http://schemas.microsoft.com/office/drawing/2014/main" id="{0E794331-C04D-476D-849D-8135CADCD0C3}"/>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7B27CFE-9FAE-4CBF-9A7D-206723096C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1F480A7-A28C-4374-B7D2-A0EE60B8D9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50C92D5-6381-4FD2-B81A-AB0EB8B46B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8DDCCA2-3107-4A1D-B84C-EB608F6992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2F37EED-92D7-4433-B16A-73CE5930FC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491569F-5987-4C2D-A133-CB56017ABBC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AC8616F-5FF7-407D-BF5E-54853D4A358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4114FE2-3515-4CB8-9D53-ECA024F472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8B0B08D-4CB0-46CC-9D4C-4AAACD8829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7B1D107-5FE8-4A1D-B64A-575D331A54B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C0BC131-8864-4F04-AC76-D259CD24AB9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D915F17-BC02-40F9-928F-F674F99D192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3BE7485-5F63-42F8-824A-5D55797E648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B78E3B5-BD5E-4E84-995D-FC775CD464D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33D66E09-BC06-4665-B67F-9208BD3CF1B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861AC96-CFB7-4862-A139-B0EBC4437A3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6D3F0C8-6AE4-4415-8316-B898A494384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68586DD-8131-4CDF-B2F6-353AB759C67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B2EA657-78EC-451A-AD52-ACED320A1C4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5349DB2A-E785-4472-871C-5DF466EA553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976408C-8B3C-4047-883E-03D5FFDF86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159C1024-D476-4975-BC14-14BF7B42A5D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6E4D026-610D-4400-9B2D-4D8D1DB609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C7DA9BBF-F122-4120-88B1-A0E811AFAC16}"/>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7CC97589-1699-4CA6-AD02-A54B29990A3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ED75E21B-9960-485A-BD25-336AA4CEE432}"/>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20A19CB3-1E93-48BD-9945-E4A69ECC05FD}"/>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CD120196-8DE4-4025-9B02-037C7BE01542}"/>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71AB8012-8D43-4A26-A1CC-2E54253E6D16}"/>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FB7C8587-949C-47F2-B1AF-565B3F0B4364}"/>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38AF5780-8317-4569-9401-E2FB17EDFA3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7F1B5DA4-EA06-47D0-B5A6-20E186112E0A}"/>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9AC3103E-E259-49E1-B7FC-7162622F6E53}"/>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244F97BC-3B5B-4704-AAD9-36AA0CBD9BF9}"/>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0814733-1D50-4004-A0C1-295ADDEB841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9A4BD0D-89BF-4C9B-9DAD-6E8F39A3F4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278A203-00F6-4233-A68F-1E1DD1B3CA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650C7D3-4012-4647-B44D-DAD652D20CD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6BE6117-96F5-4D43-BF29-21C7B04D54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158941</xdr:rowOff>
    </xdr:from>
    <xdr:to>
      <xdr:col>55</xdr:col>
      <xdr:colOff>50800</xdr:colOff>
      <xdr:row>38</xdr:row>
      <xdr:rowOff>89091</xdr:rowOff>
    </xdr:to>
    <xdr:sp macro="" textlink="">
      <xdr:nvSpPr>
        <xdr:cNvPr id="130" name="楕円 129">
          <a:extLst>
            <a:ext uri="{FF2B5EF4-FFF2-40B4-BE49-F238E27FC236}">
              <a16:creationId xmlns:a16="http://schemas.microsoft.com/office/drawing/2014/main" id="{F10D2466-0CF7-4CF3-96ED-EA7C0F5F9554}"/>
            </a:ext>
          </a:extLst>
        </xdr:cNvPr>
        <xdr:cNvSpPr/>
      </xdr:nvSpPr>
      <xdr:spPr>
        <a:xfrm>
          <a:off x="10426700" y="65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10368</xdr:rowOff>
    </xdr:from>
    <xdr:ext cx="534377" cy="259045"/>
    <xdr:sp macro="" textlink="">
      <xdr:nvSpPr>
        <xdr:cNvPr id="131" name="【道路】&#10;一人当たり延長該当値テキスト">
          <a:extLst>
            <a:ext uri="{FF2B5EF4-FFF2-40B4-BE49-F238E27FC236}">
              <a16:creationId xmlns:a16="http://schemas.microsoft.com/office/drawing/2014/main" id="{17718D18-A5DF-4D1E-9FF2-7664E29EFF06}"/>
            </a:ext>
          </a:extLst>
        </xdr:cNvPr>
        <xdr:cNvSpPr txBox="1"/>
      </xdr:nvSpPr>
      <xdr:spPr>
        <a:xfrm>
          <a:off x="10515600" y="63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110592</xdr:rowOff>
    </xdr:from>
    <xdr:to>
      <xdr:col>50</xdr:col>
      <xdr:colOff>165100</xdr:colOff>
      <xdr:row>38</xdr:row>
      <xdr:rowOff>40742</xdr:rowOff>
    </xdr:to>
    <xdr:sp macro="" textlink="">
      <xdr:nvSpPr>
        <xdr:cNvPr id="132" name="楕円 131">
          <a:extLst>
            <a:ext uri="{FF2B5EF4-FFF2-40B4-BE49-F238E27FC236}">
              <a16:creationId xmlns:a16="http://schemas.microsoft.com/office/drawing/2014/main" id="{2E713391-E979-44FA-9782-DF4882FF6C98}"/>
            </a:ext>
          </a:extLst>
        </xdr:cNvPr>
        <xdr:cNvSpPr/>
      </xdr:nvSpPr>
      <xdr:spPr>
        <a:xfrm>
          <a:off x="9588500" y="64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161392</xdr:rowOff>
    </xdr:from>
    <xdr:to>
      <xdr:col>55</xdr:col>
      <xdr:colOff>0</xdr:colOff>
      <xdr:row>38</xdr:row>
      <xdr:rowOff>38291</xdr:rowOff>
    </xdr:to>
    <xdr:cxnSp macro="">
      <xdr:nvCxnSpPr>
        <xdr:cNvPr id="133" name="直線コネクタ 132">
          <a:extLst>
            <a:ext uri="{FF2B5EF4-FFF2-40B4-BE49-F238E27FC236}">
              <a16:creationId xmlns:a16="http://schemas.microsoft.com/office/drawing/2014/main" id="{21FFC0FC-6E4F-4EAF-B69B-37F7A550C485}"/>
            </a:ext>
          </a:extLst>
        </xdr:cNvPr>
        <xdr:cNvCxnSpPr/>
      </xdr:nvCxnSpPr>
      <xdr:spPr>
        <a:xfrm>
          <a:off x="9639300" y="6505042"/>
          <a:ext cx="8382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135014</xdr:rowOff>
    </xdr:from>
    <xdr:to>
      <xdr:col>46</xdr:col>
      <xdr:colOff>38100</xdr:colOff>
      <xdr:row>38</xdr:row>
      <xdr:rowOff>65163</xdr:rowOff>
    </xdr:to>
    <xdr:sp macro="" textlink="">
      <xdr:nvSpPr>
        <xdr:cNvPr id="134" name="楕円 133">
          <a:extLst>
            <a:ext uri="{FF2B5EF4-FFF2-40B4-BE49-F238E27FC236}">
              <a16:creationId xmlns:a16="http://schemas.microsoft.com/office/drawing/2014/main" id="{42E17076-11C6-40FE-8594-460E16A5BA55}"/>
            </a:ext>
          </a:extLst>
        </xdr:cNvPr>
        <xdr:cNvSpPr/>
      </xdr:nvSpPr>
      <xdr:spPr>
        <a:xfrm>
          <a:off x="8699500" y="6478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161392</xdr:rowOff>
    </xdr:from>
    <xdr:to>
      <xdr:col>50</xdr:col>
      <xdr:colOff>114300</xdr:colOff>
      <xdr:row>38</xdr:row>
      <xdr:rowOff>14363</xdr:rowOff>
    </xdr:to>
    <xdr:cxnSp macro="">
      <xdr:nvCxnSpPr>
        <xdr:cNvPr id="135" name="直線コネクタ 134">
          <a:extLst>
            <a:ext uri="{FF2B5EF4-FFF2-40B4-BE49-F238E27FC236}">
              <a16:creationId xmlns:a16="http://schemas.microsoft.com/office/drawing/2014/main" id="{B0968AF4-9537-4EB1-B862-65646FDF8D62}"/>
            </a:ext>
          </a:extLst>
        </xdr:cNvPr>
        <xdr:cNvCxnSpPr/>
      </xdr:nvCxnSpPr>
      <xdr:spPr>
        <a:xfrm flipV="1">
          <a:off x="8750300" y="6505042"/>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84112</xdr:rowOff>
    </xdr:from>
    <xdr:to>
      <xdr:col>41</xdr:col>
      <xdr:colOff>101600</xdr:colOff>
      <xdr:row>39</xdr:row>
      <xdr:rowOff>14262</xdr:rowOff>
    </xdr:to>
    <xdr:sp macro="" textlink="">
      <xdr:nvSpPr>
        <xdr:cNvPr id="136" name="楕円 135">
          <a:extLst>
            <a:ext uri="{FF2B5EF4-FFF2-40B4-BE49-F238E27FC236}">
              <a16:creationId xmlns:a16="http://schemas.microsoft.com/office/drawing/2014/main" id="{28788933-80C1-40D2-A920-2292ED3440E8}"/>
            </a:ext>
          </a:extLst>
        </xdr:cNvPr>
        <xdr:cNvSpPr/>
      </xdr:nvSpPr>
      <xdr:spPr>
        <a:xfrm>
          <a:off x="7810500" y="65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14363</xdr:rowOff>
    </xdr:from>
    <xdr:to>
      <xdr:col>45</xdr:col>
      <xdr:colOff>177800</xdr:colOff>
      <xdr:row>38</xdr:row>
      <xdr:rowOff>134912</xdr:rowOff>
    </xdr:to>
    <xdr:cxnSp macro="">
      <xdr:nvCxnSpPr>
        <xdr:cNvPr id="137" name="直線コネクタ 136">
          <a:extLst>
            <a:ext uri="{FF2B5EF4-FFF2-40B4-BE49-F238E27FC236}">
              <a16:creationId xmlns:a16="http://schemas.microsoft.com/office/drawing/2014/main" id="{194E7E53-1982-4EE2-96E0-760B94B23FE0}"/>
            </a:ext>
          </a:extLst>
        </xdr:cNvPr>
        <xdr:cNvCxnSpPr/>
      </xdr:nvCxnSpPr>
      <xdr:spPr>
        <a:xfrm flipV="1">
          <a:off x="7861300" y="6529463"/>
          <a:ext cx="889000" cy="1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85141</xdr:rowOff>
    </xdr:from>
    <xdr:to>
      <xdr:col>36</xdr:col>
      <xdr:colOff>165100</xdr:colOff>
      <xdr:row>39</xdr:row>
      <xdr:rowOff>15291</xdr:rowOff>
    </xdr:to>
    <xdr:sp macro="" textlink="">
      <xdr:nvSpPr>
        <xdr:cNvPr id="138" name="楕円 137">
          <a:extLst>
            <a:ext uri="{FF2B5EF4-FFF2-40B4-BE49-F238E27FC236}">
              <a16:creationId xmlns:a16="http://schemas.microsoft.com/office/drawing/2014/main" id="{E65232D7-C02F-4803-A897-D6639EF70EA1}"/>
            </a:ext>
          </a:extLst>
        </xdr:cNvPr>
        <xdr:cNvSpPr/>
      </xdr:nvSpPr>
      <xdr:spPr>
        <a:xfrm>
          <a:off x="6921500" y="66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134912</xdr:rowOff>
    </xdr:from>
    <xdr:to>
      <xdr:col>41</xdr:col>
      <xdr:colOff>50800</xdr:colOff>
      <xdr:row>38</xdr:row>
      <xdr:rowOff>135941</xdr:rowOff>
    </xdr:to>
    <xdr:cxnSp macro="">
      <xdr:nvCxnSpPr>
        <xdr:cNvPr id="139" name="直線コネクタ 138">
          <a:extLst>
            <a:ext uri="{FF2B5EF4-FFF2-40B4-BE49-F238E27FC236}">
              <a16:creationId xmlns:a16="http://schemas.microsoft.com/office/drawing/2014/main" id="{164BEFFA-74B5-49EE-A2AA-7BA78CF1528B}"/>
            </a:ext>
          </a:extLst>
        </xdr:cNvPr>
        <xdr:cNvCxnSpPr/>
      </xdr:nvCxnSpPr>
      <xdr:spPr>
        <a:xfrm flipV="1">
          <a:off x="6972300" y="665001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173A679E-5883-4855-85A5-DCC17B5308D5}"/>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id="{6673E387-C888-41C4-BE94-1D1BC92C774E}"/>
            </a:ext>
          </a:extLst>
        </xdr:cNvPr>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id="{5E7BDDF3-FD06-40FD-9178-DF26FDC2C720}"/>
            </a:ext>
          </a:extLst>
        </xdr:cNvPr>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6EEE7B44-0838-4854-8D29-53602535DD2F}"/>
            </a:ext>
          </a:extLst>
        </xdr:cNvPr>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57269</xdr:rowOff>
    </xdr:from>
    <xdr:ext cx="534377" cy="259045"/>
    <xdr:sp macro="" textlink="">
      <xdr:nvSpPr>
        <xdr:cNvPr id="144" name="n_1mainValue【道路】&#10;一人当たり延長">
          <a:extLst>
            <a:ext uri="{FF2B5EF4-FFF2-40B4-BE49-F238E27FC236}">
              <a16:creationId xmlns:a16="http://schemas.microsoft.com/office/drawing/2014/main" id="{D6DCAD8E-6D89-4DB0-B1CA-48173559E07A}"/>
            </a:ext>
          </a:extLst>
        </xdr:cNvPr>
        <xdr:cNvSpPr txBox="1"/>
      </xdr:nvSpPr>
      <xdr:spPr>
        <a:xfrm>
          <a:off x="9359411" y="62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81691</xdr:rowOff>
    </xdr:from>
    <xdr:ext cx="534377" cy="259045"/>
    <xdr:sp macro="" textlink="">
      <xdr:nvSpPr>
        <xdr:cNvPr id="145" name="n_2mainValue【道路】&#10;一人当たり延長">
          <a:extLst>
            <a:ext uri="{FF2B5EF4-FFF2-40B4-BE49-F238E27FC236}">
              <a16:creationId xmlns:a16="http://schemas.microsoft.com/office/drawing/2014/main" id="{3A2B8B85-4957-4D79-B089-BFF896096570}"/>
            </a:ext>
          </a:extLst>
        </xdr:cNvPr>
        <xdr:cNvSpPr txBox="1"/>
      </xdr:nvSpPr>
      <xdr:spPr>
        <a:xfrm>
          <a:off x="8483111" y="62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30789</xdr:rowOff>
    </xdr:from>
    <xdr:ext cx="534377" cy="259045"/>
    <xdr:sp macro="" textlink="">
      <xdr:nvSpPr>
        <xdr:cNvPr id="146" name="n_3mainValue【道路】&#10;一人当たり延長">
          <a:extLst>
            <a:ext uri="{FF2B5EF4-FFF2-40B4-BE49-F238E27FC236}">
              <a16:creationId xmlns:a16="http://schemas.microsoft.com/office/drawing/2014/main" id="{D0E64572-56F6-413E-8740-7FAC434B1FE8}"/>
            </a:ext>
          </a:extLst>
        </xdr:cNvPr>
        <xdr:cNvSpPr txBox="1"/>
      </xdr:nvSpPr>
      <xdr:spPr>
        <a:xfrm>
          <a:off x="7594111" y="63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31818</xdr:rowOff>
    </xdr:from>
    <xdr:ext cx="534377" cy="259045"/>
    <xdr:sp macro="" textlink="">
      <xdr:nvSpPr>
        <xdr:cNvPr id="147" name="n_4mainValue【道路】&#10;一人当たり延長">
          <a:extLst>
            <a:ext uri="{FF2B5EF4-FFF2-40B4-BE49-F238E27FC236}">
              <a16:creationId xmlns:a16="http://schemas.microsoft.com/office/drawing/2014/main" id="{6730DC2A-4CA4-4191-9884-EE05FA64E5C8}"/>
            </a:ext>
          </a:extLst>
        </xdr:cNvPr>
        <xdr:cNvSpPr txBox="1"/>
      </xdr:nvSpPr>
      <xdr:spPr>
        <a:xfrm>
          <a:off x="6705111" y="63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3FB6D70-416C-4636-AB8E-3B77CB5A94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837FAAC-33A1-40B7-8CB9-BFD7D0DE1BA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48B3781-F31A-4D4F-871C-DE215A456F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90AD5AC-3698-4B33-BF40-8199327272F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99EA5D3-4451-4D17-815B-B8E83AEE54E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171F7D5-BC92-422B-B15A-28800AC57A1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FAC4D61-420C-4724-BD82-9113C2B7AC5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929A40F-B911-4B9C-89FF-61E296FEC4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B9A49C1-F970-4E54-A14F-1B90176EEA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2B1854E-5C6D-41F4-B713-EB1388ED0F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5A34089-AC90-4F28-A4AD-EFC0563B3B3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8D073F7-A040-4826-B2CA-4C3CDBECB3F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24941F4-7251-43A6-ABC1-637AB57D288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D4973FB-20D1-47A8-8B8F-656C60FD9DB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9748D79-B0AB-43E3-934D-63B979BCBB0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1F0A678-B211-44DF-A6AD-328C5475F34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7757FE1-C8EF-4011-999A-1B7BCD5CDBF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93B23D3-0D8E-45E6-8C48-F62EFBE6818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E242B0A-453D-460A-8189-F5F1B656D1A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370E2DC-B2A4-4FD7-B7A7-59F1F171C8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A4EE453-ACAA-43A3-9501-FC6A2E71A87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E1C2FBD-3074-439D-8306-542265A56B5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4F8C6F6-C077-4C99-85F0-71707F49139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7C08DD9-1DEB-40B7-91B8-8217114956E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F0CB1CE-535F-45AF-97FD-980B9E1F03D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69FB3774-172E-4846-AD95-6ADCFDFA2E85}"/>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99CC4C3-C9D1-4BD1-A658-AC33EE9AD4D7}"/>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22DC4CDE-6B46-4E33-B3C2-450CDA6379BC}"/>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AF3F255-40B0-468C-92D0-140FD0E0DEBD}"/>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70D47836-D6B6-4F41-AB5C-CA7015D40E16}"/>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4D8D172-A75A-44B5-9E8D-F083E6C86F9C}"/>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97E708F5-DADB-4DED-B743-7D24A48F06E3}"/>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2155B6AD-4394-47F7-B8DE-8A4808E11004}"/>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4A0690D1-AE8A-4B72-A119-B7D114EA3B1B}"/>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B91C2481-1D6F-4C91-8945-27B4BCFFA586}"/>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C5EEEC4B-D1D6-4092-8038-558E616616A7}"/>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3AB9DA8-E40E-4D95-9F4C-6E9378100D4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3E80CF0-31DA-45C2-9BAE-51AC46D6F4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F5FCF36-DE1C-4B80-833F-C34CF14FCD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D6ED0B7-289E-499F-8670-14A7FD3193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B5FD6D3-D6C0-4E25-8D07-2676DB3C9A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9" name="楕円 188">
          <a:extLst>
            <a:ext uri="{FF2B5EF4-FFF2-40B4-BE49-F238E27FC236}">
              <a16:creationId xmlns:a16="http://schemas.microsoft.com/office/drawing/2014/main" id="{8AF0ECEC-48A9-41E3-B116-676F5CE7FB62}"/>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149B851-183A-4B0F-BD97-7FC08591401B}"/>
            </a:ext>
          </a:extLst>
        </xdr:cNvPr>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191" name="楕円 190">
          <a:extLst>
            <a:ext uri="{FF2B5EF4-FFF2-40B4-BE49-F238E27FC236}">
              <a16:creationId xmlns:a16="http://schemas.microsoft.com/office/drawing/2014/main" id="{07644E95-B620-46C5-B822-CFD3040952A8}"/>
            </a:ext>
          </a:extLst>
        </xdr:cNvPr>
        <xdr:cNvSpPr/>
      </xdr:nvSpPr>
      <xdr:spPr>
        <a:xfrm>
          <a:off x="3746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34290</xdr:rowOff>
    </xdr:to>
    <xdr:cxnSp macro="">
      <xdr:nvCxnSpPr>
        <xdr:cNvPr id="192" name="直線コネクタ 191">
          <a:extLst>
            <a:ext uri="{FF2B5EF4-FFF2-40B4-BE49-F238E27FC236}">
              <a16:creationId xmlns:a16="http://schemas.microsoft.com/office/drawing/2014/main" id="{9561F9DF-F7E2-4B95-8FCE-117D26934E5A}"/>
            </a:ext>
          </a:extLst>
        </xdr:cNvPr>
        <xdr:cNvCxnSpPr/>
      </xdr:nvCxnSpPr>
      <xdr:spPr>
        <a:xfrm>
          <a:off x="3797300" y="1046824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110853</xdr:rowOff>
    </xdr:from>
    <xdr:to>
      <xdr:col>15</xdr:col>
      <xdr:colOff>101600</xdr:colOff>
      <xdr:row>61</xdr:row>
      <xdr:rowOff>41003</xdr:rowOff>
    </xdr:to>
    <xdr:sp macro="" textlink="">
      <xdr:nvSpPr>
        <xdr:cNvPr id="193" name="楕円 192">
          <a:extLst>
            <a:ext uri="{FF2B5EF4-FFF2-40B4-BE49-F238E27FC236}">
              <a16:creationId xmlns:a16="http://schemas.microsoft.com/office/drawing/2014/main" id="{3EC8339B-CD15-4700-87C1-E28EF21A7EF0}"/>
            </a:ext>
          </a:extLst>
        </xdr:cNvPr>
        <xdr:cNvSpPr/>
      </xdr:nvSpPr>
      <xdr:spPr>
        <a:xfrm>
          <a:off x="2857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161653</xdr:rowOff>
    </xdr:from>
    <xdr:to>
      <xdr:col>19</xdr:col>
      <xdr:colOff>177800</xdr:colOff>
      <xdr:row>61</xdr:row>
      <xdr:rowOff>9797</xdr:rowOff>
    </xdr:to>
    <xdr:cxnSp macro="">
      <xdr:nvCxnSpPr>
        <xdr:cNvPr id="194" name="直線コネクタ 193">
          <a:extLst>
            <a:ext uri="{FF2B5EF4-FFF2-40B4-BE49-F238E27FC236}">
              <a16:creationId xmlns:a16="http://schemas.microsoft.com/office/drawing/2014/main" id="{DFF65041-5143-48DE-A8C0-0E07062D6F2F}"/>
            </a:ext>
          </a:extLst>
        </xdr:cNvPr>
        <xdr:cNvCxnSpPr/>
      </xdr:nvCxnSpPr>
      <xdr:spPr>
        <a:xfrm>
          <a:off x="2908300" y="104486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5" name="楕円 194">
          <a:extLst>
            <a:ext uri="{FF2B5EF4-FFF2-40B4-BE49-F238E27FC236}">
              <a16:creationId xmlns:a16="http://schemas.microsoft.com/office/drawing/2014/main" id="{B4EF59D4-0AF7-44E8-9222-EC62C28E193F}"/>
            </a:ext>
          </a:extLst>
        </xdr:cNvPr>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161653</xdr:rowOff>
    </xdr:to>
    <xdr:cxnSp macro="">
      <xdr:nvCxnSpPr>
        <xdr:cNvPr id="196" name="直線コネクタ 195">
          <a:extLst>
            <a:ext uri="{FF2B5EF4-FFF2-40B4-BE49-F238E27FC236}">
              <a16:creationId xmlns:a16="http://schemas.microsoft.com/office/drawing/2014/main" id="{2E6BE660-3114-4F70-B426-CAE9D4115205}"/>
            </a:ext>
          </a:extLst>
        </xdr:cNvPr>
        <xdr:cNvCxnSpPr/>
      </xdr:nvCxnSpPr>
      <xdr:spPr>
        <a:xfrm>
          <a:off x="2019300" y="104208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55335</xdr:rowOff>
    </xdr:from>
    <xdr:to>
      <xdr:col>6</xdr:col>
      <xdr:colOff>38100</xdr:colOff>
      <xdr:row>60</xdr:row>
      <xdr:rowOff>156935</xdr:rowOff>
    </xdr:to>
    <xdr:sp macro="" textlink="">
      <xdr:nvSpPr>
        <xdr:cNvPr id="197" name="楕円 196">
          <a:extLst>
            <a:ext uri="{FF2B5EF4-FFF2-40B4-BE49-F238E27FC236}">
              <a16:creationId xmlns:a16="http://schemas.microsoft.com/office/drawing/2014/main" id="{F518FBCE-06DF-451F-A605-39956C93CEC7}"/>
            </a:ext>
          </a:extLst>
        </xdr:cNvPr>
        <xdr:cNvSpPr/>
      </xdr:nvSpPr>
      <xdr:spPr>
        <a:xfrm>
          <a:off x="1079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106135</xdr:rowOff>
    </xdr:from>
    <xdr:to>
      <xdr:col>10</xdr:col>
      <xdr:colOff>114300</xdr:colOff>
      <xdr:row>60</xdr:row>
      <xdr:rowOff>133894</xdr:rowOff>
    </xdr:to>
    <xdr:cxnSp macro="">
      <xdr:nvCxnSpPr>
        <xdr:cNvPr id="198" name="直線コネクタ 197">
          <a:extLst>
            <a:ext uri="{FF2B5EF4-FFF2-40B4-BE49-F238E27FC236}">
              <a16:creationId xmlns:a16="http://schemas.microsoft.com/office/drawing/2014/main" id="{08D7A6C4-0B93-49E2-87BC-BBD0224F231E}"/>
            </a:ext>
          </a:extLst>
        </xdr:cNvPr>
        <xdr:cNvCxnSpPr/>
      </xdr:nvCxnSpPr>
      <xdr:spPr>
        <a:xfrm>
          <a:off x="1130300" y="103931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64C1F94-3366-45D4-AC5B-61EA3ED8F6ED}"/>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FC731F2-DE0A-4960-B95A-10240F891AD8}"/>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4D43DE2-D420-4DCE-9C63-1C67A94D9593}"/>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8782312-5534-48CD-B644-E9270804B65B}"/>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77124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F5D3AD0-2604-47B7-AA90-C4E16CA76686}"/>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DE3416F-2BB3-4E43-9ED2-66C44F433F9D}"/>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AF56B7D-2C1A-4446-84C6-2EF5678B4735}"/>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1BCCD45-5DAB-44D1-9B0A-AA9EB3834261}"/>
            </a:ext>
          </a:extLst>
        </xdr:cNvPr>
        <xdr:cNvSpPr txBox="1"/>
      </xdr:nvSpPr>
      <xdr:spPr>
        <a:xfrm>
          <a:off x="927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93EFAC1-96AB-4A32-8E3A-3F8D96AD7BA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3380A19-8688-4369-B1E1-251D795F9E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B6B3DE0-73AE-4FAA-99D0-5ADBF76587A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AA1C39F-3AE3-479A-9BBC-649DDCA1865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683EB9D-6FC6-439C-B3AE-99EF3D7E8B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5D80D91-B499-46DC-A442-870AA5EE08F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A1BD160-AEC1-4711-957E-27518CE082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6E394E1-BD52-4B5E-A0A4-B73A3E116FC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1C481A5-4B8D-4595-B415-13E6B484A2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87A1964-3CEC-423D-A6C7-244281DF61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3EA43FA-25A9-428F-B5A8-D5E2DEE0AE3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BFE77DB1-5A8A-4F32-B735-C653825753E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1CD80DC-853A-4F22-805E-5FB2FD2A07D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BDC65988-9A65-4DFB-8198-5F5412CFED2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306484D-8217-4E0A-93A8-AFB28D645CE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F9338537-6E41-43D1-817B-3D6AA8A5EB7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FBB82CD8-AA1D-4FE9-B4F5-439165B243B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266B768E-FD35-47E8-BB23-3E826160E49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C8D2FD7-F871-461B-A6F2-0B70C92AD8F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E60F1D8D-CA7F-4CE8-AFC5-ACE6D1029EF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98ADC4A-CF35-45DF-99A4-9A5588AAA6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2952BDD6-B9D5-4FC6-B45A-3DBBF3F542C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72512792-F4DC-47EE-BB7A-8F28DA349F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492B5C8C-C9D1-40F5-92E0-CB75EA1B44D4}"/>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FB2148A-4399-4433-A4DF-7ED67FE4780E}"/>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C2F29C03-D2D9-4554-ADCF-E7EDFEE03786}"/>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3E6D298-8A87-447B-BA92-D372ADAA19D6}"/>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A666A980-E981-4438-8B1E-5AC57C2A28B7}"/>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84E8049-94FD-4B48-ACD7-766A5AA23CD7}"/>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6E1BD6A5-CD8C-453C-B580-EDE7A49E23E7}"/>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83CB22FB-0D11-4F73-965D-E1C050D11CF4}"/>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C356BF1A-01D1-4043-8187-0986818F78EB}"/>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E344329C-489B-4369-8961-01FCB7296919}"/>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182A6DB6-AD26-4FAF-AF38-CE741451A1B1}"/>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CE110B7-8E4B-4B53-A584-13D95B41F9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3658AA8-6E48-4449-A4A2-FEF4C5F06E2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8B940F0-7C34-4053-8063-7F76C391440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FFE46E6-DAC9-4DE4-9FBA-A954129998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C6AF36E-56C6-4567-AB50-152F68E044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82900</xdr:rowOff>
    </xdr:from>
    <xdr:to>
      <xdr:col>55</xdr:col>
      <xdr:colOff>50800</xdr:colOff>
      <xdr:row>64</xdr:row>
      <xdr:rowOff>13050</xdr:rowOff>
    </xdr:to>
    <xdr:sp macro="" textlink="">
      <xdr:nvSpPr>
        <xdr:cNvPr id="246" name="楕円 245">
          <a:extLst>
            <a:ext uri="{FF2B5EF4-FFF2-40B4-BE49-F238E27FC236}">
              <a16:creationId xmlns:a16="http://schemas.microsoft.com/office/drawing/2014/main" id="{FDD850E0-102F-4F7F-9BA0-31866B1614A3}"/>
            </a:ext>
          </a:extLst>
        </xdr:cNvPr>
        <xdr:cNvSpPr/>
      </xdr:nvSpPr>
      <xdr:spPr>
        <a:xfrm>
          <a:off x="10426700" y="108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169277</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4702930E-A8DA-4DB9-B7B2-52718869DF91}"/>
            </a:ext>
          </a:extLst>
        </xdr:cNvPr>
        <xdr:cNvSpPr txBox="1"/>
      </xdr:nvSpPr>
      <xdr:spPr>
        <a:xfrm>
          <a:off x="10515600" y="107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89171</xdr:rowOff>
    </xdr:from>
    <xdr:to>
      <xdr:col>50</xdr:col>
      <xdr:colOff>165100</xdr:colOff>
      <xdr:row>64</xdr:row>
      <xdr:rowOff>19321</xdr:rowOff>
    </xdr:to>
    <xdr:sp macro="" textlink="">
      <xdr:nvSpPr>
        <xdr:cNvPr id="248" name="楕円 247">
          <a:extLst>
            <a:ext uri="{FF2B5EF4-FFF2-40B4-BE49-F238E27FC236}">
              <a16:creationId xmlns:a16="http://schemas.microsoft.com/office/drawing/2014/main" id="{DDBBFBAC-E4C2-41B5-9769-FBF526CAC30B}"/>
            </a:ext>
          </a:extLst>
        </xdr:cNvPr>
        <xdr:cNvSpPr/>
      </xdr:nvSpPr>
      <xdr:spPr>
        <a:xfrm>
          <a:off x="9588500" y="1089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133700</xdr:rowOff>
    </xdr:from>
    <xdr:to>
      <xdr:col>55</xdr:col>
      <xdr:colOff>0</xdr:colOff>
      <xdr:row>63</xdr:row>
      <xdr:rowOff>139971</xdr:rowOff>
    </xdr:to>
    <xdr:cxnSp macro="">
      <xdr:nvCxnSpPr>
        <xdr:cNvPr id="249" name="直線コネクタ 248">
          <a:extLst>
            <a:ext uri="{FF2B5EF4-FFF2-40B4-BE49-F238E27FC236}">
              <a16:creationId xmlns:a16="http://schemas.microsoft.com/office/drawing/2014/main" id="{1396DCB4-EF15-4EE7-9103-6506A60FF9C3}"/>
            </a:ext>
          </a:extLst>
        </xdr:cNvPr>
        <xdr:cNvCxnSpPr/>
      </xdr:nvCxnSpPr>
      <xdr:spPr>
        <a:xfrm flipV="1">
          <a:off x="9639300" y="10935050"/>
          <a:ext cx="8382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89736</xdr:rowOff>
    </xdr:from>
    <xdr:to>
      <xdr:col>46</xdr:col>
      <xdr:colOff>38100</xdr:colOff>
      <xdr:row>64</xdr:row>
      <xdr:rowOff>19886</xdr:rowOff>
    </xdr:to>
    <xdr:sp macro="" textlink="">
      <xdr:nvSpPr>
        <xdr:cNvPr id="250" name="楕円 249">
          <a:extLst>
            <a:ext uri="{FF2B5EF4-FFF2-40B4-BE49-F238E27FC236}">
              <a16:creationId xmlns:a16="http://schemas.microsoft.com/office/drawing/2014/main" id="{5EBBF04B-D871-4ADD-8D31-5200F7C8783A}"/>
            </a:ext>
          </a:extLst>
        </xdr:cNvPr>
        <xdr:cNvSpPr/>
      </xdr:nvSpPr>
      <xdr:spPr>
        <a:xfrm>
          <a:off x="8699500" y="108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139971</xdr:rowOff>
    </xdr:from>
    <xdr:to>
      <xdr:col>50</xdr:col>
      <xdr:colOff>114300</xdr:colOff>
      <xdr:row>63</xdr:row>
      <xdr:rowOff>140536</xdr:rowOff>
    </xdr:to>
    <xdr:cxnSp macro="">
      <xdr:nvCxnSpPr>
        <xdr:cNvPr id="251" name="直線コネクタ 250">
          <a:extLst>
            <a:ext uri="{FF2B5EF4-FFF2-40B4-BE49-F238E27FC236}">
              <a16:creationId xmlns:a16="http://schemas.microsoft.com/office/drawing/2014/main" id="{2D657676-02D9-42B5-92BE-8881BFBDFE00}"/>
            </a:ext>
          </a:extLst>
        </xdr:cNvPr>
        <xdr:cNvCxnSpPr/>
      </xdr:nvCxnSpPr>
      <xdr:spPr>
        <a:xfrm flipV="1">
          <a:off x="8750300" y="10941321"/>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88922</xdr:rowOff>
    </xdr:from>
    <xdr:to>
      <xdr:col>41</xdr:col>
      <xdr:colOff>101600</xdr:colOff>
      <xdr:row>64</xdr:row>
      <xdr:rowOff>19072</xdr:rowOff>
    </xdr:to>
    <xdr:sp macro="" textlink="">
      <xdr:nvSpPr>
        <xdr:cNvPr id="252" name="楕円 251">
          <a:extLst>
            <a:ext uri="{FF2B5EF4-FFF2-40B4-BE49-F238E27FC236}">
              <a16:creationId xmlns:a16="http://schemas.microsoft.com/office/drawing/2014/main" id="{B5683089-F9EB-4FD6-B102-53E74B0B6200}"/>
            </a:ext>
          </a:extLst>
        </xdr:cNvPr>
        <xdr:cNvSpPr/>
      </xdr:nvSpPr>
      <xdr:spPr>
        <a:xfrm>
          <a:off x="7810500" y="108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139722</xdr:rowOff>
    </xdr:from>
    <xdr:to>
      <xdr:col>45</xdr:col>
      <xdr:colOff>177800</xdr:colOff>
      <xdr:row>63</xdr:row>
      <xdr:rowOff>140536</xdr:rowOff>
    </xdr:to>
    <xdr:cxnSp macro="">
      <xdr:nvCxnSpPr>
        <xdr:cNvPr id="253" name="直線コネクタ 252">
          <a:extLst>
            <a:ext uri="{FF2B5EF4-FFF2-40B4-BE49-F238E27FC236}">
              <a16:creationId xmlns:a16="http://schemas.microsoft.com/office/drawing/2014/main" id="{AFE3BA18-CE3D-4180-A028-2FB66440679F}"/>
            </a:ext>
          </a:extLst>
        </xdr:cNvPr>
        <xdr:cNvCxnSpPr/>
      </xdr:nvCxnSpPr>
      <xdr:spPr>
        <a:xfrm>
          <a:off x="7861300" y="10941072"/>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89105</xdr:rowOff>
    </xdr:from>
    <xdr:to>
      <xdr:col>36</xdr:col>
      <xdr:colOff>165100</xdr:colOff>
      <xdr:row>64</xdr:row>
      <xdr:rowOff>19255</xdr:rowOff>
    </xdr:to>
    <xdr:sp macro="" textlink="">
      <xdr:nvSpPr>
        <xdr:cNvPr id="254" name="楕円 253">
          <a:extLst>
            <a:ext uri="{FF2B5EF4-FFF2-40B4-BE49-F238E27FC236}">
              <a16:creationId xmlns:a16="http://schemas.microsoft.com/office/drawing/2014/main" id="{B7BF0232-BFA5-41BB-BC7D-F21358E07A20}"/>
            </a:ext>
          </a:extLst>
        </xdr:cNvPr>
        <xdr:cNvSpPr/>
      </xdr:nvSpPr>
      <xdr:spPr>
        <a:xfrm>
          <a:off x="6921500" y="108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139722</xdr:rowOff>
    </xdr:from>
    <xdr:to>
      <xdr:col>41</xdr:col>
      <xdr:colOff>50800</xdr:colOff>
      <xdr:row>63</xdr:row>
      <xdr:rowOff>139905</xdr:rowOff>
    </xdr:to>
    <xdr:cxnSp macro="">
      <xdr:nvCxnSpPr>
        <xdr:cNvPr id="255" name="直線コネクタ 254">
          <a:extLst>
            <a:ext uri="{FF2B5EF4-FFF2-40B4-BE49-F238E27FC236}">
              <a16:creationId xmlns:a16="http://schemas.microsoft.com/office/drawing/2014/main" id="{226C1598-C6AF-48E3-A9B2-EDABD9531CE8}"/>
            </a:ext>
          </a:extLst>
        </xdr:cNvPr>
        <xdr:cNvCxnSpPr/>
      </xdr:nvCxnSpPr>
      <xdr:spPr>
        <a:xfrm flipV="1">
          <a:off x="6972300" y="1094107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9935336-F8A9-4698-AD9D-919937F65A27}"/>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525E3511-C9AA-41FF-963E-E70CF05D2B25}"/>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379C1A6-F2F3-47D7-87AC-783B7937BF39}"/>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CA8C458F-C8C6-47BF-8ACD-EC4DC1F256A9}"/>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10448</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BDA7F06F-855E-4D9B-964A-5370C0CBDA6E}"/>
            </a:ext>
          </a:extLst>
        </xdr:cNvPr>
        <xdr:cNvSpPr txBox="1"/>
      </xdr:nvSpPr>
      <xdr:spPr>
        <a:xfrm>
          <a:off x="9359411" y="109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11013</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810EC605-B4F1-4C59-9EFC-8702A80A6962}"/>
            </a:ext>
          </a:extLst>
        </xdr:cNvPr>
        <xdr:cNvSpPr txBox="1"/>
      </xdr:nvSpPr>
      <xdr:spPr>
        <a:xfrm>
          <a:off x="8483111" y="1098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10199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7782A3BC-9141-4357-AD70-2E76A5EBB38A}"/>
            </a:ext>
          </a:extLst>
        </xdr:cNvPr>
        <xdr:cNvSpPr txBox="1"/>
      </xdr:nvSpPr>
      <xdr:spPr>
        <a:xfrm>
          <a:off x="7594111" y="109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10382</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3C325B07-31F5-43C1-A774-CA5C274C392D}"/>
            </a:ext>
          </a:extLst>
        </xdr:cNvPr>
        <xdr:cNvSpPr txBox="1"/>
      </xdr:nvSpPr>
      <xdr:spPr>
        <a:xfrm>
          <a:off x="6705111" y="109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DA56986-DC31-4390-834C-B95E7143D0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D6D0306-8EE1-4CF6-BED1-33C2DD0A466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2D2B38C-0BEF-4C34-A419-C4066F83FF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D5042E1-F296-48F4-995B-1E382F5811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5C0AA63-32D6-4DF0-B3BE-1D31EF1487E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3C79B82-C8A3-4014-8413-42D0DF8510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85668AE-267A-417E-BE56-8E04CFE0D0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11480DD-BEEB-4DC2-B690-85022AB9F9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7B76D8D-E3F4-45D1-9509-7299D17E44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F749034-2C9D-4D81-B8C2-AB556DAE148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52C40B3-4DF9-472E-AFFC-09707D918EC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E1708F2E-F073-46B9-AB75-1B222F37A80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97E72158-5B7A-497A-830F-A8A07B67147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49316101-108D-499F-BC74-E79CE97922A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BF35F7B5-9E4D-4C81-A6A9-A9B01E76830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8DBA00D6-416B-47AE-9430-9BA20CEE7D7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552EFE27-3373-445C-8881-0C149448C2C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9E829362-20F1-4AB3-AB20-2209E696BC2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245060D7-058F-4919-BCDC-5A827C82B72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72E319E-694A-4AE4-B075-CD59B781334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A2359B90-989B-4A3A-A7E3-39DDFCCF605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9AC97A45-5BF9-473B-B78E-7430DC56621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69B01C42-442C-4979-B15D-2F39DF220C5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8F7A69A-1098-4982-84A6-23B7E9851F6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5F98629-8361-4425-9143-1E8B1777E2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B90138AC-B209-46BD-84FE-021EEB29F2F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CD644D1-46A0-475D-A5FC-5BC872DD459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2954DCB1-FCC9-43DB-B681-BA42073208C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682FD2A2-E554-498A-8631-5F209299E864}"/>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F542DB25-6EB5-469E-9A3E-8CF45BEFA8D1}"/>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09C8D6D-7A23-4FE6-848E-A7A5D4550511}"/>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3C470C67-D840-4825-B188-616102E98AC1}"/>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DBFB2BA1-A8CC-4AE2-80C2-390836F4D8EF}"/>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D9747A70-EC22-4FAE-9EB8-85F3C7ADDE16}"/>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52EAE8EB-566D-49E4-A75C-9CABF5751563}"/>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410D5ABB-619E-4048-A109-A49453404FF1}"/>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E814472-5E46-4844-AD52-3029FA21BB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FDDE729-3519-4992-8F70-138494BDD99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17F9E89-6B3C-4908-8D12-C26E69BFA0C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DF8B583-EEAF-457F-90FE-9D0E4204CBD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2CCA1A6-9FF3-4D42-8260-C2BD311FDD2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39551</xdr:rowOff>
    </xdr:from>
    <xdr:to>
      <xdr:col>24</xdr:col>
      <xdr:colOff>114300</xdr:colOff>
      <xdr:row>80</xdr:row>
      <xdr:rowOff>141151</xdr:rowOff>
    </xdr:to>
    <xdr:sp macro="" textlink="">
      <xdr:nvSpPr>
        <xdr:cNvPr id="305" name="楕円 304">
          <a:extLst>
            <a:ext uri="{FF2B5EF4-FFF2-40B4-BE49-F238E27FC236}">
              <a16:creationId xmlns:a16="http://schemas.microsoft.com/office/drawing/2014/main" id="{D9F14CF9-F27A-428F-833F-2F12FEF37E60}"/>
            </a:ext>
          </a:extLst>
        </xdr:cNvPr>
        <xdr:cNvSpPr/>
      </xdr:nvSpPr>
      <xdr:spPr>
        <a:xfrm>
          <a:off x="45847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62428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A9F1CEE-F9A6-46C5-B381-0F0FAC6592FF}"/>
            </a:ext>
          </a:extLst>
        </xdr:cNvPr>
        <xdr:cNvSpPr txBox="1"/>
      </xdr:nvSpPr>
      <xdr:spPr>
        <a:xfrm>
          <a:off x="4673600" y="1360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42818</xdr:rowOff>
    </xdr:from>
    <xdr:to>
      <xdr:col>20</xdr:col>
      <xdr:colOff>38100</xdr:colOff>
      <xdr:row>80</xdr:row>
      <xdr:rowOff>144418</xdr:rowOff>
    </xdr:to>
    <xdr:sp macro="" textlink="">
      <xdr:nvSpPr>
        <xdr:cNvPr id="307" name="楕円 306">
          <a:extLst>
            <a:ext uri="{FF2B5EF4-FFF2-40B4-BE49-F238E27FC236}">
              <a16:creationId xmlns:a16="http://schemas.microsoft.com/office/drawing/2014/main" id="{D4999DB6-A6C8-49CC-9964-56886DD366E9}"/>
            </a:ext>
          </a:extLst>
        </xdr:cNvPr>
        <xdr:cNvSpPr/>
      </xdr:nvSpPr>
      <xdr:spPr>
        <a:xfrm>
          <a:off x="3746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90351</xdr:rowOff>
    </xdr:from>
    <xdr:to>
      <xdr:col>24</xdr:col>
      <xdr:colOff>63500</xdr:colOff>
      <xdr:row>80</xdr:row>
      <xdr:rowOff>93618</xdr:rowOff>
    </xdr:to>
    <xdr:cxnSp macro="">
      <xdr:nvCxnSpPr>
        <xdr:cNvPr id="308" name="直線コネクタ 307">
          <a:extLst>
            <a:ext uri="{FF2B5EF4-FFF2-40B4-BE49-F238E27FC236}">
              <a16:creationId xmlns:a16="http://schemas.microsoft.com/office/drawing/2014/main" id="{C785CBDF-44B1-4C12-A915-DDD42BD13F2B}"/>
            </a:ext>
          </a:extLst>
        </xdr:cNvPr>
        <xdr:cNvCxnSpPr/>
      </xdr:nvCxnSpPr>
      <xdr:spPr>
        <a:xfrm flipV="1">
          <a:off x="3797300" y="138063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1995</xdr:rowOff>
    </xdr:from>
    <xdr:to>
      <xdr:col>15</xdr:col>
      <xdr:colOff>101600</xdr:colOff>
      <xdr:row>80</xdr:row>
      <xdr:rowOff>103595</xdr:rowOff>
    </xdr:to>
    <xdr:sp macro="" textlink="">
      <xdr:nvSpPr>
        <xdr:cNvPr id="309" name="楕円 308">
          <a:extLst>
            <a:ext uri="{FF2B5EF4-FFF2-40B4-BE49-F238E27FC236}">
              <a16:creationId xmlns:a16="http://schemas.microsoft.com/office/drawing/2014/main" id="{E643F34C-2844-4230-8596-F9C82420E791}"/>
            </a:ext>
          </a:extLst>
        </xdr:cNvPr>
        <xdr:cNvSpPr/>
      </xdr:nvSpPr>
      <xdr:spPr>
        <a:xfrm>
          <a:off x="2857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52795</xdr:rowOff>
    </xdr:from>
    <xdr:to>
      <xdr:col>19</xdr:col>
      <xdr:colOff>177800</xdr:colOff>
      <xdr:row>80</xdr:row>
      <xdr:rowOff>93618</xdr:rowOff>
    </xdr:to>
    <xdr:cxnSp macro="">
      <xdr:nvCxnSpPr>
        <xdr:cNvPr id="310" name="直線コネクタ 309">
          <a:extLst>
            <a:ext uri="{FF2B5EF4-FFF2-40B4-BE49-F238E27FC236}">
              <a16:creationId xmlns:a16="http://schemas.microsoft.com/office/drawing/2014/main" id="{1F0854CA-4658-4326-A623-B95093415A6E}"/>
            </a:ext>
          </a:extLst>
        </xdr:cNvPr>
        <xdr:cNvCxnSpPr/>
      </xdr:nvCxnSpPr>
      <xdr:spPr>
        <a:xfrm>
          <a:off x="2908300" y="13768795"/>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134257</xdr:rowOff>
    </xdr:from>
    <xdr:to>
      <xdr:col>10</xdr:col>
      <xdr:colOff>165100</xdr:colOff>
      <xdr:row>80</xdr:row>
      <xdr:rowOff>64407</xdr:rowOff>
    </xdr:to>
    <xdr:sp macro="" textlink="">
      <xdr:nvSpPr>
        <xdr:cNvPr id="311" name="楕円 310">
          <a:extLst>
            <a:ext uri="{FF2B5EF4-FFF2-40B4-BE49-F238E27FC236}">
              <a16:creationId xmlns:a16="http://schemas.microsoft.com/office/drawing/2014/main" id="{29DD1D1C-B11B-4331-842D-4F3991DB061D}"/>
            </a:ext>
          </a:extLst>
        </xdr:cNvPr>
        <xdr:cNvSpPr/>
      </xdr:nvSpPr>
      <xdr:spPr>
        <a:xfrm>
          <a:off x="1968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13607</xdr:rowOff>
    </xdr:from>
    <xdr:to>
      <xdr:col>15</xdr:col>
      <xdr:colOff>50800</xdr:colOff>
      <xdr:row>80</xdr:row>
      <xdr:rowOff>52795</xdr:rowOff>
    </xdr:to>
    <xdr:cxnSp macro="">
      <xdr:nvCxnSpPr>
        <xdr:cNvPr id="312" name="直線コネクタ 311">
          <a:extLst>
            <a:ext uri="{FF2B5EF4-FFF2-40B4-BE49-F238E27FC236}">
              <a16:creationId xmlns:a16="http://schemas.microsoft.com/office/drawing/2014/main" id="{B778CF10-3E9E-476E-A8D0-1818480A811F}"/>
            </a:ext>
          </a:extLst>
        </xdr:cNvPr>
        <xdr:cNvCxnSpPr/>
      </xdr:nvCxnSpPr>
      <xdr:spPr>
        <a:xfrm>
          <a:off x="2019300" y="1372960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163649</xdr:rowOff>
    </xdr:from>
    <xdr:to>
      <xdr:col>6</xdr:col>
      <xdr:colOff>38100</xdr:colOff>
      <xdr:row>80</xdr:row>
      <xdr:rowOff>93799</xdr:rowOff>
    </xdr:to>
    <xdr:sp macro="" textlink="">
      <xdr:nvSpPr>
        <xdr:cNvPr id="313" name="楕円 312">
          <a:extLst>
            <a:ext uri="{FF2B5EF4-FFF2-40B4-BE49-F238E27FC236}">
              <a16:creationId xmlns:a16="http://schemas.microsoft.com/office/drawing/2014/main" id="{5E5A712A-2718-40A9-B6FC-710ED6024A9E}"/>
            </a:ext>
          </a:extLst>
        </xdr:cNvPr>
        <xdr:cNvSpPr/>
      </xdr:nvSpPr>
      <xdr:spPr>
        <a:xfrm>
          <a:off x="1079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13607</xdr:rowOff>
    </xdr:from>
    <xdr:to>
      <xdr:col>10</xdr:col>
      <xdr:colOff>114300</xdr:colOff>
      <xdr:row>80</xdr:row>
      <xdr:rowOff>42999</xdr:rowOff>
    </xdr:to>
    <xdr:cxnSp macro="">
      <xdr:nvCxnSpPr>
        <xdr:cNvPr id="314" name="直線コネクタ 313">
          <a:extLst>
            <a:ext uri="{FF2B5EF4-FFF2-40B4-BE49-F238E27FC236}">
              <a16:creationId xmlns:a16="http://schemas.microsoft.com/office/drawing/2014/main" id="{0CE82F85-110F-49F4-BCB2-0D730AACAE33}"/>
            </a:ext>
          </a:extLst>
        </xdr:cNvPr>
        <xdr:cNvCxnSpPr/>
      </xdr:nvCxnSpPr>
      <xdr:spPr>
        <a:xfrm flipV="1">
          <a:off x="1130300" y="137296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id="{AD8D8969-D56A-4434-B99F-D432A807A4B9}"/>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id="{0EF8F04D-A96E-4564-9436-0CDED1A8FD5A}"/>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id="{0341DA72-6389-4427-B23F-85A3CCB2F2E7}"/>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EDF2E71B-0FD2-423E-B6D8-C410BF666B23}"/>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160945</xdr:rowOff>
    </xdr:from>
    <xdr:ext cx="405111" cy="259045"/>
    <xdr:sp macro="" textlink="">
      <xdr:nvSpPr>
        <xdr:cNvPr id="319" name="n_1mainValue【公営住宅】&#10;有形固定資産減価償却率">
          <a:extLst>
            <a:ext uri="{FF2B5EF4-FFF2-40B4-BE49-F238E27FC236}">
              <a16:creationId xmlns:a16="http://schemas.microsoft.com/office/drawing/2014/main" id="{5F07F73E-D02E-4C33-B0BB-03D7331D0A9D}"/>
            </a:ext>
          </a:extLst>
        </xdr:cNvPr>
        <xdr:cNvSpPr txBox="1"/>
      </xdr:nvSpPr>
      <xdr:spPr>
        <a:xfrm>
          <a:off x="3582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120122</xdr:rowOff>
    </xdr:from>
    <xdr:ext cx="405111" cy="259045"/>
    <xdr:sp macro="" textlink="">
      <xdr:nvSpPr>
        <xdr:cNvPr id="320" name="n_2mainValue【公営住宅】&#10;有形固定資産減価償却率">
          <a:extLst>
            <a:ext uri="{FF2B5EF4-FFF2-40B4-BE49-F238E27FC236}">
              <a16:creationId xmlns:a16="http://schemas.microsoft.com/office/drawing/2014/main" id="{20B7F883-5441-4C8C-A0F3-574FA76FA57C}"/>
            </a:ext>
          </a:extLst>
        </xdr:cNvPr>
        <xdr:cNvSpPr txBox="1"/>
      </xdr:nvSpPr>
      <xdr:spPr>
        <a:xfrm>
          <a:off x="2705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80934</xdr:rowOff>
    </xdr:from>
    <xdr:ext cx="405111" cy="259045"/>
    <xdr:sp macro="" textlink="">
      <xdr:nvSpPr>
        <xdr:cNvPr id="321" name="n_3mainValue【公営住宅】&#10;有形固定資産減価償却率">
          <a:extLst>
            <a:ext uri="{FF2B5EF4-FFF2-40B4-BE49-F238E27FC236}">
              <a16:creationId xmlns:a16="http://schemas.microsoft.com/office/drawing/2014/main" id="{695AC159-6326-4458-9D50-7FB2CA5C5C52}"/>
            </a:ext>
          </a:extLst>
        </xdr:cNvPr>
        <xdr:cNvSpPr txBox="1"/>
      </xdr:nvSpPr>
      <xdr:spPr>
        <a:xfrm>
          <a:off x="18167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110326</xdr:rowOff>
    </xdr:from>
    <xdr:ext cx="405111" cy="259045"/>
    <xdr:sp macro="" textlink="">
      <xdr:nvSpPr>
        <xdr:cNvPr id="322" name="n_4mainValue【公営住宅】&#10;有形固定資産減価償却率">
          <a:extLst>
            <a:ext uri="{FF2B5EF4-FFF2-40B4-BE49-F238E27FC236}">
              <a16:creationId xmlns:a16="http://schemas.microsoft.com/office/drawing/2014/main" id="{42B35EC3-0EF2-4922-B3FB-0CEC6E976E7B}"/>
            </a:ext>
          </a:extLst>
        </xdr:cNvPr>
        <xdr:cNvSpPr txBox="1"/>
      </xdr:nvSpPr>
      <xdr:spPr>
        <a:xfrm>
          <a:off x="927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F6FF68F-F541-478C-884F-6EDA0C46E4A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B4A3D1D-BD08-4C74-9616-868AE68C56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EAAE7E3-CF88-4E8E-A618-7CD1D9B1FF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087EEB9-9D38-45D6-89A3-2DB1720736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241AD35-0AAD-4453-9755-BB489E47EE6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62AF7BF-2890-4AA3-AB97-D4EC52224F5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020225C-8062-40D9-9A52-16D3DBB92CC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0C31081-F184-4FA9-9F53-6335CEB7E18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103A334-E1A7-4785-80F0-190BF5D27B9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FAB1F7E-DDA2-487A-A2D7-EB5E87D742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B3B42F61-D2CD-4CFD-BB8B-7CF9646120E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1D6E6336-8E87-4A0C-B95F-F9EACFF65B1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72DD2F61-82A9-4371-A6A5-7EA86A35500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75FC097F-7B63-4D9C-B2D2-DD05102D0D2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D36F512-4A36-4F12-8488-0EC1CE41200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5C79BD9F-D3EE-4CEB-BF32-BD084B3187C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5ED2A5EE-492C-4155-87B0-F415333B1AA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B7521DC3-F1CF-41BF-A840-D6C91CE8347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7283A76C-4D8E-4250-9EDD-795526F3874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B4E7715A-6068-4FA6-891C-3AB63E61306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50AF7512-A69B-4219-8A9A-3BDB757F93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875D0D13-3685-43BF-8B39-74071F9E6991}"/>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1EA7FDE6-A433-4730-887D-0E155E9B4C2D}"/>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1FAA8DD2-254F-4364-B71D-2297415D18E5}"/>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3C7E5A1B-6F39-43E9-899A-7CFB5E3A1B7F}"/>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B23012BE-1AF9-4562-B953-B8BA198A0F51}"/>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5C5B34A8-5600-4F8C-888E-FADE661A5AAB}"/>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D5C30498-014C-4533-9218-D6D38AA32DCD}"/>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28175930-DC6C-47BF-8654-1B14B5722DD4}"/>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E3105E95-6E9B-4DF5-AC9C-E7AA4FD48A3A}"/>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84ADE5D7-5BC8-416B-80FA-5161A60A48D7}"/>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64F78E31-D36B-49B4-8FD1-7D5707800286}"/>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2DA85CA-4A81-4DD7-A76C-D04B32DE44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854063C-15EB-41A0-9231-0A1133B47F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ABA5174-6CF3-48B8-8841-DBCFBA1F04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9DE96B1-070E-4E81-8B0C-0262C5BE4E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84C3120-D899-4A64-8035-3116EA75927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102285</xdr:rowOff>
    </xdr:from>
    <xdr:to>
      <xdr:col>55</xdr:col>
      <xdr:colOff>50800</xdr:colOff>
      <xdr:row>86</xdr:row>
      <xdr:rowOff>32435</xdr:rowOff>
    </xdr:to>
    <xdr:sp macro="" textlink="">
      <xdr:nvSpPr>
        <xdr:cNvPr id="360" name="楕円 359">
          <a:extLst>
            <a:ext uri="{FF2B5EF4-FFF2-40B4-BE49-F238E27FC236}">
              <a16:creationId xmlns:a16="http://schemas.microsoft.com/office/drawing/2014/main" id="{57F70CA5-70C9-493A-9428-2D285513A608}"/>
            </a:ext>
          </a:extLst>
        </xdr:cNvPr>
        <xdr:cNvSpPr/>
      </xdr:nvSpPr>
      <xdr:spPr>
        <a:xfrm>
          <a:off x="10426700" y="146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17212</xdr:rowOff>
    </xdr:from>
    <xdr:ext cx="469744" cy="259045"/>
    <xdr:sp macro="" textlink="">
      <xdr:nvSpPr>
        <xdr:cNvPr id="361" name="【公営住宅】&#10;一人当たり面積該当値テキスト">
          <a:extLst>
            <a:ext uri="{FF2B5EF4-FFF2-40B4-BE49-F238E27FC236}">
              <a16:creationId xmlns:a16="http://schemas.microsoft.com/office/drawing/2014/main" id="{EAE3FEFD-6FB3-4B31-B5B7-36DD741949A9}"/>
            </a:ext>
          </a:extLst>
        </xdr:cNvPr>
        <xdr:cNvSpPr txBox="1"/>
      </xdr:nvSpPr>
      <xdr:spPr>
        <a:xfrm>
          <a:off x="10515600" y="1459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100457</xdr:rowOff>
    </xdr:from>
    <xdr:to>
      <xdr:col>50</xdr:col>
      <xdr:colOff>165100</xdr:colOff>
      <xdr:row>86</xdr:row>
      <xdr:rowOff>30607</xdr:rowOff>
    </xdr:to>
    <xdr:sp macro="" textlink="">
      <xdr:nvSpPr>
        <xdr:cNvPr id="362" name="楕円 361">
          <a:extLst>
            <a:ext uri="{FF2B5EF4-FFF2-40B4-BE49-F238E27FC236}">
              <a16:creationId xmlns:a16="http://schemas.microsoft.com/office/drawing/2014/main" id="{FA50A8BA-7754-4B21-B623-8566083A4D9C}"/>
            </a:ext>
          </a:extLst>
        </xdr:cNvPr>
        <xdr:cNvSpPr/>
      </xdr:nvSpPr>
      <xdr:spPr>
        <a:xfrm>
          <a:off x="9588500" y="146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151257</xdr:rowOff>
    </xdr:from>
    <xdr:to>
      <xdr:col>55</xdr:col>
      <xdr:colOff>0</xdr:colOff>
      <xdr:row>85</xdr:row>
      <xdr:rowOff>153085</xdr:rowOff>
    </xdr:to>
    <xdr:cxnSp macro="">
      <xdr:nvCxnSpPr>
        <xdr:cNvPr id="363" name="直線コネクタ 362">
          <a:extLst>
            <a:ext uri="{FF2B5EF4-FFF2-40B4-BE49-F238E27FC236}">
              <a16:creationId xmlns:a16="http://schemas.microsoft.com/office/drawing/2014/main" id="{72A6AF91-D124-4E5B-A15B-C333F65CBD48}"/>
            </a:ext>
          </a:extLst>
        </xdr:cNvPr>
        <xdr:cNvCxnSpPr/>
      </xdr:nvCxnSpPr>
      <xdr:spPr>
        <a:xfrm>
          <a:off x="9639300" y="1472450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64" name="楕円 363">
          <a:extLst>
            <a:ext uri="{FF2B5EF4-FFF2-40B4-BE49-F238E27FC236}">
              <a16:creationId xmlns:a16="http://schemas.microsoft.com/office/drawing/2014/main" id="{69CEEC2D-44E7-4E7B-9069-0825E9D82495}"/>
            </a:ext>
          </a:extLst>
        </xdr:cNvPr>
        <xdr:cNvSpPr/>
      </xdr:nvSpPr>
      <xdr:spPr>
        <a:xfrm>
          <a:off x="8699500" y="146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151257</xdr:rowOff>
    </xdr:from>
    <xdr:to>
      <xdr:col>50</xdr:col>
      <xdr:colOff>114300</xdr:colOff>
      <xdr:row>85</xdr:row>
      <xdr:rowOff>151257</xdr:rowOff>
    </xdr:to>
    <xdr:cxnSp macro="">
      <xdr:nvCxnSpPr>
        <xdr:cNvPr id="365" name="直線コネクタ 364">
          <a:extLst>
            <a:ext uri="{FF2B5EF4-FFF2-40B4-BE49-F238E27FC236}">
              <a16:creationId xmlns:a16="http://schemas.microsoft.com/office/drawing/2014/main" id="{3DB9805E-67FD-42B7-AC43-70793043BDB7}"/>
            </a:ext>
          </a:extLst>
        </xdr:cNvPr>
        <xdr:cNvCxnSpPr/>
      </xdr:nvCxnSpPr>
      <xdr:spPr>
        <a:xfrm>
          <a:off x="8750300" y="14724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100000</xdr:rowOff>
    </xdr:from>
    <xdr:to>
      <xdr:col>41</xdr:col>
      <xdr:colOff>101600</xdr:colOff>
      <xdr:row>86</xdr:row>
      <xdr:rowOff>30150</xdr:rowOff>
    </xdr:to>
    <xdr:sp macro="" textlink="">
      <xdr:nvSpPr>
        <xdr:cNvPr id="366" name="楕円 365">
          <a:extLst>
            <a:ext uri="{FF2B5EF4-FFF2-40B4-BE49-F238E27FC236}">
              <a16:creationId xmlns:a16="http://schemas.microsoft.com/office/drawing/2014/main" id="{953C8D7F-9D74-493E-8583-87A8380A1B51}"/>
            </a:ext>
          </a:extLst>
        </xdr:cNvPr>
        <xdr:cNvSpPr/>
      </xdr:nvSpPr>
      <xdr:spPr>
        <a:xfrm>
          <a:off x="7810500" y="146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150800</xdr:rowOff>
    </xdr:from>
    <xdr:to>
      <xdr:col>45</xdr:col>
      <xdr:colOff>177800</xdr:colOff>
      <xdr:row>85</xdr:row>
      <xdr:rowOff>151257</xdr:rowOff>
    </xdr:to>
    <xdr:cxnSp macro="">
      <xdr:nvCxnSpPr>
        <xdr:cNvPr id="367" name="直線コネクタ 366">
          <a:extLst>
            <a:ext uri="{FF2B5EF4-FFF2-40B4-BE49-F238E27FC236}">
              <a16:creationId xmlns:a16="http://schemas.microsoft.com/office/drawing/2014/main" id="{A18D2965-076C-47DB-9B87-FB64F84A1BD8}"/>
            </a:ext>
          </a:extLst>
        </xdr:cNvPr>
        <xdr:cNvCxnSpPr/>
      </xdr:nvCxnSpPr>
      <xdr:spPr>
        <a:xfrm>
          <a:off x="7861300" y="147240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97713</xdr:rowOff>
    </xdr:from>
    <xdr:to>
      <xdr:col>36</xdr:col>
      <xdr:colOff>165100</xdr:colOff>
      <xdr:row>86</xdr:row>
      <xdr:rowOff>27863</xdr:rowOff>
    </xdr:to>
    <xdr:sp macro="" textlink="">
      <xdr:nvSpPr>
        <xdr:cNvPr id="368" name="楕円 367">
          <a:extLst>
            <a:ext uri="{FF2B5EF4-FFF2-40B4-BE49-F238E27FC236}">
              <a16:creationId xmlns:a16="http://schemas.microsoft.com/office/drawing/2014/main" id="{546FA644-1007-4B9F-8B23-A4BADBAF85E4}"/>
            </a:ext>
          </a:extLst>
        </xdr:cNvPr>
        <xdr:cNvSpPr/>
      </xdr:nvSpPr>
      <xdr:spPr>
        <a:xfrm>
          <a:off x="6921500" y="1467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148513</xdr:rowOff>
    </xdr:from>
    <xdr:to>
      <xdr:col>41</xdr:col>
      <xdr:colOff>50800</xdr:colOff>
      <xdr:row>85</xdr:row>
      <xdr:rowOff>150800</xdr:rowOff>
    </xdr:to>
    <xdr:cxnSp macro="">
      <xdr:nvCxnSpPr>
        <xdr:cNvPr id="369" name="直線コネクタ 368">
          <a:extLst>
            <a:ext uri="{FF2B5EF4-FFF2-40B4-BE49-F238E27FC236}">
              <a16:creationId xmlns:a16="http://schemas.microsoft.com/office/drawing/2014/main" id="{181CFCC4-E18F-491C-8EE9-BBAD154955EB}"/>
            </a:ext>
          </a:extLst>
        </xdr:cNvPr>
        <xdr:cNvCxnSpPr/>
      </xdr:nvCxnSpPr>
      <xdr:spPr>
        <a:xfrm>
          <a:off x="6972300" y="147217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0FF57D71-A5E4-4D26-9747-00D3A0DABD17}"/>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9893E153-5E65-45C4-A7EC-E55C34D6412D}"/>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04811CE4-9BA0-4B5E-BD96-46FBAC5FBFD2}"/>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3EDF5EBA-0605-41EE-9444-08EB85529625}"/>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21734</xdr:rowOff>
    </xdr:from>
    <xdr:ext cx="469744" cy="259045"/>
    <xdr:sp macro="" textlink="">
      <xdr:nvSpPr>
        <xdr:cNvPr id="374" name="n_1mainValue【公営住宅】&#10;一人当たり面積">
          <a:extLst>
            <a:ext uri="{FF2B5EF4-FFF2-40B4-BE49-F238E27FC236}">
              <a16:creationId xmlns:a16="http://schemas.microsoft.com/office/drawing/2014/main" id="{00FF0240-CB9B-46CF-B8C3-264093DF6D00}"/>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75" name="n_2mainValue【公営住宅】&#10;一人当たり面積">
          <a:extLst>
            <a:ext uri="{FF2B5EF4-FFF2-40B4-BE49-F238E27FC236}">
              <a16:creationId xmlns:a16="http://schemas.microsoft.com/office/drawing/2014/main" id="{5A02FA14-FDAC-46D2-A4B5-ECADF0F232A0}"/>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21277</xdr:rowOff>
    </xdr:from>
    <xdr:ext cx="469744" cy="259045"/>
    <xdr:sp macro="" textlink="">
      <xdr:nvSpPr>
        <xdr:cNvPr id="376" name="n_3mainValue【公営住宅】&#10;一人当たり面積">
          <a:extLst>
            <a:ext uri="{FF2B5EF4-FFF2-40B4-BE49-F238E27FC236}">
              <a16:creationId xmlns:a16="http://schemas.microsoft.com/office/drawing/2014/main" id="{DB27154D-00A5-415D-B198-672C1AAF17B6}"/>
            </a:ext>
          </a:extLst>
        </xdr:cNvPr>
        <xdr:cNvSpPr txBox="1"/>
      </xdr:nvSpPr>
      <xdr:spPr>
        <a:xfrm>
          <a:off x="7626427" y="147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18990</xdr:rowOff>
    </xdr:from>
    <xdr:ext cx="469744" cy="259045"/>
    <xdr:sp macro="" textlink="">
      <xdr:nvSpPr>
        <xdr:cNvPr id="377" name="n_4mainValue【公営住宅】&#10;一人当たり面積">
          <a:extLst>
            <a:ext uri="{FF2B5EF4-FFF2-40B4-BE49-F238E27FC236}">
              <a16:creationId xmlns:a16="http://schemas.microsoft.com/office/drawing/2014/main" id="{F5407A5A-30C9-4C7C-A057-63BEB4CA1173}"/>
            </a:ext>
          </a:extLst>
        </xdr:cNvPr>
        <xdr:cNvSpPr txBox="1"/>
      </xdr:nvSpPr>
      <xdr:spPr>
        <a:xfrm>
          <a:off x="6737427" y="1476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A530676F-4941-4DBD-979C-9227496E11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BD5AFE5-CC1F-46CA-B865-B2D933B880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239A8824-BA4C-4AA8-B64E-8742444F0C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1ECBDB14-E867-4BC5-BB44-9305EE51E6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F1A12BD4-1CFE-4B0C-8913-6DBBF10D888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D7AF91A1-1A5E-48F1-9038-29BDC110AA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A18E8E9F-F097-433B-A512-2388E9E13E9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D3D192C-71FC-4FBD-B1C8-BAEFBC4DF00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7B4EF183-3E8B-4C33-8F36-6165D2B389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1CAC54E6-8A21-43AC-A0B2-377D2021ED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4DAC326F-D99C-4183-9927-F5018CE54F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A657FFA5-5498-42BF-B4AF-7FF62D19BF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742A15E2-1124-4182-8AB9-838D4D822A5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42D092E3-8BCC-43F6-91C5-25BA30EE01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5583C55F-70D7-4AAB-9F10-D7AAD4F1BA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4A2053F2-4ECC-42A9-B85A-7101FC2503A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EC4CEFB1-C773-4D66-AFBF-073A17CB66A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156E4323-5883-4CBE-82BA-C2C88240A6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C7DB04EB-9556-4102-8A71-B184026AE3A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4C0F3AFB-E104-42AF-8FC2-020911F471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83D3C007-04FF-4B03-B70E-75869E487B6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ED5965B3-9ECD-44E1-BBC6-D8FB8D5E07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A1687BE1-367C-45A8-B9E7-E25CFFD4C8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2715B16B-E876-4EBB-BF24-9FBB6B45C6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578C24EA-5877-4F1B-9989-E039049999F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B5D2EF7D-D41E-41F7-A8AE-552CE0E3E08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EA00EB02-CAD3-417B-B2B7-05A2662A5C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693C4B55-5D1D-4831-B8FB-D8FCBE6D6DE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A6FCD127-B418-4462-B3ED-FA0F65418E8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C4D7BDAB-E8E2-403A-A07C-16E68B4A755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5DEB5A1E-EFC0-46AA-9567-EA0B6A84E33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D28C2C6B-36BA-41AC-8365-F3641E6BE62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6FC91077-AEF6-4E89-BFBB-44CD583D6AA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A2EF705F-83C3-42D3-A427-70B584F3536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BC3197D7-5EDE-4FC2-B8BF-B5FA32851DE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A16D4770-5D1D-4C59-8660-E6FEF53EE2C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4B586F95-CD72-4652-9F44-918345EEE4E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A9D7EF13-7B58-478E-8FE1-A2D2A80D57E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5BD50DB6-9C0A-43B1-B203-FABE00763C6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35CBC1EE-6E05-490D-8736-D897DC06496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A6D5F5E6-3BB1-41B2-9C25-394F986EA9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37F91B24-FBBB-42B8-A53F-448FFD648EF9}"/>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4196E136-33A8-41F3-BFD9-A3F6F5FB7E2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534B3836-F83B-4E2F-89F5-2395359FF96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D6B42FA6-F301-444E-B4ED-4E728E693ADE}"/>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9255EDC0-43C2-422A-B990-132EEA1B7CB4}"/>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85A8884E-909D-44C1-B6FE-7B0C5F415F55}"/>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6655E8C5-B1E2-4C68-887D-63FAF4EDD3D6}"/>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65D7A653-BE1E-48F8-AC3B-4A9BF3975761}"/>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458E9226-A5F2-476D-9859-3C37416DD5CF}"/>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5D5C4CE5-396F-41E8-90ED-8119F3CE2875}"/>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567EE040-AF09-431C-9C25-66F87FDF2DE4}"/>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8202567-67C9-4929-AE6F-BD79D596B3D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6FF7CC5-9FAA-45A4-A31F-0FD7ED78CC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703769D-0421-4307-AD65-6EE58A10183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C7C02DB-56EC-4B43-87A6-F9383A2148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D91DC3C-A10F-4C0C-AF98-488850A3E0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435" name="楕円 434">
          <a:extLst>
            <a:ext uri="{FF2B5EF4-FFF2-40B4-BE49-F238E27FC236}">
              <a16:creationId xmlns:a16="http://schemas.microsoft.com/office/drawing/2014/main" id="{800DB455-EEA2-42DD-A2C2-88DA1D28F101}"/>
            </a:ext>
          </a:extLst>
        </xdr:cNvPr>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311A8F3B-0B94-4B84-A04D-00FA34FD5113}"/>
            </a:ext>
          </a:extLst>
        </xdr:cNvPr>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118473</xdr:rowOff>
    </xdr:from>
    <xdr:to>
      <xdr:col>81</xdr:col>
      <xdr:colOff>101600</xdr:colOff>
      <xdr:row>37</xdr:row>
      <xdr:rowOff>48623</xdr:rowOff>
    </xdr:to>
    <xdr:sp macro="" textlink="">
      <xdr:nvSpPr>
        <xdr:cNvPr id="437" name="楕円 436">
          <a:extLst>
            <a:ext uri="{FF2B5EF4-FFF2-40B4-BE49-F238E27FC236}">
              <a16:creationId xmlns:a16="http://schemas.microsoft.com/office/drawing/2014/main" id="{501A9573-A8C1-45D9-8CD4-78DD95816FE8}"/>
            </a:ext>
          </a:extLst>
        </xdr:cNvPr>
        <xdr:cNvSpPr/>
      </xdr:nvSpPr>
      <xdr:spPr>
        <a:xfrm>
          <a:off x="15430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169273</xdr:rowOff>
    </xdr:from>
    <xdr:to>
      <xdr:col>85</xdr:col>
      <xdr:colOff>127000</xdr:colOff>
      <xdr:row>37</xdr:row>
      <xdr:rowOff>53340</xdr:rowOff>
    </xdr:to>
    <xdr:cxnSp macro="">
      <xdr:nvCxnSpPr>
        <xdr:cNvPr id="438" name="直線コネクタ 437">
          <a:extLst>
            <a:ext uri="{FF2B5EF4-FFF2-40B4-BE49-F238E27FC236}">
              <a16:creationId xmlns:a16="http://schemas.microsoft.com/office/drawing/2014/main" id="{AD9DCEE5-637F-429F-A483-1E390BE344D2}"/>
            </a:ext>
          </a:extLst>
        </xdr:cNvPr>
        <xdr:cNvCxnSpPr/>
      </xdr:nvCxnSpPr>
      <xdr:spPr>
        <a:xfrm>
          <a:off x="15481300" y="634147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61323</xdr:rowOff>
    </xdr:from>
    <xdr:to>
      <xdr:col>76</xdr:col>
      <xdr:colOff>165100</xdr:colOff>
      <xdr:row>36</xdr:row>
      <xdr:rowOff>162923</xdr:rowOff>
    </xdr:to>
    <xdr:sp macro="" textlink="">
      <xdr:nvSpPr>
        <xdr:cNvPr id="439" name="楕円 438">
          <a:extLst>
            <a:ext uri="{FF2B5EF4-FFF2-40B4-BE49-F238E27FC236}">
              <a16:creationId xmlns:a16="http://schemas.microsoft.com/office/drawing/2014/main" id="{55594541-ABBC-4739-9A36-B2513F3730B7}"/>
            </a:ext>
          </a:extLst>
        </xdr:cNvPr>
        <xdr:cNvSpPr/>
      </xdr:nvSpPr>
      <xdr:spPr>
        <a:xfrm>
          <a:off x="14541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112123</xdr:rowOff>
    </xdr:from>
    <xdr:to>
      <xdr:col>81</xdr:col>
      <xdr:colOff>50800</xdr:colOff>
      <xdr:row>36</xdr:row>
      <xdr:rowOff>169273</xdr:rowOff>
    </xdr:to>
    <xdr:cxnSp macro="">
      <xdr:nvCxnSpPr>
        <xdr:cNvPr id="440" name="直線コネクタ 439">
          <a:extLst>
            <a:ext uri="{FF2B5EF4-FFF2-40B4-BE49-F238E27FC236}">
              <a16:creationId xmlns:a16="http://schemas.microsoft.com/office/drawing/2014/main" id="{B638EF79-B4B8-4E4E-A7BE-3A7835D03066}"/>
            </a:ext>
          </a:extLst>
        </xdr:cNvPr>
        <xdr:cNvCxnSpPr/>
      </xdr:nvCxnSpPr>
      <xdr:spPr>
        <a:xfrm>
          <a:off x="14592300" y="628432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41" name="楕円 440">
          <a:extLst>
            <a:ext uri="{FF2B5EF4-FFF2-40B4-BE49-F238E27FC236}">
              <a16:creationId xmlns:a16="http://schemas.microsoft.com/office/drawing/2014/main" id="{00B94C09-C6CD-4CCC-A14D-2DEA384E1CF5}"/>
            </a:ext>
          </a:extLst>
        </xdr:cNvPr>
        <xdr:cNvSpPr/>
      </xdr:nvSpPr>
      <xdr:spPr>
        <a:xfrm>
          <a:off x="13652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112123</xdr:rowOff>
    </xdr:from>
    <xdr:to>
      <xdr:col>76</xdr:col>
      <xdr:colOff>114300</xdr:colOff>
      <xdr:row>36</xdr:row>
      <xdr:rowOff>120287</xdr:rowOff>
    </xdr:to>
    <xdr:cxnSp macro="">
      <xdr:nvCxnSpPr>
        <xdr:cNvPr id="442" name="直線コネクタ 441">
          <a:extLst>
            <a:ext uri="{FF2B5EF4-FFF2-40B4-BE49-F238E27FC236}">
              <a16:creationId xmlns:a16="http://schemas.microsoft.com/office/drawing/2014/main" id="{0E4CFCBF-10AE-4C79-9CC5-CC0D8E294622}"/>
            </a:ext>
          </a:extLst>
        </xdr:cNvPr>
        <xdr:cNvCxnSpPr/>
      </xdr:nvCxnSpPr>
      <xdr:spPr>
        <a:xfrm flipV="1">
          <a:off x="13703300" y="62843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56424</xdr:rowOff>
    </xdr:from>
    <xdr:to>
      <xdr:col>67</xdr:col>
      <xdr:colOff>101600</xdr:colOff>
      <xdr:row>36</xdr:row>
      <xdr:rowOff>158024</xdr:rowOff>
    </xdr:to>
    <xdr:sp macro="" textlink="">
      <xdr:nvSpPr>
        <xdr:cNvPr id="443" name="楕円 442">
          <a:extLst>
            <a:ext uri="{FF2B5EF4-FFF2-40B4-BE49-F238E27FC236}">
              <a16:creationId xmlns:a16="http://schemas.microsoft.com/office/drawing/2014/main" id="{852801C3-BD99-42DE-83D9-703BF94D60B3}"/>
            </a:ext>
          </a:extLst>
        </xdr:cNvPr>
        <xdr:cNvSpPr/>
      </xdr:nvSpPr>
      <xdr:spPr>
        <a:xfrm>
          <a:off x="12763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107224</xdr:rowOff>
    </xdr:from>
    <xdr:to>
      <xdr:col>71</xdr:col>
      <xdr:colOff>177800</xdr:colOff>
      <xdr:row>36</xdr:row>
      <xdr:rowOff>120287</xdr:rowOff>
    </xdr:to>
    <xdr:cxnSp macro="">
      <xdr:nvCxnSpPr>
        <xdr:cNvPr id="444" name="直線コネクタ 443">
          <a:extLst>
            <a:ext uri="{FF2B5EF4-FFF2-40B4-BE49-F238E27FC236}">
              <a16:creationId xmlns:a16="http://schemas.microsoft.com/office/drawing/2014/main" id="{72AA97BB-4FF8-412C-A0D0-B5F3220B61AA}"/>
            </a:ext>
          </a:extLst>
        </xdr:cNvPr>
        <xdr:cNvCxnSpPr/>
      </xdr:nvCxnSpPr>
      <xdr:spPr>
        <a:xfrm>
          <a:off x="12814300" y="62794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21216030-5B3F-4893-85F7-C6DD55819E93}"/>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DFA4A30F-9E18-43EE-84EF-913DD050ADF1}"/>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49DBE430-EE9F-49EF-A34C-B10B220B6229}"/>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EA0D1D25-2D78-4079-8D19-7E7488D336FB}"/>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65150</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72A37332-776E-49C1-A0E3-677FE4CD410A}"/>
            </a:ext>
          </a:extLst>
        </xdr:cNvPr>
        <xdr:cNvSpPr txBox="1"/>
      </xdr:nvSpPr>
      <xdr:spPr>
        <a:xfrm>
          <a:off x="15266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8000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F8B7AE43-3C39-4EE8-8297-6508D758B1C4}"/>
            </a:ext>
          </a:extLst>
        </xdr:cNvPr>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1926E968-E563-4ACE-95EA-E04462CDFFFB}"/>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3101</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44A3E6AD-EAE4-41C4-85E9-6EC5DACD1E9C}"/>
            </a:ext>
          </a:extLst>
        </xdr:cNvPr>
        <xdr:cNvSpPr txBox="1"/>
      </xdr:nvSpPr>
      <xdr:spPr>
        <a:xfrm>
          <a:off x="12611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C263EBF9-5B24-484A-B6AF-6A9D279E84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5F816317-A7DC-4ED5-BE6D-550C45EFBA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508220F7-AD68-4CAD-A136-66F83F1E165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D25C4FC-4639-4544-BA4E-C6C2BA6581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6F70C785-14D5-43B8-BEFB-279F503764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71057A06-41AF-4D33-90D5-C95581CA57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991EA5B6-9901-4CBA-95DD-9F4A1A3D034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A26E1F60-0D71-49EB-8596-32FC443597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90CFBA0-5E73-4C36-9DD8-CD53D7C7AA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3C4B5A4E-399E-4DA8-87AC-99C12313C1D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F8EAF0A-2360-4068-8B60-414FBF952BE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255924A0-84D7-4A14-9C78-FBD8EDBC9F0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31A7D98E-BCBC-444F-8593-09D8D2A3A46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AB718F7B-89B6-4A96-BA0A-67C4EDE5FBE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9A4330A4-4220-4F5E-A5F6-66D374C7D52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9A5FBDFC-41F8-47FD-AD18-7E0C1EA212E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978E95BC-53A5-43D0-96BE-8A75929C3BA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D270D88A-24C3-4F9B-8E2E-80178C70FD7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AAA79C2B-2270-4CFE-B51C-0EB5274EF51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A689103E-7291-4F27-957D-5ACB4A4240E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7106A015-E3BB-478A-AC99-9B8CEBD01F0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9AC1A5E3-CF0A-4B6B-AC58-1CADC37A164A}"/>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FB9F074-7DA6-41BD-9694-B5AC0BF0D6F4}"/>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E732ADF-5EFA-43A9-B535-EBAD10DCA864}"/>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A62DDD49-83B2-4AED-BD78-827C21CEDCD6}"/>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0FFC1937-8BD2-40B7-BD5E-19F7C2A526F5}"/>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EB09C7DC-0ADC-451D-AA75-5806088C7A22}"/>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03FDCC32-7970-4CC7-96A3-4F397E254FC3}"/>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9E0D58D2-9369-4E66-99E6-A8A3C7C39651}"/>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761D0F1B-B449-42B3-A06B-61719B05AFD7}"/>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ED7F3B2B-5160-4A3D-8440-E6944655E6BA}"/>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8B902EB6-6613-48BF-B20A-E8A0E4939E02}"/>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B4B5646-071D-488B-8B19-64BF708CDB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78E886B-3286-4603-B19B-CA092316732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FC07356-03C8-46A5-852D-864141872E9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FAA4160-797F-4754-9B5F-92AC87DD41B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90FBC8-4E4F-4F7E-9200-55E9FCD1031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130556</xdr:rowOff>
    </xdr:from>
    <xdr:to>
      <xdr:col>116</xdr:col>
      <xdr:colOff>114300</xdr:colOff>
      <xdr:row>37</xdr:row>
      <xdr:rowOff>60706</xdr:rowOff>
    </xdr:to>
    <xdr:sp macro="" textlink="">
      <xdr:nvSpPr>
        <xdr:cNvPr id="490" name="楕円 489">
          <a:extLst>
            <a:ext uri="{FF2B5EF4-FFF2-40B4-BE49-F238E27FC236}">
              <a16:creationId xmlns:a16="http://schemas.microsoft.com/office/drawing/2014/main" id="{6B6FC1B1-7E9E-4E98-B6CC-23CB66BEC686}"/>
            </a:ext>
          </a:extLst>
        </xdr:cNvPr>
        <xdr:cNvSpPr/>
      </xdr:nvSpPr>
      <xdr:spPr>
        <a:xfrm>
          <a:off x="221107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153433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14304E61-464B-4EFD-9747-150A12EE03E3}"/>
            </a:ext>
          </a:extLst>
        </xdr:cNvPr>
        <xdr:cNvSpPr txBox="1"/>
      </xdr:nvSpPr>
      <xdr:spPr>
        <a:xfrm>
          <a:off x="22199600"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130556</xdr:rowOff>
    </xdr:from>
    <xdr:to>
      <xdr:col>112</xdr:col>
      <xdr:colOff>38100</xdr:colOff>
      <xdr:row>37</xdr:row>
      <xdr:rowOff>60706</xdr:rowOff>
    </xdr:to>
    <xdr:sp macro="" textlink="">
      <xdr:nvSpPr>
        <xdr:cNvPr id="492" name="楕円 491">
          <a:extLst>
            <a:ext uri="{FF2B5EF4-FFF2-40B4-BE49-F238E27FC236}">
              <a16:creationId xmlns:a16="http://schemas.microsoft.com/office/drawing/2014/main" id="{6177BDF0-A0BD-4B5C-8A54-4AE280260BF1}"/>
            </a:ext>
          </a:extLst>
        </xdr:cNvPr>
        <xdr:cNvSpPr/>
      </xdr:nvSpPr>
      <xdr:spPr>
        <a:xfrm>
          <a:off x="21272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xdr:rowOff>
    </xdr:from>
    <xdr:to>
      <xdr:col>116</xdr:col>
      <xdr:colOff>63500</xdr:colOff>
      <xdr:row>37</xdr:row>
      <xdr:rowOff>9906</xdr:rowOff>
    </xdr:to>
    <xdr:cxnSp macro="">
      <xdr:nvCxnSpPr>
        <xdr:cNvPr id="493" name="直線コネクタ 492">
          <a:extLst>
            <a:ext uri="{FF2B5EF4-FFF2-40B4-BE49-F238E27FC236}">
              <a16:creationId xmlns:a16="http://schemas.microsoft.com/office/drawing/2014/main" id="{D4BC1CFD-7ADD-43CE-A5EA-B5C0F33ED5C4}"/>
            </a:ext>
          </a:extLst>
        </xdr:cNvPr>
        <xdr:cNvCxnSpPr/>
      </xdr:nvCxnSpPr>
      <xdr:spPr>
        <a:xfrm>
          <a:off x="21323300" y="6353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128270</xdr:rowOff>
    </xdr:from>
    <xdr:to>
      <xdr:col>107</xdr:col>
      <xdr:colOff>101600</xdr:colOff>
      <xdr:row>37</xdr:row>
      <xdr:rowOff>58420</xdr:rowOff>
    </xdr:to>
    <xdr:sp macro="" textlink="">
      <xdr:nvSpPr>
        <xdr:cNvPr id="494" name="楕円 493">
          <a:extLst>
            <a:ext uri="{FF2B5EF4-FFF2-40B4-BE49-F238E27FC236}">
              <a16:creationId xmlns:a16="http://schemas.microsoft.com/office/drawing/2014/main" id="{D9E7851A-CEA2-4BB0-A1C2-DEEFF1621D7F}"/>
            </a:ext>
          </a:extLst>
        </xdr:cNvPr>
        <xdr:cNvSpPr/>
      </xdr:nvSpPr>
      <xdr:spPr>
        <a:xfrm>
          <a:off x="20383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7620</xdr:rowOff>
    </xdr:from>
    <xdr:to>
      <xdr:col>111</xdr:col>
      <xdr:colOff>177800</xdr:colOff>
      <xdr:row>37</xdr:row>
      <xdr:rowOff>9906</xdr:rowOff>
    </xdr:to>
    <xdr:cxnSp macro="">
      <xdr:nvCxnSpPr>
        <xdr:cNvPr id="495" name="直線コネクタ 494">
          <a:extLst>
            <a:ext uri="{FF2B5EF4-FFF2-40B4-BE49-F238E27FC236}">
              <a16:creationId xmlns:a16="http://schemas.microsoft.com/office/drawing/2014/main" id="{8AF0FBDA-7479-4A1A-AACC-D2046F26C427}"/>
            </a:ext>
          </a:extLst>
        </xdr:cNvPr>
        <xdr:cNvCxnSpPr/>
      </xdr:nvCxnSpPr>
      <xdr:spPr>
        <a:xfrm>
          <a:off x="20434300" y="63512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123698</xdr:rowOff>
    </xdr:from>
    <xdr:to>
      <xdr:col>102</xdr:col>
      <xdr:colOff>165100</xdr:colOff>
      <xdr:row>37</xdr:row>
      <xdr:rowOff>53848</xdr:rowOff>
    </xdr:to>
    <xdr:sp macro="" textlink="">
      <xdr:nvSpPr>
        <xdr:cNvPr id="496" name="楕円 495">
          <a:extLst>
            <a:ext uri="{FF2B5EF4-FFF2-40B4-BE49-F238E27FC236}">
              <a16:creationId xmlns:a16="http://schemas.microsoft.com/office/drawing/2014/main" id="{B4E7D5A2-CA88-43D9-A4B8-98C296427ED6}"/>
            </a:ext>
          </a:extLst>
        </xdr:cNvPr>
        <xdr:cNvSpPr/>
      </xdr:nvSpPr>
      <xdr:spPr>
        <a:xfrm>
          <a:off x="19494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3048</xdr:rowOff>
    </xdr:from>
    <xdr:to>
      <xdr:col>107</xdr:col>
      <xdr:colOff>50800</xdr:colOff>
      <xdr:row>37</xdr:row>
      <xdr:rowOff>7620</xdr:rowOff>
    </xdr:to>
    <xdr:cxnSp macro="">
      <xdr:nvCxnSpPr>
        <xdr:cNvPr id="497" name="直線コネクタ 496">
          <a:extLst>
            <a:ext uri="{FF2B5EF4-FFF2-40B4-BE49-F238E27FC236}">
              <a16:creationId xmlns:a16="http://schemas.microsoft.com/office/drawing/2014/main" id="{F73E8CD9-6E51-4CA5-BD54-7F7AF95BB431}"/>
            </a:ext>
          </a:extLst>
        </xdr:cNvPr>
        <xdr:cNvCxnSpPr/>
      </xdr:nvCxnSpPr>
      <xdr:spPr>
        <a:xfrm>
          <a:off x="19545300" y="63466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77978</xdr:rowOff>
    </xdr:from>
    <xdr:to>
      <xdr:col>98</xdr:col>
      <xdr:colOff>38100</xdr:colOff>
      <xdr:row>37</xdr:row>
      <xdr:rowOff>8128</xdr:rowOff>
    </xdr:to>
    <xdr:sp macro="" textlink="">
      <xdr:nvSpPr>
        <xdr:cNvPr id="498" name="楕円 497">
          <a:extLst>
            <a:ext uri="{FF2B5EF4-FFF2-40B4-BE49-F238E27FC236}">
              <a16:creationId xmlns:a16="http://schemas.microsoft.com/office/drawing/2014/main" id="{8A29CA07-C1A2-4B89-89FB-8EB9D0AFFF61}"/>
            </a:ext>
          </a:extLst>
        </xdr:cNvPr>
        <xdr:cNvSpPr/>
      </xdr:nvSpPr>
      <xdr:spPr>
        <a:xfrm>
          <a:off x="18605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128778</xdr:rowOff>
    </xdr:from>
    <xdr:to>
      <xdr:col>102</xdr:col>
      <xdr:colOff>114300</xdr:colOff>
      <xdr:row>37</xdr:row>
      <xdr:rowOff>3048</xdr:rowOff>
    </xdr:to>
    <xdr:cxnSp macro="">
      <xdr:nvCxnSpPr>
        <xdr:cNvPr id="499" name="直線コネクタ 498">
          <a:extLst>
            <a:ext uri="{FF2B5EF4-FFF2-40B4-BE49-F238E27FC236}">
              <a16:creationId xmlns:a16="http://schemas.microsoft.com/office/drawing/2014/main" id="{34983540-6B73-4F55-BDF6-7A3BD1C666BE}"/>
            </a:ext>
          </a:extLst>
        </xdr:cNvPr>
        <xdr:cNvCxnSpPr/>
      </xdr:nvCxnSpPr>
      <xdr:spPr>
        <a:xfrm>
          <a:off x="18656300" y="63009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BAF9003E-BEF4-4E8B-AC3E-BAE8AA5D9289}"/>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E52EF331-F4F2-42E7-B780-FD28166FCD6A}"/>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50DE85E3-C5BC-40D2-BF54-AF30BE5FAB84}"/>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694863C1-AB96-44E5-B47E-7CC006880DBA}"/>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77233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E0CC16DB-CBB2-4B52-8B4D-F4E2E475E7CF}"/>
            </a:ext>
          </a:extLst>
        </xdr:cNvPr>
        <xdr:cNvSpPr txBox="1"/>
      </xdr:nvSpPr>
      <xdr:spPr>
        <a:xfrm>
          <a:off x="210757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74947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FC44B111-872E-46F9-9401-F4102D59AB85}"/>
            </a:ext>
          </a:extLst>
        </xdr:cNvPr>
        <xdr:cNvSpPr txBox="1"/>
      </xdr:nvSpPr>
      <xdr:spPr>
        <a:xfrm>
          <a:off x="201994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70375</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E6D17F4-3048-44C3-9700-02E44B81664B}"/>
            </a:ext>
          </a:extLst>
        </xdr:cNvPr>
        <xdr:cNvSpPr txBox="1"/>
      </xdr:nvSpPr>
      <xdr:spPr>
        <a:xfrm>
          <a:off x="19310427"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24655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D4C4B45B-024D-453A-BA54-8FBA0A118293}"/>
            </a:ext>
          </a:extLst>
        </xdr:cNvPr>
        <xdr:cNvSpPr txBox="1"/>
      </xdr:nvSpPr>
      <xdr:spPr>
        <a:xfrm>
          <a:off x="18421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D1E44B7-DAEB-45BD-BC80-3C7E92C3B7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86A1A233-B938-421B-86B0-78604D0F0D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34DFEBE6-64F0-4925-A2E9-32A93F6389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504EFF03-3ABD-49C6-B439-C179CE51D9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E2BDB23-8275-4A3E-8919-F6201F966DD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C3AF7234-3F55-4CF2-B4ED-0CDDE7A1B3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9CCD300D-E61F-46DF-AAD1-EE747B0767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DEFAD332-17B7-4AB9-A23A-EF156DA3E2E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2ED17B1D-4B7E-4C0F-8375-6834680F16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999F3074-8D2F-43F1-9967-26C84B0951A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BB114FEC-B5E9-4E82-BD8E-EBCA44F4D0C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6274DE4D-F3AA-4A1E-904C-3557338BA0D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C3382FC4-E14F-4AE8-806E-B517F4430F8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916F148E-3CA8-42C5-BF2C-5581985DB0D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EE297838-E4B3-4B37-96F7-4B4C3CE6165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B7A7055-6A9F-47C9-A780-498F1638B4F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5085FAA6-C1AB-4A6D-9906-CB3C05741C8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326AF5E2-114C-45B6-A728-38AEDAE6D5D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22ECFBAB-F3C7-4A86-97CA-46847E35008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8667687F-1BFE-4FAC-A03F-DBE77FB7062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DBA3ABA1-9C20-432D-8AEE-058BCBE0136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FD28F7AD-9A27-4866-9B64-639BFDE6D3D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C3B2BF3E-4348-4F81-BA26-39F14B3B103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508E7F41-F78F-4574-8245-F9785186917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47CF93A1-2A60-49EB-900A-3FE67D17BCDF}"/>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296774E5-0A6A-442C-815C-966CE915C2BB}"/>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161A8A0C-F952-4FCC-88CD-4BB870ADC6F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C5997F00-D5E2-4FAE-B925-A85265A36F19}"/>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11EDA455-B365-4F50-9132-35BFADED14DF}"/>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89722472-42B1-44BA-A5FF-D75576362C92}"/>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33B443EB-5D40-4A8F-80F9-A318C3581CD5}"/>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B484F6A-64A4-4E6F-9C18-F9B6FE651D9B}"/>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57530C7F-F197-41B8-9727-9373D1C24BBE}"/>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8D1FB815-D6DF-4AF5-B3ED-0BA773770A01}"/>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44ABE527-8FD3-4467-A55E-482BA95F7328}"/>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9660DC6-E1BE-4FB4-B889-4C6871689EB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3978D1C-C480-48A4-9613-BCEBC19F1E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85415F4-84DC-49BA-B099-938AD546A4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B3F2D77-3F11-48B6-94B0-949EC22A27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C7DCF0E-0AB7-4F42-A985-4342C4BAE5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548" name="楕円 547">
          <a:extLst>
            <a:ext uri="{FF2B5EF4-FFF2-40B4-BE49-F238E27FC236}">
              <a16:creationId xmlns:a16="http://schemas.microsoft.com/office/drawing/2014/main" id="{6F4400FB-21BC-46E5-9F04-321E78CCFC67}"/>
            </a:ext>
          </a:extLst>
        </xdr:cNvPr>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D36A2EA8-42BD-4E54-A1ED-584451472905}"/>
            </a:ext>
          </a:extLst>
        </xdr:cNvPr>
        <xdr:cNvSpPr txBox="1"/>
      </xdr:nvSpPr>
      <xdr:spPr>
        <a:xfrm>
          <a:off x="16357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550" name="楕円 549">
          <a:extLst>
            <a:ext uri="{FF2B5EF4-FFF2-40B4-BE49-F238E27FC236}">
              <a16:creationId xmlns:a16="http://schemas.microsoft.com/office/drawing/2014/main" id="{9F50BD40-6AF1-4259-9891-0312BEE65E16}"/>
            </a:ext>
          </a:extLst>
        </xdr:cNvPr>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60</xdr:row>
      <xdr:rowOff>156210</xdr:rowOff>
    </xdr:to>
    <xdr:cxnSp macro="">
      <xdr:nvCxnSpPr>
        <xdr:cNvPr id="551" name="直線コネクタ 550">
          <a:extLst>
            <a:ext uri="{FF2B5EF4-FFF2-40B4-BE49-F238E27FC236}">
              <a16:creationId xmlns:a16="http://schemas.microsoft.com/office/drawing/2014/main" id="{67AD9CE0-5D00-4D5A-BB72-EC7B2D2DB60D}"/>
            </a:ext>
          </a:extLst>
        </xdr:cNvPr>
        <xdr:cNvCxnSpPr/>
      </xdr:nvCxnSpPr>
      <xdr:spPr>
        <a:xfrm flipV="1">
          <a:off x="15481300" y="10111740"/>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124460</xdr:rowOff>
    </xdr:from>
    <xdr:to>
      <xdr:col>76</xdr:col>
      <xdr:colOff>165100</xdr:colOff>
      <xdr:row>61</xdr:row>
      <xdr:rowOff>54610</xdr:rowOff>
    </xdr:to>
    <xdr:sp macro="" textlink="">
      <xdr:nvSpPr>
        <xdr:cNvPr id="552" name="楕円 551">
          <a:extLst>
            <a:ext uri="{FF2B5EF4-FFF2-40B4-BE49-F238E27FC236}">
              <a16:creationId xmlns:a16="http://schemas.microsoft.com/office/drawing/2014/main" id="{A0994D58-01D1-4E2F-AB1D-8AC79B9FC36C}"/>
            </a:ext>
          </a:extLst>
        </xdr:cNvPr>
        <xdr:cNvSpPr/>
      </xdr:nvSpPr>
      <xdr:spPr>
        <a:xfrm>
          <a:off x="14541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3810</xdr:rowOff>
    </xdr:to>
    <xdr:cxnSp macro="">
      <xdr:nvCxnSpPr>
        <xdr:cNvPr id="553" name="直線コネクタ 552">
          <a:extLst>
            <a:ext uri="{FF2B5EF4-FFF2-40B4-BE49-F238E27FC236}">
              <a16:creationId xmlns:a16="http://schemas.microsoft.com/office/drawing/2014/main" id="{CEAE753C-E679-43E2-9721-CF7B724090A5}"/>
            </a:ext>
          </a:extLst>
        </xdr:cNvPr>
        <xdr:cNvCxnSpPr/>
      </xdr:nvCxnSpPr>
      <xdr:spPr>
        <a:xfrm flipV="1">
          <a:off x="14592300" y="10443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54" name="楕円 553">
          <a:extLst>
            <a:ext uri="{FF2B5EF4-FFF2-40B4-BE49-F238E27FC236}">
              <a16:creationId xmlns:a16="http://schemas.microsoft.com/office/drawing/2014/main" id="{5D9BDC52-09C4-4120-B404-D52267D8D31B}"/>
            </a:ext>
          </a:extLst>
        </xdr:cNvPr>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xdr:rowOff>
    </xdr:from>
    <xdr:to>
      <xdr:col>76</xdr:col>
      <xdr:colOff>114300</xdr:colOff>
      <xdr:row>61</xdr:row>
      <xdr:rowOff>102870</xdr:rowOff>
    </xdr:to>
    <xdr:cxnSp macro="">
      <xdr:nvCxnSpPr>
        <xdr:cNvPr id="555" name="直線コネクタ 554">
          <a:extLst>
            <a:ext uri="{FF2B5EF4-FFF2-40B4-BE49-F238E27FC236}">
              <a16:creationId xmlns:a16="http://schemas.microsoft.com/office/drawing/2014/main" id="{35684740-6A5D-4F9E-9068-6B4D447CA622}"/>
            </a:ext>
          </a:extLst>
        </xdr:cNvPr>
        <xdr:cNvCxnSpPr/>
      </xdr:nvCxnSpPr>
      <xdr:spPr>
        <a:xfrm flipV="1">
          <a:off x="13703300" y="10462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25400</xdr:rowOff>
    </xdr:from>
    <xdr:to>
      <xdr:col>67</xdr:col>
      <xdr:colOff>101600</xdr:colOff>
      <xdr:row>61</xdr:row>
      <xdr:rowOff>127000</xdr:rowOff>
    </xdr:to>
    <xdr:sp macro="" textlink="">
      <xdr:nvSpPr>
        <xdr:cNvPr id="556" name="楕円 555">
          <a:extLst>
            <a:ext uri="{FF2B5EF4-FFF2-40B4-BE49-F238E27FC236}">
              <a16:creationId xmlns:a16="http://schemas.microsoft.com/office/drawing/2014/main" id="{E93656B1-DCFE-4C8D-8275-ED7A55AB2CB0}"/>
            </a:ext>
          </a:extLst>
        </xdr:cNvPr>
        <xdr:cNvSpPr/>
      </xdr:nvSpPr>
      <xdr:spPr>
        <a:xfrm>
          <a:off x="12763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76200</xdr:rowOff>
    </xdr:from>
    <xdr:to>
      <xdr:col>71</xdr:col>
      <xdr:colOff>177800</xdr:colOff>
      <xdr:row>61</xdr:row>
      <xdr:rowOff>102870</xdr:rowOff>
    </xdr:to>
    <xdr:cxnSp macro="">
      <xdr:nvCxnSpPr>
        <xdr:cNvPr id="557" name="直線コネクタ 556">
          <a:extLst>
            <a:ext uri="{FF2B5EF4-FFF2-40B4-BE49-F238E27FC236}">
              <a16:creationId xmlns:a16="http://schemas.microsoft.com/office/drawing/2014/main" id="{A3513ADA-DCAE-426B-8511-D2FA2BA2DF1D}"/>
            </a:ext>
          </a:extLst>
        </xdr:cNvPr>
        <xdr:cNvCxnSpPr/>
      </xdr:nvCxnSpPr>
      <xdr:spPr>
        <a:xfrm>
          <a:off x="12814300" y="10534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F7846B8E-FEFD-4429-A275-2C368F92686E}"/>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70BD719E-E59A-455D-9182-2638B0AFB25E}"/>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87A72406-97A9-4AF4-A428-D9F14055C216}"/>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A1300B7E-C4A2-4E66-A22B-14B75585D7ED}"/>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562" name="n_1mainValue【学校施設】&#10;有形固定資産減価償却率">
          <a:extLst>
            <a:ext uri="{FF2B5EF4-FFF2-40B4-BE49-F238E27FC236}">
              <a16:creationId xmlns:a16="http://schemas.microsoft.com/office/drawing/2014/main" id="{7D9CB379-3024-47CB-8F91-450672618E36}"/>
            </a:ext>
          </a:extLst>
        </xdr:cNvPr>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563" name="n_2mainValue【学校施設】&#10;有形固定資産減価償却率">
          <a:extLst>
            <a:ext uri="{FF2B5EF4-FFF2-40B4-BE49-F238E27FC236}">
              <a16:creationId xmlns:a16="http://schemas.microsoft.com/office/drawing/2014/main" id="{1DE59866-266F-43EB-A206-94830B9905A7}"/>
            </a:ext>
          </a:extLst>
        </xdr:cNvPr>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564" name="n_3mainValue【学校施設】&#10;有形固定資産減価償却率">
          <a:extLst>
            <a:ext uri="{FF2B5EF4-FFF2-40B4-BE49-F238E27FC236}">
              <a16:creationId xmlns:a16="http://schemas.microsoft.com/office/drawing/2014/main" id="{86392937-80C6-4391-A6CF-99F6449E88E4}"/>
            </a:ext>
          </a:extLst>
        </xdr:cNvPr>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118127</xdr:rowOff>
    </xdr:from>
    <xdr:ext cx="405111" cy="259045"/>
    <xdr:sp macro="" textlink="">
      <xdr:nvSpPr>
        <xdr:cNvPr id="565" name="n_4mainValue【学校施設】&#10;有形固定資産減価償却率">
          <a:extLst>
            <a:ext uri="{FF2B5EF4-FFF2-40B4-BE49-F238E27FC236}">
              <a16:creationId xmlns:a16="http://schemas.microsoft.com/office/drawing/2014/main" id="{1D85760A-4E7F-4CCC-A283-DAD4AA2C75EA}"/>
            </a:ext>
          </a:extLst>
        </xdr:cNvPr>
        <xdr:cNvSpPr txBox="1"/>
      </xdr:nvSpPr>
      <xdr:spPr>
        <a:xfrm>
          <a:off x="12611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4BCF3375-F8F7-4689-847F-32DAC586DB1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B6557A67-10B3-4BF9-96B5-13CA3D8A9F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A2F9EFB7-DFF8-4994-9E98-39076701FBF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9A88E1D-FCBE-4BF7-9F78-6AE879563FA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15D0D0E5-FA31-4398-B559-9DEDCDA1C8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313B7117-588A-4A18-8F3A-F4DD971025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665928ED-EDDE-410F-83A7-F6BD2337602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142064CB-204E-4DCF-880E-94389D317D9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24DAB19C-6152-40DF-A7D5-6DE4756BBE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56877916-2823-42A6-8274-0B1A93D906B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2A2898D-7D2D-4D96-9857-3F7DE81DD1B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849B6584-A9DE-4C7D-BA96-59A1E994F7E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1C8523F-583D-40D1-BB16-744F97F63AF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B407CDEE-5FCE-4188-A611-51594E9B32A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FAB28965-F806-4D8E-9E35-95FECDD9F1F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ED4DF8E4-7F16-42B0-874F-4EC36632898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DDC3A3A3-3175-42D2-AB97-1A2BD424DE0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A035D6D-89BC-4171-BD84-83039A1E1C2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D5BBC117-E7AF-4160-A93E-92B3E140BB6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C34FC8FC-429A-412B-A306-F21FDC85A1F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18BC779E-73BD-4351-8811-B043A1F9A9B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3D947EF7-7CF8-435A-8CE7-20E168E7BE0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300636DD-FC88-4DAD-88FE-91ABC8CC952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C85D06ED-DBDD-4642-A693-1EAC80A36C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E30FD19B-8C8D-4C75-B946-D3626020A2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98877D-9458-4E69-A915-5FB0C2EDAB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72F6485F-8001-407F-A0F0-96C33E1AA2B3}"/>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041A8E25-5A1F-40B0-AF28-07E39763432C}"/>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022A292D-C913-4637-B51C-34F513E851D7}"/>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811B0369-42C1-495D-8B61-399E6DCB17E4}"/>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D1838CFC-75E1-45DA-A917-7BE26DA38E48}"/>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631BA96A-C40F-4FCC-9C8B-6B5BDD9FBCEC}"/>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A636E98B-7810-4D38-ADC7-1E49F7BB578D}"/>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F1F97028-463D-4DCC-832C-8ACDD4DBD76C}"/>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F6D37060-D76A-47B1-91CD-F2B76FB211F8}"/>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11D7D9A5-CBFB-4DD4-AAB3-FAA6B48BC192}"/>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153B37E9-25EF-408F-BD08-73917EE3F173}"/>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9EC9199-EADC-4FF6-8533-00499D64C5D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DB63888-D1AF-4C65-84BE-1B303ED951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55ECD87-C8AC-4F3A-8BAE-80B60143988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C2A16AE-6472-4A90-A8AF-25347E0DC9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C3523FE-5368-4557-B32B-326273CA18E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20066</xdr:rowOff>
    </xdr:from>
    <xdr:to>
      <xdr:col>116</xdr:col>
      <xdr:colOff>114300</xdr:colOff>
      <xdr:row>59</xdr:row>
      <xdr:rowOff>121666</xdr:rowOff>
    </xdr:to>
    <xdr:sp macro="" textlink="">
      <xdr:nvSpPr>
        <xdr:cNvPr id="608" name="楕円 607">
          <a:extLst>
            <a:ext uri="{FF2B5EF4-FFF2-40B4-BE49-F238E27FC236}">
              <a16:creationId xmlns:a16="http://schemas.microsoft.com/office/drawing/2014/main" id="{BFF1D597-8FE3-435C-9C93-E0DE8FFA0BFE}"/>
            </a:ext>
          </a:extLst>
        </xdr:cNvPr>
        <xdr:cNvSpPr/>
      </xdr:nvSpPr>
      <xdr:spPr>
        <a:xfrm>
          <a:off x="221107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42943</xdr:rowOff>
    </xdr:from>
    <xdr:ext cx="469744" cy="259045"/>
    <xdr:sp macro="" textlink="">
      <xdr:nvSpPr>
        <xdr:cNvPr id="609" name="【学校施設】&#10;一人当たり面積該当値テキスト">
          <a:extLst>
            <a:ext uri="{FF2B5EF4-FFF2-40B4-BE49-F238E27FC236}">
              <a16:creationId xmlns:a16="http://schemas.microsoft.com/office/drawing/2014/main" id="{63FDF8AE-67CE-4D4F-A9B1-A22924B3ABC3}"/>
            </a:ext>
          </a:extLst>
        </xdr:cNvPr>
        <xdr:cNvSpPr txBox="1"/>
      </xdr:nvSpPr>
      <xdr:spPr>
        <a:xfrm>
          <a:off x="22199600" y="998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34761</xdr:rowOff>
    </xdr:from>
    <xdr:to>
      <xdr:col>112</xdr:col>
      <xdr:colOff>38100</xdr:colOff>
      <xdr:row>60</xdr:row>
      <xdr:rowOff>136361</xdr:rowOff>
    </xdr:to>
    <xdr:sp macro="" textlink="">
      <xdr:nvSpPr>
        <xdr:cNvPr id="610" name="楕円 609">
          <a:extLst>
            <a:ext uri="{FF2B5EF4-FFF2-40B4-BE49-F238E27FC236}">
              <a16:creationId xmlns:a16="http://schemas.microsoft.com/office/drawing/2014/main" id="{999CF9C6-29C3-4846-9305-AEF869E5C642}"/>
            </a:ext>
          </a:extLst>
        </xdr:cNvPr>
        <xdr:cNvSpPr/>
      </xdr:nvSpPr>
      <xdr:spPr>
        <a:xfrm>
          <a:off x="21272500" y="103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70866</xdr:rowOff>
    </xdr:from>
    <xdr:to>
      <xdr:col>116</xdr:col>
      <xdr:colOff>63500</xdr:colOff>
      <xdr:row>60</xdr:row>
      <xdr:rowOff>85561</xdr:rowOff>
    </xdr:to>
    <xdr:cxnSp macro="">
      <xdr:nvCxnSpPr>
        <xdr:cNvPr id="611" name="直線コネクタ 610">
          <a:extLst>
            <a:ext uri="{FF2B5EF4-FFF2-40B4-BE49-F238E27FC236}">
              <a16:creationId xmlns:a16="http://schemas.microsoft.com/office/drawing/2014/main" id="{164F30BE-9612-4317-9ECE-CCB271522FAB}"/>
            </a:ext>
          </a:extLst>
        </xdr:cNvPr>
        <xdr:cNvCxnSpPr/>
      </xdr:nvCxnSpPr>
      <xdr:spPr>
        <a:xfrm flipV="1">
          <a:off x="21323300" y="10186416"/>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11249</xdr:rowOff>
    </xdr:from>
    <xdr:to>
      <xdr:col>107</xdr:col>
      <xdr:colOff>101600</xdr:colOff>
      <xdr:row>60</xdr:row>
      <xdr:rowOff>112849</xdr:rowOff>
    </xdr:to>
    <xdr:sp macro="" textlink="">
      <xdr:nvSpPr>
        <xdr:cNvPr id="612" name="楕円 611">
          <a:extLst>
            <a:ext uri="{FF2B5EF4-FFF2-40B4-BE49-F238E27FC236}">
              <a16:creationId xmlns:a16="http://schemas.microsoft.com/office/drawing/2014/main" id="{43D4B340-1E7A-4066-95E3-A8EB551D58A3}"/>
            </a:ext>
          </a:extLst>
        </xdr:cNvPr>
        <xdr:cNvSpPr/>
      </xdr:nvSpPr>
      <xdr:spPr>
        <a:xfrm>
          <a:off x="20383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62049</xdr:rowOff>
    </xdr:from>
    <xdr:to>
      <xdr:col>111</xdr:col>
      <xdr:colOff>177800</xdr:colOff>
      <xdr:row>60</xdr:row>
      <xdr:rowOff>85561</xdr:rowOff>
    </xdr:to>
    <xdr:cxnSp macro="">
      <xdr:nvCxnSpPr>
        <xdr:cNvPr id="613" name="直線コネクタ 612">
          <a:extLst>
            <a:ext uri="{FF2B5EF4-FFF2-40B4-BE49-F238E27FC236}">
              <a16:creationId xmlns:a16="http://schemas.microsoft.com/office/drawing/2014/main" id="{3C4C2536-D3DC-40D1-852F-F8E02F99EBBA}"/>
            </a:ext>
          </a:extLst>
        </xdr:cNvPr>
        <xdr:cNvCxnSpPr/>
      </xdr:nvCxnSpPr>
      <xdr:spPr>
        <a:xfrm>
          <a:off x="20434300" y="10349049"/>
          <a:ext cx="889000" cy="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2758</xdr:rowOff>
    </xdr:from>
    <xdr:to>
      <xdr:col>102</xdr:col>
      <xdr:colOff>165100</xdr:colOff>
      <xdr:row>60</xdr:row>
      <xdr:rowOff>104358</xdr:rowOff>
    </xdr:to>
    <xdr:sp macro="" textlink="">
      <xdr:nvSpPr>
        <xdr:cNvPr id="614" name="楕円 613">
          <a:extLst>
            <a:ext uri="{FF2B5EF4-FFF2-40B4-BE49-F238E27FC236}">
              <a16:creationId xmlns:a16="http://schemas.microsoft.com/office/drawing/2014/main" id="{8F25C277-91BC-4835-9430-A01261F6BB19}"/>
            </a:ext>
          </a:extLst>
        </xdr:cNvPr>
        <xdr:cNvSpPr/>
      </xdr:nvSpPr>
      <xdr:spPr>
        <a:xfrm>
          <a:off x="19494500" y="102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53558</xdr:rowOff>
    </xdr:from>
    <xdr:to>
      <xdr:col>107</xdr:col>
      <xdr:colOff>50800</xdr:colOff>
      <xdr:row>60</xdr:row>
      <xdr:rowOff>62049</xdr:rowOff>
    </xdr:to>
    <xdr:cxnSp macro="">
      <xdr:nvCxnSpPr>
        <xdr:cNvPr id="615" name="直線コネクタ 614">
          <a:extLst>
            <a:ext uri="{FF2B5EF4-FFF2-40B4-BE49-F238E27FC236}">
              <a16:creationId xmlns:a16="http://schemas.microsoft.com/office/drawing/2014/main" id="{47C37A77-FB01-48EC-BDCE-E275F3742DB2}"/>
            </a:ext>
          </a:extLst>
        </xdr:cNvPr>
        <xdr:cNvCxnSpPr/>
      </xdr:nvCxnSpPr>
      <xdr:spPr>
        <a:xfrm>
          <a:off x="19545300" y="1034055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105628</xdr:rowOff>
    </xdr:from>
    <xdr:to>
      <xdr:col>98</xdr:col>
      <xdr:colOff>38100</xdr:colOff>
      <xdr:row>60</xdr:row>
      <xdr:rowOff>35778</xdr:rowOff>
    </xdr:to>
    <xdr:sp macro="" textlink="">
      <xdr:nvSpPr>
        <xdr:cNvPr id="616" name="楕円 615">
          <a:extLst>
            <a:ext uri="{FF2B5EF4-FFF2-40B4-BE49-F238E27FC236}">
              <a16:creationId xmlns:a16="http://schemas.microsoft.com/office/drawing/2014/main" id="{75126163-3986-40C6-A6D4-11DAA90DD70B}"/>
            </a:ext>
          </a:extLst>
        </xdr:cNvPr>
        <xdr:cNvSpPr/>
      </xdr:nvSpPr>
      <xdr:spPr>
        <a:xfrm>
          <a:off x="18605500" y="102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156428</xdr:rowOff>
    </xdr:from>
    <xdr:to>
      <xdr:col>102</xdr:col>
      <xdr:colOff>114300</xdr:colOff>
      <xdr:row>60</xdr:row>
      <xdr:rowOff>53558</xdr:rowOff>
    </xdr:to>
    <xdr:cxnSp macro="">
      <xdr:nvCxnSpPr>
        <xdr:cNvPr id="617" name="直線コネクタ 616">
          <a:extLst>
            <a:ext uri="{FF2B5EF4-FFF2-40B4-BE49-F238E27FC236}">
              <a16:creationId xmlns:a16="http://schemas.microsoft.com/office/drawing/2014/main" id="{0A7E7B12-190D-46CB-9682-48C16BE4629D}"/>
            </a:ext>
          </a:extLst>
        </xdr:cNvPr>
        <xdr:cNvCxnSpPr/>
      </xdr:nvCxnSpPr>
      <xdr:spPr>
        <a:xfrm>
          <a:off x="18656300" y="102719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4E35732C-C6A0-4E92-A2FB-D5874DCA488B}"/>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id="{DC58AAFD-F0A5-42C4-96F2-025A8AC68A5B}"/>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id="{B184C956-D8C4-42EA-AD90-AAE93D36D725}"/>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62693273-4D59-41E1-BFF9-67D169B699B8}"/>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152888</xdr:rowOff>
    </xdr:from>
    <xdr:ext cx="469744" cy="259045"/>
    <xdr:sp macro="" textlink="">
      <xdr:nvSpPr>
        <xdr:cNvPr id="622" name="n_1mainValue【学校施設】&#10;一人当たり面積">
          <a:extLst>
            <a:ext uri="{FF2B5EF4-FFF2-40B4-BE49-F238E27FC236}">
              <a16:creationId xmlns:a16="http://schemas.microsoft.com/office/drawing/2014/main" id="{3ED8986C-40FB-409A-9C19-87D4E35CE2A5}"/>
            </a:ext>
          </a:extLst>
        </xdr:cNvPr>
        <xdr:cNvSpPr txBox="1"/>
      </xdr:nvSpPr>
      <xdr:spPr>
        <a:xfrm>
          <a:off x="21075727" y="1009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129376</xdr:rowOff>
    </xdr:from>
    <xdr:ext cx="469744" cy="259045"/>
    <xdr:sp macro="" textlink="">
      <xdr:nvSpPr>
        <xdr:cNvPr id="623" name="n_2mainValue【学校施設】&#10;一人当たり面積">
          <a:extLst>
            <a:ext uri="{FF2B5EF4-FFF2-40B4-BE49-F238E27FC236}">
              <a16:creationId xmlns:a16="http://schemas.microsoft.com/office/drawing/2014/main" id="{17A6C2BF-3F07-4F98-A383-D5F666C84196}"/>
            </a:ext>
          </a:extLst>
        </xdr:cNvPr>
        <xdr:cNvSpPr txBox="1"/>
      </xdr:nvSpPr>
      <xdr:spPr>
        <a:xfrm>
          <a:off x="20199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120885</xdr:rowOff>
    </xdr:from>
    <xdr:ext cx="469744" cy="259045"/>
    <xdr:sp macro="" textlink="">
      <xdr:nvSpPr>
        <xdr:cNvPr id="624" name="n_3mainValue【学校施設】&#10;一人当たり面積">
          <a:extLst>
            <a:ext uri="{FF2B5EF4-FFF2-40B4-BE49-F238E27FC236}">
              <a16:creationId xmlns:a16="http://schemas.microsoft.com/office/drawing/2014/main" id="{3AD56CBF-351D-4619-89F7-2A7A5EA598CE}"/>
            </a:ext>
          </a:extLst>
        </xdr:cNvPr>
        <xdr:cNvSpPr txBox="1"/>
      </xdr:nvSpPr>
      <xdr:spPr>
        <a:xfrm>
          <a:off x="19310427" y="1006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52305</xdr:rowOff>
    </xdr:from>
    <xdr:ext cx="469744" cy="259045"/>
    <xdr:sp macro="" textlink="">
      <xdr:nvSpPr>
        <xdr:cNvPr id="625" name="n_4mainValue【学校施設】&#10;一人当たり面積">
          <a:extLst>
            <a:ext uri="{FF2B5EF4-FFF2-40B4-BE49-F238E27FC236}">
              <a16:creationId xmlns:a16="http://schemas.microsoft.com/office/drawing/2014/main" id="{CC642025-DE49-4E72-95CF-A4DF60634590}"/>
            </a:ext>
          </a:extLst>
        </xdr:cNvPr>
        <xdr:cNvSpPr txBox="1"/>
      </xdr:nvSpPr>
      <xdr:spPr>
        <a:xfrm>
          <a:off x="18421427" y="999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92A0A8C9-30C6-4CAC-8A97-D9336F65E9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51363114-2F66-4D94-A160-E4FA367A1C0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57CEE65F-79E0-4ED5-ACD4-84B396CEDA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700EA441-085F-486A-9BE3-7E8AE4E9387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58D78734-EB27-4F24-A66F-B02D7D95BE5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5CD6A805-2EC5-45BA-AD75-921454F1DB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6322B218-1D70-425D-B9B8-AF074523E2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4478C50C-04D2-4B21-9F76-D6970313FD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41220890-42C6-46DE-92E1-02E5000BFD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16C92021-6AD4-4B30-91E4-041F316CAFE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8C046B42-CFBD-4FE3-B516-7D79B02B8E7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EA935F08-7578-413D-BC3A-5F5CB25AD46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1FC073CC-4960-4813-8122-8A43EB6AF8E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FBF1EFB3-1DA6-456B-8DA4-EB75A03E55E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17C2323C-FA82-461E-A97C-CA3D31E2106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8C1E1BC2-38E1-4F89-AD25-C05DA55DB5B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FF71D2D4-551A-4895-8695-3F944788F85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2D0C6E55-CF1E-4396-A4D9-A055F4A8A6C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F5A3B2E0-F4C8-49E5-AE31-786C2FD0F3E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7ADE0736-DAFF-4BF8-B1BD-05568B1440D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11F7BCB0-BA0A-4A63-88FE-7490E5AD814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DE7BFEE9-8A96-4E76-BBDC-A69F2ECDB3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13232DF7-6391-4E26-A152-AFBB3883021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3F1D7D8-8E95-4233-88E5-F0DAEF63DB1D}"/>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7070EC01-4936-4258-8E58-D3EEA18336D5}"/>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32F82E6C-5519-4552-A06C-7C4D281C855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78C2E63E-F174-4B8D-B118-C4B3B7444B82}"/>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251B23D5-50C8-4DBA-8D6F-552B4CE5A70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a:extLst>
            <a:ext uri="{FF2B5EF4-FFF2-40B4-BE49-F238E27FC236}">
              <a16:creationId xmlns:a16="http://schemas.microsoft.com/office/drawing/2014/main" id="{264612D3-36DA-41B9-9B45-E6EFEE4A6DA1}"/>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57D0287F-1B7A-46EE-886E-2DCC118B34DC}"/>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C83D7ADB-81B6-42F8-A194-8877B1DAADBF}"/>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837EED5B-5EB7-4325-8B93-188538EC8FB0}"/>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7AC96923-8EEC-44F4-A9BE-A4A5FE28D6A4}"/>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8AD5E8C9-BE31-4638-A0C9-A4139CF70A14}"/>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A9D97CE-1B01-42E5-B477-A79A589DCD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0CB8DA5-A430-4770-BCC7-57C27E553EE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C9F0606-7A22-4FCB-8D54-B1CBBF88790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F8818144-6D1D-4ADA-8F8B-797F8F832C0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7C5E4ED-C270-4005-9287-B79E21EC57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105411</xdr:rowOff>
    </xdr:from>
    <xdr:to>
      <xdr:col>85</xdr:col>
      <xdr:colOff>177800</xdr:colOff>
      <xdr:row>83</xdr:row>
      <xdr:rowOff>35561</xdr:rowOff>
    </xdr:to>
    <xdr:sp macro="" textlink="">
      <xdr:nvSpPr>
        <xdr:cNvPr id="665" name="楕円 664">
          <a:extLst>
            <a:ext uri="{FF2B5EF4-FFF2-40B4-BE49-F238E27FC236}">
              <a16:creationId xmlns:a16="http://schemas.microsoft.com/office/drawing/2014/main" id="{F67AF0B0-CA46-4F9F-BE98-886A7F8EECD1}"/>
            </a:ext>
          </a:extLst>
        </xdr:cNvPr>
        <xdr:cNvSpPr/>
      </xdr:nvSpPr>
      <xdr:spPr>
        <a:xfrm>
          <a:off x="16268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83838</xdr:rowOff>
    </xdr:from>
    <xdr:ext cx="405111" cy="259045"/>
    <xdr:sp macro="" textlink="">
      <xdr:nvSpPr>
        <xdr:cNvPr id="666" name="【児童館】&#10;有形固定資産減価償却率該当値テキスト">
          <a:extLst>
            <a:ext uri="{FF2B5EF4-FFF2-40B4-BE49-F238E27FC236}">
              <a16:creationId xmlns:a16="http://schemas.microsoft.com/office/drawing/2014/main" id="{FD9ED21D-BEBE-4F88-8EF9-FA6D4773C379}"/>
            </a:ext>
          </a:extLst>
        </xdr:cNvPr>
        <xdr:cNvSpPr txBox="1"/>
      </xdr:nvSpPr>
      <xdr:spPr>
        <a:xfrm>
          <a:off x="16357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54611</xdr:rowOff>
    </xdr:from>
    <xdr:to>
      <xdr:col>81</xdr:col>
      <xdr:colOff>101600</xdr:colOff>
      <xdr:row>82</xdr:row>
      <xdr:rowOff>156211</xdr:rowOff>
    </xdr:to>
    <xdr:sp macro="" textlink="">
      <xdr:nvSpPr>
        <xdr:cNvPr id="667" name="楕円 666">
          <a:extLst>
            <a:ext uri="{FF2B5EF4-FFF2-40B4-BE49-F238E27FC236}">
              <a16:creationId xmlns:a16="http://schemas.microsoft.com/office/drawing/2014/main" id="{F3584C6E-4D32-4FC1-B60A-E7A99C553B53}"/>
            </a:ext>
          </a:extLst>
        </xdr:cNvPr>
        <xdr:cNvSpPr/>
      </xdr:nvSpPr>
      <xdr:spPr>
        <a:xfrm>
          <a:off x="15430500" y="141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105411</xdr:rowOff>
    </xdr:from>
    <xdr:to>
      <xdr:col>85</xdr:col>
      <xdr:colOff>127000</xdr:colOff>
      <xdr:row>82</xdr:row>
      <xdr:rowOff>156211</xdr:rowOff>
    </xdr:to>
    <xdr:cxnSp macro="">
      <xdr:nvCxnSpPr>
        <xdr:cNvPr id="668" name="直線コネクタ 667">
          <a:extLst>
            <a:ext uri="{FF2B5EF4-FFF2-40B4-BE49-F238E27FC236}">
              <a16:creationId xmlns:a16="http://schemas.microsoft.com/office/drawing/2014/main" id="{691264EF-5268-4D1A-BCD1-9C1E151E33E2}"/>
            </a:ext>
          </a:extLst>
        </xdr:cNvPr>
        <xdr:cNvCxnSpPr/>
      </xdr:nvCxnSpPr>
      <xdr:spPr>
        <a:xfrm>
          <a:off x="15481300" y="14164311"/>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3811</xdr:rowOff>
    </xdr:from>
    <xdr:to>
      <xdr:col>76</xdr:col>
      <xdr:colOff>165100</xdr:colOff>
      <xdr:row>82</xdr:row>
      <xdr:rowOff>105411</xdr:rowOff>
    </xdr:to>
    <xdr:sp macro="" textlink="">
      <xdr:nvSpPr>
        <xdr:cNvPr id="669" name="楕円 668">
          <a:extLst>
            <a:ext uri="{FF2B5EF4-FFF2-40B4-BE49-F238E27FC236}">
              <a16:creationId xmlns:a16="http://schemas.microsoft.com/office/drawing/2014/main" id="{C8FB6834-9630-4CF7-AA5C-D8B1AE935045}"/>
            </a:ext>
          </a:extLst>
        </xdr:cNvPr>
        <xdr:cNvSpPr/>
      </xdr:nvSpPr>
      <xdr:spPr>
        <a:xfrm>
          <a:off x="14541500" y="140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54611</xdr:rowOff>
    </xdr:from>
    <xdr:to>
      <xdr:col>81</xdr:col>
      <xdr:colOff>50800</xdr:colOff>
      <xdr:row>82</xdr:row>
      <xdr:rowOff>105411</xdr:rowOff>
    </xdr:to>
    <xdr:cxnSp macro="">
      <xdr:nvCxnSpPr>
        <xdr:cNvPr id="670" name="直線コネクタ 669">
          <a:extLst>
            <a:ext uri="{FF2B5EF4-FFF2-40B4-BE49-F238E27FC236}">
              <a16:creationId xmlns:a16="http://schemas.microsoft.com/office/drawing/2014/main" id="{F4D03C9A-9B31-438C-9637-7197E84FCCFD}"/>
            </a:ext>
          </a:extLst>
        </xdr:cNvPr>
        <xdr:cNvCxnSpPr/>
      </xdr:nvCxnSpPr>
      <xdr:spPr>
        <a:xfrm>
          <a:off x="14592300" y="14113511"/>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130811</xdr:rowOff>
    </xdr:from>
    <xdr:to>
      <xdr:col>72</xdr:col>
      <xdr:colOff>38100</xdr:colOff>
      <xdr:row>82</xdr:row>
      <xdr:rowOff>60961</xdr:rowOff>
    </xdr:to>
    <xdr:sp macro="" textlink="">
      <xdr:nvSpPr>
        <xdr:cNvPr id="671" name="楕円 670">
          <a:extLst>
            <a:ext uri="{FF2B5EF4-FFF2-40B4-BE49-F238E27FC236}">
              <a16:creationId xmlns:a16="http://schemas.microsoft.com/office/drawing/2014/main" id="{AA657801-3B9E-4895-A703-911AFED3F1A3}"/>
            </a:ext>
          </a:extLst>
        </xdr:cNvPr>
        <xdr:cNvSpPr/>
      </xdr:nvSpPr>
      <xdr:spPr>
        <a:xfrm>
          <a:off x="13652500" y="140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10161</xdr:rowOff>
    </xdr:from>
    <xdr:to>
      <xdr:col>76</xdr:col>
      <xdr:colOff>114300</xdr:colOff>
      <xdr:row>82</xdr:row>
      <xdr:rowOff>54611</xdr:rowOff>
    </xdr:to>
    <xdr:cxnSp macro="">
      <xdr:nvCxnSpPr>
        <xdr:cNvPr id="672" name="直線コネクタ 671">
          <a:extLst>
            <a:ext uri="{FF2B5EF4-FFF2-40B4-BE49-F238E27FC236}">
              <a16:creationId xmlns:a16="http://schemas.microsoft.com/office/drawing/2014/main" id="{36975282-4FDF-4382-9D68-B106ECD047D2}"/>
            </a:ext>
          </a:extLst>
        </xdr:cNvPr>
        <xdr:cNvCxnSpPr/>
      </xdr:nvCxnSpPr>
      <xdr:spPr>
        <a:xfrm>
          <a:off x="13703300" y="14069061"/>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54611</xdr:rowOff>
    </xdr:from>
    <xdr:to>
      <xdr:col>67</xdr:col>
      <xdr:colOff>101600</xdr:colOff>
      <xdr:row>81</xdr:row>
      <xdr:rowOff>156211</xdr:rowOff>
    </xdr:to>
    <xdr:sp macro="" textlink="">
      <xdr:nvSpPr>
        <xdr:cNvPr id="673" name="楕円 672">
          <a:extLst>
            <a:ext uri="{FF2B5EF4-FFF2-40B4-BE49-F238E27FC236}">
              <a16:creationId xmlns:a16="http://schemas.microsoft.com/office/drawing/2014/main" id="{14354AA6-A1FF-453B-8533-D939D49939DF}"/>
            </a:ext>
          </a:extLst>
        </xdr:cNvPr>
        <xdr:cNvSpPr/>
      </xdr:nvSpPr>
      <xdr:spPr>
        <a:xfrm>
          <a:off x="12763500" y="139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105411</xdr:rowOff>
    </xdr:from>
    <xdr:to>
      <xdr:col>71</xdr:col>
      <xdr:colOff>177800</xdr:colOff>
      <xdr:row>82</xdr:row>
      <xdr:rowOff>10161</xdr:rowOff>
    </xdr:to>
    <xdr:cxnSp macro="">
      <xdr:nvCxnSpPr>
        <xdr:cNvPr id="674" name="直線コネクタ 673">
          <a:extLst>
            <a:ext uri="{FF2B5EF4-FFF2-40B4-BE49-F238E27FC236}">
              <a16:creationId xmlns:a16="http://schemas.microsoft.com/office/drawing/2014/main" id="{1F6E7508-4AED-4B5B-A511-44938BD99950}"/>
            </a:ext>
          </a:extLst>
        </xdr:cNvPr>
        <xdr:cNvCxnSpPr/>
      </xdr:nvCxnSpPr>
      <xdr:spPr>
        <a:xfrm>
          <a:off x="12814300" y="13992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a:extLst>
            <a:ext uri="{FF2B5EF4-FFF2-40B4-BE49-F238E27FC236}">
              <a16:creationId xmlns:a16="http://schemas.microsoft.com/office/drawing/2014/main" id="{433017AE-FCA5-4063-AEFC-A187204FBF39}"/>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a:extLst>
            <a:ext uri="{FF2B5EF4-FFF2-40B4-BE49-F238E27FC236}">
              <a16:creationId xmlns:a16="http://schemas.microsoft.com/office/drawing/2014/main" id="{D9740ED1-2856-4C59-AA10-3BFBF1B6FE56}"/>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a:extLst>
            <a:ext uri="{FF2B5EF4-FFF2-40B4-BE49-F238E27FC236}">
              <a16:creationId xmlns:a16="http://schemas.microsoft.com/office/drawing/2014/main" id="{A0DEC686-6C52-4618-8B62-C20161223495}"/>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a:extLst>
            <a:ext uri="{FF2B5EF4-FFF2-40B4-BE49-F238E27FC236}">
              <a16:creationId xmlns:a16="http://schemas.microsoft.com/office/drawing/2014/main" id="{2BD6FEAA-B57D-4CA0-A300-3186AE5847D3}"/>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147338</xdr:rowOff>
    </xdr:from>
    <xdr:ext cx="405111" cy="259045"/>
    <xdr:sp macro="" textlink="">
      <xdr:nvSpPr>
        <xdr:cNvPr id="679" name="n_1mainValue【児童館】&#10;有形固定資産減価償却率">
          <a:extLst>
            <a:ext uri="{FF2B5EF4-FFF2-40B4-BE49-F238E27FC236}">
              <a16:creationId xmlns:a16="http://schemas.microsoft.com/office/drawing/2014/main" id="{D6049965-8B76-4752-A7FF-AB629A961E2E}"/>
            </a:ext>
          </a:extLst>
        </xdr:cNvPr>
        <xdr:cNvSpPr txBox="1"/>
      </xdr:nvSpPr>
      <xdr:spPr>
        <a:xfrm>
          <a:off x="15266044" y="1420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96538</xdr:rowOff>
    </xdr:from>
    <xdr:ext cx="405111" cy="259045"/>
    <xdr:sp macro="" textlink="">
      <xdr:nvSpPr>
        <xdr:cNvPr id="680" name="n_2mainValue【児童館】&#10;有形固定資産減価償却率">
          <a:extLst>
            <a:ext uri="{FF2B5EF4-FFF2-40B4-BE49-F238E27FC236}">
              <a16:creationId xmlns:a16="http://schemas.microsoft.com/office/drawing/2014/main" id="{0FF08AFF-1CC1-440E-8403-60E49A06DBC2}"/>
            </a:ext>
          </a:extLst>
        </xdr:cNvPr>
        <xdr:cNvSpPr txBox="1"/>
      </xdr:nvSpPr>
      <xdr:spPr>
        <a:xfrm>
          <a:off x="14389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52088</xdr:rowOff>
    </xdr:from>
    <xdr:ext cx="405111" cy="259045"/>
    <xdr:sp macro="" textlink="">
      <xdr:nvSpPr>
        <xdr:cNvPr id="681" name="n_3mainValue【児童館】&#10;有形固定資産減価償却率">
          <a:extLst>
            <a:ext uri="{FF2B5EF4-FFF2-40B4-BE49-F238E27FC236}">
              <a16:creationId xmlns:a16="http://schemas.microsoft.com/office/drawing/2014/main" id="{89B4811B-B81C-4699-B757-5408C5D27898}"/>
            </a:ext>
          </a:extLst>
        </xdr:cNvPr>
        <xdr:cNvSpPr txBox="1"/>
      </xdr:nvSpPr>
      <xdr:spPr>
        <a:xfrm>
          <a:off x="13500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147338</xdr:rowOff>
    </xdr:from>
    <xdr:ext cx="405111" cy="259045"/>
    <xdr:sp macro="" textlink="">
      <xdr:nvSpPr>
        <xdr:cNvPr id="682" name="n_4mainValue【児童館】&#10;有形固定資産減価償却率">
          <a:extLst>
            <a:ext uri="{FF2B5EF4-FFF2-40B4-BE49-F238E27FC236}">
              <a16:creationId xmlns:a16="http://schemas.microsoft.com/office/drawing/2014/main" id="{75E164A9-B4AA-4AE1-BACF-1AB604B5CF74}"/>
            </a:ext>
          </a:extLst>
        </xdr:cNvPr>
        <xdr:cNvSpPr txBox="1"/>
      </xdr:nvSpPr>
      <xdr:spPr>
        <a:xfrm>
          <a:off x="126117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B8CF181B-FDEE-4F80-BE6F-5A01AB7A72B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FA5E4DE9-C27F-4895-9988-4A692245E6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A3D4B86F-3ABB-42E3-95B6-E70FE47CF9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557A201F-A0A5-40DD-AE46-E49187EE93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3EA1C88A-DD4E-42BE-8865-2D6C4B9D3C0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D3902785-63FE-4186-B7C0-B58EE29034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60401ECE-F48E-4056-9009-9D269496171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3FBA6B87-4BE6-4BD9-820C-C2EA2142B69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94ECF83D-9209-47B7-A20C-A7D3866F74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1450E155-6744-44F0-BEBC-0116C82D1C4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C4BBEE85-89B4-4F58-8F82-C3E9376FFF9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23699008-C231-4216-BE22-7B6B03B45AE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3C91F9A4-EA8C-4BBB-BF94-2F349DEBFEC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6AB45AE2-B459-4BD9-9BC8-DAB4505AF82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A20DDFCD-AF4A-4FEC-80CB-7B9E3A1BDD8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BCB2365E-632D-4CFD-9090-7DED5E9670A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478BA6A6-E0F3-460B-A953-535729FFBAC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6ACA949-2839-4BB3-8628-BB7D0B31CB8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D45E9686-53D3-407B-82AD-A4CE67A0FA6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27EDFBC6-855C-45A2-9E97-08FD24612B6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CB637619-5452-49BF-A7FA-3C03BB0C308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D50C030B-FF24-4E17-AEBC-03422E1D7E5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50D36CEA-88CD-41AE-B9F2-4DEB57A863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2BA0D752-98C0-416D-9405-FBB25DBAF179}"/>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22F6AAA5-696C-4C60-B3FF-91B9ED9F109A}"/>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7484D7DC-A08F-422B-9401-16DAC0FEFD2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9CC80BE6-B9AB-4D51-B1FC-E92EE8D8E323}"/>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68E7D212-6828-4F68-A927-E4D6C77D7C83}"/>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1" name="【児童館】&#10;一人当たり面積平均値テキスト">
          <a:extLst>
            <a:ext uri="{FF2B5EF4-FFF2-40B4-BE49-F238E27FC236}">
              <a16:creationId xmlns:a16="http://schemas.microsoft.com/office/drawing/2014/main" id="{51C0AC2B-527F-4F21-B44A-202334989B5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B36A3328-A0C2-4305-8DCE-5A7A9F4A3698}"/>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57A7B913-3DE5-4595-A4E1-3DB12C102E54}"/>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1C0BA613-2F65-45CA-B524-B89F1185F2A4}"/>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64A69965-0CA1-4DC3-992A-D24A99A300DB}"/>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1C9B9DA8-9AEB-4A62-A37B-6B27FEF7693A}"/>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F4E4183-FABF-495D-A1BF-6B54F75EDD7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496D04F-3609-4C66-8FAB-3128A1D440F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2F6127E-C529-498B-88A2-C85B43F72E4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353A876-99CD-496A-80F9-1285A7E12E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9DB68B5-953F-45B6-A1FC-7036FA6AE3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133350</xdr:rowOff>
    </xdr:from>
    <xdr:to>
      <xdr:col>116</xdr:col>
      <xdr:colOff>114300</xdr:colOff>
      <xdr:row>80</xdr:row>
      <xdr:rowOff>63500</xdr:rowOff>
    </xdr:to>
    <xdr:sp macro="" textlink="">
      <xdr:nvSpPr>
        <xdr:cNvPr id="722" name="楕円 721">
          <a:extLst>
            <a:ext uri="{FF2B5EF4-FFF2-40B4-BE49-F238E27FC236}">
              <a16:creationId xmlns:a16="http://schemas.microsoft.com/office/drawing/2014/main" id="{430FBBCE-93C8-4714-8DDC-929550DA32ED}"/>
            </a:ext>
          </a:extLst>
        </xdr:cNvPr>
        <xdr:cNvSpPr/>
      </xdr:nvSpPr>
      <xdr:spPr>
        <a:xfrm>
          <a:off x="221107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156227</xdr:rowOff>
    </xdr:from>
    <xdr:ext cx="469744" cy="259045"/>
    <xdr:sp macro="" textlink="">
      <xdr:nvSpPr>
        <xdr:cNvPr id="723" name="【児童館】&#10;一人当たり面積該当値テキスト">
          <a:extLst>
            <a:ext uri="{FF2B5EF4-FFF2-40B4-BE49-F238E27FC236}">
              <a16:creationId xmlns:a16="http://schemas.microsoft.com/office/drawing/2014/main" id="{9BF55927-DD2D-42F7-BBF8-BFF857A02981}"/>
            </a:ext>
          </a:extLst>
        </xdr:cNvPr>
        <xdr:cNvSpPr txBox="1"/>
      </xdr:nvSpPr>
      <xdr:spPr>
        <a:xfrm>
          <a:off x="221996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133350</xdr:rowOff>
    </xdr:from>
    <xdr:to>
      <xdr:col>112</xdr:col>
      <xdr:colOff>38100</xdr:colOff>
      <xdr:row>80</xdr:row>
      <xdr:rowOff>63500</xdr:rowOff>
    </xdr:to>
    <xdr:sp macro="" textlink="">
      <xdr:nvSpPr>
        <xdr:cNvPr id="724" name="楕円 723">
          <a:extLst>
            <a:ext uri="{FF2B5EF4-FFF2-40B4-BE49-F238E27FC236}">
              <a16:creationId xmlns:a16="http://schemas.microsoft.com/office/drawing/2014/main" id="{109D5B72-A060-4198-9BDF-47DD7821E9F5}"/>
            </a:ext>
          </a:extLst>
        </xdr:cNvPr>
        <xdr:cNvSpPr/>
      </xdr:nvSpPr>
      <xdr:spPr>
        <a:xfrm>
          <a:off x="21272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xdr:rowOff>
    </xdr:from>
    <xdr:to>
      <xdr:col>116</xdr:col>
      <xdr:colOff>63500</xdr:colOff>
      <xdr:row>80</xdr:row>
      <xdr:rowOff>12700</xdr:rowOff>
    </xdr:to>
    <xdr:cxnSp macro="">
      <xdr:nvCxnSpPr>
        <xdr:cNvPr id="725" name="直線コネクタ 724">
          <a:extLst>
            <a:ext uri="{FF2B5EF4-FFF2-40B4-BE49-F238E27FC236}">
              <a16:creationId xmlns:a16="http://schemas.microsoft.com/office/drawing/2014/main" id="{560276D6-0068-4D9A-8664-17D27E7EA278}"/>
            </a:ext>
          </a:extLst>
        </xdr:cNvPr>
        <xdr:cNvCxnSpPr/>
      </xdr:nvCxnSpPr>
      <xdr:spPr>
        <a:xfrm>
          <a:off x="21323300" y="1372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726" name="楕円 725">
          <a:extLst>
            <a:ext uri="{FF2B5EF4-FFF2-40B4-BE49-F238E27FC236}">
              <a16:creationId xmlns:a16="http://schemas.microsoft.com/office/drawing/2014/main" id="{65AB1355-E48A-494F-93A4-6976AA92AF26}"/>
            </a:ext>
          </a:extLst>
        </xdr:cNvPr>
        <xdr:cNvSpPr/>
      </xdr:nvSpPr>
      <xdr:spPr>
        <a:xfrm>
          <a:off x="20383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12700</xdr:rowOff>
    </xdr:to>
    <xdr:cxnSp macro="">
      <xdr:nvCxnSpPr>
        <xdr:cNvPr id="727" name="直線コネクタ 726">
          <a:extLst>
            <a:ext uri="{FF2B5EF4-FFF2-40B4-BE49-F238E27FC236}">
              <a16:creationId xmlns:a16="http://schemas.microsoft.com/office/drawing/2014/main" id="{F769AAE9-F209-47FD-A49D-C72AE64B7545}"/>
            </a:ext>
          </a:extLst>
        </xdr:cNvPr>
        <xdr:cNvCxnSpPr/>
      </xdr:nvCxnSpPr>
      <xdr:spPr>
        <a:xfrm>
          <a:off x="20434300" y="1371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728" name="楕円 727">
          <a:extLst>
            <a:ext uri="{FF2B5EF4-FFF2-40B4-BE49-F238E27FC236}">
              <a16:creationId xmlns:a16="http://schemas.microsoft.com/office/drawing/2014/main" id="{174FD5A1-D902-449B-AE91-E58F67D367F0}"/>
            </a:ext>
          </a:extLst>
        </xdr:cNvPr>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0</xdr:rowOff>
    </xdr:to>
    <xdr:cxnSp macro="">
      <xdr:nvCxnSpPr>
        <xdr:cNvPr id="729" name="直線コネクタ 728">
          <a:extLst>
            <a:ext uri="{FF2B5EF4-FFF2-40B4-BE49-F238E27FC236}">
              <a16:creationId xmlns:a16="http://schemas.microsoft.com/office/drawing/2014/main" id="{AF97571B-ECE4-47A7-AA6E-A1261A0106C8}"/>
            </a:ext>
          </a:extLst>
        </xdr:cNvPr>
        <xdr:cNvCxnSpPr/>
      </xdr:nvCxnSpPr>
      <xdr:spPr>
        <a:xfrm>
          <a:off x="19545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76200</xdr:rowOff>
    </xdr:from>
    <xdr:to>
      <xdr:col>98</xdr:col>
      <xdr:colOff>38100</xdr:colOff>
      <xdr:row>81</xdr:row>
      <xdr:rowOff>6350</xdr:rowOff>
    </xdr:to>
    <xdr:sp macro="" textlink="">
      <xdr:nvSpPr>
        <xdr:cNvPr id="730" name="楕円 729">
          <a:extLst>
            <a:ext uri="{FF2B5EF4-FFF2-40B4-BE49-F238E27FC236}">
              <a16:creationId xmlns:a16="http://schemas.microsoft.com/office/drawing/2014/main" id="{20F1186D-054D-4C45-96CE-7D10FFB9110C}"/>
            </a:ext>
          </a:extLst>
        </xdr:cNvPr>
        <xdr:cNvSpPr/>
      </xdr:nvSpPr>
      <xdr:spPr>
        <a:xfrm>
          <a:off x="18605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0</xdr:rowOff>
    </xdr:from>
    <xdr:to>
      <xdr:col>102</xdr:col>
      <xdr:colOff>114300</xdr:colOff>
      <xdr:row>80</xdr:row>
      <xdr:rowOff>127000</xdr:rowOff>
    </xdr:to>
    <xdr:cxnSp macro="">
      <xdr:nvCxnSpPr>
        <xdr:cNvPr id="731" name="直線コネクタ 730">
          <a:extLst>
            <a:ext uri="{FF2B5EF4-FFF2-40B4-BE49-F238E27FC236}">
              <a16:creationId xmlns:a16="http://schemas.microsoft.com/office/drawing/2014/main" id="{AA4A9176-1A6C-44D9-A69B-63C003E1D5A9}"/>
            </a:ext>
          </a:extLst>
        </xdr:cNvPr>
        <xdr:cNvCxnSpPr/>
      </xdr:nvCxnSpPr>
      <xdr:spPr>
        <a:xfrm flipV="1">
          <a:off x="18656300" y="13716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a:extLst>
            <a:ext uri="{FF2B5EF4-FFF2-40B4-BE49-F238E27FC236}">
              <a16:creationId xmlns:a16="http://schemas.microsoft.com/office/drawing/2014/main" id="{59DB9898-5683-483F-B485-626B0B08782F}"/>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3" name="n_2aveValue【児童館】&#10;一人当たり面積">
          <a:extLst>
            <a:ext uri="{FF2B5EF4-FFF2-40B4-BE49-F238E27FC236}">
              <a16:creationId xmlns:a16="http://schemas.microsoft.com/office/drawing/2014/main" id="{AEA91907-E672-43FD-9F4E-92BA2F9547FF}"/>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a:extLst>
            <a:ext uri="{FF2B5EF4-FFF2-40B4-BE49-F238E27FC236}">
              <a16:creationId xmlns:a16="http://schemas.microsoft.com/office/drawing/2014/main" id="{57317A74-31C5-418D-8E8E-C687A5E15308}"/>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5" name="n_4aveValue【児童館】&#10;一人当たり面積">
          <a:extLst>
            <a:ext uri="{FF2B5EF4-FFF2-40B4-BE49-F238E27FC236}">
              <a16:creationId xmlns:a16="http://schemas.microsoft.com/office/drawing/2014/main" id="{00B10D83-6825-4B18-B1F3-2C1B9D89AC48}"/>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80027</xdr:rowOff>
    </xdr:from>
    <xdr:ext cx="469744" cy="259045"/>
    <xdr:sp macro="" textlink="">
      <xdr:nvSpPr>
        <xdr:cNvPr id="736" name="n_1mainValue【児童館】&#10;一人当たり面積">
          <a:extLst>
            <a:ext uri="{FF2B5EF4-FFF2-40B4-BE49-F238E27FC236}">
              <a16:creationId xmlns:a16="http://schemas.microsoft.com/office/drawing/2014/main" id="{8B9F35D2-4EC6-49AD-A17B-5D7048A6E494}"/>
            </a:ext>
          </a:extLst>
        </xdr:cNvPr>
        <xdr:cNvSpPr txBox="1"/>
      </xdr:nvSpPr>
      <xdr:spPr>
        <a:xfrm>
          <a:off x="210757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737" name="n_2mainValue【児童館】&#10;一人当たり面積">
          <a:extLst>
            <a:ext uri="{FF2B5EF4-FFF2-40B4-BE49-F238E27FC236}">
              <a16:creationId xmlns:a16="http://schemas.microsoft.com/office/drawing/2014/main" id="{8FA61975-A724-4CC4-89B1-28BAD264C417}"/>
            </a:ext>
          </a:extLst>
        </xdr:cNvPr>
        <xdr:cNvSpPr txBox="1"/>
      </xdr:nvSpPr>
      <xdr:spPr>
        <a:xfrm>
          <a:off x="20199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738" name="n_3mainValue【児童館】&#10;一人当たり面積">
          <a:extLst>
            <a:ext uri="{FF2B5EF4-FFF2-40B4-BE49-F238E27FC236}">
              <a16:creationId xmlns:a16="http://schemas.microsoft.com/office/drawing/2014/main" id="{303CFB02-E26F-44F4-9E2F-65C30560878E}"/>
            </a:ext>
          </a:extLst>
        </xdr:cNvPr>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22877</xdr:rowOff>
    </xdr:from>
    <xdr:ext cx="469744" cy="259045"/>
    <xdr:sp macro="" textlink="">
      <xdr:nvSpPr>
        <xdr:cNvPr id="739" name="n_4mainValue【児童館】&#10;一人当たり面積">
          <a:extLst>
            <a:ext uri="{FF2B5EF4-FFF2-40B4-BE49-F238E27FC236}">
              <a16:creationId xmlns:a16="http://schemas.microsoft.com/office/drawing/2014/main" id="{3DC0C005-707C-4A4E-8A03-C6B0F3D43139}"/>
            </a:ext>
          </a:extLst>
        </xdr:cNvPr>
        <xdr:cNvSpPr txBox="1"/>
      </xdr:nvSpPr>
      <xdr:spPr>
        <a:xfrm>
          <a:off x="18421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4BD22A9A-2B54-491B-B64B-5D4F2AC3EC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4657022-94CA-4695-9248-EB6DE7A12C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F2CF8031-2CC4-43A5-9C63-57B3E39316F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74D3CCF4-2CEB-476B-A5CA-7974663FD9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B1C98020-B44D-4618-B619-F104017DA0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7681F3F0-8BB6-4EFE-B1E2-C349D36C06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BE00EDAF-9469-4F3A-A626-7287CEC5CD8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8CF75C2-DE3E-43F4-9143-66D739C665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36F7BD3C-0629-45AE-9D49-B48C5EBA1D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486DC91E-BD19-4E11-B782-85002F9FBBF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2F35DD4D-E2C6-4995-8D61-2252E0FBF0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3F862737-92ED-420D-9DFC-7BACDE8790D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B2D77B9A-F8B1-467D-8042-52038299BFE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F43D6B69-4EB3-4445-8D36-90D0B26F6EC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C3490E32-BB03-4E4F-A8EF-9B281AD34F5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E1CFB805-E0FE-4EE7-A91C-0B4A06728A7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B1363E3E-96F5-4EC0-B94E-38D64EEB9AD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331E1210-7C46-4383-A9EE-A562A242E27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7FC80602-B951-40A8-B767-EF42E48F612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EA4C67F7-2905-4412-8505-8C40A02DB30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13DC6338-6C40-498E-A93F-1017B7E2AF8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CC2D8B64-DF63-4DF0-9710-22952B6326D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EE75B60B-28D1-4390-9404-48E8042C204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AB40F282-072B-47E2-9B28-5675C1B5FE8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F41D7B37-7D0A-4C92-AA2A-1387A5D579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id="{3ED3AD3C-1F84-4088-B61F-F5F477B99B26}"/>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id="{4C6E54D5-1E0E-4E4F-830D-5D3D7CEF11FD}"/>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id="{EB2EECBF-85DA-4017-9A3F-2900B11D7D37}"/>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id="{A9EEF38C-49DD-4A6A-86C7-D01255B27E32}"/>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id="{AD65CDEB-89BA-46B4-983F-BE104F8109D6}"/>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a:extLst>
            <a:ext uri="{FF2B5EF4-FFF2-40B4-BE49-F238E27FC236}">
              <a16:creationId xmlns:a16="http://schemas.microsoft.com/office/drawing/2014/main" id="{4E24712D-AC52-42DA-8F1B-743CB527DB8D}"/>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id="{09E85511-A858-4A7C-9C49-F1C83358678E}"/>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a16="http://schemas.microsoft.com/office/drawing/2014/main" id="{8F423000-6E49-4D5E-ADE7-0A0BAEC13D6A}"/>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a16="http://schemas.microsoft.com/office/drawing/2014/main" id="{A26FE220-1F58-4780-90B0-19855518906F}"/>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a16="http://schemas.microsoft.com/office/drawing/2014/main" id="{0FC5CC9A-E063-40A1-AB76-0B79634BC2B9}"/>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a16="http://schemas.microsoft.com/office/drawing/2014/main" id="{EDC12516-AB90-4FB6-9EF8-F173F1CC67B5}"/>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0BD5262-BA48-4792-A06F-6D9B42BDB8F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A2E46E6-DDC7-4310-9FD7-8651CAC245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31A4D4C-045B-4A24-AB8A-BFB61A36F5E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A6022A4-DF40-4300-AB87-AA883CFB64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E2EA420-D1E9-47B3-B9EC-A96F55839B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781" name="楕円 780">
          <a:extLst>
            <a:ext uri="{FF2B5EF4-FFF2-40B4-BE49-F238E27FC236}">
              <a16:creationId xmlns:a16="http://schemas.microsoft.com/office/drawing/2014/main" id="{EF10273F-84FB-4BA1-A8D4-46E056823475}"/>
            </a:ext>
          </a:extLst>
        </xdr:cNvPr>
        <xdr:cNvSpPr/>
      </xdr:nvSpPr>
      <xdr:spPr>
        <a:xfrm>
          <a:off x="16268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782" name="【公民館】&#10;有形固定資産減価償却率該当値テキスト">
          <a:extLst>
            <a:ext uri="{FF2B5EF4-FFF2-40B4-BE49-F238E27FC236}">
              <a16:creationId xmlns:a16="http://schemas.microsoft.com/office/drawing/2014/main" id="{3761F663-94A6-46B5-BE4B-F0E8691F5F4B}"/>
            </a:ext>
          </a:extLst>
        </xdr:cNvPr>
        <xdr:cNvSpPr txBox="1"/>
      </xdr:nvSpPr>
      <xdr:spPr>
        <a:xfrm>
          <a:off x="1635760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783" name="楕円 782">
          <a:extLst>
            <a:ext uri="{FF2B5EF4-FFF2-40B4-BE49-F238E27FC236}">
              <a16:creationId xmlns:a16="http://schemas.microsoft.com/office/drawing/2014/main" id="{51A84256-F277-4F5D-B7AB-2914E1D1EBFA}"/>
            </a:ext>
          </a:extLst>
        </xdr:cNvPr>
        <xdr:cNvSpPr/>
      </xdr:nvSpPr>
      <xdr:spPr>
        <a:xfrm>
          <a:off x="1543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108857</xdr:rowOff>
    </xdr:from>
    <xdr:to>
      <xdr:col>85</xdr:col>
      <xdr:colOff>127000</xdr:colOff>
      <xdr:row>106</xdr:row>
      <xdr:rowOff>146413</xdr:rowOff>
    </xdr:to>
    <xdr:cxnSp macro="">
      <xdr:nvCxnSpPr>
        <xdr:cNvPr id="784" name="直線コネクタ 783">
          <a:extLst>
            <a:ext uri="{FF2B5EF4-FFF2-40B4-BE49-F238E27FC236}">
              <a16:creationId xmlns:a16="http://schemas.microsoft.com/office/drawing/2014/main" id="{145EAD69-2C63-4535-85A2-3996970937BF}"/>
            </a:ext>
          </a:extLst>
        </xdr:cNvPr>
        <xdr:cNvCxnSpPr/>
      </xdr:nvCxnSpPr>
      <xdr:spPr>
        <a:xfrm>
          <a:off x="15481300" y="182825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23768</xdr:rowOff>
    </xdr:from>
    <xdr:to>
      <xdr:col>76</xdr:col>
      <xdr:colOff>165100</xdr:colOff>
      <xdr:row>106</xdr:row>
      <xdr:rowOff>125368</xdr:rowOff>
    </xdr:to>
    <xdr:sp macro="" textlink="">
      <xdr:nvSpPr>
        <xdr:cNvPr id="785" name="楕円 784">
          <a:extLst>
            <a:ext uri="{FF2B5EF4-FFF2-40B4-BE49-F238E27FC236}">
              <a16:creationId xmlns:a16="http://schemas.microsoft.com/office/drawing/2014/main" id="{C586E856-75DA-4F38-8B3D-2DF06B8438F9}"/>
            </a:ext>
          </a:extLst>
        </xdr:cNvPr>
        <xdr:cNvSpPr/>
      </xdr:nvSpPr>
      <xdr:spPr>
        <a:xfrm>
          <a:off x="14541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74568</xdr:rowOff>
    </xdr:from>
    <xdr:to>
      <xdr:col>81</xdr:col>
      <xdr:colOff>50800</xdr:colOff>
      <xdr:row>106</xdr:row>
      <xdr:rowOff>108857</xdr:rowOff>
    </xdr:to>
    <xdr:cxnSp macro="">
      <xdr:nvCxnSpPr>
        <xdr:cNvPr id="786" name="直線コネクタ 785">
          <a:extLst>
            <a:ext uri="{FF2B5EF4-FFF2-40B4-BE49-F238E27FC236}">
              <a16:creationId xmlns:a16="http://schemas.microsoft.com/office/drawing/2014/main" id="{978C652E-0DF2-4A8F-817F-46E8BFA1093E}"/>
            </a:ext>
          </a:extLst>
        </xdr:cNvPr>
        <xdr:cNvCxnSpPr/>
      </xdr:nvCxnSpPr>
      <xdr:spPr>
        <a:xfrm>
          <a:off x="14592300" y="182482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787" name="楕円 786">
          <a:extLst>
            <a:ext uri="{FF2B5EF4-FFF2-40B4-BE49-F238E27FC236}">
              <a16:creationId xmlns:a16="http://schemas.microsoft.com/office/drawing/2014/main" id="{E2823A08-587C-4FE7-B6AA-FB7130604F76}"/>
            </a:ext>
          </a:extLst>
        </xdr:cNvPr>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74568</xdr:rowOff>
    </xdr:to>
    <xdr:cxnSp macro="">
      <xdr:nvCxnSpPr>
        <xdr:cNvPr id="788" name="直線コネクタ 787">
          <a:extLst>
            <a:ext uri="{FF2B5EF4-FFF2-40B4-BE49-F238E27FC236}">
              <a16:creationId xmlns:a16="http://schemas.microsoft.com/office/drawing/2014/main" id="{F2E06316-9400-473A-8D64-0CBC52950DAF}"/>
            </a:ext>
          </a:extLst>
        </xdr:cNvPr>
        <xdr:cNvCxnSpPr/>
      </xdr:nvCxnSpPr>
      <xdr:spPr>
        <a:xfrm>
          <a:off x="13703300" y="182270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51526</xdr:rowOff>
    </xdr:from>
    <xdr:to>
      <xdr:col>67</xdr:col>
      <xdr:colOff>101600</xdr:colOff>
      <xdr:row>106</xdr:row>
      <xdr:rowOff>153126</xdr:rowOff>
    </xdr:to>
    <xdr:sp macro="" textlink="">
      <xdr:nvSpPr>
        <xdr:cNvPr id="789" name="楕円 788">
          <a:extLst>
            <a:ext uri="{FF2B5EF4-FFF2-40B4-BE49-F238E27FC236}">
              <a16:creationId xmlns:a16="http://schemas.microsoft.com/office/drawing/2014/main" id="{B82EF828-D747-41DE-8F56-4B0BE413106D}"/>
            </a:ext>
          </a:extLst>
        </xdr:cNvPr>
        <xdr:cNvSpPr/>
      </xdr:nvSpPr>
      <xdr:spPr>
        <a:xfrm>
          <a:off x="1276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53339</xdr:rowOff>
    </xdr:from>
    <xdr:to>
      <xdr:col>71</xdr:col>
      <xdr:colOff>177800</xdr:colOff>
      <xdr:row>106</xdr:row>
      <xdr:rowOff>102326</xdr:rowOff>
    </xdr:to>
    <xdr:cxnSp macro="">
      <xdr:nvCxnSpPr>
        <xdr:cNvPr id="790" name="直線コネクタ 789">
          <a:extLst>
            <a:ext uri="{FF2B5EF4-FFF2-40B4-BE49-F238E27FC236}">
              <a16:creationId xmlns:a16="http://schemas.microsoft.com/office/drawing/2014/main" id="{12495A71-D704-4E7E-98F9-4917F4C82011}"/>
            </a:ext>
          </a:extLst>
        </xdr:cNvPr>
        <xdr:cNvCxnSpPr/>
      </xdr:nvCxnSpPr>
      <xdr:spPr>
        <a:xfrm flipV="1">
          <a:off x="12814300" y="1822703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91" name="n_1aveValue【公民館】&#10;有形固定資産減価償却率">
          <a:extLst>
            <a:ext uri="{FF2B5EF4-FFF2-40B4-BE49-F238E27FC236}">
              <a16:creationId xmlns:a16="http://schemas.microsoft.com/office/drawing/2014/main" id="{E3074677-FE41-4AFF-954A-3F17755663BF}"/>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92" name="n_2aveValue【公民館】&#10;有形固定資産減価償却率">
          <a:extLst>
            <a:ext uri="{FF2B5EF4-FFF2-40B4-BE49-F238E27FC236}">
              <a16:creationId xmlns:a16="http://schemas.microsoft.com/office/drawing/2014/main" id="{637ADF78-F798-4D75-94DC-E2481D45FC2E}"/>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93" name="n_3aveValue【公民館】&#10;有形固定資産減価償却率">
          <a:extLst>
            <a:ext uri="{FF2B5EF4-FFF2-40B4-BE49-F238E27FC236}">
              <a16:creationId xmlns:a16="http://schemas.microsoft.com/office/drawing/2014/main" id="{C32A9CB5-E0CF-4C81-87F3-7F285FCAD56F}"/>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94" name="n_4aveValue【公民館】&#10;有形固定資産減価償却率">
          <a:extLst>
            <a:ext uri="{FF2B5EF4-FFF2-40B4-BE49-F238E27FC236}">
              <a16:creationId xmlns:a16="http://schemas.microsoft.com/office/drawing/2014/main" id="{5F129FC3-9C2B-4C4D-A899-6E885DFD4E2F}"/>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150784</xdr:rowOff>
    </xdr:from>
    <xdr:ext cx="405111" cy="259045"/>
    <xdr:sp macro="" textlink="">
      <xdr:nvSpPr>
        <xdr:cNvPr id="795" name="n_1mainValue【公民館】&#10;有形固定資産減価償却率">
          <a:extLst>
            <a:ext uri="{FF2B5EF4-FFF2-40B4-BE49-F238E27FC236}">
              <a16:creationId xmlns:a16="http://schemas.microsoft.com/office/drawing/2014/main" id="{D9707F5C-1A6A-446A-9B84-D7C5C4182855}"/>
            </a:ext>
          </a:extLst>
        </xdr:cNvPr>
        <xdr:cNvSpPr txBox="1"/>
      </xdr:nvSpPr>
      <xdr:spPr>
        <a:xfrm>
          <a:off x="152660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116495</xdr:rowOff>
    </xdr:from>
    <xdr:ext cx="405111" cy="259045"/>
    <xdr:sp macro="" textlink="">
      <xdr:nvSpPr>
        <xdr:cNvPr id="796" name="n_2mainValue【公民館】&#10;有形固定資産減価償却率">
          <a:extLst>
            <a:ext uri="{FF2B5EF4-FFF2-40B4-BE49-F238E27FC236}">
              <a16:creationId xmlns:a16="http://schemas.microsoft.com/office/drawing/2014/main" id="{D08E997E-0443-460F-8CDD-130BBE3C69DD}"/>
            </a:ext>
          </a:extLst>
        </xdr:cNvPr>
        <xdr:cNvSpPr txBox="1"/>
      </xdr:nvSpPr>
      <xdr:spPr>
        <a:xfrm>
          <a:off x="14389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797" name="n_3mainValue【公民館】&#10;有形固定資産減価償却率">
          <a:extLst>
            <a:ext uri="{FF2B5EF4-FFF2-40B4-BE49-F238E27FC236}">
              <a16:creationId xmlns:a16="http://schemas.microsoft.com/office/drawing/2014/main" id="{4C54F76C-1636-45F9-833D-ED3597B766E4}"/>
            </a:ext>
          </a:extLst>
        </xdr:cNvPr>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144253</xdr:rowOff>
    </xdr:from>
    <xdr:ext cx="405111" cy="259045"/>
    <xdr:sp macro="" textlink="">
      <xdr:nvSpPr>
        <xdr:cNvPr id="798" name="n_4mainValue【公民館】&#10;有形固定資産減価償却率">
          <a:extLst>
            <a:ext uri="{FF2B5EF4-FFF2-40B4-BE49-F238E27FC236}">
              <a16:creationId xmlns:a16="http://schemas.microsoft.com/office/drawing/2014/main" id="{C296CE4F-ECE9-4B16-B08C-87AF7E2BF5D4}"/>
            </a:ext>
          </a:extLst>
        </xdr:cNvPr>
        <xdr:cNvSpPr txBox="1"/>
      </xdr:nvSpPr>
      <xdr:spPr>
        <a:xfrm>
          <a:off x="12611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8061D2E1-170B-4539-9E1E-9ADEB97A90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F835EB54-E9DB-470F-AE72-1A09C7E727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55491EBB-33F6-4763-A490-B919066306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C8A14007-0A85-4AA6-BF26-8F459D3A02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CD115EEE-0858-463C-8601-2D01E16CC5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AC3DBF27-983C-44A4-976C-D319B4A6DCA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5AEF8A9A-E35B-4954-B4A9-354299B28F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441D32C6-D96E-486C-94BA-23AFFF88E04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84AE0DDE-AADE-496A-9BE4-190F615C75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A4739DBD-03ED-4EC3-8806-C9F734425EF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26801C6D-3080-4DFC-99A6-D8170D75A37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735DA751-0E28-4461-ACED-1AB467611D1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DB5CE8AE-8C5C-4F1A-86A5-40D11833D00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ACB4608-0280-4F7E-B706-7F77D0CBD28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EFBA4835-D561-45FB-B793-AAE7F1C3829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2360B655-4463-4126-AAF0-DB05B6C0D64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A767D67A-2A2B-4989-AEB1-48C1B73B712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B429C6E-04C7-4581-92C4-42713AB0DB6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C9CB50F6-9B2B-4D4C-B634-73947ECDD4D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B66F4F73-E625-469F-B484-2D061B73C63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E8F41DB3-2334-4BB9-8E19-3E63B6F1B96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DAA0DA4C-7254-4225-B469-DB164545A76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963AD287-AFB9-45E5-8FE4-F28FA25898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A7C38A32-CBCB-4CCF-B1F4-70F63E04EEC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C7039B03-BCFE-4893-9570-8EDDC0EBE4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id="{1C1F9293-2662-4DDA-A5DA-630FCE754B6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id="{666A9914-02A4-44FF-9F65-1995DFC63253}"/>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id="{859EECD0-F3D1-4205-94E3-0865C65ED38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id="{5646CE56-BB67-41E8-8C7B-9FDED35434D8}"/>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id="{60E38692-9AE3-4EC9-BB62-061234021F7E}"/>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a:extLst>
            <a:ext uri="{FF2B5EF4-FFF2-40B4-BE49-F238E27FC236}">
              <a16:creationId xmlns:a16="http://schemas.microsoft.com/office/drawing/2014/main" id="{708F42D8-FC20-464A-9879-3CB200E4AA33}"/>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id="{A518250E-042A-4FD1-8D04-F6FBF65D6E63}"/>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a16="http://schemas.microsoft.com/office/drawing/2014/main" id="{FB4B5C9C-239C-4352-9D41-AC8651BD8557}"/>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a16="http://schemas.microsoft.com/office/drawing/2014/main" id="{E84F5320-716D-46A3-8EEA-3C12581FFFC5}"/>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a16="http://schemas.microsoft.com/office/drawing/2014/main" id="{34390474-E5F8-4A71-91A3-20AB7AED182E}"/>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a16="http://schemas.microsoft.com/office/drawing/2014/main" id="{BC3FA339-B1A8-4BF4-AA47-79E25B25616B}"/>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5F2AC33-C4A2-4CE1-B873-0F2D51EA90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05C1497-299C-4E93-BCBA-E04975B374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BDF44CF-560E-4A25-B73D-8B109625104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6CD7643-375E-4AA0-B471-4AFB4A524C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1BEE513-D252-4860-9729-457CAAEA87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74386</xdr:rowOff>
    </xdr:from>
    <xdr:to>
      <xdr:col>116</xdr:col>
      <xdr:colOff>114300</xdr:colOff>
      <xdr:row>103</xdr:row>
      <xdr:rowOff>4536</xdr:rowOff>
    </xdr:to>
    <xdr:sp macro="" textlink="">
      <xdr:nvSpPr>
        <xdr:cNvPr id="840" name="楕円 839">
          <a:extLst>
            <a:ext uri="{FF2B5EF4-FFF2-40B4-BE49-F238E27FC236}">
              <a16:creationId xmlns:a16="http://schemas.microsoft.com/office/drawing/2014/main" id="{513E304D-5778-496B-8DDE-2BF8BA8713ED}"/>
            </a:ext>
          </a:extLst>
        </xdr:cNvPr>
        <xdr:cNvSpPr/>
      </xdr:nvSpPr>
      <xdr:spPr>
        <a:xfrm>
          <a:off x="22110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97263</xdr:rowOff>
    </xdr:from>
    <xdr:ext cx="469744" cy="259045"/>
    <xdr:sp macro="" textlink="">
      <xdr:nvSpPr>
        <xdr:cNvPr id="841" name="【公民館】&#10;一人当たり面積該当値テキスト">
          <a:extLst>
            <a:ext uri="{FF2B5EF4-FFF2-40B4-BE49-F238E27FC236}">
              <a16:creationId xmlns:a16="http://schemas.microsoft.com/office/drawing/2014/main" id="{6BFEED11-00EC-4398-83EB-22A89C6CD440}"/>
            </a:ext>
          </a:extLst>
        </xdr:cNvPr>
        <xdr:cNvSpPr txBox="1"/>
      </xdr:nvSpPr>
      <xdr:spPr>
        <a:xfrm>
          <a:off x="22199600"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74386</xdr:rowOff>
    </xdr:from>
    <xdr:to>
      <xdr:col>112</xdr:col>
      <xdr:colOff>38100</xdr:colOff>
      <xdr:row>103</xdr:row>
      <xdr:rowOff>4536</xdr:rowOff>
    </xdr:to>
    <xdr:sp macro="" textlink="">
      <xdr:nvSpPr>
        <xdr:cNvPr id="842" name="楕円 841">
          <a:extLst>
            <a:ext uri="{FF2B5EF4-FFF2-40B4-BE49-F238E27FC236}">
              <a16:creationId xmlns:a16="http://schemas.microsoft.com/office/drawing/2014/main" id="{44C1CAE7-DB99-437A-A7B0-591CE75AC3B8}"/>
            </a:ext>
          </a:extLst>
        </xdr:cNvPr>
        <xdr:cNvSpPr/>
      </xdr:nvSpPr>
      <xdr:spPr>
        <a:xfrm>
          <a:off x="2127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125186</xdr:rowOff>
    </xdr:from>
    <xdr:to>
      <xdr:col>116</xdr:col>
      <xdr:colOff>63500</xdr:colOff>
      <xdr:row>102</xdr:row>
      <xdr:rowOff>125186</xdr:rowOff>
    </xdr:to>
    <xdr:cxnSp macro="">
      <xdr:nvCxnSpPr>
        <xdr:cNvPr id="843" name="直線コネクタ 842">
          <a:extLst>
            <a:ext uri="{FF2B5EF4-FFF2-40B4-BE49-F238E27FC236}">
              <a16:creationId xmlns:a16="http://schemas.microsoft.com/office/drawing/2014/main" id="{34E77858-00F8-42D1-8B7F-9AF5495E0201}"/>
            </a:ext>
          </a:extLst>
        </xdr:cNvPr>
        <xdr:cNvCxnSpPr/>
      </xdr:nvCxnSpPr>
      <xdr:spPr>
        <a:xfrm>
          <a:off x="21323300" y="17613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71120</xdr:rowOff>
    </xdr:from>
    <xdr:to>
      <xdr:col>107</xdr:col>
      <xdr:colOff>101600</xdr:colOff>
      <xdr:row>103</xdr:row>
      <xdr:rowOff>1270</xdr:rowOff>
    </xdr:to>
    <xdr:sp macro="" textlink="">
      <xdr:nvSpPr>
        <xdr:cNvPr id="844" name="楕円 843">
          <a:extLst>
            <a:ext uri="{FF2B5EF4-FFF2-40B4-BE49-F238E27FC236}">
              <a16:creationId xmlns:a16="http://schemas.microsoft.com/office/drawing/2014/main" id="{FD4A3A5F-E461-4508-9F3E-981904D02C55}"/>
            </a:ext>
          </a:extLst>
        </xdr:cNvPr>
        <xdr:cNvSpPr/>
      </xdr:nvSpPr>
      <xdr:spPr>
        <a:xfrm>
          <a:off x="20383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121920</xdr:rowOff>
    </xdr:from>
    <xdr:to>
      <xdr:col>111</xdr:col>
      <xdr:colOff>177800</xdr:colOff>
      <xdr:row>102</xdr:row>
      <xdr:rowOff>125186</xdr:rowOff>
    </xdr:to>
    <xdr:cxnSp macro="">
      <xdr:nvCxnSpPr>
        <xdr:cNvPr id="845" name="直線コネクタ 844">
          <a:extLst>
            <a:ext uri="{FF2B5EF4-FFF2-40B4-BE49-F238E27FC236}">
              <a16:creationId xmlns:a16="http://schemas.microsoft.com/office/drawing/2014/main" id="{2BB4E560-DDCD-4491-BA6F-778DD4196B0F}"/>
            </a:ext>
          </a:extLst>
        </xdr:cNvPr>
        <xdr:cNvCxnSpPr/>
      </xdr:nvCxnSpPr>
      <xdr:spPr>
        <a:xfrm>
          <a:off x="20434300" y="176098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64588</xdr:rowOff>
    </xdr:from>
    <xdr:to>
      <xdr:col>102</xdr:col>
      <xdr:colOff>165100</xdr:colOff>
      <xdr:row>102</xdr:row>
      <xdr:rowOff>166188</xdr:rowOff>
    </xdr:to>
    <xdr:sp macro="" textlink="">
      <xdr:nvSpPr>
        <xdr:cNvPr id="846" name="楕円 845">
          <a:extLst>
            <a:ext uri="{FF2B5EF4-FFF2-40B4-BE49-F238E27FC236}">
              <a16:creationId xmlns:a16="http://schemas.microsoft.com/office/drawing/2014/main" id="{2915E661-E4AA-4B76-B6E7-9C1B0113896D}"/>
            </a:ext>
          </a:extLst>
        </xdr:cNvPr>
        <xdr:cNvSpPr/>
      </xdr:nvSpPr>
      <xdr:spPr>
        <a:xfrm>
          <a:off x="19494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115388</xdr:rowOff>
    </xdr:from>
    <xdr:to>
      <xdr:col>107</xdr:col>
      <xdr:colOff>50800</xdr:colOff>
      <xdr:row>102</xdr:row>
      <xdr:rowOff>121920</xdr:rowOff>
    </xdr:to>
    <xdr:cxnSp macro="">
      <xdr:nvCxnSpPr>
        <xdr:cNvPr id="847" name="直線コネクタ 846">
          <a:extLst>
            <a:ext uri="{FF2B5EF4-FFF2-40B4-BE49-F238E27FC236}">
              <a16:creationId xmlns:a16="http://schemas.microsoft.com/office/drawing/2014/main" id="{DB5DD40D-913C-46D6-AFDE-1C195D8C8E51}"/>
            </a:ext>
          </a:extLst>
        </xdr:cNvPr>
        <xdr:cNvCxnSpPr/>
      </xdr:nvCxnSpPr>
      <xdr:spPr>
        <a:xfrm>
          <a:off x="19545300" y="176032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121738</xdr:rowOff>
    </xdr:from>
    <xdr:to>
      <xdr:col>98</xdr:col>
      <xdr:colOff>38100</xdr:colOff>
      <xdr:row>102</xdr:row>
      <xdr:rowOff>51888</xdr:rowOff>
    </xdr:to>
    <xdr:sp macro="" textlink="">
      <xdr:nvSpPr>
        <xdr:cNvPr id="848" name="楕円 847">
          <a:extLst>
            <a:ext uri="{FF2B5EF4-FFF2-40B4-BE49-F238E27FC236}">
              <a16:creationId xmlns:a16="http://schemas.microsoft.com/office/drawing/2014/main" id="{963185AE-7E93-488B-B8CE-8CD9D1E0A6DB}"/>
            </a:ext>
          </a:extLst>
        </xdr:cNvPr>
        <xdr:cNvSpPr/>
      </xdr:nvSpPr>
      <xdr:spPr>
        <a:xfrm>
          <a:off x="18605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1088</xdr:rowOff>
    </xdr:from>
    <xdr:to>
      <xdr:col>102</xdr:col>
      <xdr:colOff>114300</xdr:colOff>
      <xdr:row>102</xdr:row>
      <xdr:rowOff>115388</xdr:rowOff>
    </xdr:to>
    <xdr:cxnSp macro="">
      <xdr:nvCxnSpPr>
        <xdr:cNvPr id="849" name="直線コネクタ 848">
          <a:extLst>
            <a:ext uri="{FF2B5EF4-FFF2-40B4-BE49-F238E27FC236}">
              <a16:creationId xmlns:a16="http://schemas.microsoft.com/office/drawing/2014/main" id="{CC5D1C50-F025-4506-B379-08706F396329}"/>
            </a:ext>
          </a:extLst>
        </xdr:cNvPr>
        <xdr:cNvCxnSpPr/>
      </xdr:nvCxnSpPr>
      <xdr:spPr>
        <a:xfrm>
          <a:off x="18656300" y="174889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a:extLst>
            <a:ext uri="{FF2B5EF4-FFF2-40B4-BE49-F238E27FC236}">
              <a16:creationId xmlns:a16="http://schemas.microsoft.com/office/drawing/2014/main" id="{E247AAD4-675A-4AB7-AC3B-65D16989E5B9}"/>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a:extLst>
            <a:ext uri="{FF2B5EF4-FFF2-40B4-BE49-F238E27FC236}">
              <a16:creationId xmlns:a16="http://schemas.microsoft.com/office/drawing/2014/main" id="{672AC784-2673-45FA-989A-D90C0BDECC3A}"/>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a:extLst>
            <a:ext uri="{FF2B5EF4-FFF2-40B4-BE49-F238E27FC236}">
              <a16:creationId xmlns:a16="http://schemas.microsoft.com/office/drawing/2014/main" id="{26213260-5E59-4101-A4AF-08FF5A40BA7F}"/>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a:extLst>
            <a:ext uri="{FF2B5EF4-FFF2-40B4-BE49-F238E27FC236}">
              <a16:creationId xmlns:a16="http://schemas.microsoft.com/office/drawing/2014/main" id="{C68C0E45-5FB0-43E9-8E14-B587FEA7BF35}"/>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21063</xdr:rowOff>
    </xdr:from>
    <xdr:ext cx="469744" cy="259045"/>
    <xdr:sp macro="" textlink="">
      <xdr:nvSpPr>
        <xdr:cNvPr id="854" name="n_1mainValue【公民館】&#10;一人当たり面積">
          <a:extLst>
            <a:ext uri="{FF2B5EF4-FFF2-40B4-BE49-F238E27FC236}">
              <a16:creationId xmlns:a16="http://schemas.microsoft.com/office/drawing/2014/main" id="{B4DC9BB1-F7FF-4602-B198-F51A9E78BAD1}"/>
            </a:ext>
          </a:extLst>
        </xdr:cNvPr>
        <xdr:cNvSpPr txBox="1"/>
      </xdr:nvSpPr>
      <xdr:spPr>
        <a:xfrm>
          <a:off x="210757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17797</xdr:rowOff>
    </xdr:from>
    <xdr:ext cx="469744" cy="259045"/>
    <xdr:sp macro="" textlink="">
      <xdr:nvSpPr>
        <xdr:cNvPr id="855" name="n_2mainValue【公民館】&#10;一人当たり面積">
          <a:extLst>
            <a:ext uri="{FF2B5EF4-FFF2-40B4-BE49-F238E27FC236}">
              <a16:creationId xmlns:a16="http://schemas.microsoft.com/office/drawing/2014/main" id="{BA2160F1-98E4-4552-9ED6-24EF01CA07BF}"/>
            </a:ext>
          </a:extLst>
        </xdr:cNvPr>
        <xdr:cNvSpPr txBox="1"/>
      </xdr:nvSpPr>
      <xdr:spPr>
        <a:xfrm>
          <a:off x="20199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11265</xdr:rowOff>
    </xdr:from>
    <xdr:ext cx="469744" cy="259045"/>
    <xdr:sp macro="" textlink="">
      <xdr:nvSpPr>
        <xdr:cNvPr id="856" name="n_3mainValue【公民館】&#10;一人当たり面積">
          <a:extLst>
            <a:ext uri="{FF2B5EF4-FFF2-40B4-BE49-F238E27FC236}">
              <a16:creationId xmlns:a16="http://schemas.microsoft.com/office/drawing/2014/main" id="{65B169D5-239E-47C3-9DDE-7C87135869DD}"/>
            </a:ext>
          </a:extLst>
        </xdr:cNvPr>
        <xdr:cNvSpPr txBox="1"/>
      </xdr:nvSpPr>
      <xdr:spPr>
        <a:xfrm>
          <a:off x="19310427" y="1732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68415</xdr:rowOff>
    </xdr:from>
    <xdr:ext cx="469744" cy="259045"/>
    <xdr:sp macro="" textlink="">
      <xdr:nvSpPr>
        <xdr:cNvPr id="857" name="n_4mainValue【公民館】&#10;一人当たり面積">
          <a:extLst>
            <a:ext uri="{FF2B5EF4-FFF2-40B4-BE49-F238E27FC236}">
              <a16:creationId xmlns:a16="http://schemas.microsoft.com/office/drawing/2014/main" id="{53AA6CDE-7602-42B9-9831-9A0CDF49136B}"/>
            </a:ext>
          </a:extLst>
        </xdr:cNvPr>
        <xdr:cNvSpPr txBox="1"/>
      </xdr:nvSpPr>
      <xdr:spPr>
        <a:xfrm>
          <a:off x="18421427" y="172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532163DA-68DF-41F9-8413-DB6C350B11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2155BC53-49BE-4A4C-8E74-31AC376AC5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7BD5A554-981A-4407-B29C-47D5D39E5D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類似団体と比較して有形固定資産減価償却率が高い水準の施設は児童館、公民館であり、低い水準の施設は公営住宅、保育所、学校施設となっている。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公民館については、平成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年度に既存の公民館の除去を行ったことや、勝山地区に新たな公民館を建設したことにより数値は若干減少したものの、合併旧町村ごとに公民館があり、特に中央公民館は有形固定資産減価償却率が</a:t>
          </a:r>
          <a:r>
            <a:rPr kumimoji="1" lang="en-US" altLang="ja-JP" sz="1100" b="0" i="0" baseline="0">
              <a:solidFill>
                <a:schemeClr val="dk1"/>
              </a:solidFill>
              <a:effectLst/>
              <a:latin typeface="+mn-lt"/>
              <a:ea typeface="+mn-ea"/>
              <a:cs typeface="+mn-cs"/>
            </a:rPr>
            <a:t>90</a:t>
          </a:r>
          <a:r>
            <a:rPr kumimoji="1" lang="ja-JP" altLang="ja-JP" sz="1100" b="0" i="0" baseline="0">
              <a:solidFill>
                <a:schemeClr val="dk1"/>
              </a:solidFill>
              <a:effectLst/>
              <a:latin typeface="+mn-lt"/>
              <a:ea typeface="+mn-ea"/>
              <a:cs typeface="+mn-cs"/>
            </a:rPr>
            <a:t>％を超える水準となり高くなっている。令和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年度に個別施設計画を策定したところであり、同計画に基づき予防保全型の維持管理を⾏うことで適切な状態を保持し続け、順次⽼朽化対策に取り組んでいくこととしている。公営住宅については、平成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年度にかけて老朽化した町営住宅を除去したため、有形固定資産減価償却率は減少し、類似団体よりは低い水準にある。保育所については、平成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新規に保育所を建設したため、当該年度から有形固定資産償却率は大幅な減少っている状況である。学校施設については、老朽化していた小学校を建替えたため、固定資産減価償却率が大幅に低くなっている。今後も、個別施設計画の⽬標使⽤年数と改修周期に基づき、劣化状況などから整備の優先順位を定め、構造躯体や設備の健全性と学習環境・⽣活環境の整備に積極的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696FC3-B249-47DD-8621-295DB0668F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A34140C-061C-415B-953D-9578D9329A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97C7B3-B3A4-4C55-B998-FC4F322A71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B9AD3D-F340-4CB4-8DF2-4B936D4084C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BF412C-980E-4DDA-BD38-2DC0950528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B5B3C5-D68D-401C-9A90-55958A6348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0F5943-3D23-4596-B203-9EA39BD2E44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E142C0-4999-43FA-912A-8717DC65BC4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FEBA80-828E-47E6-B4D5-EED034E317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AF75DA-547B-410B-B504-76CB30A9F03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26,716
26,222
158.40
15,261,785
13,734,218
1,522,864
8,600,607
18,865,980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660E98-F0A2-43F3-8310-F1EF524940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FCB7BB-B842-4329-9E72-9BEA47FC2C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2E8AF0-880F-4B2F-BBB9-87C2BE232F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52CDC0-7584-4CB6-BA04-B5C8D896039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297834-467F-46AD-A5A0-83AE361450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F95CBCE-20CE-4CC1-A9D7-459AF22AFF8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F0EA2A1-8D14-4031-A246-A1C3D575A0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A5476C-10D4-495F-9410-11AD4537E3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135D10-A127-4719-BA48-BEDED432112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154EC6-DD91-48D4-8A6D-82891DC3E2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F463B5-28A1-4B7A-BDE8-ABBFF660EB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2747CBE-9423-43C2-AF9D-0149BDF520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DF9231-9CA6-4898-9924-45A1F36A18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B71E28-CD6C-41C6-B09D-96275E3F69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240470-6B78-4C7D-9B4B-5E6C3FD945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7D52BD-531B-4BF3-A998-2E10F0E271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2F7D23-D0D8-452D-BCED-1193806662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9F22D22-82A1-4F2F-B86A-656C4FC573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2DD81E-9036-4F1F-984D-9B5F26228EE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A8F75AA-CEEC-4199-87D5-1F0A66222E0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E990AFF-4AFA-4365-A2E2-441722CCFCC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C55D9B7-DA20-4D03-92A7-5C5666C88A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E994C18-5752-4365-BB33-2328EC6725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792EB07-393D-4548-83A3-2734215C36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13AD4F3-5F8C-4FD7-A6EC-98AECC26413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3E6DC78-7C29-4D0D-A22C-97FF7A3251A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36E3B0E-F0B8-484B-9A0C-B9CBC1EB99C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D00E1C-9335-46B2-9076-3A94A5951B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B0877B-A2A6-415F-99F1-4823E7A935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9E84FD2-F07B-4327-80B8-3BB17668EBF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ECEE7FF-7CB3-468F-8ABF-579DE224438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654A226-C656-40CC-8F84-FFA647F8E97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D3F6B4F-328F-435C-8858-4DB22924A86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9295779-1CDC-46E9-8D06-800DB17A544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9C87310-234A-46E9-ADEC-0B5F442AB9B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0B7782E-0F91-47BB-B3C1-2147F946A85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3B0003A-234B-4EFE-A074-C6AAEF77639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E6726E1-51E2-487B-BBA7-673335355FC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20B1D70-789A-424B-9A31-9E9E42063CB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8571F8C-B9AD-4A5D-B70B-0BD8E83A9A6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3E17C8A-8490-4218-A21E-C257E3E4E8C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9632BF7-5246-477A-83DC-12F226009E2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9180FCC-445D-4EB1-BB96-991FABE4250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ACF64D8-051C-430E-ACCE-8F85DF0B487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781D550-192C-4EC7-AAE3-AD9BDAFC20B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3A56156-19A2-412F-A8FE-FB9C96F1BE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BE62C03D-E303-4062-A3B0-BFBE257B2998}"/>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9EBFE1C9-58DE-4920-BC2A-C131540F454A}"/>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F4E706EF-61F1-4D33-9C62-5069CAE26098}"/>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49CC1BB3-9F97-4F4B-8216-7C9EA66C7C1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DE454AD-2E52-4E42-AAEE-F60697B2C05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253FC1D7-C881-4E51-A487-7B8F3E8F921B}"/>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C0681877-1E1B-4065-98A7-43DA97C43B61}"/>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2026C7CC-5EDF-4E54-84CC-98CACF63099F}"/>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2F125DA3-36FC-4002-948E-0440351FC928}"/>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BDFAF1BF-9CEE-4232-9143-BFB3F9BF6525}"/>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DE9E6FB8-1925-48F1-A7F9-C31AC833408F}"/>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B23AC5C-6C83-4A4B-971B-8B4762249E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398FBC8-D2A8-4788-BDEB-093E2341A2E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7C7A588-8337-4FA0-9548-EDB04F94EBB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F0DF026-E68B-420B-97FD-ECFD26AE11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4DCAE1F-6A64-41BB-B05E-9F7AECD0DE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142966</xdr:rowOff>
    </xdr:from>
    <xdr:to>
      <xdr:col>24</xdr:col>
      <xdr:colOff>114300</xdr:colOff>
      <xdr:row>40</xdr:row>
      <xdr:rowOff>73116</xdr:rowOff>
    </xdr:to>
    <xdr:sp macro="" textlink="">
      <xdr:nvSpPr>
        <xdr:cNvPr id="74" name="楕円 73">
          <a:extLst>
            <a:ext uri="{FF2B5EF4-FFF2-40B4-BE49-F238E27FC236}">
              <a16:creationId xmlns:a16="http://schemas.microsoft.com/office/drawing/2014/main" id="{961E0AFA-B1C8-4CAC-9FF7-EF45F94922A6}"/>
            </a:ext>
          </a:extLst>
        </xdr:cNvPr>
        <xdr:cNvSpPr/>
      </xdr:nvSpPr>
      <xdr:spPr>
        <a:xfrm>
          <a:off x="45847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121393</xdr:rowOff>
    </xdr:from>
    <xdr:ext cx="405111" cy="259045"/>
    <xdr:sp macro="" textlink="">
      <xdr:nvSpPr>
        <xdr:cNvPr id="75" name="【図書館】&#10;有形固定資産減価償却率該当値テキスト">
          <a:extLst>
            <a:ext uri="{FF2B5EF4-FFF2-40B4-BE49-F238E27FC236}">
              <a16:creationId xmlns:a16="http://schemas.microsoft.com/office/drawing/2014/main" id="{2703BC2B-EF8C-4E84-9A26-93EAE2733610}"/>
            </a:ext>
          </a:extLst>
        </xdr:cNvPr>
        <xdr:cNvSpPr txBox="1"/>
      </xdr:nvSpPr>
      <xdr:spPr>
        <a:xfrm>
          <a:off x="4673600"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76019</xdr:rowOff>
    </xdr:from>
    <xdr:to>
      <xdr:col>20</xdr:col>
      <xdr:colOff>38100</xdr:colOff>
      <xdr:row>40</xdr:row>
      <xdr:rowOff>6169</xdr:rowOff>
    </xdr:to>
    <xdr:sp macro="" textlink="">
      <xdr:nvSpPr>
        <xdr:cNvPr id="76" name="楕円 75">
          <a:extLst>
            <a:ext uri="{FF2B5EF4-FFF2-40B4-BE49-F238E27FC236}">
              <a16:creationId xmlns:a16="http://schemas.microsoft.com/office/drawing/2014/main" id="{1AB998AD-FF9F-4C47-8F6F-327C4683F385}"/>
            </a:ext>
          </a:extLst>
        </xdr:cNvPr>
        <xdr:cNvSpPr/>
      </xdr:nvSpPr>
      <xdr:spPr>
        <a:xfrm>
          <a:off x="3746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126819</xdr:rowOff>
    </xdr:from>
    <xdr:to>
      <xdr:col>24</xdr:col>
      <xdr:colOff>63500</xdr:colOff>
      <xdr:row>40</xdr:row>
      <xdr:rowOff>22316</xdr:rowOff>
    </xdr:to>
    <xdr:cxnSp macro="">
      <xdr:nvCxnSpPr>
        <xdr:cNvPr id="77" name="直線コネクタ 76">
          <a:extLst>
            <a:ext uri="{FF2B5EF4-FFF2-40B4-BE49-F238E27FC236}">
              <a16:creationId xmlns:a16="http://schemas.microsoft.com/office/drawing/2014/main" id="{BFB9AD31-1F02-45B3-B3EC-084AB54A9BC6}"/>
            </a:ext>
          </a:extLst>
        </xdr:cNvPr>
        <xdr:cNvCxnSpPr/>
      </xdr:nvCxnSpPr>
      <xdr:spPr>
        <a:xfrm>
          <a:off x="3797300" y="681336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15603</xdr:rowOff>
    </xdr:from>
    <xdr:to>
      <xdr:col>15</xdr:col>
      <xdr:colOff>101600</xdr:colOff>
      <xdr:row>39</xdr:row>
      <xdr:rowOff>117203</xdr:rowOff>
    </xdr:to>
    <xdr:sp macro="" textlink="">
      <xdr:nvSpPr>
        <xdr:cNvPr id="78" name="楕円 77">
          <a:extLst>
            <a:ext uri="{FF2B5EF4-FFF2-40B4-BE49-F238E27FC236}">
              <a16:creationId xmlns:a16="http://schemas.microsoft.com/office/drawing/2014/main" id="{C392FF41-29B5-4CD2-B999-756B3F30405A}"/>
            </a:ext>
          </a:extLst>
        </xdr:cNvPr>
        <xdr:cNvSpPr/>
      </xdr:nvSpPr>
      <xdr:spPr>
        <a:xfrm>
          <a:off x="2857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66403</xdr:rowOff>
    </xdr:from>
    <xdr:to>
      <xdr:col>19</xdr:col>
      <xdr:colOff>177800</xdr:colOff>
      <xdr:row>39</xdr:row>
      <xdr:rowOff>126819</xdr:rowOff>
    </xdr:to>
    <xdr:cxnSp macro="">
      <xdr:nvCxnSpPr>
        <xdr:cNvPr id="79" name="直線コネクタ 78">
          <a:extLst>
            <a:ext uri="{FF2B5EF4-FFF2-40B4-BE49-F238E27FC236}">
              <a16:creationId xmlns:a16="http://schemas.microsoft.com/office/drawing/2014/main" id="{A51B4293-5774-4E43-BC35-F61EE8057730}"/>
            </a:ext>
          </a:extLst>
        </xdr:cNvPr>
        <xdr:cNvCxnSpPr/>
      </xdr:nvCxnSpPr>
      <xdr:spPr>
        <a:xfrm>
          <a:off x="2908300" y="675295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118473</xdr:rowOff>
    </xdr:from>
    <xdr:to>
      <xdr:col>10</xdr:col>
      <xdr:colOff>165100</xdr:colOff>
      <xdr:row>39</xdr:row>
      <xdr:rowOff>48623</xdr:rowOff>
    </xdr:to>
    <xdr:sp macro="" textlink="">
      <xdr:nvSpPr>
        <xdr:cNvPr id="80" name="楕円 79">
          <a:extLst>
            <a:ext uri="{FF2B5EF4-FFF2-40B4-BE49-F238E27FC236}">
              <a16:creationId xmlns:a16="http://schemas.microsoft.com/office/drawing/2014/main" id="{E49B96E1-EF26-4F1E-8D03-FB909CB7662D}"/>
            </a:ext>
          </a:extLst>
        </xdr:cNvPr>
        <xdr:cNvSpPr/>
      </xdr:nvSpPr>
      <xdr:spPr>
        <a:xfrm>
          <a:off x="1968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169273</xdr:rowOff>
    </xdr:from>
    <xdr:to>
      <xdr:col>15</xdr:col>
      <xdr:colOff>50800</xdr:colOff>
      <xdr:row>39</xdr:row>
      <xdr:rowOff>66403</xdr:rowOff>
    </xdr:to>
    <xdr:cxnSp macro="">
      <xdr:nvCxnSpPr>
        <xdr:cNvPr id="81" name="直線コネクタ 80">
          <a:extLst>
            <a:ext uri="{FF2B5EF4-FFF2-40B4-BE49-F238E27FC236}">
              <a16:creationId xmlns:a16="http://schemas.microsoft.com/office/drawing/2014/main" id="{D7D336BD-8EF4-4AF1-B09D-90A9A1A04AFF}"/>
            </a:ext>
          </a:extLst>
        </xdr:cNvPr>
        <xdr:cNvCxnSpPr/>
      </xdr:nvCxnSpPr>
      <xdr:spPr>
        <a:xfrm>
          <a:off x="2019300" y="668437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49893</xdr:rowOff>
    </xdr:from>
    <xdr:to>
      <xdr:col>6</xdr:col>
      <xdr:colOff>38100</xdr:colOff>
      <xdr:row>38</xdr:row>
      <xdr:rowOff>151493</xdr:rowOff>
    </xdr:to>
    <xdr:sp macro="" textlink="">
      <xdr:nvSpPr>
        <xdr:cNvPr id="82" name="楕円 81">
          <a:extLst>
            <a:ext uri="{FF2B5EF4-FFF2-40B4-BE49-F238E27FC236}">
              <a16:creationId xmlns:a16="http://schemas.microsoft.com/office/drawing/2014/main" id="{D93B785C-F7D7-436B-84CF-91CC175F504C}"/>
            </a:ext>
          </a:extLst>
        </xdr:cNvPr>
        <xdr:cNvSpPr/>
      </xdr:nvSpPr>
      <xdr:spPr>
        <a:xfrm>
          <a:off x="1079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100693</xdr:rowOff>
    </xdr:from>
    <xdr:to>
      <xdr:col>10</xdr:col>
      <xdr:colOff>114300</xdr:colOff>
      <xdr:row>38</xdr:row>
      <xdr:rowOff>169273</xdr:rowOff>
    </xdr:to>
    <xdr:cxnSp macro="">
      <xdr:nvCxnSpPr>
        <xdr:cNvPr id="83" name="直線コネクタ 82">
          <a:extLst>
            <a:ext uri="{FF2B5EF4-FFF2-40B4-BE49-F238E27FC236}">
              <a16:creationId xmlns:a16="http://schemas.microsoft.com/office/drawing/2014/main" id="{0C8E1D56-1F57-4456-8C72-3667C97F5D21}"/>
            </a:ext>
          </a:extLst>
        </xdr:cNvPr>
        <xdr:cNvCxnSpPr/>
      </xdr:nvCxnSpPr>
      <xdr:spPr>
        <a:xfrm>
          <a:off x="1130300" y="661579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9367E162-E664-4D7A-A1D4-247EDDAE754C}"/>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6C828444-6051-47A2-AAE9-8563D7919EE7}"/>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07E7AD99-F486-4F34-B36F-6FA3CF1168C9}"/>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ED0A9D22-2DC8-4895-8756-02047497BB45}"/>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168746</xdr:rowOff>
    </xdr:from>
    <xdr:ext cx="405111" cy="259045"/>
    <xdr:sp macro="" textlink="">
      <xdr:nvSpPr>
        <xdr:cNvPr id="88" name="n_1mainValue【図書館】&#10;有形固定資産減価償却率">
          <a:extLst>
            <a:ext uri="{FF2B5EF4-FFF2-40B4-BE49-F238E27FC236}">
              <a16:creationId xmlns:a16="http://schemas.microsoft.com/office/drawing/2014/main" id="{BAFC3DCB-EBBF-429F-B45A-11782AACBA7D}"/>
            </a:ext>
          </a:extLst>
        </xdr:cNvPr>
        <xdr:cNvSpPr txBox="1"/>
      </xdr:nvSpPr>
      <xdr:spPr>
        <a:xfrm>
          <a:off x="35820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108330</xdr:rowOff>
    </xdr:from>
    <xdr:ext cx="405111" cy="259045"/>
    <xdr:sp macro="" textlink="">
      <xdr:nvSpPr>
        <xdr:cNvPr id="89" name="n_2mainValue【図書館】&#10;有形固定資産減価償却率">
          <a:extLst>
            <a:ext uri="{FF2B5EF4-FFF2-40B4-BE49-F238E27FC236}">
              <a16:creationId xmlns:a16="http://schemas.microsoft.com/office/drawing/2014/main" id="{A5C5FAEA-163A-4CD5-A480-932A8A4CF16C}"/>
            </a:ext>
          </a:extLst>
        </xdr:cNvPr>
        <xdr:cNvSpPr txBox="1"/>
      </xdr:nvSpPr>
      <xdr:spPr>
        <a:xfrm>
          <a:off x="2705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39750</xdr:rowOff>
    </xdr:from>
    <xdr:ext cx="405111" cy="259045"/>
    <xdr:sp macro="" textlink="">
      <xdr:nvSpPr>
        <xdr:cNvPr id="90" name="n_3mainValue【図書館】&#10;有形固定資産減価償却率">
          <a:extLst>
            <a:ext uri="{FF2B5EF4-FFF2-40B4-BE49-F238E27FC236}">
              <a16:creationId xmlns:a16="http://schemas.microsoft.com/office/drawing/2014/main" id="{00B843F8-AB77-415F-86C2-D4B4ECC7571B}"/>
            </a:ext>
          </a:extLst>
        </xdr:cNvPr>
        <xdr:cNvSpPr txBox="1"/>
      </xdr:nvSpPr>
      <xdr:spPr>
        <a:xfrm>
          <a:off x="1816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id="{3D9B7303-02FA-4F63-A200-24DA02BB0E02}"/>
            </a:ext>
          </a:extLst>
        </xdr:cNvPr>
        <xdr:cNvSpPr txBox="1"/>
      </xdr:nvSpPr>
      <xdr:spPr>
        <a:xfrm>
          <a:off x="927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E9EB23E-5459-4426-BFF0-ED334C9D33E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1DC6C3-8A43-4D0E-B1AE-8A7282D255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9380580-0CAC-48F7-B62E-32A5D295C76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08CB609-6910-4462-AAE9-5A2F1B9DDD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35B1E86-F9B4-426D-8F3F-7384A82519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B054828-8F0F-4A55-879C-92F20D5E4ED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584ABC3-FBBB-4AEA-9FEC-D9F17854088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AD8373B-BF7B-469F-854D-C4DF87A3AAF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78DA16F-560E-413F-B112-7F52906F532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C68CD93-4D29-4664-AB34-688C5F094DB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EA20DF0-C748-4419-B7DA-BA3470A6529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8908518-8F6A-4391-AA3A-C4B7853735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6A29F55-D43C-43CB-8E2D-A3365B364BA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2FA7C16-748B-47F9-80D2-0E8617DBD73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D5D793C-FD6E-4531-BEE7-CFB5FAC6920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99AFFCD-7D65-4142-9E67-02CE8231971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2A13F58-6352-4D2F-8657-53E06A35BEA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D6BEA81-176C-4B99-9220-E3E6813399D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4DB3DCF-79DC-4790-B8F9-8351E5D7BC7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C82749F-87EF-4768-93C6-3B2615BAFF4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802AC4F-29E5-4493-8C0D-DC3514B578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9C3BF7B-7C9D-4C8B-978C-5A1D180A3BA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BB28A90-B6D9-48E4-AA05-4F50F7A6A45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809D496C-BF1D-4CC7-B770-66D0A7C5CADC}"/>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81BA7A75-9253-49F6-838F-42003A2AFB4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807D2A66-D155-436F-B21A-8C4FD01E9522}"/>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78B2EBC8-325D-4B1E-9FE1-3018238316D1}"/>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E47E4EDC-30D1-4C57-98DF-7C80F6ED4C54}"/>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A629DB1D-A96F-43FA-A7F1-16D1300D5DC6}"/>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573FB0A4-484A-44EA-8D8D-348F5F2B7689}"/>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7189B7D-B8CB-4C34-BB57-8D7737B0EAAC}"/>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638B33EB-95A2-44DB-8F79-92E7FDC34513}"/>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CED988A0-52F2-48BE-85A3-AA398F56F36A}"/>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1E3E8AE-0977-4D56-BF9E-7D27D655CD3B}"/>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6B06058-8095-45AA-B8B6-0BCD93CCE0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71670E-E30B-44EE-877C-B6AD0FE9A2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45D09B-6DA1-44DA-9639-07B457C8C1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72A1C79-DA00-4F9C-985A-A1533DF2145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18A9732-7935-43CB-84B5-7ADE848C7D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31" name="楕円 130">
          <a:extLst>
            <a:ext uri="{FF2B5EF4-FFF2-40B4-BE49-F238E27FC236}">
              <a16:creationId xmlns:a16="http://schemas.microsoft.com/office/drawing/2014/main" id="{2B6784C0-5948-4EC0-9746-CED89D8B5B2E}"/>
            </a:ext>
          </a:extLst>
        </xdr:cNvPr>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2" name="【図書館】&#10;一人当たり面積該当値テキスト">
          <a:extLst>
            <a:ext uri="{FF2B5EF4-FFF2-40B4-BE49-F238E27FC236}">
              <a16:creationId xmlns:a16="http://schemas.microsoft.com/office/drawing/2014/main" id="{E49764E4-89B2-47EA-8C08-FA83B952AA07}"/>
            </a:ext>
          </a:extLst>
        </xdr:cNvPr>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3" name="楕円 132">
          <a:extLst>
            <a:ext uri="{FF2B5EF4-FFF2-40B4-BE49-F238E27FC236}">
              <a16:creationId xmlns:a16="http://schemas.microsoft.com/office/drawing/2014/main" id="{2719A48E-A963-453C-A2BC-76C43124353B}"/>
            </a:ext>
          </a:extLst>
        </xdr:cNvPr>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144780</xdr:rowOff>
    </xdr:to>
    <xdr:cxnSp macro="">
      <xdr:nvCxnSpPr>
        <xdr:cNvPr id="134" name="直線コネクタ 133">
          <a:extLst>
            <a:ext uri="{FF2B5EF4-FFF2-40B4-BE49-F238E27FC236}">
              <a16:creationId xmlns:a16="http://schemas.microsoft.com/office/drawing/2014/main" id="{D592FF78-0295-434E-9FBF-090C943CACAF}"/>
            </a:ext>
          </a:extLst>
        </xdr:cNvPr>
        <xdr:cNvCxnSpPr/>
      </xdr:nvCxnSpPr>
      <xdr:spPr>
        <a:xfrm>
          <a:off x="9639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5" name="楕円 134">
          <a:extLst>
            <a:ext uri="{FF2B5EF4-FFF2-40B4-BE49-F238E27FC236}">
              <a16:creationId xmlns:a16="http://schemas.microsoft.com/office/drawing/2014/main" id="{AA7B57AE-A612-4D75-93C8-DEE1524317BD}"/>
            </a:ext>
          </a:extLst>
        </xdr:cNvPr>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6" name="直線コネクタ 135">
          <a:extLst>
            <a:ext uri="{FF2B5EF4-FFF2-40B4-BE49-F238E27FC236}">
              <a16:creationId xmlns:a16="http://schemas.microsoft.com/office/drawing/2014/main" id="{5444EA7C-0815-406C-B845-8FB4BA6B0696}"/>
            </a:ext>
          </a:extLst>
        </xdr:cNvPr>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90170</xdr:rowOff>
    </xdr:from>
    <xdr:to>
      <xdr:col>41</xdr:col>
      <xdr:colOff>101600</xdr:colOff>
      <xdr:row>41</xdr:row>
      <xdr:rowOff>20320</xdr:rowOff>
    </xdr:to>
    <xdr:sp macro="" textlink="">
      <xdr:nvSpPr>
        <xdr:cNvPr id="137" name="楕円 136">
          <a:extLst>
            <a:ext uri="{FF2B5EF4-FFF2-40B4-BE49-F238E27FC236}">
              <a16:creationId xmlns:a16="http://schemas.microsoft.com/office/drawing/2014/main" id="{0564F428-3090-47D4-A88C-DC7EFE48FBBF}"/>
            </a:ext>
          </a:extLst>
        </xdr:cNvPr>
        <xdr:cNvSpPr/>
      </xdr:nvSpPr>
      <xdr:spPr>
        <a:xfrm>
          <a:off x="781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140970</xdr:rowOff>
    </xdr:from>
    <xdr:to>
      <xdr:col>45</xdr:col>
      <xdr:colOff>177800</xdr:colOff>
      <xdr:row>40</xdr:row>
      <xdr:rowOff>144780</xdr:rowOff>
    </xdr:to>
    <xdr:cxnSp macro="">
      <xdr:nvCxnSpPr>
        <xdr:cNvPr id="138" name="直線コネクタ 137">
          <a:extLst>
            <a:ext uri="{FF2B5EF4-FFF2-40B4-BE49-F238E27FC236}">
              <a16:creationId xmlns:a16="http://schemas.microsoft.com/office/drawing/2014/main" id="{AAFBB3C3-96B6-455C-9016-F87FF4C4B6B4}"/>
            </a:ext>
          </a:extLst>
        </xdr:cNvPr>
        <xdr:cNvCxnSpPr/>
      </xdr:nvCxnSpPr>
      <xdr:spPr>
        <a:xfrm>
          <a:off x="7861300" y="699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90170</xdr:rowOff>
    </xdr:from>
    <xdr:to>
      <xdr:col>36</xdr:col>
      <xdr:colOff>165100</xdr:colOff>
      <xdr:row>41</xdr:row>
      <xdr:rowOff>20320</xdr:rowOff>
    </xdr:to>
    <xdr:sp macro="" textlink="">
      <xdr:nvSpPr>
        <xdr:cNvPr id="139" name="楕円 138">
          <a:extLst>
            <a:ext uri="{FF2B5EF4-FFF2-40B4-BE49-F238E27FC236}">
              <a16:creationId xmlns:a16="http://schemas.microsoft.com/office/drawing/2014/main" id="{9FC86F4F-DBFA-4F94-86D0-A1590089B233}"/>
            </a:ext>
          </a:extLst>
        </xdr:cNvPr>
        <xdr:cNvSpPr/>
      </xdr:nvSpPr>
      <xdr:spPr>
        <a:xfrm>
          <a:off x="6921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140970</xdr:rowOff>
    </xdr:from>
    <xdr:to>
      <xdr:col>41</xdr:col>
      <xdr:colOff>50800</xdr:colOff>
      <xdr:row>40</xdr:row>
      <xdr:rowOff>140970</xdr:rowOff>
    </xdr:to>
    <xdr:cxnSp macro="">
      <xdr:nvCxnSpPr>
        <xdr:cNvPr id="140" name="直線コネクタ 139">
          <a:extLst>
            <a:ext uri="{FF2B5EF4-FFF2-40B4-BE49-F238E27FC236}">
              <a16:creationId xmlns:a16="http://schemas.microsoft.com/office/drawing/2014/main" id="{75505E44-AB4B-4D73-B6C6-5B159B18C894}"/>
            </a:ext>
          </a:extLst>
        </xdr:cNvPr>
        <xdr:cNvCxnSpPr/>
      </xdr:nvCxnSpPr>
      <xdr:spPr>
        <a:xfrm>
          <a:off x="6972300" y="699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62713299-33A0-4C9C-8EBE-0A296B8BEE58}"/>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E9BD9697-D9FE-4328-B3E1-4B556CA56BA9}"/>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4B447B43-A01F-47BA-8055-31BC98959025}"/>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DBB2590E-8FD4-4995-9821-864F7E34663F}"/>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5" name="n_1mainValue【図書館】&#10;一人当たり面積">
          <a:extLst>
            <a:ext uri="{FF2B5EF4-FFF2-40B4-BE49-F238E27FC236}">
              <a16:creationId xmlns:a16="http://schemas.microsoft.com/office/drawing/2014/main" id="{28CFCAD9-DDF8-461C-9270-94BAB39A1BF3}"/>
            </a:ext>
          </a:extLst>
        </xdr:cNvPr>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46" name="n_2mainValue【図書館】&#10;一人当たり面積">
          <a:extLst>
            <a:ext uri="{FF2B5EF4-FFF2-40B4-BE49-F238E27FC236}">
              <a16:creationId xmlns:a16="http://schemas.microsoft.com/office/drawing/2014/main" id="{94E772CC-DF85-4EC8-9D17-89E5F03B0C00}"/>
            </a:ext>
          </a:extLst>
        </xdr:cNvPr>
        <xdr:cNvSpPr txBox="1"/>
      </xdr:nvSpPr>
      <xdr:spPr>
        <a:xfrm>
          <a:off x="8515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36847</xdr:rowOff>
    </xdr:from>
    <xdr:ext cx="469744" cy="259045"/>
    <xdr:sp macro="" textlink="">
      <xdr:nvSpPr>
        <xdr:cNvPr id="147" name="n_3mainValue【図書館】&#10;一人当たり面積">
          <a:extLst>
            <a:ext uri="{FF2B5EF4-FFF2-40B4-BE49-F238E27FC236}">
              <a16:creationId xmlns:a16="http://schemas.microsoft.com/office/drawing/2014/main" id="{93C8CC57-263D-4AB0-8148-FC647E0CEF83}"/>
            </a:ext>
          </a:extLst>
        </xdr:cNvPr>
        <xdr:cNvSpPr txBox="1"/>
      </xdr:nvSpPr>
      <xdr:spPr>
        <a:xfrm>
          <a:off x="76264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36847</xdr:rowOff>
    </xdr:from>
    <xdr:ext cx="469744" cy="259045"/>
    <xdr:sp macro="" textlink="">
      <xdr:nvSpPr>
        <xdr:cNvPr id="148" name="n_4mainValue【図書館】&#10;一人当たり面積">
          <a:extLst>
            <a:ext uri="{FF2B5EF4-FFF2-40B4-BE49-F238E27FC236}">
              <a16:creationId xmlns:a16="http://schemas.microsoft.com/office/drawing/2014/main" id="{6B929EFB-5050-498D-9A8F-4A8AE166EFCC}"/>
            </a:ext>
          </a:extLst>
        </xdr:cNvPr>
        <xdr:cNvSpPr txBox="1"/>
      </xdr:nvSpPr>
      <xdr:spPr>
        <a:xfrm>
          <a:off x="67374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4347F29-869E-44BF-AB98-0358E9881D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25CA0DA-DFF4-4F88-98D4-71D002739A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3F27935-385B-48AC-8E01-25AFA7F2E5D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633CEAD-4E20-4EDC-9329-6016D9FABE9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EF02AB9-C705-49E8-9DB3-965CDECE52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0197BE0-C12C-4F7A-A3AB-5CAC82B454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549B8E8-045A-40FC-A0AA-B9843D5D8F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E01BA8F-FF7C-4C8A-987E-8ECA6D4B76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0F8182D-F170-4FE9-A1FB-3C098F3524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F5315F9-79A3-4526-8F03-4702B87474E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A459F40-C3FD-4544-AA08-A67DF7B9431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BADB632-5CF4-48D1-A1DC-F23661076AE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F74D7E5-0D82-4DAB-B89D-0A58681F545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B2656DD-19ED-4101-BFF5-1AF0EA69644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685A493-7C7A-4B00-AFCC-C0D39F80D70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C0158C6-7BEB-4BC0-B1E0-B8E65CCD1F7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2096C1E-2E9D-4288-AC7F-18EEC06F1EB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52930D6-99FE-42C9-BF02-9817EFD3623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EC45355-F62C-434B-AAAC-2459C437064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C92814B-95E6-4BC4-9CAC-C0D52D0F448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77D4A64-A163-4C49-AD45-0C287E8F82F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DFC7406-A1C6-4AE1-B2AA-F0712575972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03AEA3C-1022-44BE-8E3E-5959C877EE1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2E465AE-761F-4A76-BD88-2074F45C04C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87D96A25-B068-4E54-92CB-CCF776A5FC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99852ED3-57AA-4B06-A90C-BFDD6D3D32B8}"/>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A8096356-1F88-41F6-A974-18526C748A6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E8624A9A-4793-4059-A013-C1BC460038A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227E01EA-81A3-4A59-BB19-8D88165CBF0A}"/>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617DAEE0-A8B6-4E83-851C-E7D4A44DB3F9}"/>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4E134CF2-3B60-4658-BE97-17FB6C34B84C}"/>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CEDF22B9-261B-490C-8A45-2ED423F71E15}"/>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BAB197A9-2822-45E8-9A46-F325289A7D45}"/>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EE6E517E-EE7B-45B4-87A8-5758C2772C11}"/>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EDA5534-89CD-4F12-AF04-EF6A09211E3C}"/>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6DFF04A0-CDF5-4D9F-87DA-1AEA39DBDC6E}"/>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A6D0220-6887-41AA-B0C1-8E3FEDDF4E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8FE3CF2-7E91-42FA-A570-7B1A8A33AAE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367C7F2-1715-4A41-BF77-CFA877D4716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6F9A166-955B-49DD-AA82-13E6F09376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386EB54-EE3C-4D6D-82C5-55A33AF1591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90" name="楕円 189">
          <a:extLst>
            <a:ext uri="{FF2B5EF4-FFF2-40B4-BE49-F238E27FC236}">
              <a16:creationId xmlns:a16="http://schemas.microsoft.com/office/drawing/2014/main" id="{EB9567F6-CE74-44AC-9B59-FA575919084B}"/>
            </a:ext>
          </a:extLst>
        </xdr:cNvPr>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141894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8199F7F6-C2A4-47C3-B319-E0414E590B12}"/>
            </a:ext>
          </a:extLst>
        </xdr:cNvPr>
        <xdr:cNvSpPr txBox="1"/>
      </xdr:nvSpPr>
      <xdr:spPr>
        <a:xfrm>
          <a:off x="4673600" y="1025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92" name="楕円 191">
          <a:extLst>
            <a:ext uri="{FF2B5EF4-FFF2-40B4-BE49-F238E27FC236}">
              <a16:creationId xmlns:a16="http://schemas.microsoft.com/office/drawing/2014/main" id="{6C2504AC-6E05-4905-BD05-C15051961ACB}"/>
            </a:ext>
          </a:extLst>
        </xdr:cNvPr>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60</xdr:row>
      <xdr:rowOff>169817</xdr:rowOff>
    </xdr:to>
    <xdr:cxnSp macro="">
      <xdr:nvCxnSpPr>
        <xdr:cNvPr id="193" name="直線コネクタ 192">
          <a:extLst>
            <a:ext uri="{FF2B5EF4-FFF2-40B4-BE49-F238E27FC236}">
              <a16:creationId xmlns:a16="http://schemas.microsoft.com/office/drawing/2014/main" id="{B2862DAE-463B-4748-9C86-F8981AA857B1}"/>
            </a:ext>
          </a:extLst>
        </xdr:cNvPr>
        <xdr:cNvCxnSpPr/>
      </xdr:nvCxnSpPr>
      <xdr:spPr>
        <a:xfrm>
          <a:off x="3797300" y="1042742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94" name="楕円 193">
          <a:extLst>
            <a:ext uri="{FF2B5EF4-FFF2-40B4-BE49-F238E27FC236}">
              <a16:creationId xmlns:a16="http://schemas.microsoft.com/office/drawing/2014/main" id="{38AD26DB-E6AD-43C5-903B-BD2BFE170347}"/>
            </a:ext>
          </a:extLst>
        </xdr:cNvPr>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140426</xdr:rowOff>
    </xdr:to>
    <xdr:cxnSp macro="">
      <xdr:nvCxnSpPr>
        <xdr:cNvPr id="195" name="直線コネクタ 194">
          <a:extLst>
            <a:ext uri="{FF2B5EF4-FFF2-40B4-BE49-F238E27FC236}">
              <a16:creationId xmlns:a16="http://schemas.microsoft.com/office/drawing/2014/main" id="{DACFCEBE-2F6E-406D-97C0-4DC6C6B6DAF0}"/>
            </a:ext>
          </a:extLst>
        </xdr:cNvPr>
        <xdr:cNvCxnSpPr/>
      </xdr:nvCxnSpPr>
      <xdr:spPr>
        <a:xfrm>
          <a:off x="2908300" y="103931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96" name="楕円 195">
          <a:extLst>
            <a:ext uri="{FF2B5EF4-FFF2-40B4-BE49-F238E27FC236}">
              <a16:creationId xmlns:a16="http://schemas.microsoft.com/office/drawing/2014/main" id="{EABB22C9-09DB-4F1F-8D5C-0D35E8296145}"/>
            </a:ext>
          </a:extLst>
        </xdr:cNvPr>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106135</xdr:rowOff>
    </xdr:to>
    <xdr:cxnSp macro="">
      <xdr:nvCxnSpPr>
        <xdr:cNvPr id="197" name="直線コネクタ 196">
          <a:extLst>
            <a:ext uri="{FF2B5EF4-FFF2-40B4-BE49-F238E27FC236}">
              <a16:creationId xmlns:a16="http://schemas.microsoft.com/office/drawing/2014/main" id="{0D121DE3-2A07-4128-8C8B-D95B10A31DC4}"/>
            </a:ext>
          </a:extLst>
        </xdr:cNvPr>
        <xdr:cNvCxnSpPr/>
      </xdr:nvCxnSpPr>
      <xdr:spPr>
        <a:xfrm>
          <a:off x="2019300" y="103588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198" name="楕円 197">
          <a:extLst>
            <a:ext uri="{FF2B5EF4-FFF2-40B4-BE49-F238E27FC236}">
              <a16:creationId xmlns:a16="http://schemas.microsoft.com/office/drawing/2014/main" id="{70CAA8D7-B761-4CE3-84E2-CC39DE00D43F}"/>
            </a:ext>
          </a:extLst>
        </xdr:cNvPr>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61</xdr:row>
      <xdr:rowOff>24493</xdr:rowOff>
    </xdr:to>
    <xdr:cxnSp macro="">
      <xdr:nvCxnSpPr>
        <xdr:cNvPr id="199" name="直線コネクタ 198">
          <a:extLst>
            <a:ext uri="{FF2B5EF4-FFF2-40B4-BE49-F238E27FC236}">
              <a16:creationId xmlns:a16="http://schemas.microsoft.com/office/drawing/2014/main" id="{BE044772-F803-4029-B13D-977CBADE2981}"/>
            </a:ext>
          </a:extLst>
        </xdr:cNvPr>
        <xdr:cNvCxnSpPr/>
      </xdr:nvCxnSpPr>
      <xdr:spPr>
        <a:xfrm flipV="1">
          <a:off x="1130300" y="1035884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a16="http://schemas.microsoft.com/office/drawing/2014/main" id="{6C15DACA-EC29-4322-A3EF-F010DA2022F9}"/>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a16="http://schemas.microsoft.com/office/drawing/2014/main" id="{17F7188D-E878-4CD9-88CF-9145C82058A0}"/>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3830E3C2-D77F-4EAE-A39C-C188E685A506}"/>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869BA31B-7536-48BB-80D5-91DD83C30834}"/>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36303</xdr:rowOff>
    </xdr:from>
    <xdr:ext cx="405111" cy="259045"/>
    <xdr:sp macro="" textlink="">
      <xdr:nvSpPr>
        <xdr:cNvPr id="204" name="n_1mainValue【体育館・プール】&#10;有形固定資産減価償却率">
          <a:extLst>
            <a:ext uri="{FF2B5EF4-FFF2-40B4-BE49-F238E27FC236}">
              <a16:creationId xmlns:a16="http://schemas.microsoft.com/office/drawing/2014/main" id="{D2687212-8BD6-4669-9BD9-731D8319A440}"/>
            </a:ext>
          </a:extLst>
        </xdr:cNvPr>
        <xdr:cNvSpPr txBox="1"/>
      </xdr:nvSpPr>
      <xdr:spPr>
        <a:xfrm>
          <a:off x="3582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2012</xdr:rowOff>
    </xdr:from>
    <xdr:ext cx="405111" cy="259045"/>
    <xdr:sp macro="" textlink="">
      <xdr:nvSpPr>
        <xdr:cNvPr id="205" name="n_2mainValue【体育館・プール】&#10;有形固定資産減価償却率">
          <a:extLst>
            <a:ext uri="{FF2B5EF4-FFF2-40B4-BE49-F238E27FC236}">
              <a16:creationId xmlns:a16="http://schemas.microsoft.com/office/drawing/2014/main" id="{F76098D9-4647-4480-BD63-C0348A617A23}"/>
            </a:ext>
          </a:extLst>
        </xdr:cNvPr>
        <xdr:cNvSpPr txBox="1"/>
      </xdr:nvSpPr>
      <xdr:spPr>
        <a:xfrm>
          <a:off x="2705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139173</xdr:rowOff>
    </xdr:from>
    <xdr:ext cx="405111" cy="259045"/>
    <xdr:sp macro="" textlink="">
      <xdr:nvSpPr>
        <xdr:cNvPr id="206" name="n_3mainValue【体育館・プール】&#10;有形固定資産減価償却率">
          <a:extLst>
            <a:ext uri="{FF2B5EF4-FFF2-40B4-BE49-F238E27FC236}">
              <a16:creationId xmlns:a16="http://schemas.microsoft.com/office/drawing/2014/main" id="{201450D9-B63B-4A33-98E3-8DF260D520DD}"/>
            </a:ext>
          </a:extLst>
        </xdr:cNvPr>
        <xdr:cNvSpPr txBox="1"/>
      </xdr:nvSpPr>
      <xdr:spPr>
        <a:xfrm>
          <a:off x="1816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66420</xdr:rowOff>
    </xdr:from>
    <xdr:ext cx="405111" cy="259045"/>
    <xdr:sp macro="" textlink="">
      <xdr:nvSpPr>
        <xdr:cNvPr id="207" name="n_4mainValue【体育館・プール】&#10;有形固定資産減価償却率">
          <a:extLst>
            <a:ext uri="{FF2B5EF4-FFF2-40B4-BE49-F238E27FC236}">
              <a16:creationId xmlns:a16="http://schemas.microsoft.com/office/drawing/2014/main" id="{2F90C214-85EC-4C24-940F-59024BA924F9}"/>
            </a:ext>
          </a:extLst>
        </xdr:cNvPr>
        <xdr:cNvSpPr txBox="1"/>
      </xdr:nvSpPr>
      <xdr:spPr>
        <a:xfrm>
          <a:off x="927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1A963F0-1734-4F77-8CC1-06819B2C23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8CBD87F-7F3C-4ADC-8C83-814D489AA0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50CA4C5-FC2A-46E6-BF1C-5BC3CEAACD8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880BD0D-7F04-4FAF-95A7-F0901670B0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FA54F65-17E1-461D-8237-4197A37E5F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BAC98D2-3700-4EBC-8878-B3D42123E6D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311E627-FA3C-4BDA-864D-6F7B347A10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A21AE3B-013D-48C8-8BB3-AF74561E79A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1E6EA71-7498-4864-993C-80436A1A39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120C52F-4BAF-4ACB-A799-391ED2D06D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DFC8A026-43DE-4CD3-B34C-3E3D0BD38CF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7C12BD8A-8E20-4827-A4E1-27C5CF9EB23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6FBF94F-F89F-4027-AC96-7A27B0FF901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5671316A-CF19-4E2E-8C07-18D68FAE322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2384247-E35B-4928-92FF-5565CB7DBDA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DE6ECCC8-3656-40E8-A7E2-20C279024A6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BD4D0945-F5ED-445B-992E-569DED7358A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C7FD08E4-88F2-49DF-96F9-6939D76D95B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A28A16F-51FE-421C-A295-9BC09E28179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28410C1D-D021-406C-8E68-47985271C85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4BBAEAF-CFCD-4443-92B3-84C9D97A27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B3976869-96CC-4ECC-8463-6EBD4082E1F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D08C1E1-28AF-464B-8929-54874E0AB8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DFB99E96-69AF-4148-8ADE-46E73065384D}"/>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89ADB501-2A1F-4C1B-BE59-777D7A6435B7}"/>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DEAA2841-69C7-41B1-BB0C-3BF86150EFE2}"/>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4B08AAF3-B8EE-455A-9E10-35A11F465C38}"/>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7FF3F12E-55AA-4F60-9382-EE6840A8432C}"/>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43A6C231-E098-496B-8C71-EB92E9135AE2}"/>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4EEFDD42-D465-41D7-AF43-0F60399D2C52}"/>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686D2B8C-A175-4B85-8655-3DB7F08354A9}"/>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64F32039-7A6A-496F-803D-E224E455FC89}"/>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226DFBBA-E4CD-4FBD-AF53-5AEE11107E6C}"/>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A2E56541-30AC-4325-B3CC-E4E2975754FE}"/>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7A50081-96CC-4EE0-BC31-D6887C91493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7F7334D-DF45-4535-83B7-EB526E3AF1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7998280-CDE6-4365-A794-A1612F9C43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03533C5-495E-40FB-B976-643EF970E8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A5760B2-B5B0-49D1-89F3-7AA337ADCA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90170</xdr:rowOff>
    </xdr:from>
    <xdr:to>
      <xdr:col>55</xdr:col>
      <xdr:colOff>50800</xdr:colOff>
      <xdr:row>60</xdr:row>
      <xdr:rowOff>20320</xdr:rowOff>
    </xdr:to>
    <xdr:sp macro="" textlink="">
      <xdr:nvSpPr>
        <xdr:cNvPr id="247" name="楕円 246">
          <a:extLst>
            <a:ext uri="{FF2B5EF4-FFF2-40B4-BE49-F238E27FC236}">
              <a16:creationId xmlns:a16="http://schemas.microsoft.com/office/drawing/2014/main" id="{17DFAFE9-CC6C-4277-8019-CCB883AE33BE}"/>
            </a:ext>
          </a:extLst>
        </xdr:cNvPr>
        <xdr:cNvSpPr/>
      </xdr:nvSpPr>
      <xdr:spPr>
        <a:xfrm>
          <a:off x="10426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113047</xdr:rowOff>
    </xdr:from>
    <xdr:ext cx="469744" cy="259045"/>
    <xdr:sp macro="" textlink="">
      <xdr:nvSpPr>
        <xdr:cNvPr id="248" name="【体育館・プール】&#10;一人当たり面積該当値テキスト">
          <a:extLst>
            <a:ext uri="{FF2B5EF4-FFF2-40B4-BE49-F238E27FC236}">
              <a16:creationId xmlns:a16="http://schemas.microsoft.com/office/drawing/2014/main" id="{18BC728B-7C9B-405B-B559-E84AB4F100C4}"/>
            </a:ext>
          </a:extLst>
        </xdr:cNvPr>
        <xdr:cNvSpPr txBox="1"/>
      </xdr:nvSpPr>
      <xdr:spPr>
        <a:xfrm>
          <a:off x="10515600"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90170</xdr:rowOff>
    </xdr:from>
    <xdr:to>
      <xdr:col>50</xdr:col>
      <xdr:colOff>165100</xdr:colOff>
      <xdr:row>60</xdr:row>
      <xdr:rowOff>20320</xdr:rowOff>
    </xdr:to>
    <xdr:sp macro="" textlink="">
      <xdr:nvSpPr>
        <xdr:cNvPr id="249" name="楕円 248">
          <a:extLst>
            <a:ext uri="{FF2B5EF4-FFF2-40B4-BE49-F238E27FC236}">
              <a16:creationId xmlns:a16="http://schemas.microsoft.com/office/drawing/2014/main" id="{1F475497-0182-456A-A045-EA7F1902A42B}"/>
            </a:ext>
          </a:extLst>
        </xdr:cNvPr>
        <xdr:cNvSpPr/>
      </xdr:nvSpPr>
      <xdr:spPr>
        <a:xfrm>
          <a:off x="958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140970</xdr:rowOff>
    </xdr:from>
    <xdr:to>
      <xdr:col>55</xdr:col>
      <xdr:colOff>0</xdr:colOff>
      <xdr:row>59</xdr:row>
      <xdr:rowOff>140970</xdr:rowOff>
    </xdr:to>
    <xdr:cxnSp macro="">
      <xdr:nvCxnSpPr>
        <xdr:cNvPr id="250" name="直線コネクタ 249">
          <a:extLst>
            <a:ext uri="{FF2B5EF4-FFF2-40B4-BE49-F238E27FC236}">
              <a16:creationId xmlns:a16="http://schemas.microsoft.com/office/drawing/2014/main" id="{76445D66-BE6D-466B-A4BA-F70CD0B1FAFD}"/>
            </a:ext>
          </a:extLst>
        </xdr:cNvPr>
        <xdr:cNvCxnSpPr/>
      </xdr:nvCxnSpPr>
      <xdr:spPr>
        <a:xfrm>
          <a:off x="9639300" y="10256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88265</xdr:rowOff>
    </xdr:from>
    <xdr:to>
      <xdr:col>46</xdr:col>
      <xdr:colOff>38100</xdr:colOff>
      <xdr:row>60</xdr:row>
      <xdr:rowOff>18415</xdr:rowOff>
    </xdr:to>
    <xdr:sp macro="" textlink="">
      <xdr:nvSpPr>
        <xdr:cNvPr id="251" name="楕円 250">
          <a:extLst>
            <a:ext uri="{FF2B5EF4-FFF2-40B4-BE49-F238E27FC236}">
              <a16:creationId xmlns:a16="http://schemas.microsoft.com/office/drawing/2014/main" id="{A83BE666-D53E-4528-A1B6-8BCC3E559F15}"/>
            </a:ext>
          </a:extLst>
        </xdr:cNvPr>
        <xdr:cNvSpPr/>
      </xdr:nvSpPr>
      <xdr:spPr>
        <a:xfrm>
          <a:off x="8699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139065</xdr:rowOff>
    </xdr:from>
    <xdr:to>
      <xdr:col>50</xdr:col>
      <xdr:colOff>114300</xdr:colOff>
      <xdr:row>59</xdr:row>
      <xdr:rowOff>140970</xdr:rowOff>
    </xdr:to>
    <xdr:cxnSp macro="">
      <xdr:nvCxnSpPr>
        <xdr:cNvPr id="252" name="直線コネクタ 251">
          <a:extLst>
            <a:ext uri="{FF2B5EF4-FFF2-40B4-BE49-F238E27FC236}">
              <a16:creationId xmlns:a16="http://schemas.microsoft.com/office/drawing/2014/main" id="{D53E1732-D9C4-4C4C-A0F5-930FF9B093BD}"/>
            </a:ext>
          </a:extLst>
        </xdr:cNvPr>
        <xdr:cNvCxnSpPr/>
      </xdr:nvCxnSpPr>
      <xdr:spPr>
        <a:xfrm>
          <a:off x="8750300" y="102546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82550</xdr:rowOff>
    </xdr:from>
    <xdr:to>
      <xdr:col>41</xdr:col>
      <xdr:colOff>101600</xdr:colOff>
      <xdr:row>60</xdr:row>
      <xdr:rowOff>12700</xdr:rowOff>
    </xdr:to>
    <xdr:sp macro="" textlink="">
      <xdr:nvSpPr>
        <xdr:cNvPr id="253" name="楕円 252">
          <a:extLst>
            <a:ext uri="{FF2B5EF4-FFF2-40B4-BE49-F238E27FC236}">
              <a16:creationId xmlns:a16="http://schemas.microsoft.com/office/drawing/2014/main" id="{BB8523B9-1B85-4271-9EB2-5FB335AE0FAB}"/>
            </a:ext>
          </a:extLst>
        </xdr:cNvPr>
        <xdr:cNvSpPr/>
      </xdr:nvSpPr>
      <xdr:spPr>
        <a:xfrm>
          <a:off x="781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133350</xdr:rowOff>
    </xdr:from>
    <xdr:to>
      <xdr:col>45</xdr:col>
      <xdr:colOff>177800</xdr:colOff>
      <xdr:row>59</xdr:row>
      <xdr:rowOff>139065</xdr:rowOff>
    </xdr:to>
    <xdr:cxnSp macro="">
      <xdr:nvCxnSpPr>
        <xdr:cNvPr id="254" name="直線コネクタ 253">
          <a:extLst>
            <a:ext uri="{FF2B5EF4-FFF2-40B4-BE49-F238E27FC236}">
              <a16:creationId xmlns:a16="http://schemas.microsoft.com/office/drawing/2014/main" id="{03D37A77-2884-47F7-9C1B-83E8B1D493E4}"/>
            </a:ext>
          </a:extLst>
        </xdr:cNvPr>
        <xdr:cNvCxnSpPr/>
      </xdr:nvCxnSpPr>
      <xdr:spPr>
        <a:xfrm>
          <a:off x="7861300" y="10248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143510</xdr:rowOff>
    </xdr:from>
    <xdr:to>
      <xdr:col>36</xdr:col>
      <xdr:colOff>165100</xdr:colOff>
      <xdr:row>60</xdr:row>
      <xdr:rowOff>73660</xdr:rowOff>
    </xdr:to>
    <xdr:sp macro="" textlink="">
      <xdr:nvSpPr>
        <xdr:cNvPr id="255" name="楕円 254">
          <a:extLst>
            <a:ext uri="{FF2B5EF4-FFF2-40B4-BE49-F238E27FC236}">
              <a16:creationId xmlns:a16="http://schemas.microsoft.com/office/drawing/2014/main" id="{E6401E79-5FAC-4C54-82A2-186E0FF41CE4}"/>
            </a:ext>
          </a:extLst>
        </xdr:cNvPr>
        <xdr:cNvSpPr/>
      </xdr:nvSpPr>
      <xdr:spPr>
        <a:xfrm>
          <a:off x="692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133350</xdr:rowOff>
    </xdr:from>
    <xdr:to>
      <xdr:col>41</xdr:col>
      <xdr:colOff>50800</xdr:colOff>
      <xdr:row>60</xdr:row>
      <xdr:rowOff>22860</xdr:rowOff>
    </xdr:to>
    <xdr:cxnSp macro="">
      <xdr:nvCxnSpPr>
        <xdr:cNvPr id="256" name="直線コネクタ 255">
          <a:extLst>
            <a:ext uri="{FF2B5EF4-FFF2-40B4-BE49-F238E27FC236}">
              <a16:creationId xmlns:a16="http://schemas.microsoft.com/office/drawing/2014/main" id="{05180793-4B7C-433B-BC4E-18DD845B6E04}"/>
            </a:ext>
          </a:extLst>
        </xdr:cNvPr>
        <xdr:cNvCxnSpPr/>
      </xdr:nvCxnSpPr>
      <xdr:spPr>
        <a:xfrm flipV="1">
          <a:off x="6972300" y="10248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E65C0F6D-10E0-4F9A-A2E7-77473F80DC95}"/>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50C60AD4-0FCB-4803-AD11-86BB4C41E0F4}"/>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1A54D326-75C5-46E5-A871-713312135B3C}"/>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40F79737-17EA-45EA-8682-634EC50B2DBB}"/>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36847</xdr:rowOff>
    </xdr:from>
    <xdr:ext cx="469744" cy="259045"/>
    <xdr:sp macro="" textlink="">
      <xdr:nvSpPr>
        <xdr:cNvPr id="261" name="n_1mainValue【体育館・プール】&#10;一人当たり面積">
          <a:extLst>
            <a:ext uri="{FF2B5EF4-FFF2-40B4-BE49-F238E27FC236}">
              <a16:creationId xmlns:a16="http://schemas.microsoft.com/office/drawing/2014/main" id="{4524690C-2E5E-45B5-9A88-508B398D9026}"/>
            </a:ext>
          </a:extLst>
        </xdr:cNvPr>
        <xdr:cNvSpPr txBox="1"/>
      </xdr:nvSpPr>
      <xdr:spPr>
        <a:xfrm>
          <a:off x="93917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34942</xdr:rowOff>
    </xdr:from>
    <xdr:ext cx="469744" cy="259045"/>
    <xdr:sp macro="" textlink="">
      <xdr:nvSpPr>
        <xdr:cNvPr id="262" name="n_2mainValue【体育館・プール】&#10;一人当たり面積">
          <a:extLst>
            <a:ext uri="{FF2B5EF4-FFF2-40B4-BE49-F238E27FC236}">
              <a16:creationId xmlns:a16="http://schemas.microsoft.com/office/drawing/2014/main" id="{05D1442C-CE85-4BD2-830A-BD461EC84274}"/>
            </a:ext>
          </a:extLst>
        </xdr:cNvPr>
        <xdr:cNvSpPr txBox="1"/>
      </xdr:nvSpPr>
      <xdr:spPr>
        <a:xfrm>
          <a:off x="8515427" y="997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29227</xdr:rowOff>
    </xdr:from>
    <xdr:ext cx="469744" cy="259045"/>
    <xdr:sp macro="" textlink="">
      <xdr:nvSpPr>
        <xdr:cNvPr id="263" name="n_3mainValue【体育館・プール】&#10;一人当たり面積">
          <a:extLst>
            <a:ext uri="{FF2B5EF4-FFF2-40B4-BE49-F238E27FC236}">
              <a16:creationId xmlns:a16="http://schemas.microsoft.com/office/drawing/2014/main" id="{E95F58D7-2CF3-4ACF-8B90-C480334D6B03}"/>
            </a:ext>
          </a:extLst>
        </xdr:cNvPr>
        <xdr:cNvSpPr txBox="1"/>
      </xdr:nvSpPr>
      <xdr:spPr>
        <a:xfrm>
          <a:off x="7626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90187</xdr:rowOff>
    </xdr:from>
    <xdr:ext cx="469744" cy="259045"/>
    <xdr:sp macro="" textlink="">
      <xdr:nvSpPr>
        <xdr:cNvPr id="264" name="n_4mainValue【体育館・プール】&#10;一人当たり面積">
          <a:extLst>
            <a:ext uri="{FF2B5EF4-FFF2-40B4-BE49-F238E27FC236}">
              <a16:creationId xmlns:a16="http://schemas.microsoft.com/office/drawing/2014/main" id="{9C313B95-9783-459A-B4B1-6C1F0072B652}"/>
            </a:ext>
          </a:extLst>
        </xdr:cNvPr>
        <xdr:cNvSpPr txBox="1"/>
      </xdr:nvSpPr>
      <xdr:spPr>
        <a:xfrm>
          <a:off x="6737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C573627-9742-46F4-8E54-0C6050FEA8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6417CBB-514A-4127-99D1-33617F41203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A245C3D-2C51-4089-A222-05DFD5EB79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78EC804-15F3-4467-86D9-8E126B8F00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253ECAA-F428-4623-8B1B-DFFE8E0CBBE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25DACE9-468B-430B-AB53-E9C71A0C24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78B6353-CE38-4EAC-9482-0A21896983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6E4A8EE-1FDF-4532-864C-55475B4D27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AA13FA5-180A-419F-9EF4-BBDE2B31F8A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CBB595C-1B83-4C97-92AB-D93D4B2EC3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7CC0534-B0F2-45A1-83F2-E4C9732AF88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ADBBC475-0397-4539-933F-4010043017E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8A5D9430-D32F-470E-B3DB-692B605AA8C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F1290297-4513-4457-8686-F7DAF568AFA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E531B0E-68EE-49F4-A698-41A69BE7302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32B310A-1119-4A99-8EC6-9A937610221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DA864F8-91CD-4696-BCC4-953766AB84D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F5BC927F-0114-4347-A6C1-622550AE957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2BF068E7-3EBA-46D6-9C30-7EB147475DA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511DBE9-EA55-499A-89B3-DF365CABADF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6F8E33CD-9B64-4346-A8C4-EDCE6809BFE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6E8E7BE-6150-4C20-9570-FB808F0C9B5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BE9D2958-3A81-4E4D-A8FC-8A433384044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EEDE68A-3334-4479-A5C7-AE921F4AB5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9A58628B-8DE4-40C0-8CB6-84FD6677BBB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61E567A7-EB1A-43E5-BB8A-7612E2B24D35}"/>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8A2C9AA5-300D-486E-A033-B943CAA58A9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4715C45B-C06C-489F-9C6B-CE4309806EA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60423114-AF70-4E57-871F-6E5CAFDA46B3}"/>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F3D71579-CC8E-4EEB-B5C1-AE93B01CCF59}"/>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10B9C141-F1E4-4CCE-A255-9599C60435E2}"/>
            </a:ext>
          </a:extLst>
        </xdr:cNvPr>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1BBB64DD-F09A-45EC-8F20-000250B78C19}"/>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1DFB8C6A-3D58-4F70-8B90-96D51AE9200F}"/>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0BE791BC-0A02-4AA7-9B74-7B519ADAE042}"/>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121F0D51-7705-44A1-A188-80BB1EA8C1EC}"/>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DA4BB29D-9166-40D9-B16C-D6903C0FB624}"/>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E2EA225-BABC-4CD4-97DE-5FF48DCC47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180E485-BEA2-4AC5-9C0F-2A7289FF5D6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10CF37F-4A0B-4111-8D72-591B4A4ED3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233717A-D62E-4DCE-BB87-4023DFFC015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A0586B5-4440-4802-BCE9-0A6C1A0A1A7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103232</xdr:rowOff>
    </xdr:from>
    <xdr:to>
      <xdr:col>24</xdr:col>
      <xdr:colOff>114300</xdr:colOff>
      <xdr:row>82</xdr:row>
      <xdr:rowOff>33382</xdr:rowOff>
    </xdr:to>
    <xdr:sp macro="" textlink="">
      <xdr:nvSpPr>
        <xdr:cNvPr id="306" name="楕円 305">
          <a:extLst>
            <a:ext uri="{FF2B5EF4-FFF2-40B4-BE49-F238E27FC236}">
              <a16:creationId xmlns:a16="http://schemas.microsoft.com/office/drawing/2014/main" id="{519D0950-3C77-49E6-90FD-BAA7153BAEDB}"/>
            </a:ext>
          </a:extLst>
        </xdr:cNvPr>
        <xdr:cNvSpPr/>
      </xdr:nvSpPr>
      <xdr:spPr>
        <a:xfrm>
          <a:off x="4584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126109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CC569025-7075-416A-BABC-E50DB90681A1}"/>
            </a:ext>
          </a:extLst>
        </xdr:cNvPr>
        <xdr:cNvSpPr txBox="1"/>
      </xdr:nvSpPr>
      <xdr:spPr>
        <a:xfrm>
          <a:off x="4673600" y="138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59145</xdr:rowOff>
    </xdr:from>
    <xdr:to>
      <xdr:col>20</xdr:col>
      <xdr:colOff>38100</xdr:colOff>
      <xdr:row>81</xdr:row>
      <xdr:rowOff>160745</xdr:rowOff>
    </xdr:to>
    <xdr:sp macro="" textlink="">
      <xdr:nvSpPr>
        <xdr:cNvPr id="308" name="楕円 307">
          <a:extLst>
            <a:ext uri="{FF2B5EF4-FFF2-40B4-BE49-F238E27FC236}">
              <a16:creationId xmlns:a16="http://schemas.microsoft.com/office/drawing/2014/main" id="{A7A13335-7D4B-4E68-83F8-74F402D138CF}"/>
            </a:ext>
          </a:extLst>
        </xdr:cNvPr>
        <xdr:cNvSpPr/>
      </xdr:nvSpPr>
      <xdr:spPr>
        <a:xfrm>
          <a:off x="3746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109945</xdr:rowOff>
    </xdr:from>
    <xdr:to>
      <xdr:col>24</xdr:col>
      <xdr:colOff>63500</xdr:colOff>
      <xdr:row>81</xdr:row>
      <xdr:rowOff>154032</xdr:rowOff>
    </xdr:to>
    <xdr:cxnSp macro="">
      <xdr:nvCxnSpPr>
        <xdr:cNvPr id="309" name="直線コネクタ 308">
          <a:extLst>
            <a:ext uri="{FF2B5EF4-FFF2-40B4-BE49-F238E27FC236}">
              <a16:creationId xmlns:a16="http://schemas.microsoft.com/office/drawing/2014/main" id="{A65FA081-EA01-43F6-8B24-76B7E96EAA2F}"/>
            </a:ext>
          </a:extLst>
        </xdr:cNvPr>
        <xdr:cNvCxnSpPr/>
      </xdr:nvCxnSpPr>
      <xdr:spPr>
        <a:xfrm>
          <a:off x="3797300" y="1399739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13426</xdr:rowOff>
    </xdr:from>
    <xdr:to>
      <xdr:col>15</xdr:col>
      <xdr:colOff>101600</xdr:colOff>
      <xdr:row>81</xdr:row>
      <xdr:rowOff>115026</xdr:rowOff>
    </xdr:to>
    <xdr:sp macro="" textlink="">
      <xdr:nvSpPr>
        <xdr:cNvPr id="310" name="楕円 309">
          <a:extLst>
            <a:ext uri="{FF2B5EF4-FFF2-40B4-BE49-F238E27FC236}">
              <a16:creationId xmlns:a16="http://schemas.microsoft.com/office/drawing/2014/main" id="{6E1C6282-9B17-42D0-83ED-46159B7EA96B}"/>
            </a:ext>
          </a:extLst>
        </xdr:cNvPr>
        <xdr:cNvSpPr/>
      </xdr:nvSpPr>
      <xdr:spPr>
        <a:xfrm>
          <a:off x="2857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64226</xdr:rowOff>
    </xdr:from>
    <xdr:to>
      <xdr:col>19</xdr:col>
      <xdr:colOff>177800</xdr:colOff>
      <xdr:row>81</xdr:row>
      <xdr:rowOff>109945</xdr:rowOff>
    </xdr:to>
    <xdr:cxnSp macro="">
      <xdr:nvCxnSpPr>
        <xdr:cNvPr id="311" name="直線コネクタ 310">
          <a:extLst>
            <a:ext uri="{FF2B5EF4-FFF2-40B4-BE49-F238E27FC236}">
              <a16:creationId xmlns:a16="http://schemas.microsoft.com/office/drawing/2014/main" id="{275B6CBA-6A97-46E6-BB9C-CD75A73594AC}"/>
            </a:ext>
          </a:extLst>
        </xdr:cNvPr>
        <xdr:cNvCxnSpPr/>
      </xdr:nvCxnSpPr>
      <xdr:spPr>
        <a:xfrm>
          <a:off x="2908300" y="1395167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166914</xdr:rowOff>
    </xdr:from>
    <xdr:to>
      <xdr:col>10</xdr:col>
      <xdr:colOff>165100</xdr:colOff>
      <xdr:row>81</xdr:row>
      <xdr:rowOff>97064</xdr:rowOff>
    </xdr:to>
    <xdr:sp macro="" textlink="">
      <xdr:nvSpPr>
        <xdr:cNvPr id="312" name="楕円 311">
          <a:extLst>
            <a:ext uri="{FF2B5EF4-FFF2-40B4-BE49-F238E27FC236}">
              <a16:creationId xmlns:a16="http://schemas.microsoft.com/office/drawing/2014/main" id="{B103B6A6-2664-4745-B3EB-E5517BD6ABB0}"/>
            </a:ext>
          </a:extLst>
        </xdr:cNvPr>
        <xdr:cNvSpPr/>
      </xdr:nvSpPr>
      <xdr:spPr>
        <a:xfrm>
          <a:off x="1968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46264</xdr:rowOff>
    </xdr:from>
    <xdr:to>
      <xdr:col>15</xdr:col>
      <xdr:colOff>50800</xdr:colOff>
      <xdr:row>81</xdr:row>
      <xdr:rowOff>64226</xdr:rowOff>
    </xdr:to>
    <xdr:cxnSp macro="">
      <xdr:nvCxnSpPr>
        <xdr:cNvPr id="313" name="直線コネクタ 312">
          <a:extLst>
            <a:ext uri="{FF2B5EF4-FFF2-40B4-BE49-F238E27FC236}">
              <a16:creationId xmlns:a16="http://schemas.microsoft.com/office/drawing/2014/main" id="{BF7580C7-8F3A-43D9-A0F1-B44331786192}"/>
            </a:ext>
          </a:extLst>
        </xdr:cNvPr>
        <xdr:cNvCxnSpPr/>
      </xdr:nvCxnSpPr>
      <xdr:spPr>
        <a:xfrm>
          <a:off x="2019300" y="139337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113030</xdr:rowOff>
    </xdr:from>
    <xdr:to>
      <xdr:col>6</xdr:col>
      <xdr:colOff>38100</xdr:colOff>
      <xdr:row>81</xdr:row>
      <xdr:rowOff>43180</xdr:rowOff>
    </xdr:to>
    <xdr:sp macro="" textlink="">
      <xdr:nvSpPr>
        <xdr:cNvPr id="314" name="楕円 313">
          <a:extLst>
            <a:ext uri="{FF2B5EF4-FFF2-40B4-BE49-F238E27FC236}">
              <a16:creationId xmlns:a16="http://schemas.microsoft.com/office/drawing/2014/main" id="{46D4297F-01FD-412D-AFF8-EFB2FAD61A31}"/>
            </a:ext>
          </a:extLst>
        </xdr:cNvPr>
        <xdr:cNvSpPr/>
      </xdr:nvSpPr>
      <xdr:spPr>
        <a:xfrm>
          <a:off x="1079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163830</xdr:rowOff>
    </xdr:from>
    <xdr:to>
      <xdr:col>10</xdr:col>
      <xdr:colOff>114300</xdr:colOff>
      <xdr:row>81</xdr:row>
      <xdr:rowOff>46264</xdr:rowOff>
    </xdr:to>
    <xdr:cxnSp macro="">
      <xdr:nvCxnSpPr>
        <xdr:cNvPr id="315" name="直線コネクタ 314">
          <a:extLst>
            <a:ext uri="{FF2B5EF4-FFF2-40B4-BE49-F238E27FC236}">
              <a16:creationId xmlns:a16="http://schemas.microsoft.com/office/drawing/2014/main" id="{A7902274-54BD-43EA-B42E-0D6C497B33F0}"/>
            </a:ext>
          </a:extLst>
        </xdr:cNvPr>
        <xdr:cNvCxnSpPr/>
      </xdr:nvCxnSpPr>
      <xdr:spPr>
        <a:xfrm>
          <a:off x="1130300" y="1387983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a:extLst>
            <a:ext uri="{FF2B5EF4-FFF2-40B4-BE49-F238E27FC236}">
              <a16:creationId xmlns:a16="http://schemas.microsoft.com/office/drawing/2014/main" id="{63211291-B412-4144-94EA-33F7A863032D}"/>
            </a:ext>
          </a:extLst>
        </xdr:cNvPr>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a:extLst>
            <a:ext uri="{FF2B5EF4-FFF2-40B4-BE49-F238E27FC236}">
              <a16:creationId xmlns:a16="http://schemas.microsoft.com/office/drawing/2014/main" id="{120E662B-0B26-4F6D-97F5-F3C44E4384B1}"/>
            </a:ext>
          </a:extLst>
        </xdr:cNvPr>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a:extLst>
            <a:ext uri="{FF2B5EF4-FFF2-40B4-BE49-F238E27FC236}">
              <a16:creationId xmlns:a16="http://schemas.microsoft.com/office/drawing/2014/main" id="{F9AC0A33-B7AB-466B-B849-7E26A32D7B22}"/>
            </a:ext>
          </a:extLst>
        </xdr:cNvPr>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9" name="n_4aveValue【福祉施設】&#10;有形固定資産減価償却率">
          <a:extLst>
            <a:ext uri="{FF2B5EF4-FFF2-40B4-BE49-F238E27FC236}">
              <a16:creationId xmlns:a16="http://schemas.microsoft.com/office/drawing/2014/main" id="{385D13DE-3BA1-4F26-BC3E-042C8D52D508}"/>
            </a:ext>
          </a:extLst>
        </xdr:cNvPr>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5822</xdr:rowOff>
    </xdr:from>
    <xdr:ext cx="405111" cy="259045"/>
    <xdr:sp macro="" textlink="">
      <xdr:nvSpPr>
        <xdr:cNvPr id="320" name="n_1mainValue【福祉施設】&#10;有形固定資産減価償却率">
          <a:extLst>
            <a:ext uri="{FF2B5EF4-FFF2-40B4-BE49-F238E27FC236}">
              <a16:creationId xmlns:a16="http://schemas.microsoft.com/office/drawing/2014/main" id="{1F08E064-8B23-4966-8D79-CAC751082FA1}"/>
            </a:ext>
          </a:extLst>
        </xdr:cNvPr>
        <xdr:cNvSpPr txBox="1"/>
      </xdr:nvSpPr>
      <xdr:spPr>
        <a:xfrm>
          <a:off x="35820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131553</xdr:rowOff>
    </xdr:from>
    <xdr:ext cx="405111" cy="259045"/>
    <xdr:sp macro="" textlink="">
      <xdr:nvSpPr>
        <xdr:cNvPr id="321" name="n_2mainValue【福祉施設】&#10;有形固定資産減価償却率">
          <a:extLst>
            <a:ext uri="{FF2B5EF4-FFF2-40B4-BE49-F238E27FC236}">
              <a16:creationId xmlns:a16="http://schemas.microsoft.com/office/drawing/2014/main" id="{84861A9D-E417-4919-943F-27FD7358ED39}"/>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113591</xdr:rowOff>
    </xdr:from>
    <xdr:ext cx="405111" cy="259045"/>
    <xdr:sp macro="" textlink="">
      <xdr:nvSpPr>
        <xdr:cNvPr id="322" name="n_3mainValue【福祉施設】&#10;有形固定資産減価償却率">
          <a:extLst>
            <a:ext uri="{FF2B5EF4-FFF2-40B4-BE49-F238E27FC236}">
              <a16:creationId xmlns:a16="http://schemas.microsoft.com/office/drawing/2014/main" id="{B3E060CD-C1DC-4F08-85DB-B712F973674C}"/>
            </a:ext>
          </a:extLst>
        </xdr:cNvPr>
        <xdr:cNvSpPr txBox="1"/>
      </xdr:nvSpPr>
      <xdr:spPr>
        <a:xfrm>
          <a:off x="1816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59707</xdr:rowOff>
    </xdr:from>
    <xdr:ext cx="405111" cy="259045"/>
    <xdr:sp macro="" textlink="">
      <xdr:nvSpPr>
        <xdr:cNvPr id="323" name="n_4mainValue【福祉施設】&#10;有形固定資産減価償却率">
          <a:extLst>
            <a:ext uri="{FF2B5EF4-FFF2-40B4-BE49-F238E27FC236}">
              <a16:creationId xmlns:a16="http://schemas.microsoft.com/office/drawing/2014/main" id="{58F68C60-0D0A-43CA-9A02-FC5F15A550FD}"/>
            </a:ext>
          </a:extLst>
        </xdr:cNvPr>
        <xdr:cNvSpPr txBox="1"/>
      </xdr:nvSpPr>
      <xdr:spPr>
        <a:xfrm>
          <a:off x="927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C60D4A5-781E-488A-813D-826CE63845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C2149CE-5776-45B1-9FEF-B3417EBAAB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39B5FA8E-A38F-4C01-BD0C-B198DC8279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52E0490-2909-4E5B-A977-887100C0D8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D9954FB-607C-46A7-9A96-CF86D968D37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599FCD3A-2585-42BC-AE4C-4041EA0CA8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0752C64-9A4A-4503-A4EB-9432BCF1C7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7116CDE9-5985-45D9-8F43-4DB9E9D8B8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B7A7531-2B27-4639-B74E-D5C8FF1E9DA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C5C544A4-9753-4B90-B599-57FB147052B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8DE3B0AF-FCB0-4895-87D9-BBC3FB8D6F8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7928CB9C-645A-485D-9A1A-42FC62151B8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17653066-E20E-446E-B9A7-82FF4D8A2B6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D0F5A6C-DF9B-45DB-BD21-600D7751757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976110A2-8B96-4BA0-BE88-A0F68E69AAE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C8D1C168-6A0D-4AFE-86AF-8D6F1D2B04B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94970E3-94A3-495B-A456-AEA4DC24AF7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E997CDD6-8403-4720-94BA-63899D68405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209355D-7808-478A-B033-0F7F99A743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46AF3469-57FF-4055-838C-AF2D692B023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AE1DB471-9E2B-4AA4-9591-07BF9594AB5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92BD2295-0A95-4C7D-9F3B-35E70BB9E257}"/>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73E9B44D-7B66-4AC4-92C2-A0E56508EA37}"/>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E4A4D29-07F3-4326-9127-3068850344FF}"/>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7CFA7673-2413-47C6-92D7-0CC5B75E4051}"/>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B034AF3C-9251-44CD-861E-72FF7B61B18A}"/>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a:extLst>
            <a:ext uri="{FF2B5EF4-FFF2-40B4-BE49-F238E27FC236}">
              <a16:creationId xmlns:a16="http://schemas.microsoft.com/office/drawing/2014/main" id="{4E8848AC-BBB0-4524-9289-3A06C017AA76}"/>
            </a:ext>
          </a:extLst>
        </xdr:cNvPr>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E0D411AA-0D54-43D1-AF4A-22F1D4AA65CE}"/>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103CE622-D9A2-49E9-9B08-2AED1ABBB136}"/>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526915D1-BB2D-4659-97F8-35F289AAA724}"/>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72D4414E-B74A-43BB-80CE-80139F4797D9}"/>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87FF93AC-7C94-4C85-87D2-EF0B33841985}"/>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1733FCC-87F8-4E69-831E-24D605DFF6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3C460BD-D68D-4B97-8367-76A487595C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5699329-2D02-4462-8645-ECA193B6660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342D439-4979-4F4E-A948-842FD9E05AF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32C263E-EA5B-4437-82F5-4C291F75CFF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133604</xdr:rowOff>
    </xdr:from>
    <xdr:to>
      <xdr:col>55</xdr:col>
      <xdr:colOff>50800</xdr:colOff>
      <xdr:row>81</xdr:row>
      <xdr:rowOff>63754</xdr:rowOff>
    </xdr:to>
    <xdr:sp macro="" textlink="">
      <xdr:nvSpPr>
        <xdr:cNvPr id="361" name="楕円 360">
          <a:extLst>
            <a:ext uri="{FF2B5EF4-FFF2-40B4-BE49-F238E27FC236}">
              <a16:creationId xmlns:a16="http://schemas.microsoft.com/office/drawing/2014/main" id="{E3BDF4F3-A2A9-4035-8944-F5B08CF8F89F}"/>
            </a:ext>
          </a:extLst>
        </xdr:cNvPr>
        <xdr:cNvSpPr/>
      </xdr:nvSpPr>
      <xdr:spPr>
        <a:xfrm>
          <a:off x="104267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156481</xdr:rowOff>
    </xdr:from>
    <xdr:ext cx="469744" cy="259045"/>
    <xdr:sp macro="" textlink="">
      <xdr:nvSpPr>
        <xdr:cNvPr id="362" name="【福祉施設】&#10;一人当たり面積該当値テキスト">
          <a:extLst>
            <a:ext uri="{FF2B5EF4-FFF2-40B4-BE49-F238E27FC236}">
              <a16:creationId xmlns:a16="http://schemas.microsoft.com/office/drawing/2014/main" id="{9F7C3CBE-E8F6-4CBA-A2CE-E8824421B6DB}"/>
            </a:ext>
          </a:extLst>
        </xdr:cNvPr>
        <xdr:cNvSpPr txBox="1"/>
      </xdr:nvSpPr>
      <xdr:spPr>
        <a:xfrm>
          <a:off x="10515600" y="1370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133604</xdr:rowOff>
    </xdr:from>
    <xdr:to>
      <xdr:col>50</xdr:col>
      <xdr:colOff>165100</xdr:colOff>
      <xdr:row>81</xdr:row>
      <xdr:rowOff>63754</xdr:rowOff>
    </xdr:to>
    <xdr:sp macro="" textlink="">
      <xdr:nvSpPr>
        <xdr:cNvPr id="363" name="楕円 362">
          <a:extLst>
            <a:ext uri="{FF2B5EF4-FFF2-40B4-BE49-F238E27FC236}">
              <a16:creationId xmlns:a16="http://schemas.microsoft.com/office/drawing/2014/main" id="{926EA95C-A9C3-40E0-8D1E-8210E2A1DE92}"/>
            </a:ext>
          </a:extLst>
        </xdr:cNvPr>
        <xdr:cNvSpPr/>
      </xdr:nvSpPr>
      <xdr:spPr>
        <a:xfrm>
          <a:off x="9588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12954</xdr:rowOff>
    </xdr:from>
    <xdr:to>
      <xdr:col>55</xdr:col>
      <xdr:colOff>0</xdr:colOff>
      <xdr:row>81</xdr:row>
      <xdr:rowOff>12954</xdr:rowOff>
    </xdr:to>
    <xdr:cxnSp macro="">
      <xdr:nvCxnSpPr>
        <xdr:cNvPr id="364" name="直線コネクタ 363">
          <a:extLst>
            <a:ext uri="{FF2B5EF4-FFF2-40B4-BE49-F238E27FC236}">
              <a16:creationId xmlns:a16="http://schemas.microsoft.com/office/drawing/2014/main" id="{81E5AE6C-490B-42D7-B635-E92391ECEE95}"/>
            </a:ext>
          </a:extLst>
        </xdr:cNvPr>
        <xdr:cNvCxnSpPr/>
      </xdr:nvCxnSpPr>
      <xdr:spPr>
        <a:xfrm>
          <a:off x="9639300" y="139004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133604</xdr:rowOff>
    </xdr:from>
    <xdr:to>
      <xdr:col>46</xdr:col>
      <xdr:colOff>38100</xdr:colOff>
      <xdr:row>81</xdr:row>
      <xdr:rowOff>63754</xdr:rowOff>
    </xdr:to>
    <xdr:sp macro="" textlink="">
      <xdr:nvSpPr>
        <xdr:cNvPr id="365" name="楕円 364">
          <a:extLst>
            <a:ext uri="{FF2B5EF4-FFF2-40B4-BE49-F238E27FC236}">
              <a16:creationId xmlns:a16="http://schemas.microsoft.com/office/drawing/2014/main" id="{523FBA70-C2E5-42F7-90DD-03F5337B994A}"/>
            </a:ext>
          </a:extLst>
        </xdr:cNvPr>
        <xdr:cNvSpPr/>
      </xdr:nvSpPr>
      <xdr:spPr>
        <a:xfrm>
          <a:off x="8699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12954</xdr:rowOff>
    </xdr:from>
    <xdr:to>
      <xdr:col>50</xdr:col>
      <xdr:colOff>114300</xdr:colOff>
      <xdr:row>81</xdr:row>
      <xdr:rowOff>12954</xdr:rowOff>
    </xdr:to>
    <xdr:cxnSp macro="">
      <xdr:nvCxnSpPr>
        <xdr:cNvPr id="366" name="直線コネクタ 365">
          <a:extLst>
            <a:ext uri="{FF2B5EF4-FFF2-40B4-BE49-F238E27FC236}">
              <a16:creationId xmlns:a16="http://schemas.microsoft.com/office/drawing/2014/main" id="{3DB4A52F-4A04-461E-8BCE-4B7C17163629}"/>
            </a:ext>
          </a:extLst>
        </xdr:cNvPr>
        <xdr:cNvCxnSpPr/>
      </xdr:nvCxnSpPr>
      <xdr:spPr>
        <a:xfrm>
          <a:off x="8750300" y="13900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124461</xdr:rowOff>
    </xdr:from>
    <xdr:to>
      <xdr:col>41</xdr:col>
      <xdr:colOff>101600</xdr:colOff>
      <xdr:row>81</xdr:row>
      <xdr:rowOff>54611</xdr:rowOff>
    </xdr:to>
    <xdr:sp macro="" textlink="">
      <xdr:nvSpPr>
        <xdr:cNvPr id="367" name="楕円 366">
          <a:extLst>
            <a:ext uri="{FF2B5EF4-FFF2-40B4-BE49-F238E27FC236}">
              <a16:creationId xmlns:a16="http://schemas.microsoft.com/office/drawing/2014/main" id="{07C1F2B1-0B15-4789-BD38-01490F47EE49}"/>
            </a:ext>
          </a:extLst>
        </xdr:cNvPr>
        <xdr:cNvSpPr/>
      </xdr:nvSpPr>
      <xdr:spPr>
        <a:xfrm>
          <a:off x="781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3811</xdr:rowOff>
    </xdr:from>
    <xdr:to>
      <xdr:col>45</xdr:col>
      <xdr:colOff>177800</xdr:colOff>
      <xdr:row>81</xdr:row>
      <xdr:rowOff>12954</xdr:rowOff>
    </xdr:to>
    <xdr:cxnSp macro="">
      <xdr:nvCxnSpPr>
        <xdr:cNvPr id="368" name="直線コネクタ 367">
          <a:extLst>
            <a:ext uri="{FF2B5EF4-FFF2-40B4-BE49-F238E27FC236}">
              <a16:creationId xmlns:a16="http://schemas.microsoft.com/office/drawing/2014/main" id="{6FA32188-B120-4ABE-B99F-37BF3419B84C}"/>
            </a:ext>
          </a:extLst>
        </xdr:cNvPr>
        <xdr:cNvCxnSpPr/>
      </xdr:nvCxnSpPr>
      <xdr:spPr>
        <a:xfrm>
          <a:off x="7861300" y="138912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37592</xdr:rowOff>
    </xdr:from>
    <xdr:to>
      <xdr:col>36</xdr:col>
      <xdr:colOff>165100</xdr:colOff>
      <xdr:row>82</xdr:row>
      <xdr:rowOff>139192</xdr:rowOff>
    </xdr:to>
    <xdr:sp macro="" textlink="">
      <xdr:nvSpPr>
        <xdr:cNvPr id="369" name="楕円 368">
          <a:extLst>
            <a:ext uri="{FF2B5EF4-FFF2-40B4-BE49-F238E27FC236}">
              <a16:creationId xmlns:a16="http://schemas.microsoft.com/office/drawing/2014/main" id="{BCE73471-3FF5-4B1A-8CE7-398B5E1ABBAA}"/>
            </a:ext>
          </a:extLst>
        </xdr:cNvPr>
        <xdr:cNvSpPr/>
      </xdr:nvSpPr>
      <xdr:spPr>
        <a:xfrm>
          <a:off x="6921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3811</xdr:rowOff>
    </xdr:from>
    <xdr:to>
      <xdr:col>41</xdr:col>
      <xdr:colOff>50800</xdr:colOff>
      <xdr:row>82</xdr:row>
      <xdr:rowOff>88392</xdr:rowOff>
    </xdr:to>
    <xdr:cxnSp macro="">
      <xdr:nvCxnSpPr>
        <xdr:cNvPr id="370" name="直線コネクタ 369">
          <a:extLst>
            <a:ext uri="{FF2B5EF4-FFF2-40B4-BE49-F238E27FC236}">
              <a16:creationId xmlns:a16="http://schemas.microsoft.com/office/drawing/2014/main" id="{45EDE4A7-8E6A-428B-B7DD-0704106D9063}"/>
            </a:ext>
          </a:extLst>
        </xdr:cNvPr>
        <xdr:cNvCxnSpPr/>
      </xdr:nvCxnSpPr>
      <xdr:spPr>
        <a:xfrm flipV="1">
          <a:off x="6972300" y="13891261"/>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a:extLst>
            <a:ext uri="{FF2B5EF4-FFF2-40B4-BE49-F238E27FC236}">
              <a16:creationId xmlns:a16="http://schemas.microsoft.com/office/drawing/2014/main" id="{7EFBFC77-215E-4887-8A50-653DB3513216}"/>
            </a:ext>
          </a:extLst>
        </xdr:cNvPr>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a:extLst>
            <a:ext uri="{FF2B5EF4-FFF2-40B4-BE49-F238E27FC236}">
              <a16:creationId xmlns:a16="http://schemas.microsoft.com/office/drawing/2014/main" id="{B7D8DCF0-7501-4C65-8102-4BBF8DABAF31}"/>
            </a:ext>
          </a:extLst>
        </xdr:cNvPr>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a:extLst>
            <a:ext uri="{FF2B5EF4-FFF2-40B4-BE49-F238E27FC236}">
              <a16:creationId xmlns:a16="http://schemas.microsoft.com/office/drawing/2014/main" id="{D9D0B04D-6F22-4A50-ADE5-CE5E46733D4C}"/>
            </a:ext>
          </a:extLst>
        </xdr:cNvPr>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a:extLst>
            <a:ext uri="{FF2B5EF4-FFF2-40B4-BE49-F238E27FC236}">
              <a16:creationId xmlns:a16="http://schemas.microsoft.com/office/drawing/2014/main" id="{1FABB3C9-04DF-4EB7-90A9-0B843D70DFCA}"/>
            </a:ext>
          </a:extLst>
        </xdr:cNvPr>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80281</xdr:rowOff>
    </xdr:from>
    <xdr:ext cx="469744" cy="259045"/>
    <xdr:sp macro="" textlink="">
      <xdr:nvSpPr>
        <xdr:cNvPr id="375" name="n_1mainValue【福祉施設】&#10;一人当たり面積">
          <a:extLst>
            <a:ext uri="{FF2B5EF4-FFF2-40B4-BE49-F238E27FC236}">
              <a16:creationId xmlns:a16="http://schemas.microsoft.com/office/drawing/2014/main" id="{C33C8A37-D5CC-487C-B9CD-C29C9354E3FF}"/>
            </a:ext>
          </a:extLst>
        </xdr:cNvPr>
        <xdr:cNvSpPr txBox="1"/>
      </xdr:nvSpPr>
      <xdr:spPr>
        <a:xfrm>
          <a:off x="9391727" y="136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80281</xdr:rowOff>
    </xdr:from>
    <xdr:ext cx="469744" cy="259045"/>
    <xdr:sp macro="" textlink="">
      <xdr:nvSpPr>
        <xdr:cNvPr id="376" name="n_2mainValue【福祉施設】&#10;一人当たり面積">
          <a:extLst>
            <a:ext uri="{FF2B5EF4-FFF2-40B4-BE49-F238E27FC236}">
              <a16:creationId xmlns:a16="http://schemas.microsoft.com/office/drawing/2014/main" id="{CFE438D9-BAAA-4DC9-B2CF-E9A32B0BBDA6}"/>
            </a:ext>
          </a:extLst>
        </xdr:cNvPr>
        <xdr:cNvSpPr txBox="1"/>
      </xdr:nvSpPr>
      <xdr:spPr>
        <a:xfrm>
          <a:off x="8515427" y="136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71138</xdr:rowOff>
    </xdr:from>
    <xdr:ext cx="469744" cy="259045"/>
    <xdr:sp macro="" textlink="">
      <xdr:nvSpPr>
        <xdr:cNvPr id="377" name="n_3mainValue【福祉施設】&#10;一人当たり面積">
          <a:extLst>
            <a:ext uri="{FF2B5EF4-FFF2-40B4-BE49-F238E27FC236}">
              <a16:creationId xmlns:a16="http://schemas.microsoft.com/office/drawing/2014/main" id="{AB7D18F4-53E5-4D93-8289-06FCE1C77045}"/>
            </a:ext>
          </a:extLst>
        </xdr:cNvPr>
        <xdr:cNvSpPr txBox="1"/>
      </xdr:nvSpPr>
      <xdr:spPr>
        <a:xfrm>
          <a:off x="76264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155719</xdr:rowOff>
    </xdr:from>
    <xdr:ext cx="469744" cy="259045"/>
    <xdr:sp macro="" textlink="">
      <xdr:nvSpPr>
        <xdr:cNvPr id="378" name="n_4mainValue【福祉施設】&#10;一人当たり面積">
          <a:extLst>
            <a:ext uri="{FF2B5EF4-FFF2-40B4-BE49-F238E27FC236}">
              <a16:creationId xmlns:a16="http://schemas.microsoft.com/office/drawing/2014/main" id="{056B6385-9C2F-4BBF-B9C8-DC5301C44817}"/>
            </a:ext>
          </a:extLst>
        </xdr:cNvPr>
        <xdr:cNvSpPr txBox="1"/>
      </xdr:nvSpPr>
      <xdr:spPr>
        <a:xfrm>
          <a:off x="6737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4BDE915-B9E4-4F38-851C-3511058D321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8953B71-5A7A-4E5B-823D-C7C497204B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30A6AB8-8352-42FF-B189-26D14149A12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F2E2B249-0E2F-43FF-A9DE-505AE5F19C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E7DB462-4D10-4A40-8C48-250EFD4C381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EF944AB-21D5-42AF-B970-0BD60EECB7C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C76DF96-8A7C-47D5-AB7E-B4602A403ED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6D8D6A5-277F-45FF-B48B-E1B2B5439F5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C5AFC1F4-4F04-44F5-9B77-E9C923AEFAF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67DEF804-5AE6-4CD9-8D01-58516B1DAC4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CFD92456-9C39-4166-8529-D568EEF2CDD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2F5B10F6-4A8B-4A59-A51C-06FB93F9484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7250820-4B72-4F0B-8891-5E7A2D16111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7DE71402-952C-479B-BA73-1D28C1727E7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11D6388A-36DE-42DA-9C01-8282AFC9FE4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72EF6B65-7D64-4DB2-A472-A09456F6BF9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AFAD819D-8BBF-4D2A-89FB-80FEFCF1BF8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9628369F-0B9B-446A-B84B-90BD3916CFC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22BC340E-C94A-43F3-AD69-C512B767BCC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1544673D-A74D-4671-AC1D-292A45F00A3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E7A6C2D4-A95E-4C78-AF9D-3E7030D2951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981B640F-AC5C-443A-A804-8D57EF1378A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1299D15C-CFE9-4CC4-9A76-B27DEEF1235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3E6BEF0F-45BD-4FA9-B1CE-D4A9FA579BC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E147BD23-81B0-4B7B-90C4-E9668DF8F4E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E46BECC4-62DD-47DE-AA82-839DBFF49C2A}"/>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CE218DA2-005D-450A-89D0-49013C149ED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58F8D296-89FB-4DF8-9F53-95124000E3B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DECF1338-D910-4A41-95A2-B61EF54D03E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21E59883-4D9C-4264-9F42-CE602643C30E}"/>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BD9BD92F-E7B8-4F0B-88E4-5D11F0D64197}"/>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77B741A5-A708-40CE-8B9F-190D02EBE7D4}"/>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D8EBAF15-9095-4FD6-B630-CD78DD5F83CF}"/>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56D2DD03-4BF4-4E3C-9EEC-7772B090FA87}"/>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FC1734A7-22C1-4CBE-AC62-2F5C537A269E}"/>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DB310902-2F7E-48B1-B487-06ADBBD77F9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F98DCEB-272A-4CCC-AB03-9C8C3CB2574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926F745-A51F-4853-A627-E573C55896E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EE6D7AE-38DE-471C-BF5B-5A0FC489DD7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87AA40C-DE2F-4F68-8999-585CAD46FB9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D2F8C72-327B-405C-8101-F1AB00FAE46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20" name="楕円 419">
          <a:extLst>
            <a:ext uri="{FF2B5EF4-FFF2-40B4-BE49-F238E27FC236}">
              <a16:creationId xmlns:a16="http://schemas.microsoft.com/office/drawing/2014/main" id="{6DE10173-451E-432E-AB9F-397737F59DA1}"/>
            </a:ext>
          </a:extLst>
        </xdr:cNvPr>
        <xdr:cNvSpPr/>
      </xdr:nvSpPr>
      <xdr:spPr>
        <a:xfrm>
          <a:off x="4584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103795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FA395FDF-FDEF-48CB-9A14-38C1AD2E5C24}"/>
            </a:ext>
          </a:extLst>
        </xdr:cNvPr>
        <xdr:cNvSpPr txBox="1"/>
      </xdr:nvSpPr>
      <xdr:spPr>
        <a:xfrm>
          <a:off x="4673600" y="1776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46627</xdr:rowOff>
    </xdr:from>
    <xdr:to>
      <xdr:col>20</xdr:col>
      <xdr:colOff>38100</xdr:colOff>
      <xdr:row>104</xdr:row>
      <xdr:rowOff>148227</xdr:rowOff>
    </xdr:to>
    <xdr:sp macro="" textlink="">
      <xdr:nvSpPr>
        <xdr:cNvPr id="422" name="楕円 421">
          <a:extLst>
            <a:ext uri="{FF2B5EF4-FFF2-40B4-BE49-F238E27FC236}">
              <a16:creationId xmlns:a16="http://schemas.microsoft.com/office/drawing/2014/main" id="{0928715B-634D-4CAB-BD63-7D5E409957CA}"/>
            </a:ext>
          </a:extLst>
        </xdr:cNvPr>
        <xdr:cNvSpPr/>
      </xdr:nvSpPr>
      <xdr:spPr>
        <a:xfrm>
          <a:off x="3746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97427</xdr:rowOff>
    </xdr:from>
    <xdr:to>
      <xdr:col>24</xdr:col>
      <xdr:colOff>63500</xdr:colOff>
      <xdr:row>104</xdr:row>
      <xdr:rowOff>131718</xdr:rowOff>
    </xdr:to>
    <xdr:cxnSp macro="">
      <xdr:nvCxnSpPr>
        <xdr:cNvPr id="423" name="直線コネクタ 422">
          <a:extLst>
            <a:ext uri="{FF2B5EF4-FFF2-40B4-BE49-F238E27FC236}">
              <a16:creationId xmlns:a16="http://schemas.microsoft.com/office/drawing/2014/main" id="{C957A503-0726-44BD-8F22-FBFE8B11D882}"/>
            </a:ext>
          </a:extLst>
        </xdr:cNvPr>
        <xdr:cNvCxnSpPr/>
      </xdr:nvCxnSpPr>
      <xdr:spPr>
        <a:xfrm>
          <a:off x="3797300" y="1792822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xdr:rowOff>
    </xdr:from>
    <xdr:to>
      <xdr:col>15</xdr:col>
      <xdr:colOff>101600</xdr:colOff>
      <xdr:row>104</xdr:row>
      <xdr:rowOff>113937</xdr:rowOff>
    </xdr:to>
    <xdr:sp macro="" textlink="">
      <xdr:nvSpPr>
        <xdr:cNvPr id="424" name="楕円 423">
          <a:extLst>
            <a:ext uri="{FF2B5EF4-FFF2-40B4-BE49-F238E27FC236}">
              <a16:creationId xmlns:a16="http://schemas.microsoft.com/office/drawing/2014/main" id="{0FF9FB5B-EF92-4B28-B09A-3FE0A30AFF7D}"/>
            </a:ext>
          </a:extLst>
        </xdr:cNvPr>
        <xdr:cNvSpPr/>
      </xdr:nvSpPr>
      <xdr:spPr>
        <a:xfrm>
          <a:off x="2857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63137</xdr:rowOff>
    </xdr:from>
    <xdr:to>
      <xdr:col>19</xdr:col>
      <xdr:colOff>177800</xdr:colOff>
      <xdr:row>104</xdr:row>
      <xdr:rowOff>97427</xdr:rowOff>
    </xdr:to>
    <xdr:cxnSp macro="">
      <xdr:nvCxnSpPr>
        <xdr:cNvPr id="425" name="直線コネクタ 424">
          <a:extLst>
            <a:ext uri="{FF2B5EF4-FFF2-40B4-BE49-F238E27FC236}">
              <a16:creationId xmlns:a16="http://schemas.microsoft.com/office/drawing/2014/main" id="{774969FF-9BEE-4790-A473-E89046EE58DD}"/>
            </a:ext>
          </a:extLst>
        </xdr:cNvPr>
        <xdr:cNvCxnSpPr/>
      </xdr:nvCxnSpPr>
      <xdr:spPr>
        <a:xfrm>
          <a:off x="2908300" y="178939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149498</xdr:rowOff>
    </xdr:from>
    <xdr:to>
      <xdr:col>10</xdr:col>
      <xdr:colOff>165100</xdr:colOff>
      <xdr:row>104</xdr:row>
      <xdr:rowOff>79648</xdr:rowOff>
    </xdr:to>
    <xdr:sp macro="" textlink="">
      <xdr:nvSpPr>
        <xdr:cNvPr id="426" name="楕円 425">
          <a:extLst>
            <a:ext uri="{FF2B5EF4-FFF2-40B4-BE49-F238E27FC236}">
              <a16:creationId xmlns:a16="http://schemas.microsoft.com/office/drawing/2014/main" id="{7958AEC8-47C6-4781-828B-F1BAE7B8853F}"/>
            </a:ext>
          </a:extLst>
        </xdr:cNvPr>
        <xdr:cNvSpPr/>
      </xdr:nvSpPr>
      <xdr:spPr>
        <a:xfrm>
          <a:off x="1968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28848</xdr:rowOff>
    </xdr:from>
    <xdr:to>
      <xdr:col>15</xdr:col>
      <xdr:colOff>50800</xdr:colOff>
      <xdr:row>104</xdr:row>
      <xdr:rowOff>63137</xdr:rowOff>
    </xdr:to>
    <xdr:cxnSp macro="">
      <xdr:nvCxnSpPr>
        <xdr:cNvPr id="427" name="直線コネクタ 426">
          <a:extLst>
            <a:ext uri="{FF2B5EF4-FFF2-40B4-BE49-F238E27FC236}">
              <a16:creationId xmlns:a16="http://schemas.microsoft.com/office/drawing/2014/main" id="{8D843DF6-30D7-47B8-9D24-FA33B5849B67}"/>
            </a:ext>
          </a:extLst>
        </xdr:cNvPr>
        <xdr:cNvCxnSpPr/>
      </xdr:nvCxnSpPr>
      <xdr:spPr>
        <a:xfrm>
          <a:off x="2019300" y="178596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111942</xdr:rowOff>
    </xdr:from>
    <xdr:to>
      <xdr:col>6</xdr:col>
      <xdr:colOff>38100</xdr:colOff>
      <xdr:row>104</xdr:row>
      <xdr:rowOff>42092</xdr:rowOff>
    </xdr:to>
    <xdr:sp macro="" textlink="">
      <xdr:nvSpPr>
        <xdr:cNvPr id="428" name="楕円 427">
          <a:extLst>
            <a:ext uri="{FF2B5EF4-FFF2-40B4-BE49-F238E27FC236}">
              <a16:creationId xmlns:a16="http://schemas.microsoft.com/office/drawing/2014/main" id="{DC592BA2-1E63-4C2E-AB9E-3FC5E2BC18FD}"/>
            </a:ext>
          </a:extLst>
        </xdr:cNvPr>
        <xdr:cNvSpPr/>
      </xdr:nvSpPr>
      <xdr:spPr>
        <a:xfrm>
          <a:off x="1079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162742</xdr:rowOff>
    </xdr:from>
    <xdr:to>
      <xdr:col>10</xdr:col>
      <xdr:colOff>114300</xdr:colOff>
      <xdr:row>104</xdr:row>
      <xdr:rowOff>28848</xdr:rowOff>
    </xdr:to>
    <xdr:cxnSp macro="">
      <xdr:nvCxnSpPr>
        <xdr:cNvPr id="429" name="直線コネクタ 428">
          <a:extLst>
            <a:ext uri="{FF2B5EF4-FFF2-40B4-BE49-F238E27FC236}">
              <a16:creationId xmlns:a16="http://schemas.microsoft.com/office/drawing/2014/main" id="{24DAF22A-12A9-41C2-8D1E-38BC0BB14E15}"/>
            </a:ext>
          </a:extLst>
        </xdr:cNvPr>
        <xdr:cNvCxnSpPr/>
      </xdr:nvCxnSpPr>
      <xdr:spPr>
        <a:xfrm>
          <a:off x="1130300" y="178220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a:extLst>
            <a:ext uri="{FF2B5EF4-FFF2-40B4-BE49-F238E27FC236}">
              <a16:creationId xmlns:a16="http://schemas.microsoft.com/office/drawing/2014/main" id="{4A990F2A-B7BA-4197-AB2F-111C0E4D7700}"/>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a:extLst>
            <a:ext uri="{FF2B5EF4-FFF2-40B4-BE49-F238E27FC236}">
              <a16:creationId xmlns:a16="http://schemas.microsoft.com/office/drawing/2014/main" id="{60609847-E7DA-403A-8898-D9C642AAAD77}"/>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a:extLst>
            <a:ext uri="{FF2B5EF4-FFF2-40B4-BE49-F238E27FC236}">
              <a16:creationId xmlns:a16="http://schemas.microsoft.com/office/drawing/2014/main" id="{2BD347F0-6DE6-4224-AB91-F084C726A0F9}"/>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70005C30-8110-42ED-BA39-BFE2377B41B0}"/>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164754</xdr:rowOff>
    </xdr:from>
    <xdr:ext cx="405111" cy="259045"/>
    <xdr:sp macro="" textlink="">
      <xdr:nvSpPr>
        <xdr:cNvPr id="434" name="n_1mainValue【市民会館】&#10;有形固定資産減価償却率">
          <a:extLst>
            <a:ext uri="{FF2B5EF4-FFF2-40B4-BE49-F238E27FC236}">
              <a16:creationId xmlns:a16="http://schemas.microsoft.com/office/drawing/2014/main" id="{6D2134AC-8432-45B1-91DA-A75D479E8244}"/>
            </a:ext>
          </a:extLst>
        </xdr:cNvPr>
        <xdr:cNvSpPr txBox="1"/>
      </xdr:nvSpPr>
      <xdr:spPr>
        <a:xfrm>
          <a:off x="3582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130464</xdr:rowOff>
    </xdr:from>
    <xdr:ext cx="405111" cy="259045"/>
    <xdr:sp macro="" textlink="">
      <xdr:nvSpPr>
        <xdr:cNvPr id="435" name="n_2mainValue【市民会館】&#10;有形固定資産減価償却率">
          <a:extLst>
            <a:ext uri="{FF2B5EF4-FFF2-40B4-BE49-F238E27FC236}">
              <a16:creationId xmlns:a16="http://schemas.microsoft.com/office/drawing/2014/main" id="{2D6FD931-94F2-486B-A9D5-2ABB4B3BBADD}"/>
            </a:ext>
          </a:extLst>
        </xdr:cNvPr>
        <xdr:cNvSpPr txBox="1"/>
      </xdr:nvSpPr>
      <xdr:spPr>
        <a:xfrm>
          <a:off x="2705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96175</xdr:rowOff>
    </xdr:from>
    <xdr:ext cx="405111" cy="259045"/>
    <xdr:sp macro="" textlink="">
      <xdr:nvSpPr>
        <xdr:cNvPr id="436" name="n_3mainValue【市民会館】&#10;有形固定資産減価償却率">
          <a:extLst>
            <a:ext uri="{FF2B5EF4-FFF2-40B4-BE49-F238E27FC236}">
              <a16:creationId xmlns:a16="http://schemas.microsoft.com/office/drawing/2014/main" id="{F66625EF-899E-4BAA-BF2B-0D7C32CD423D}"/>
            </a:ext>
          </a:extLst>
        </xdr:cNvPr>
        <xdr:cNvSpPr txBox="1"/>
      </xdr:nvSpPr>
      <xdr:spPr>
        <a:xfrm>
          <a:off x="1816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58619</xdr:rowOff>
    </xdr:from>
    <xdr:ext cx="405111" cy="259045"/>
    <xdr:sp macro="" textlink="">
      <xdr:nvSpPr>
        <xdr:cNvPr id="437" name="n_4mainValue【市民会館】&#10;有形固定資産減価償却率">
          <a:extLst>
            <a:ext uri="{FF2B5EF4-FFF2-40B4-BE49-F238E27FC236}">
              <a16:creationId xmlns:a16="http://schemas.microsoft.com/office/drawing/2014/main" id="{AACF2ACF-85C0-4600-ABB9-5FF0814F4C71}"/>
            </a:ext>
          </a:extLst>
        </xdr:cNvPr>
        <xdr:cNvSpPr txBox="1"/>
      </xdr:nvSpPr>
      <xdr:spPr>
        <a:xfrm>
          <a:off x="927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5A4F3595-7E8E-4CA0-8A32-D27B17F0DB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5559FE62-8CCA-4764-8446-01F6F3EF4E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553ED557-A750-4C81-8C3D-726F3FF71B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1215707-C16D-49CB-9A81-ABB5986357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EEC43B7-F66C-4613-8144-6EC6A406E1B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D3A68FDD-EFBB-489A-9A7D-0C3FD42769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93A56B8B-8806-483A-9FD7-694EF44D50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F70793E3-FFE2-4341-9213-AA61CDB3485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92BDE4B-9E40-4879-89BC-5F6B708B1B8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FEC4998-0E0F-4A5B-B9DA-C8A485FC0FC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4087D33D-1789-42FD-B822-94663357E4C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ECAF8C96-7844-4C55-B6E5-1261FD1C91F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A7B333D3-C681-4391-88C4-82A22FA5FD5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4B03BE-94C0-44CB-94DE-76826BF6EF5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E9AFBB8F-EBE5-4FE6-B5F1-3B0E368EEA8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B49A0A66-96E3-413D-A03C-936D8A81AC2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FB2DA7C1-CD67-44CA-B228-81BFF74F2A4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B104861D-DA1C-4E45-8577-5143C653397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31F35797-E2B1-4036-AAE7-71736C778A8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4F94CDDC-41DF-401B-83A3-9399341BC4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A0219766-8965-4CEB-9471-E973FFEAC58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E7681A70-B3D1-4D7D-A7BE-410DD8A81D8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51DAC38D-042A-4A71-AD92-F422D2AF52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BEF4B75F-E94D-425F-A2D5-F431F1E28283}"/>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C2B06EC5-9075-4887-9F41-9EAFFF18B30B}"/>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E2C16924-D5ED-4EC7-A0D0-EB3160A60251}"/>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6EEC407C-B151-40E3-9064-0DDCE602E4F3}"/>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06B29907-73C3-44CE-9F47-516EFDBCD1E9}"/>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466" name="【市民会館】&#10;一人当たり面積平均値テキスト">
          <a:extLst>
            <a:ext uri="{FF2B5EF4-FFF2-40B4-BE49-F238E27FC236}">
              <a16:creationId xmlns:a16="http://schemas.microsoft.com/office/drawing/2014/main" id="{918176BE-38AE-4156-B09C-02518B67B553}"/>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E6CA9981-F031-410F-88EC-5B57CE1E9CF2}"/>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7C05A6B6-22BE-4CCA-8CDE-E39D42F0B683}"/>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EEC62E43-8435-4972-A6D4-0C8D47D200D3}"/>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47F53D51-1F0C-4208-B971-150FA2FDFA45}"/>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FE4A6A16-4658-46E4-8B4D-590CF32D5937}"/>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EF24124-A463-4FD9-B7C8-02E8E44E2B1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19F176F-0D04-4E07-BCC2-F16215E8EBF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84E2A8F-1550-4B1C-A299-A675B3C3334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1D2A7C1-C6DC-4271-B65C-104166661ED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D98217D-417A-45F9-9069-AEC51030EDF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477" name="楕円 476">
          <a:extLst>
            <a:ext uri="{FF2B5EF4-FFF2-40B4-BE49-F238E27FC236}">
              <a16:creationId xmlns:a16="http://schemas.microsoft.com/office/drawing/2014/main" id="{DF31311D-14F0-4635-A1E3-895CE61169EE}"/>
            </a:ext>
          </a:extLst>
        </xdr:cNvPr>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59707</xdr:rowOff>
    </xdr:from>
    <xdr:ext cx="469744" cy="259045"/>
    <xdr:sp macro="" textlink="">
      <xdr:nvSpPr>
        <xdr:cNvPr id="478" name="【市民会館】&#10;一人当たり面積該当値テキスト">
          <a:extLst>
            <a:ext uri="{FF2B5EF4-FFF2-40B4-BE49-F238E27FC236}">
              <a16:creationId xmlns:a16="http://schemas.microsoft.com/office/drawing/2014/main" id="{3B6C6709-D94E-457D-8E6E-1BDAE79B7209}"/>
            </a:ext>
          </a:extLst>
        </xdr:cNvPr>
        <xdr:cNvSpPr txBox="1"/>
      </xdr:nvSpPr>
      <xdr:spPr>
        <a:xfrm>
          <a:off x="10515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79" name="楕円 478">
          <a:extLst>
            <a:ext uri="{FF2B5EF4-FFF2-40B4-BE49-F238E27FC236}">
              <a16:creationId xmlns:a16="http://schemas.microsoft.com/office/drawing/2014/main" id="{3EFA5544-E8A0-416B-9CF1-2F9D274B5286}"/>
            </a:ext>
          </a:extLst>
        </xdr:cNvPr>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105</xdr:row>
      <xdr:rowOff>87630</xdr:rowOff>
    </xdr:to>
    <xdr:cxnSp macro="">
      <xdr:nvCxnSpPr>
        <xdr:cNvPr id="480" name="直線コネクタ 479">
          <a:extLst>
            <a:ext uri="{FF2B5EF4-FFF2-40B4-BE49-F238E27FC236}">
              <a16:creationId xmlns:a16="http://schemas.microsoft.com/office/drawing/2014/main" id="{E65FE739-3138-430C-8267-BC3F40C02F48}"/>
            </a:ext>
          </a:extLst>
        </xdr:cNvPr>
        <xdr:cNvCxnSpPr/>
      </xdr:nvCxnSpPr>
      <xdr:spPr>
        <a:xfrm>
          <a:off x="9639300" y="1808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81" name="楕円 480">
          <a:extLst>
            <a:ext uri="{FF2B5EF4-FFF2-40B4-BE49-F238E27FC236}">
              <a16:creationId xmlns:a16="http://schemas.microsoft.com/office/drawing/2014/main" id="{A9BA4D7E-9C0A-4140-A2EE-7EFC2468C349}"/>
            </a:ext>
          </a:extLst>
        </xdr:cNvPr>
        <xdr:cNvSpPr/>
      </xdr:nvSpPr>
      <xdr:spPr>
        <a:xfrm>
          <a:off x="869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87630</xdr:rowOff>
    </xdr:to>
    <xdr:cxnSp macro="">
      <xdr:nvCxnSpPr>
        <xdr:cNvPr id="482" name="直線コネクタ 481">
          <a:extLst>
            <a:ext uri="{FF2B5EF4-FFF2-40B4-BE49-F238E27FC236}">
              <a16:creationId xmlns:a16="http://schemas.microsoft.com/office/drawing/2014/main" id="{4335CEFE-A7E0-4879-9B76-E1E973448998}"/>
            </a:ext>
          </a:extLst>
        </xdr:cNvPr>
        <xdr:cNvCxnSpPr/>
      </xdr:nvCxnSpPr>
      <xdr:spPr>
        <a:xfrm>
          <a:off x="8750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31114</xdr:rowOff>
    </xdr:from>
    <xdr:to>
      <xdr:col>41</xdr:col>
      <xdr:colOff>101600</xdr:colOff>
      <xdr:row>105</xdr:row>
      <xdr:rowOff>132714</xdr:rowOff>
    </xdr:to>
    <xdr:sp macro="" textlink="">
      <xdr:nvSpPr>
        <xdr:cNvPr id="483" name="楕円 482">
          <a:extLst>
            <a:ext uri="{FF2B5EF4-FFF2-40B4-BE49-F238E27FC236}">
              <a16:creationId xmlns:a16="http://schemas.microsoft.com/office/drawing/2014/main" id="{08507335-4750-4A8C-9882-5089834C1BF8}"/>
            </a:ext>
          </a:extLst>
        </xdr:cNvPr>
        <xdr:cNvSpPr/>
      </xdr:nvSpPr>
      <xdr:spPr>
        <a:xfrm>
          <a:off x="7810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81914</xdr:rowOff>
    </xdr:from>
    <xdr:to>
      <xdr:col>45</xdr:col>
      <xdr:colOff>177800</xdr:colOff>
      <xdr:row>105</xdr:row>
      <xdr:rowOff>87630</xdr:rowOff>
    </xdr:to>
    <xdr:cxnSp macro="">
      <xdr:nvCxnSpPr>
        <xdr:cNvPr id="484" name="直線コネクタ 483">
          <a:extLst>
            <a:ext uri="{FF2B5EF4-FFF2-40B4-BE49-F238E27FC236}">
              <a16:creationId xmlns:a16="http://schemas.microsoft.com/office/drawing/2014/main" id="{E7FED8F1-52A5-43A6-88D0-09436A69D09C}"/>
            </a:ext>
          </a:extLst>
        </xdr:cNvPr>
        <xdr:cNvCxnSpPr/>
      </xdr:nvCxnSpPr>
      <xdr:spPr>
        <a:xfrm>
          <a:off x="7861300" y="180841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53975</xdr:rowOff>
    </xdr:from>
    <xdr:to>
      <xdr:col>36</xdr:col>
      <xdr:colOff>165100</xdr:colOff>
      <xdr:row>105</xdr:row>
      <xdr:rowOff>155575</xdr:rowOff>
    </xdr:to>
    <xdr:sp macro="" textlink="">
      <xdr:nvSpPr>
        <xdr:cNvPr id="485" name="楕円 484">
          <a:extLst>
            <a:ext uri="{FF2B5EF4-FFF2-40B4-BE49-F238E27FC236}">
              <a16:creationId xmlns:a16="http://schemas.microsoft.com/office/drawing/2014/main" id="{537434D1-9F56-49F2-971B-6D69C77DF3A1}"/>
            </a:ext>
          </a:extLst>
        </xdr:cNvPr>
        <xdr:cNvSpPr/>
      </xdr:nvSpPr>
      <xdr:spPr>
        <a:xfrm>
          <a:off x="6921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81914</xdr:rowOff>
    </xdr:from>
    <xdr:to>
      <xdr:col>41</xdr:col>
      <xdr:colOff>50800</xdr:colOff>
      <xdr:row>105</xdr:row>
      <xdr:rowOff>104775</xdr:rowOff>
    </xdr:to>
    <xdr:cxnSp macro="">
      <xdr:nvCxnSpPr>
        <xdr:cNvPr id="486" name="直線コネクタ 485">
          <a:extLst>
            <a:ext uri="{FF2B5EF4-FFF2-40B4-BE49-F238E27FC236}">
              <a16:creationId xmlns:a16="http://schemas.microsoft.com/office/drawing/2014/main" id="{3705537E-2F06-4B39-8FEA-673D11B50E75}"/>
            </a:ext>
          </a:extLst>
        </xdr:cNvPr>
        <xdr:cNvCxnSpPr/>
      </xdr:nvCxnSpPr>
      <xdr:spPr>
        <a:xfrm flipV="1">
          <a:off x="6972300" y="180841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487" name="n_1aveValue【市民会館】&#10;一人当たり面積">
          <a:extLst>
            <a:ext uri="{FF2B5EF4-FFF2-40B4-BE49-F238E27FC236}">
              <a16:creationId xmlns:a16="http://schemas.microsoft.com/office/drawing/2014/main" id="{084EACB2-40B3-418A-BFA8-4A3556F59FAE}"/>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488" name="n_2aveValue【市民会館】&#10;一人当たり面積">
          <a:extLst>
            <a:ext uri="{FF2B5EF4-FFF2-40B4-BE49-F238E27FC236}">
              <a16:creationId xmlns:a16="http://schemas.microsoft.com/office/drawing/2014/main" id="{F0912F2E-9B83-400E-86CD-7A4E7A284235}"/>
            </a:ext>
          </a:extLst>
        </xdr:cNvPr>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9" name="n_3aveValue【市民会館】&#10;一人当たり面積">
          <a:extLst>
            <a:ext uri="{FF2B5EF4-FFF2-40B4-BE49-F238E27FC236}">
              <a16:creationId xmlns:a16="http://schemas.microsoft.com/office/drawing/2014/main" id="{0C5AB56E-7F8B-43DF-AB2E-FCB2220D770E}"/>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490" name="n_4aveValue【市民会館】&#10;一人当たり面積">
          <a:extLst>
            <a:ext uri="{FF2B5EF4-FFF2-40B4-BE49-F238E27FC236}">
              <a16:creationId xmlns:a16="http://schemas.microsoft.com/office/drawing/2014/main" id="{2069C121-D707-44BE-A372-D66FC06A6A36}"/>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154957</xdr:rowOff>
    </xdr:from>
    <xdr:ext cx="469744" cy="259045"/>
    <xdr:sp macro="" textlink="">
      <xdr:nvSpPr>
        <xdr:cNvPr id="491" name="n_1mainValue【市民会館】&#10;一人当たり面積">
          <a:extLst>
            <a:ext uri="{FF2B5EF4-FFF2-40B4-BE49-F238E27FC236}">
              <a16:creationId xmlns:a16="http://schemas.microsoft.com/office/drawing/2014/main" id="{F7C4677E-4D63-4D2E-ABB4-21A24BF68881}"/>
            </a:ext>
          </a:extLst>
        </xdr:cNvPr>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92" name="n_2mainValue【市民会館】&#10;一人当たり面積">
          <a:extLst>
            <a:ext uri="{FF2B5EF4-FFF2-40B4-BE49-F238E27FC236}">
              <a16:creationId xmlns:a16="http://schemas.microsoft.com/office/drawing/2014/main" id="{36352465-EFBE-44FA-AC36-ACF93F532780}"/>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149241</xdr:rowOff>
    </xdr:from>
    <xdr:ext cx="469744" cy="259045"/>
    <xdr:sp macro="" textlink="">
      <xdr:nvSpPr>
        <xdr:cNvPr id="493" name="n_3mainValue【市民会館】&#10;一人当たり面積">
          <a:extLst>
            <a:ext uri="{FF2B5EF4-FFF2-40B4-BE49-F238E27FC236}">
              <a16:creationId xmlns:a16="http://schemas.microsoft.com/office/drawing/2014/main" id="{12BCE118-EB04-42BF-8BBB-4ADC39F65CDE}"/>
            </a:ext>
          </a:extLst>
        </xdr:cNvPr>
        <xdr:cNvSpPr txBox="1"/>
      </xdr:nvSpPr>
      <xdr:spPr>
        <a:xfrm>
          <a:off x="7626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652</xdr:rowOff>
    </xdr:from>
    <xdr:ext cx="469744" cy="259045"/>
    <xdr:sp macro="" textlink="">
      <xdr:nvSpPr>
        <xdr:cNvPr id="494" name="n_4mainValue【市民会館】&#10;一人当たり面積">
          <a:extLst>
            <a:ext uri="{FF2B5EF4-FFF2-40B4-BE49-F238E27FC236}">
              <a16:creationId xmlns:a16="http://schemas.microsoft.com/office/drawing/2014/main" id="{50EF12ED-41C6-4CC8-849E-37BBA3CAC2B2}"/>
            </a:ext>
          </a:extLst>
        </xdr:cNvPr>
        <xdr:cNvSpPr txBox="1"/>
      </xdr:nvSpPr>
      <xdr:spPr>
        <a:xfrm>
          <a:off x="6737427"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2D96A15-A006-4892-893C-FF082D1DDA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676B5073-7B81-4DF2-80C5-366C7BEE0A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8A57E245-9074-4C6A-AC04-2FF30992AD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790A17FA-99DD-4ACF-97DD-80C734E9879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E47A0156-B846-4BC1-975C-CEFB49540DB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92FF33B-18AF-4179-9BA6-A4F0C9BD13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A282314-7C4F-48C3-8587-8F4B56CCE9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2D282FBC-01C8-4258-9027-69B3FED789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D3E5313F-47C4-44D1-AB8A-288241178B9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531CC7C6-7368-4B6E-948A-1453A1CBDC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E5A52559-CE7D-4578-82F4-C2BC3AA39AE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B2C4C88B-C6D0-47BF-A7FD-4EF79C3B624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C62825B1-3253-48B2-BA6A-7810A2DC0D4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64537DC-13D5-4D71-A2B0-4A829ABE1BB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C280C73B-E415-49BE-862A-5F921F482B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E0901F55-8D3B-4342-85C7-4F5181476EE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E9495E4A-BA59-4B5B-9487-0EB967D37FD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67388B83-C2D2-478D-A3D2-703273C5829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8BA5EF06-187D-410C-89C7-44F5CC9D309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8F7156EF-13EB-4F56-A173-E851AB6B990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94280166-8D10-43F9-8D70-7E56FAC46D6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15073F74-1172-4A4B-A735-0BB9D1F130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658B37D7-8064-4282-BACF-280A1C45F34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C7339D8-C2C8-488B-ACE1-0F8C539282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97BC4846-05B1-4014-AAF5-D59BF5899961}"/>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056BDF5A-0738-481B-B765-EE61BA00E1C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54A40188-2C2C-49CC-A7B3-A072E1ECAAE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4EAC3F8E-24E7-4E4C-BDDB-E3166B95F061}"/>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8715FB1A-D9A6-4BD4-B996-23E1DEB62CD4}"/>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5775F715-E1CC-4EB6-B1A2-F92E844F6B2F}"/>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E945B944-403A-4115-B383-9E6136531CA8}"/>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8FE088FE-CBDC-46A2-9D83-DB91B2509B53}"/>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3DFECDC4-9C95-4F87-81E6-390016A6ACAC}"/>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894B7D32-1EF7-49ED-92FB-9B2AC9057745}"/>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BF60F06B-0FA7-4E8E-976A-1C04C5701ED1}"/>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D2FCF016-2A6A-4469-A726-4899FE17B89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06CB593-150F-4993-B72A-DD1CAAAF4C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73E5C27-59AF-4716-85AC-3A74BFCBE61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3D9ACB85-D264-4827-9D15-6F8BF5E833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7025492-E659-438B-BF51-E76F745F8F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35" name="楕円 534">
          <a:extLst>
            <a:ext uri="{FF2B5EF4-FFF2-40B4-BE49-F238E27FC236}">
              <a16:creationId xmlns:a16="http://schemas.microsoft.com/office/drawing/2014/main" id="{22E0E5E2-2A8A-4CD3-B35F-521FD557A9FE}"/>
            </a:ext>
          </a:extLst>
        </xdr:cNvPr>
        <xdr:cNvSpPr/>
      </xdr:nvSpPr>
      <xdr:spPr>
        <a:xfrm>
          <a:off x="16268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7637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76CC7AEC-2748-4ADC-8866-F05F909EC983}"/>
            </a:ext>
          </a:extLst>
        </xdr:cNvPr>
        <xdr:cNvSpPr txBox="1"/>
      </xdr:nvSpPr>
      <xdr:spPr>
        <a:xfrm>
          <a:off x="16357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537" name="楕円 536">
          <a:extLst>
            <a:ext uri="{FF2B5EF4-FFF2-40B4-BE49-F238E27FC236}">
              <a16:creationId xmlns:a16="http://schemas.microsoft.com/office/drawing/2014/main" id="{FEB3F6E6-1A3E-4D60-87C1-843D19F4DDEB}"/>
            </a:ext>
          </a:extLst>
        </xdr:cNvPr>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80010</xdr:rowOff>
    </xdr:to>
    <xdr:cxnSp macro="">
      <xdr:nvCxnSpPr>
        <xdr:cNvPr id="538" name="直線コネクタ 537">
          <a:extLst>
            <a:ext uri="{FF2B5EF4-FFF2-40B4-BE49-F238E27FC236}">
              <a16:creationId xmlns:a16="http://schemas.microsoft.com/office/drawing/2014/main" id="{CFC7061E-48A3-492E-B937-CF107C5C1A9F}"/>
            </a:ext>
          </a:extLst>
        </xdr:cNvPr>
        <xdr:cNvCxnSpPr/>
      </xdr:nvCxnSpPr>
      <xdr:spPr>
        <a:xfrm>
          <a:off x="15481300" y="65836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120650</xdr:rowOff>
    </xdr:from>
    <xdr:to>
      <xdr:col>76</xdr:col>
      <xdr:colOff>165100</xdr:colOff>
      <xdr:row>38</xdr:row>
      <xdr:rowOff>50800</xdr:rowOff>
    </xdr:to>
    <xdr:sp macro="" textlink="">
      <xdr:nvSpPr>
        <xdr:cNvPr id="539" name="楕円 538">
          <a:extLst>
            <a:ext uri="{FF2B5EF4-FFF2-40B4-BE49-F238E27FC236}">
              <a16:creationId xmlns:a16="http://schemas.microsoft.com/office/drawing/2014/main" id="{14777C91-208A-49B6-8B03-8C28BD3DC57C}"/>
            </a:ext>
          </a:extLst>
        </xdr:cNvPr>
        <xdr:cNvSpPr/>
      </xdr:nvSpPr>
      <xdr:spPr>
        <a:xfrm>
          <a:off x="1454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0</xdr:rowOff>
    </xdr:from>
    <xdr:to>
      <xdr:col>81</xdr:col>
      <xdr:colOff>50800</xdr:colOff>
      <xdr:row>38</xdr:row>
      <xdr:rowOff>68580</xdr:rowOff>
    </xdr:to>
    <xdr:cxnSp macro="">
      <xdr:nvCxnSpPr>
        <xdr:cNvPr id="540" name="直線コネクタ 539">
          <a:extLst>
            <a:ext uri="{FF2B5EF4-FFF2-40B4-BE49-F238E27FC236}">
              <a16:creationId xmlns:a16="http://schemas.microsoft.com/office/drawing/2014/main" id="{E3267EFA-4CA8-48EB-9BD1-7716836E2D85}"/>
            </a:ext>
          </a:extLst>
        </xdr:cNvPr>
        <xdr:cNvCxnSpPr/>
      </xdr:nvCxnSpPr>
      <xdr:spPr>
        <a:xfrm>
          <a:off x="14592300" y="6515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73025</xdr:rowOff>
    </xdr:from>
    <xdr:to>
      <xdr:col>72</xdr:col>
      <xdr:colOff>38100</xdr:colOff>
      <xdr:row>38</xdr:row>
      <xdr:rowOff>3175</xdr:rowOff>
    </xdr:to>
    <xdr:sp macro="" textlink="">
      <xdr:nvSpPr>
        <xdr:cNvPr id="541" name="楕円 540">
          <a:extLst>
            <a:ext uri="{FF2B5EF4-FFF2-40B4-BE49-F238E27FC236}">
              <a16:creationId xmlns:a16="http://schemas.microsoft.com/office/drawing/2014/main" id="{9BF3522B-CA99-4877-87F8-1D82FFB31561}"/>
            </a:ext>
          </a:extLst>
        </xdr:cNvPr>
        <xdr:cNvSpPr/>
      </xdr:nvSpPr>
      <xdr:spPr>
        <a:xfrm>
          <a:off x="13652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123825</xdr:rowOff>
    </xdr:from>
    <xdr:to>
      <xdr:col>76</xdr:col>
      <xdr:colOff>114300</xdr:colOff>
      <xdr:row>38</xdr:row>
      <xdr:rowOff>0</xdr:rowOff>
    </xdr:to>
    <xdr:cxnSp macro="">
      <xdr:nvCxnSpPr>
        <xdr:cNvPr id="542" name="直線コネクタ 541">
          <a:extLst>
            <a:ext uri="{FF2B5EF4-FFF2-40B4-BE49-F238E27FC236}">
              <a16:creationId xmlns:a16="http://schemas.microsoft.com/office/drawing/2014/main" id="{1B2BA275-0448-4BB0-A82A-2D88868D58FD}"/>
            </a:ext>
          </a:extLst>
        </xdr:cNvPr>
        <xdr:cNvCxnSpPr/>
      </xdr:nvCxnSpPr>
      <xdr:spPr>
        <a:xfrm>
          <a:off x="13703300" y="6467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130175</xdr:rowOff>
    </xdr:from>
    <xdr:to>
      <xdr:col>67</xdr:col>
      <xdr:colOff>101600</xdr:colOff>
      <xdr:row>37</xdr:row>
      <xdr:rowOff>60325</xdr:rowOff>
    </xdr:to>
    <xdr:sp macro="" textlink="">
      <xdr:nvSpPr>
        <xdr:cNvPr id="543" name="楕円 542">
          <a:extLst>
            <a:ext uri="{FF2B5EF4-FFF2-40B4-BE49-F238E27FC236}">
              <a16:creationId xmlns:a16="http://schemas.microsoft.com/office/drawing/2014/main" id="{B2EC5143-3750-4BC2-A68B-68EED559C9A4}"/>
            </a:ext>
          </a:extLst>
        </xdr:cNvPr>
        <xdr:cNvSpPr/>
      </xdr:nvSpPr>
      <xdr:spPr>
        <a:xfrm>
          <a:off x="12763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xdr:rowOff>
    </xdr:from>
    <xdr:to>
      <xdr:col>71</xdr:col>
      <xdr:colOff>177800</xdr:colOff>
      <xdr:row>37</xdr:row>
      <xdr:rowOff>123825</xdr:rowOff>
    </xdr:to>
    <xdr:cxnSp macro="">
      <xdr:nvCxnSpPr>
        <xdr:cNvPr id="544" name="直線コネクタ 543">
          <a:extLst>
            <a:ext uri="{FF2B5EF4-FFF2-40B4-BE49-F238E27FC236}">
              <a16:creationId xmlns:a16="http://schemas.microsoft.com/office/drawing/2014/main" id="{9B5CDF85-0ED2-44EF-AA86-E1B627118F4F}"/>
            </a:ext>
          </a:extLst>
        </xdr:cNvPr>
        <xdr:cNvCxnSpPr/>
      </xdr:nvCxnSpPr>
      <xdr:spPr>
        <a:xfrm>
          <a:off x="12814300" y="6353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BF991A63-E689-431B-8643-06C97BABA4AF}"/>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797B5044-AE6E-474C-BB3D-DC05CB45E50D}"/>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3ECF8278-71A4-4843-9096-F99AE3FEB962}"/>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E931F4E-B95D-4069-B62E-480F445F4BA8}"/>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17592DB1-CAFA-4C08-8D21-78EA178D0F35}"/>
            </a:ext>
          </a:extLst>
        </xdr:cNvPr>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50088280-058C-4BDE-A6BA-2C31E19E5760}"/>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19702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D6B8C9AD-2529-4B1F-91EC-6FAACF871833}"/>
            </a:ext>
          </a:extLst>
        </xdr:cNvPr>
        <xdr:cNvSpPr txBox="1"/>
      </xdr:nvSpPr>
      <xdr:spPr>
        <a:xfrm>
          <a:off x="13500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76852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C0FBAEAD-4612-43B3-8146-5A032D8336DC}"/>
            </a:ext>
          </a:extLst>
        </xdr:cNvPr>
        <xdr:cNvSpPr txBox="1"/>
      </xdr:nvSpPr>
      <xdr:spPr>
        <a:xfrm>
          <a:off x="12611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6A991ED7-7DC7-4EF0-8496-5CAD410F81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B55E5A70-C7E3-4E1D-AB6B-1A7C0CEE01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3BFCED67-D8F4-4681-A17D-479C04050C5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AFA8190-5072-4355-BEBF-CF91BB380A3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3C789AFC-8CBB-4D0A-8257-623C15DB58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21DEBED9-61DF-4FF9-ABE6-368B6FC249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53014A3F-6B6A-41DB-92F7-12121EC8E1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CB901CB1-7273-48AA-BE8C-8DA8EB73CE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6FFA5C53-C691-4188-B078-53996F687E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56F45F8D-74D7-495F-9DA6-22A886980B8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9F370CE1-BFB5-42B5-AB6B-A1BB18CE305B}"/>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2729E3B1-6D6E-4CBD-9DAA-4FEC7228911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780470AB-CDC8-4526-8BB2-C9577AA89EB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A540FE89-874F-4B85-8EA7-DAA0C27C864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2E61FE75-D49C-4B67-9AEC-776B3AC2A1D4}"/>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A521EA5B-B4D9-4866-92BC-31949D3C657D}"/>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C08F6538-0DEB-419C-85AE-2E4EBFA258D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244C9BEA-E8D0-4013-B09C-BD2778A8A54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1FD840C6-189C-4C02-AC81-0336D9B80E0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B5AFB31A-F685-4E6D-AEA5-57B8F73F9D07}"/>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A2C5C85B-1024-4C2D-B8AE-5AA2108F201B}"/>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64715A4A-F0BC-4A9B-9545-8473554D69F8}"/>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6166F972-3F30-4D9A-AAAA-1974E7EE5D27}"/>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A11C6C51-8F5B-4439-8CA6-ED0068103979}"/>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6285A01B-3EE7-4EE8-88F9-9D7F2EFDB031}"/>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45622E44-6891-493C-BE9F-7CC7743CB9DA}"/>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F5BC9587-4FB1-4BC7-A1D0-DE9876A5C385}"/>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E10D6D9A-0DE4-4C3C-817F-555E3966FA03}"/>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5FF292E0-3B22-4F87-83F1-DB94B8020366}"/>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9943FABB-C910-4D90-AC9A-AB5DAC10C6A4}"/>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BD8315A0-3B6E-492F-B29B-44A9876DAE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8E24E78-41A0-4CF8-ADE3-4373D7C271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142FB74-614D-4EE3-AD4A-A9C813E3791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6A8E6A2D-B8DB-409D-9F46-344123D218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C268CDB-F3CC-4D82-974D-FD93CE5BC80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69034</xdr:rowOff>
    </xdr:from>
    <xdr:to>
      <xdr:col>116</xdr:col>
      <xdr:colOff>114300</xdr:colOff>
      <xdr:row>40</xdr:row>
      <xdr:rowOff>170634</xdr:rowOff>
    </xdr:to>
    <xdr:sp macro="" textlink="">
      <xdr:nvSpPr>
        <xdr:cNvPr id="588" name="楕円 587">
          <a:extLst>
            <a:ext uri="{FF2B5EF4-FFF2-40B4-BE49-F238E27FC236}">
              <a16:creationId xmlns:a16="http://schemas.microsoft.com/office/drawing/2014/main" id="{AFCA1301-9873-48B2-A108-71A554ED43E9}"/>
            </a:ext>
          </a:extLst>
        </xdr:cNvPr>
        <xdr:cNvSpPr/>
      </xdr:nvSpPr>
      <xdr:spPr>
        <a:xfrm>
          <a:off x="22110700" y="692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155411</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6271A3B2-6062-4A77-86E5-7D59A7CBD5D5}"/>
            </a:ext>
          </a:extLst>
        </xdr:cNvPr>
        <xdr:cNvSpPr txBox="1"/>
      </xdr:nvSpPr>
      <xdr:spPr>
        <a:xfrm>
          <a:off x="22199600" y="684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72372</xdr:rowOff>
    </xdr:from>
    <xdr:to>
      <xdr:col>112</xdr:col>
      <xdr:colOff>38100</xdr:colOff>
      <xdr:row>41</xdr:row>
      <xdr:rowOff>2522</xdr:rowOff>
    </xdr:to>
    <xdr:sp macro="" textlink="">
      <xdr:nvSpPr>
        <xdr:cNvPr id="590" name="楕円 589">
          <a:extLst>
            <a:ext uri="{FF2B5EF4-FFF2-40B4-BE49-F238E27FC236}">
              <a16:creationId xmlns:a16="http://schemas.microsoft.com/office/drawing/2014/main" id="{BE38BCE5-1345-481E-95A6-89A4F415D56F}"/>
            </a:ext>
          </a:extLst>
        </xdr:cNvPr>
        <xdr:cNvSpPr/>
      </xdr:nvSpPr>
      <xdr:spPr>
        <a:xfrm>
          <a:off x="21272500" y="69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119834</xdr:rowOff>
    </xdr:from>
    <xdr:to>
      <xdr:col>116</xdr:col>
      <xdr:colOff>63500</xdr:colOff>
      <xdr:row>40</xdr:row>
      <xdr:rowOff>123172</xdr:rowOff>
    </xdr:to>
    <xdr:cxnSp macro="">
      <xdr:nvCxnSpPr>
        <xdr:cNvPr id="591" name="直線コネクタ 590">
          <a:extLst>
            <a:ext uri="{FF2B5EF4-FFF2-40B4-BE49-F238E27FC236}">
              <a16:creationId xmlns:a16="http://schemas.microsoft.com/office/drawing/2014/main" id="{E2887B55-C0B7-482E-A4EB-13D16F2EA3AF}"/>
            </a:ext>
          </a:extLst>
        </xdr:cNvPr>
        <xdr:cNvCxnSpPr/>
      </xdr:nvCxnSpPr>
      <xdr:spPr>
        <a:xfrm flipV="1">
          <a:off x="21323300" y="6977834"/>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71920</xdr:rowOff>
    </xdr:from>
    <xdr:to>
      <xdr:col>107</xdr:col>
      <xdr:colOff>101600</xdr:colOff>
      <xdr:row>41</xdr:row>
      <xdr:rowOff>2070</xdr:rowOff>
    </xdr:to>
    <xdr:sp macro="" textlink="">
      <xdr:nvSpPr>
        <xdr:cNvPr id="592" name="楕円 591">
          <a:extLst>
            <a:ext uri="{FF2B5EF4-FFF2-40B4-BE49-F238E27FC236}">
              <a16:creationId xmlns:a16="http://schemas.microsoft.com/office/drawing/2014/main" id="{5EF460B4-1692-494F-A450-7B10650E9191}"/>
            </a:ext>
          </a:extLst>
        </xdr:cNvPr>
        <xdr:cNvSpPr/>
      </xdr:nvSpPr>
      <xdr:spPr>
        <a:xfrm>
          <a:off x="20383500" y="69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122720</xdr:rowOff>
    </xdr:from>
    <xdr:to>
      <xdr:col>111</xdr:col>
      <xdr:colOff>177800</xdr:colOff>
      <xdr:row>40</xdr:row>
      <xdr:rowOff>123172</xdr:rowOff>
    </xdr:to>
    <xdr:cxnSp macro="">
      <xdr:nvCxnSpPr>
        <xdr:cNvPr id="593" name="直線コネクタ 592">
          <a:extLst>
            <a:ext uri="{FF2B5EF4-FFF2-40B4-BE49-F238E27FC236}">
              <a16:creationId xmlns:a16="http://schemas.microsoft.com/office/drawing/2014/main" id="{49D32A34-245A-4990-948D-BEE0C6143CA4}"/>
            </a:ext>
          </a:extLst>
        </xdr:cNvPr>
        <xdr:cNvCxnSpPr/>
      </xdr:nvCxnSpPr>
      <xdr:spPr>
        <a:xfrm>
          <a:off x="20434300" y="6980720"/>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71057</xdr:rowOff>
    </xdr:from>
    <xdr:to>
      <xdr:col>102</xdr:col>
      <xdr:colOff>165100</xdr:colOff>
      <xdr:row>41</xdr:row>
      <xdr:rowOff>1207</xdr:rowOff>
    </xdr:to>
    <xdr:sp macro="" textlink="">
      <xdr:nvSpPr>
        <xdr:cNvPr id="594" name="楕円 593">
          <a:extLst>
            <a:ext uri="{FF2B5EF4-FFF2-40B4-BE49-F238E27FC236}">
              <a16:creationId xmlns:a16="http://schemas.microsoft.com/office/drawing/2014/main" id="{CFE1A0C8-3AEB-4513-99B4-2AB96EE64C6B}"/>
            </a:ext>
          </a:extLst>
        </xdr:cNvPr>
        <xdr:cNvSpPr/>
      </xdr:nvSpPr>
      <xdr:spPr>
        <a:xfrm>
          <a:off x="19494500" y="69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121857</xdr:rowOff>
    </xdr:from>
    <xdr:to>
      <xdr:col>107</xdr:col>
      <xdr:colOff>50800</xdr:colOff>
      <xdr:row>40</xdr:row>
      <xdr:rowOff>122720</xdr:rowOff>
    </xdr:to>
    <xdr:cxnSp macro="">
      <xdr:nvCxnSpPr>
        <xdr:cNvPr id="595" name="直線コネクタ 594">
          <a:extLst>
            <a:ext uri="{FF2B5EF4-FFF2-40B4-BE49-F238E27FC236}">
              <a16:creationId xmlns:a16="http://schemas.microsoft.com/office/drawing/2014/main" id="{3AC54C3F-382D-4685-AC06-06AD75905608}"/>
            </a:ext>
          </a:extLst>
        </xdr:cNvPr>
        <xdr:cNvCxnSpPr/>
      </xdr:nvCxnSpPr>
      <xdr:spPr>
        <a:xfrm>
          <a:off x="19545300" y="6979857"/>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112251</xdr:rowOff>
    </xdr:from>
    <xdr:to>
      <xdr:col>98</xdr:col>
      <xdr:colOff>38100</xdr:colOff>
      <xdr:row>41</xdr:row>
      <xdr:rowOff>42401</xdr:rowOff>
    </xdr:to>
    <xdr:sp macro="" textlink="">
      <xdr:nvSpPr>
        <xdr:cNvPr id="596" name="楕円 595">
          <a:extLst>
            <a:ext uri="{FF2B5EF4-FFF2-40B4-BE49-F238E27FC236}">
              <a16:creationId xmlns:a16="http://schemas.microsoft.com/office/drawing/2014/main" id="{E62C30F3-E201-4C3E-9CFA-3123A220B4BD}"/>
            </a:ext>
          </a:extLst>
        </xdr:cNvPr>
        <xdr:cNvSpPr/>
      </xdr:nvSpPr>
      <xdr:spPr>
        <a:xfrm>
          <a:off x="18605500" y="69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121857</xdr:rowOff>
    </xdr:from>
    <xdr:to>
      <xdr:col>102</xdr:col>
      <xdr:colOff>114300</xdr:colOff>
      <xdr:row>40</xdr:row>
      <xdr:rowOff>163051</xdr:rowOff>
    </xdr:to>
    <xdr:cxnSp macro="">
      <xdr:nvCxnSpPr>
        <xdr:cNvPr id="597" name="直線コネクタ 596">
          <a:extLst>
            <a:ext uri="{FF2B5EF4-FFF2-40B4-BE49-F238E27FC236}">
              <a16:creationId xmlns:a16="http://schemas.microsoft.com/office/drawing/2014/main" id="{925BCAD7-0450-4A93-8A01-9F4A0AD9762B}"/>
            </a:ext>
          </a:extLst>
        </xdr:cNvPr>
        <xdr:cNvCxnSpPr/>
      </xdr:nvCxnSpPr>
      <xdr:spPr>
        <a:xfrm flipV="1">
          <a:off x="18656300" y="6979857"/>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FAB14829-7BF4-4560-A15B-46E7C5046FCF}"/>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F807799A-EE85-469D-9893-CD3419C3E1A0}"/>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8EC579A9-B8FE-4D95-AD52-26C58CA422C4}"/>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41938F86-84BA-44C9-91F0-449F522082FE}"/>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165099</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2130581E-EB4C-4E13-AC0B-053BB1653EF6}"/>
            </a:ext>
          </a:extLst>
        </xdr:cNvPr>
        <xdr:cNvSpPr txBox="1"/>
      </xdr:nvSpPr>
      <xdr:spPr>
        <a:xfrm>
          <a:off x="21043411" y="70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164647</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1112D6B1-FFA4-4D32-AFF6-B740DC35DB7E}"/>
            </a:ext>
          </a:extLst>
        </xdr:cNvPr>
        <xdr:cNvSpPr txBox="1"/>
      </xdr:nvSpPr>
      <xdr:spPr>
        <a:xfrm>
          <a:off x="20167111" y="702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163784</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9D816FC4-ED80-4809-A1F1-51ED95DAAD48}"/>
            </a:ext>
          </a:extLst>
        </xdr:cNvPr>
        <xdr:cNvSpPr txBox="1"/>
      </xdr:nvSpPr>
      <xdr:spPr>
        <a:xfrm>
          <a:off x="19278111" y="70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33528</xdr:rowOff>
    </xdr:from>
    <xdr:ext cx="469744" cy="259045"/>
    <xdr:sp macro="" textlink="">
      <xdr:nvSpPr>
        <xdr:cNvPr id="605" name="n_4mainValue【一般廃棄物処理施設】&#10;一人当たり有形固定資産（償却資産）額">
          <a:extLst>
            <a:ext uri="{FF2B5EF4-FFF2-40B4-BE49-F238E27FC236}">
              <a16:creationId xmlns:a16="http://schemas.microsoft.com/office/drawing/2014/main" id="{9ECB2234-A2C7-4B60-A199-F0EDE476A8F9}"/>
            </a:ext>
          </a:extLst>
        </xdr:cNvPr>
        <xdr:cNvSpPr txBox="1"/>
      </xdr:nvSpPr>
      <xdr:spPr>
        <a:xfrm>
          <a:off x="18421428" y="706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5701E689-912A-4799-AA99-17553609B74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AFDCB5B1-09AE-44F2-A37F-CB92011EFC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A056EEA1-B217-4CF1-A6A6-6992FF99D60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F555F72D-40FE-4C19-888F-FB2AD6774F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C6F086DE-C9ED-47DF-9DA9-C977929B8F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3A9F84B8-21E2-4F90-9BBB-34A225955D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135CAD7E-17E7-4D47-A07A-46A4B5D4DAD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6E31268D-1443-43B1-B853-B3CFFE9778E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CA53A47D-313F-4429-A8B6-6517159771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E79E9F59-4E47-4119-8216-DC6423BA67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5C275FBF-BA6F-4BFD-956E-E861A755F7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DEE8AF0C-4D62-423D-A62B-8538E8FDB26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DD43388F-ED48-4AEE-8118-0BCAFB399F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EC66AC1D-D4EB-4301-A758-A24A9D5123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051DCAC4-A264-446F-8D7B-41020AF4134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A54E63F7-7D2E-4056-B039-8B6C103E205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39A44D77-8D79-4107-9A4E-F8EC7D1DD8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F448DB4D-5BF5-440E-9F44-D426A894A9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21012333-7AA3-43A7-BC83-E6425F4605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8F1981EE-D471-412D-BA79-87AE18CDE0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71C65F8C-1400-4A3F-9115-FDC5648FE0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F915B927-6882-4150-8C00-2520334BDD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BD26FF66-C5D7-476C-AEE5-932D4F6A82D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2B570047-B338-4EED-AAE5-9D806480F5F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9499C3C-FAD5-4DA6-8735-2A6A6689DB8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1A56E16E-81C8-4622-B4CD-3C93EDAFBBE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C0E579FF-2BC4-49C4-BBD0-6708108889F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FACAF515-7D6A-4D0B-9DDA-614E6321867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FA06D2DB-6A15-4F20-92AD-1342A9A1981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E71E478F-89A7-4FF4-908D-F65FE52CEE1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943480B3-C772-47B0-A61E-657D4D2BF3E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3871BCD8-7262-4EAD-BCAD-1A9F58B8FAB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A87D1AB7-E7D7-4D48-AB71-684AAB717C4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22D328C-1AEE-4E5A-9D27-53665194453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157A841F-EF73-4B27-A967-9A040BBCC7E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617FBE2C-9068-47CC-8FD5-DC06AC384A3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D3F450A-723C-478E-8F5E-1EF738DF3B1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AC9A3081-FA9A-4330-8DC8-145B6FBA11A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BBF77B4F-C5F4-4BDD-9A21-B131EA92C2B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28CF2DC0-DE63-4D63-A1BC-B40A78DB7F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164AB84F-FADE-4FEB-ACEC-6583E82FF90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9DE12852-9954-45E6-A64C-08C679E6F724}"/>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74A60B90-EBFC-4080-83D5-A2FD4B3B70D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2822A9A4-3FF0-4AD5-BE91-7008C791C12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D97145DF-3F77-479B-8258-0E0D6E135D2F}"/>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1" name="直線コネクタ 650">
          <a:extLst>
            <a:ext uri="{FF2B5EF4-FFF2-40B4-BE49-F238E27FC236}">
              <a16:creationId xmlns:a16="http://schemas.microsoft.com/office/drawing/2014/main" id="{B9625D09-7265-4B8B-BEF1-562656F3A462}"/>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6530C638-030D-4F83-AB5D-F4AD3ABBC798}"/>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3" name="フローチャート: 判断 652">
          <a:extLst>
            <a:ext uri="{FF2B5EF4-FFF2-40B4-BE49-F238E27FC236}">
              <a16:creationId xmlns:a16="http://schemas.microsoft.com/office/drawing/2014/main" id="{91A12C58-D755-495A-8706-A7D58BDE4B28}"/>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4" name="フローチャート: 判断 653">
          <a:extLst>
            <a:ext uri="{FF2B5EF4-FFF2-40B4-BE49-F238E27FC236}">
              <a16:creationId xmlns:a16="http://schemas.microsoft.com/office/drawing/2014/main" id="{C6829A01-F700-4F50-8EDF-48A5B4985D3A}"/>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5" name="フローチャート: 判断 654">
          <a:extLst>
            <a:ext uri="{FF2B5EF4-FFF2-40B4-BE49-F238E27FC236}">
              <a16:creationId xmlns:a16="http://schemas.microsoft.com/office/drawing/2014/main" id="{8BDC27FE-0F12-4C74-A27F-68376609A99A}"/>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6" name="フローチャート: 判断 655">
          <a:extLst>
            <a:ext uri="{FF2B5EF4-FFF2-40B4-BE49-F238E27FC236}">
              <a16:creationId xmlns:a16="http://schemas.microsoft.com/office/drawing/2014/main" id="{F4085DF8-0399-4FB1-A705-DF022150CEE7}"/>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7" name="フローチャート: 判断 656">
          <a:extLst>
            <a:ext uri="{FF2B5EF4-FFF2-40B4-BE49-F238E27FC236}">
              <a16:creationId xmlns:a16="http://schemas.microsoft.com/office/drawing/2014/main" id="{BA3B374D-45F6-4919-85BD-4E2DFED8F289}"/>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5A62392-0BB7-4F2C-A963-D6EE4BA802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E6CAF31-F303-46C8-B8FF-125B687EFC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D667AE1-5207-4ED7-B171-882A0E11C4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966472F-691F-42F9-A5E3-40C40C654C6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BAE8359-560D-4327-8B59-FC90622E71E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11793</xdr:rowOff>
    </xdr:from>
    <xdr:to>
      <xdr:col>85</xdr:col>
      <xdr:colOff>177800</xdr:colOff>
      <xdr:row>85</xdr:row>
      <xdr:rowOff>113393</xdr:rowOff>
    </xdr:to>
    <xdr:sp macro="" textlink="">
      <xdr:nvSpPr>
        <xdr:cNvPr id="663" name="楕円 662">
          <a:extLst>
            <a:ext uri="{FF2B5EF4-FFF2-40B4-BE49-F238E27FC236}">
              <a16:creationId xmlns:a16="http://schemas.microsoft.com/office/drawing/2014/main" id="{FA6B8FE1-5879-4F06-B832-546E2FEAB92F}"/>
            </a:ext>
          </a:extLst>
        </xdr:cNvPr>
        <xdr:cNvSpPr/>
      </xdr:nvSpPr>
      <xdr:spPr>
        <a:xfrm>
          <a:off x="16268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161670</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CCE31999-D03C-4933-83F0-AA7F57A5A62D}"/>
            </a:ext>
          </a:extLst>
        </xdr:cNvPr>
        <xdr:cNvSpPr txBox="1"/>
      </xdr:nvSpPr>
      <xdr:spPr>
        <a:xfrm>
          <a:off x="16357600"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114663</xdr:rowOff>
    </xdr:from>
    <xdr:to>
      <xdr:col>81</xdr:col>
      <xdr:colOff>101600</xdr:colOff>
      <xdr:row>85</xdr:row>
      <xdr:rowOff>44813</xdr:rowOff>
    </xdr:to>
    <xdr:sp macro="" textlink="">
      <xdr:nvSpPr>
        <xdr:cNvPr id="665" name="楕円 664">
          <a:extLst>
            <a:ext uri="{FF2B5EF4-FFF2-40B4-BE49-F238E27FC236}">
              <a16:creationId xmlns:a16="http://schemas.microsoft.com/office/drawing/2014/main" id="{9AE12E3E-C32B-4D03-8A16-928377926049}"/>
            </a:ext>
          </a:extLst>
        </xdr:cNvPr>
        <xdr:cNvSpPr/>
      </xdr:nvSpPr>
      <xdr:spPr>
        <a:xfrm>
          <a:off x="15430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165463</xdr:rowOff>
    </xdr:from>
    <xdr:to>
      <xdr:col>85</xdr:col>
      <xdr:colOff>127000</xdr:colOff>
      <xdr:row>85</xdr:row>
      <xdr:rowOff>62593</xdr:rowOff>
    </xdr:to>
    <xdr:cxnSp macro="">
      <xdr:nvCxnSpPr>
        <xdr:cNvPr id="666" name="直線コネクタ 665">
          <a:extLst>
            <a:ext uri="{FF2B5EF4-FFF2-40B4-BE49-F238E27FC236}">
              <a16:creationId xmlns:a16="http://schemas.microsoft.com/office/drawing/2014/main" id="{A293B272-B822-4C2B-92B4-02DEB39FC910}"/>
            </a:ext>
          </a:extLst>
        </xdr:cNvPr>
        <xdr:cNvCxnSpPr/>
      </xdr:nvCxnSpPr>
      <xdr:spPr>
        <a:xfrm>
          <a:off x="15481300" y="1456726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62412</xdr:rowOff>
    </xdr:from>
    <xdr:to>
      <xdr:col>76</xdr:col>
      <xdr:colOff>165100</xdr:colOff>
      <xdr:row>84</xdr:row>
      <xdr:rowOff>164012</xdr:rowOff>
    </xdr:to>
    <xdr:sp macro="" textlink="">
      <xdr:nvSpPr>
        <xdr:cNvPr id="667" name="楕円 666">
          <a:extLst>
            <a:ext uri="{FF2B5EF4-FFF2-40B4-BE49-F238E27FC236}">
              <a16:creationId xmlns:a16="http://schemas.microsoft.com/office/drawing/2014/main" id="{5F6E86DC-CB3D-4223-A7C7-47F2CE1BE52F}"/>
            </a:ext>
          </a:extLst>
        </xdr:cNvPr>
        <xdr:cNvSpPr/>
      </xdr:nvSpPr>
      <xdr:spPr>
        <a:xfrm>
          <a:off x="14541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113212</xdr:rowOff>
    </xdr:from>
    <xdr:to>
      <xdr:col>81</xdr:col>
      <xdr:colOff>50800</xdr:colOff>
      <xdr:row>84</xdr:row>
      <xdr:rowOff>165463</xdr:rowOff>
    </xdr:to>
    <xdr:cxnSp macro="">
      <xdr:nvCxnSpPr>
        <xdr:cNvPr id="668" name="直線コネクタ 667">
          <a:extLst>
            <a:ext uri="{FF2B5EF4-FFF2-40B4-BE49-F238E27FC236}">
              <a16:creationId xmlns:a16="http://schemas.microsoft.com/office/drawing/2014/main" id="{C5E59A73-6FE7-4E74-B3EF-B0739D7FC5EB}"/>
            </a:ext>
          </a:extLst>
        </xdr:cNvPr>
        <xdr:cNvCxnSpPr/>
      </xdr:nvCxnSpPr>
      <xdr:spPr>
        <a:xfrm>
          <a:off x="14592300" y="145150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3629</xdr:rowOff>
    </xdr:from>
    <xdr:to>
      <xdr:col>72</xdr:col>
      <xdr:colOff>38100</xdr:colOff>
      <xdr:row>83</xdr:row>
      <xdr:rowOff>105229</xdr:rowOff>
    </xdr:to>
    <xdr:sp macro="" textlink="">
      <xdr:nvSpPr>
        <xdr:cNvPr id="669" name="楕円 668">
          <a:extLst>
            <a:ext uri="{FF2B5EF4-FFF2-40B4-BE49-F238E27FC236}">
              <a16:creationId xmlns:a16="http://schemas.microsoft.com/office/drawing/2014/main" id="{A23BA30E-0151-473C-B0BF-8E3CD287A3DA}"/>
            </a:ext>
          </a:extLst>
        </xdr:cNvPr>
        <xdr:cNvSpPr/>
      </xdr:nvSpPr>
      <xdr:spPr>
        <a:xfrm>
          <a:off x="13652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54429</xdr:rowOff>
    </xdr:from>
    <xdr:to>
      <xdr:col>76</xdr:col>
      <xdr:colOff>114300</xdr:colOff>
      <xdr:row>84</xdr:row>
      <xdr:rowOff>113212</xdr:rowOff>
    </xdr:to>
    <xdr:cxnSp macro="">
      <xdr:nvCxnSpPr>
        <xdr:cNvPr id="670" name="直線コネクタ 669">
          <a:extLst>
            <a:ext uri="{FF2B5EF4-FFF2-40B4-BE49-F238E27FC236}">
              <a16:creationId xmlns:a16="http://schemas.microsoft.com/office/drawing/2014/main" id="{FBDFB364-271A-481D-84A9-6A3FA55683A3}"/>
            </a:ext>
          </a:extLst>
        </xdr:cNvPr>
        <xdr:cNvCxnSpPr/>
      </xdr:nvCxnSpPr>
      <xdr:spPr>
        <a:xfrm>
          <a:off x="13703300" y="14284779"/>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170180</xdr:rowOff>
    </xdr:from>
    <xdr:to>
      <xdr:col>67</xdr:col>
      <xdr:colOff>101600</xdr:colOff>
      <xdr:row>83</xdr:row>
      <xdr:rowOff>100330</xdr:rowOff>
    </xdr:to>
    <xdr:sp macro="" textlink="">
      <xdr:nvSpPr>
        <xdr:cNvPr id="671" name="楕円 670">
          <a:extLst>
            <a:ext uri="{FF2B5EF4-FFF2-40B4-BE49-F238E27FC236}">
              <a16:creationId xmlns:a16="http://schemas.microsoft.com/office/drawing/2014/main" id="{FC433786-AC3A-48F2-89F9-0D12057A0D9F}"/>
            </a:ext>
          </a:extLst>
        </xdr:cNvPr>
        <xdr:cNvSpPr/>
      </xdr:nvSpPr>
      <xdr:spPr>
        <a:xfrm>
          <a:off x="1276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49530</xdr:rowOff>
    </xdr:from>
    <xdr:to>
      <xdr:col>71</xdr:col>
      <xdr:colOff>177800</xdr:colOff>
      <xdr:row>83</xdr:row>
      <xdr:rowOff>54429</xdr:rowOff>
    </xdr:to>
    <xdr:cxnSp macro="">
      <xdr:nvCxnSpPr>
        <xdr:cNvPr id="672" name="直線コネクタ 671">
          <a:extLst>
            <a:ext uri="{FF2B5EF4-FFF2-40B4-BE49-F238E27FC236}">
              <a16:creationId xmlns:a16="http://schemas.microsoft.com/office/drawing/2014/main" id="{9C5F4587-AAC1-41F7-9BE7-F6EE59EEEA2F}"/>
            </a:ext>
          </a:extLst>
        </xdr:cNvPr>
        <xdr:cNvCxnSpPr/>
      </xdr:nvCxnSpPr>
      <xdr:spPr>
        <a:xfrm>
          <a:off x="12814300" y="142798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673" name="n_1aveValue【消防施設】&#10;有形固定資産減価償却率">
          <a:extLst>
            <a:ext uri="{FF2B5EF4-FFF2-40B4-BE49-F238E27FC236}">
              <a16:creationId xmlns:a16="http://schemas.microsoft.com/office/drawing/2014/main" id="{C74FA115-0EC5-4FD9-84C6-3E9669DED23E}"/>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74" name="n_2aveValue【消防施設】&#10;有形固定資産減価償却率">
          <a:extLst>
            <a:ext uri="{FF2B5EF4-FFF2-40B4-BE49-F238E27FC236}">
              <a16:creationId xmlns:a16="http://schemas.microsoft.com/office/drawing/2014/main" id="{5753B65D-678A-46FD-A79D-0EB046E9E9C2}"/>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75" name="n_3aveValue【消防施設】&#10;有形固定資産減価償却率">
          <a:extLst>
            <a:ext uri="{FF2B5EF4-FFF2-40B4-BE49-F238E27FC236}">
              <a16:creationId xmlns:a16="http://schemas.microsoft.com/office/drawing/2014/main" id="{6DEDA4CA-3F34-41C5-8D3B-95214EA8FD59}"/>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76" name="n_4aveValue【消防施設】&#10;有形固定資産減価償却率">
          <a:extLst>
            <a:ext uri="{FF2B5EF4-FFF2-40B4-BE49-F238E27FC236}">
              <a16:creationId xmlns:a16="http://schemas.microsoft.com/office/drawing/2014/main" id="{D78BF711-8207-4D80-8911-8140509A7C17}"/>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35940</xdr:rowOff>
    </xdr:from>
    <xdr:ext cx="405111" cy="259045"/>
    <xdr:sp macro="" textlink="">
      <xdr:nvSpPr>
        <xdr:cNvPr id="677" name="n_1mainValue【消防施設】&#10;有形固定資産減価償却率">
          <a:extLst>
            <a:ext uri="{FF2B5EF4-FFF2-40B4-BE49-F238E27FC236}">
              <a16:creationId xmlns:a16="http://schemas.microsoft.com/office/drawing/2014/main" id="{6220B195-A802-4EFE-A4D8-B3519C770D3E}"/>
            </a:ext>
          </a:extLst>
        </xdr:cNvPr>
        <xdr:cNvSpPr txBox="1"/>
      </xdr:nvSpPr>
      <xdr:spPr>
        <a:xfrm>
          <a:off x="152660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155139</xdr:rowOff>
    </xdr:from>
    <xdr:ext cx="405111" cy="259045"/>
    <xdr:sp macro="" textlink="">
      <xdr:nvSpPr>
        <xdr:cNvPr id="678" name="n_2mainValue【消防施設】&#10;有形固定資産減価償却率">
          <a:extLst>
            <a:ext uri="{FF2B5EF4-FFF2-40B4-BE49-F238E27FC236}">
              <a16:creationId xmlns:a16="http://schemas.microsoft.com/office/drawing/2014/main" id="{5A2FB616-478D-4C19-A390-8F3ADD5F65EF}"/>
            </a:ext>
          </a:extLst>
        </xdr:cNvPr>
        <xdr:cNvSpPr txBox="1"/>
      </xdr:nvSpPr>
      <xdr:spPr>
        <a:xfrm>
          <a:off x="14389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96356</xdr:rowOff>
    </xdr:from>
    <xdr:ext cx="405111" cy="259045"/>
    <xdr:sp macro="" textlink="">
      <xdr:nvSpPr>
        <xdr:cNvPr id="679" name="n_3mainValue【消防施設】&#10;有形固定資産減価償却率">
          <a:extLst>
            <a:ext uri="{FF2B5EF4-FFF2-40B4-BE49-F238E27FC236}">
              <a16:creationId xmlns:a16="http://schemas.microsoft.com/office/drawing/2014/main" id="{EFEA7CFC-4221-473A-9ED1-85033DAC5678}"/>
            </a:ext>
          </a:extLst>
        </xdr:cNvPr>
        <xdr:cNvSpPr txBox="1"/>
      </xdr:nvSpPr>
      <xdr:spPr>
        <a:xfrm>
          <a:off x="13500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91457</xdr:rowOff>
    </xdr:from>
    <xdr:ext cx="405111" cy="259045"/>
    <xdr:sp macro="" textlink="">
      <xdr:nvSpPr>
        <xdr:cNvPr id="680" name="n_4mainValue【消防施設】&#10;有形固定資産減価償却率">
          <a:extLst>
            <a:ext uri="{FF2B5EF4-FFF2-40B4-BE49-F238E27FC236}">
              <a16:creationId xmlns:a16="http://schemas.microsoft.com/office/drawing/2014/main" id="{3C4DC5E0-2AD8-497A-8627-A8846A6FCF0E}"/>
            </a:ext>
          </a:extLst>
        </xdr:cNvPr>
        <xdr:cNvSpPr txBox="1"/>
      </xdr:nvSpPr>
      <xdr:spPr>
        <a:xfrm>
          <a:off x="12611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D5682909-669A-41D6-9E77-A80FFD9DBF7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90C94E95-A70E-45E8-84CB-530C5F0F1D6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2CC1A964-01A1-4B02-A2CF-4803AAAA59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93E7DEDC-A92F-45CF-B288-D6C488E5E79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E9CA00B4-499D-4C9F-B796-0894CB5A35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EB77CE83-4DB1-4E85-AB32-5C61A57126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2799778F-5829-413F-A980-7A3E17B6AC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DC78072E-1B3D-4256-96C2-EC8D6A5DA2D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3A3A7B6C-ECDB-4AD1-BA42-D3EE9ADF9BB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2DB0DBB5-5D42-418F-A826-9D637CCA751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14DFD1B3-49E1-46DD-982A-6999C82C74E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1123C8EB-2A59-430F-92DE-190EFB6E41C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34FB0272-36E4-4064-9673-9EC8FD1669F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EA4E503E-51A3-41B3-8885-A78EC283BE7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C5E45EE-F1ED-4029-8061-B8787E64CAB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C4E47F68-FAD6-41F6-99A7-8C94E44A658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F4A7FAEA-0E2A-4CE2-BF5E-945BE4F4971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C7B029FB-5396-4907-99BF-5E74EFBBF33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19079A4A-4D4C-439B-967A-8C79ACB8288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947F5C57-EE4C-46E6-8FC1-0D45F89201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7EA83DF6-A4F7-4B01-8E59-6790FB1556D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2" name="直線コネクタ 701">
          <a:extLst>
            <a:ext uri="{FF2B5EF4-FFF2-40B4-BE49-F238E27FC236}">
              <a16:creationId xmlns:a16="http://schemas.microsoft.com/office/drawing/2014/main" id="{5265D08C-6513-4EAF-863A-20B6FCBF3B85}"/>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3" name="【消防施設】&#10;一人当たり面積最小値テキスト">
          <a:extLst>
            <a:ext uri="{FF2B5EF4-FFF2-40B4-BE49-F238E27FC236}">
              <a16:creationId xmlns:a16="http://schemas.microsoft.com/office/drawing/2014/main" id="{99BB4371-C56C-4990-A58A-36D892AB913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4" name="直線コネクタ 703">
          <a:extLst>
            <a:ext uri="{FF2B5EF4-FFF2-40B4-BE49-F238E27FC236}">
              <a16:creationId xmlns:a16="http://schemas.microsoft.com/office/drawing/2014/main" id="{CD88B292-2438-4624-90F2-0E4351DBFFA4}"/>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5" name="【消防施設】&#10;一人当たり面積最大値テキスト">
          <a:extLst>
            <a:ext uri="{FF2B5EF4-FFF2-40B4-BE49-F238E27FC236}">
              <a16:creationId xmlns:a16="http://schemas.microsoft.com/office/drawing/2014/main" id="{26711B92-1D71-4FAE-985B-AD2B865B7D1E}"/>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6" name="直線コネクタ 705">
          <a:extLst>
            <a:ext uri="{FF2B5EF4-FFF2-40B4-BE49-F238E27FC236}">
              <a16:creationId xmlns:a16="http://schemas.microsoft.com/office/drawing/2014/main" id="{3E11192A-2EE0-4B47-8CB6-ECC10ED66B06}"/>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707" name="【消防施設】&#10;一人当たり面積平均値テキスト">
          <a:extLst>
            <a:ext uri="{FF2B5EF4-FFF2-40B4-BE49-F238E27FC236}">
              <a16:creationId xmlns:a16="http://schemas.microsoft.com/office/drawing/2014/main" id="{1D619C3E-4BB7-41DF-9C99-719FE7D2B8DA}"/>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08" name="フローチャート: 判断 707">
          <a:extLst>
            <a:ext uri="{FF2B5EF4-FFF2-40B4-BE49-F238E27FC236}">
              <a16:creationId xmlns:a16="http://schemas.microsoft.com/office/drawing/2014/main" id="{B32FAEFA-E789-4B86-B83C-4B16B68F8E22}"/>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9" name="フローチャート: 判断 708">
          <a:extLst>
            <a:ext uri="{FF2B5EF4-FFF2-40B4-BE49-F238E27FC236}">
              <a16:creationId xmlns:a16="http://schemas.microsoft.com/office/drawing/2014/main" id="{B5E3913E-6158-4390-8F7B-2EBE699B102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0" name="フローチャート: 判断 709">
          <a:extLst>
            <a:ext uri="{FF2B5EF4-FFF2-40B4-BE49-F238E27FC236}">
              <a16:creationId xmlns:a16="http://schemas.microsoft.com/office/drawing/2014/main" id="{3E9F942B-C006-4C74-B5BF-BECCC3943A8A}"/>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1" name="フローチャート: 判断 710">
          <a:extLst>
            <a:ext uri="{FF2B5EF4-FFF2-40B4-BE49-F238E27FC236}">
              <a16:creationId xmlns:a16="http://schemas.microsoft.com/office/drawing/2014/main" id="{E119437D-081E-4188-8D17-72D828D108A2}"/>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2" name="フローチャート: 判断 711">
          <a:extLst>
            <a:ext uri="{FF2B5EF4-FFF2-40B4-BE49-F238E27FC236}">
              <a16:creationId xmlns:a16="http://schemas.microsoft.com/office/drawing/2014/main" id="{F24573B3-E2D9-4D64-8294-D2DFF8D5276C}"/>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CAD8B88-D388-4101-ADC1-35E5434A1E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59EF623-7EC3-4B69-B0F3-C32080B3DD5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6A491A1-10C8-4F69-AC3D-C8115AA088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D57B200-7989-4748-90DC-25FDA96ABEF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D19D770-A7B9-49BF-A2C6-33DF52CF6DF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133604</xdr:rowOff>
    </xdr:from>
    <xdr:to>
      <xdr:col>116</xdr:col>
      <xdr:colOff>114300</xdr:colOff>
      <xdr:row>83</xdr:row>
      <xdr:rowOff>63754</xdr:rowOff>
    </xdr:to>
    <xdr:sp macro="" textlink="">
      <xdr:nvSpPr>
        <xdr:cNvPr id="718" name="楕円 717">
          <a:extLst>
            <a:ext uri="{FF2B5EF4-FFF2-40B4-BE49-F238E27FC236}">
              <a16:creationId xmlns:a16="http://schemas.microsoft.com/office/drawing/2014/main" id="{6A510F25-11B8-42C7-B7AD-BA8B998FD051}"/>
            </a:ext>
          </a:extLst>
        </xdr:cNvPr>
        <xdr:cNvSpPr/>
      </xdr:nvSpPr>
      <xdr:spPr>
        <a:xfrm>
          <a:off x="22110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156481</xdr:rowOff>
    </xdr:from>
    <xdr:ext cx="469744" cy="259045"/>
    <xdr:sp macro="" textlink="">
      <xdr:nvSpPr>
        <xdr:cNvPr id="719" name="【消防施設】&#10;一人当たり面積該当値テキスト">
          <a:extLst>
            <a:ext uri="{FF2B5EF4-FFF2-40B4-BE49-F238E27FC236}">
              <a16:creationId xmlns:a16="http://schemas.microsoft.com/office/drawing/2014/main" id="{0B7F30CA-932F-431A-976E-1BB05FF5B1F7}"/>
            </a:ext>
          </a:extLst>
        </xdr:cNvPr>
        <xdr:cNvSpPr txBox="1"/>
      </xdr:nvSpPr>
      <xdr:spPr>
        <a:xfrm>
          <a:off x="22199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20" name="楕円 719">
          <a:extLst>
            <a:ext uri="{FF2B5EF4-FFF2-40B4-BE49-F238E27FC236}">
              <a16:creationId xmlns:a16="http://schemas.microsoft.com/office/drawing/2014/main" id="{E2EEB1AE-950F-4B1D-BED5-A3807B4DFD9B}"/>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12954</xdr:rowOff>
    </xdr:from>
    <xdr:to>
      <xdr:col>116</xdr:col>
      <xdr:colOff>63500</xdr:colOff>
      <xdr:row>83</xdr:row>
      <xdr:rowOff>95250</xdr:rowOff>
    </xdr:to>
    <xdr:cxnSp macro="">
      <xdr:nvCxnSpPr>
        <xdr:cNvPr id="721" name="直線コネクタ 720">
          <a:extLst>
            <a:ext uri="{FF2B5EF4-FFF2-40B4-BE49-F238E27FC236}">
              <a16:creationId xmlns:a16="http://schemas.microsoft.com/office/drawing/2014/main" id="{1AFED81D-6D29-4D76-81E3-C371DC370584}"/>
            </a:ext>
          </a:extLst>
        </xdr:cNvPr>
        <xdr:cNvCxnSpPr/>
      </xdr:nvCxnSpPr>
      <xdr:spPr>
        <a:xfrm flipV="1">
          <a:off x="21323300" y="142433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722" name="楕円 721">
          <a:extLst>
            <a:ext uri="{FF2B5EF4-FFF2-40B4-BE49-F238E27FC236}">
              <a16:creationId xmlns:a16="http://schemas.microsoft.com/office/drawing/2014/main" id="{6C26715A-3FE2-4536-9FBA-18C2BCBD86AF}"/>
            </a:ext>
          </a:extLst>
        </xdr:cNvPr>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104394</xdr:rowOff>
    </xdr:to>
    <xdr:cxnSp macro="">
      <xdr:nvCxnSpPr>
        <xdr:cNvPr id="723" name="直線コネクタ 722">
          <a:extLst>
            <a:ext uri="{FF2B5EF4-FFF2-40B4-BE49-F238E27FC236}">
              <a16:creationId xmlns:a16="http://schemas.microsoft.com/office/drawing/2014/main" id="{1C8E0BA4-F276-4BAE-9649-4EA31D916427}"/>
            </a:ext>
          </a:extLst>
        </xdr:cNvPr>
        <xdr:cNvCxnSpPr/>
      </xdr:nvCxnSpPr>
      <xdr:spPr>
        <a:xfrm flipV="1">
          <a:off x="20434300" y="1432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24" name="楕円 723">
          <a:extLst>
            <a:ext uri="{FF2B5EF4-FFF2-40B4-BE49-F238E27FC236}">
              <a16:creationId xmlns:a16="http://schemas.microsoft.com/office/drawing/2014/main" id="{301F28F7-8208-4A93-BCFC-3BD4B7AE9CFA}"/>
            </a:ext>
          </a:extLst>
        </xdr:cNvPr>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104394</xdr:rowOff>
    </xdr:to>
    <xdr:cxnSp macro="">
      <xdr:nvCxnSpPr>
        <xdr:cNvPr id="725" name="直線コネクタ 724">
          <a:extLst>
            <a:ext uri="{FF2B5EF4-FFF2-40B4-BE49-F238E27FC236}">
              <a16:creationId xmlns:a16="http://schemas.microsoft.com/office/drawing/2014/main" id="{B5253039-48BC-4E27-B495-1E5E7CF3E278}"/>
            </a:ext>
          </a:extLst>
        </xdr:cNvPr>
        <xdr:cNvCxnSpPr/>
      </xdr:nvCxnSpPr>
      <xdr:spPr>
        <a:xfrm>
          <a:off x="19545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26" name="楕円 725">
          <a:extLst>
            <a:ext uri="{FF2B5EF4-FFF2-40B4-BE49-F238E27FC236}">
              <a16:creationId xmlns:a16="http://schemas.microsoft.com/office/drawing/2014/main" id="{82A632A8-EA3A-4AA4-9A00-B9C4EB5816FD}"/>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104394</xdr:rowOff>
    </xdr:to>
    <xdr:cxnSp macro="">
      <xdr:nvCxnSpPr>
        <xdr:cNvPr id="727" name="直線コネクタ 726">
          <a:extLst>
            <a:ext uri="{FF2B5EF4-FFF2-40B4-BE49-F238E27FC236}">
              <a16:creationId xmlns:a16="http://schemas.microsoft.com/office/drawing/2014/main" id="{660DC6F0-9E99-4979-8A8B-F7216A70103B}"/>
            </a:ext>
          </a:extLst>
        </xdr:cNvPr>
        <xdr:cNvCxnSpPr/>
      </xdr:nvCxnSpPr>
      <xdr:spPr>
        <a:xfrm>
          <a:off x="18656300" y="1432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28" name="n_1aveValue【消防施設】&#10;一人当たり面積">
          <a:extLst>
            <a:ext uri="{FF2B5EF4-FFF2-40B4-BE49-F238E27FC236}">
              <a16:creationId xmlns:a16="http://schemas.microsoft.com/office/drawing/2014/main" id="{4B72C5C9-D363-460D-ADF4-19F2978FB176}"/>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29" name="n_2aveValue【消防施設】&#10;一人当たり面積">
          <a:extLst>
            <a:ext uri="{FF2B5EF4-FFF2-40B4-BE49-F238E27FC236}">
              <a16:creationId xmlns:a16="http://schemas.microsoft.com/office/drawing/2014/main" id="{0C4D5A8F-64D7-40E1-8A19-C82DD48C72BD}"/>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30" name="n_3aveValue【消防施設】&#10;一人当たり面積">
          <a:extLst>
            <a:ext uri="{FF2B5EF4-FFF2-40B4-BE49-F238E27FC236}">
              <a16:creationId xmlns:a16="http://schemas.microsoft.com/office/drawing/2014/main" id="{1C9E6D96-2A82-4030-A104-E952DC9EB5AC}"/>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731" name="n_4aveValue【消防施設】&#10;一人当たり面積">
          <a:extLst>
            <a:ext uri="{FF2B5EF4-FFF2-40B4-BE49-F238E27FC236}">
              <a16:creationId xmlns:a16="http://schemas.microsoft.com/office/drawing/2014/main" id="{173534DD-947B-4030-86F3-23DCE44E08C2}"/>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32" name="n_1mainValue【消防施設】&#10;一人当たり面積">
          <a:extLst>
            <a:ext uri="{FF2B5EF4-FFF2-40B4-BE49-F238E27FC236}">
              <a16:creationId xmlns:a16="http://schemas.microsoft.com/office/drawing/2014/main" id="{F4BCD630-4D5C-45A7-9AC9-40C408D71EF3}"/>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733" name="n_2mainValue【消防施設】&#10;一人当たり面積">
          <a:extLst>
            <a:ext uri="{FF2B5EF4-FFF2-40B4-BE49-F238E27FC236}">
              <a16:creationId xmlns:a16="http://schemas.microsoft.com/office/drawing/2014/main" id="{C5C33695-F721-41CA-8CF2-C81C606B0695}"/>
            </a:ext>
          </a:extLst>
        </xdr:cNvPr>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34" name="n_3mainValue【消防施設】&#10;一人当たり面積">
          <a:extLst>
            <a:ext uri="{FF2B5EF4-FFF2-40B4-BE49-F238E27FC236}">
              <a16:creationId xmlns:a16="http://schemas.microsoft.com/office/drawing/2014/main" id="{3A42A093-2F91-4E7E-9269-A07D6140129C}"/>
            </a:ext>
          </a:extLst>
        </xdr:cNvPr>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5" name="n_4mainValue【消防施設】&#10;一人当たり面積">
          <a:extLst>
            <a:ext uri="{FF2B5EF4-FFF2-40B4-BE49-F238E27FC236}">
              <a16:creationId xmlns:a16="http://schemas.microsoft.com/office/drawing/2014/main" id="{962934D8-619B-4E77-BDC1-73769A0DBE2B}"/>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76F1A1BE-A61B-416D-B7EE-7F36208154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24488CF1-722D-4EB1-AA5B-F35A23A58E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A37E737B-DA00-46C1-B278-AE24B0257D5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EC863678-82F0-4420-ACF5-3789FD8BAD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85576A54-D9D1-445D-AF53-026C371E621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3BD60F18-2C0E-4EE2-903F-FE0DDE0FBC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494D1D6E-C43E-4552-9E94-8DA884006B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89957F45-AE30-470D-86A3-8CC0B2FF096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487A38A0-917A-4752-A725-4B5B602D4A3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9833571A-2D50-466D-9EDD-1921F78DE3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6226A0DB-3360-4F98-AE21-1BBC4811186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FE487E31-B87E-411F-BAF5-DCBF199DD89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56CB73AF-E39F-4B7A-8502-CB8F1FDCD52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4C0E034E-4894-416C-8030-6730E7057D2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C8901CD2-5C68-42B0-B85A-4405F09D96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FC16AC74-D1BC-47BC-9C20-2D45E53F0B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2361E5EF-95D2-47DA-8A5A-56440AC3861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E637CA6D-FCAB-4A84-AA47-2EADA974FD5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E5FAFA00-715E-4DA4-B9A6-1608E8B566A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46788D53-125D-48CC-B2CB-9E0BB2A4E22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6059C2E3-A56B-43C6-BCD1-88F14AA5342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674613A2-F0EF-4126-863B-7DB1EA61F27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8228C960-CF26-40B1-9BEC-C0F758C675B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893065A7-A757-47AE-8495-8DEA585E858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3F41372D-56E3-450E-8D8F-E02691CA4C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DBF47F-F2A0-4235-8B79-CAAFD05717A2}"/>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B222261C-790E-4D42-81E4-3DC2FD81F0D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4954E5D2-EE31-4796-BAF3-B51192953FF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4" name="【庁舎】&#10;有形固定資産減価償却率最大値テキスト">
          <a:extLst>
            <a:ext uri="{FF2B5EF4-FFF2-40B4-BE49-F238E27FC236}">
              <a16:creationId xmlns:a16="http://schemas.microsoft.com/office/drawing/2014/main" id="{C1343B32-9F39-4E19-AF37-8C0DBB662AE4}"/>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5" name="直線コネクタ 764">
          <a:extLst>
            <a:ext uri="{FF2B5EF4-FFF2-40B4-BE49-F238E27FC236}">
              <a16:creationId xmlns:a16="http://schemas.microsoft.com/office/drawing/2014/main" id="{F93DA7BE-3EE9-4615-BFFA-D08A13027E83}"/>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66" name="【庁舎】&#10;有形固定資産減価償却率平均値テキスト">
          <a:extLst>
            <a:ext uri="{FF2B5EF4-FFF2-40B4-BE49-F238E27FC236}">
              <a16:creationId xmlns:a16="http://schemas.microsoft.com/office/drawing/2014/main" id="{C239DAA8-6357-4586-B004-D3D08555A872}"/>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7" name="フローチャート: 判断 766">
          <a:extLst>
            <a:ext uri="{FF2B5EF4-FFF2-40B4-BE49-F238E27FC236}">
              <a16:creationId xmlns:a16="http://schemas.microsoft.com/office/drawing/2014/main" id="{B17E6A57-87E2-4A59-AB50-2D9ADDEB8DDA}"/>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68" name="フローチャート: 判断 767">
          <a:extLst>
            <a:ext uri="{FF2B5EF4-FFF2-40B4-BE49-F238E27FC236}">
              <a16:creationId xmlns:a16="http://schemas.microsoft.com/office/drawing/2014/main" id="{EFEB0582-7B28-49C8-A013-D8A39EB39E48}"/>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69" name="フローチャート: 判断 768">
          <a:extLst>
            <a:ext uri="{FF2B5EF4-FFF2-40B4-BE49-F238E27FC236}">
              <a16:creationId xmlns:a16="http://schemas.microsoft.com/office/drawing/2014/main" id="{206B86A2-9280-480D-A06C-B68B9AFA0BBF}"/>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0" name="フローチャート: 判断 769">
          <a:extLst>
            <a:ext uri="{FF2B5EF4-FFF2-40B4-BE49-F238E27FC236}">
              <a16:creationId xmlns:a16="http://schemas.microsoft.com/office/drawing/2014/main" id="{F5A2545F-12A9-4986-B4E7-826E01FDCCDC}"/>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1" name="フローチャート: 判断 770">
          <a:extLst>
            <a:ext uri="{FF2B5EF4-FFF2-40B4-BE49-F238E27FC236}">
              <a16:creationId xmlns:a16="http://schemas.microsoft.com/office/drawing/2014/main" id="{EBFB24A3-E2A8-434F-8DE1-04792EEF6EFA}"/>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90E7970A-69E1-460F-B20F-8DCA8FA48D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83E93C1-5770-403B-B980-5470443E3E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1549B00-C9A3-48EF-BCBE-4C31908DE7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7B78EC4-BBBB-40A7-A0BC-E05B410EA83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44EF6C8-904F-4D2D-BD8D-0EEDF380D2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111942</xdr:rowOff>
    </xdr:from>
    <xdr:to>
      <xdr:col>85</xdr:col>
      <xdr:colOff>177800</xdr:colOff>
      <xdr:row>103</xdr:row>
      <xdr:rowOff>42092</xdr:rowOff>
    </xdr:to>
    <xdr:sp macro="" textlink="">
      <xdr:nvSpPr>
        <xdr:cNvPr id="777" name="楕円 776">
          <a:extLst>
            <a:ext uri="{FF2B5EF4-FFF2-40B4-BE49-F238E27FC236}">
              <a16:creationId xmlns:a16="http://schemas.microsoft.com/office/drawing/2014/main" id="{9AC25C6F-0B40-4300-A62D-4F597B958704}"/>
            </a:ext>
          </a:extLst>
        </xdr:cNvPr>
        <xdr:cNvSpPr/>
      </xdr:nvSpPr>
      <xdr:spPr>
        <a:xfrm>
          <a:off x="162687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134819</xdr:rowOff>
    </xdr:from>
    <xdr:ext cx="405111" cy="259045"/>
    <xdr:sp macro="" textlink="">
      <xdr:nvSpPr>
        <xdr:cNvPr id="778" name="【庁舎】&#10;有形固定資産減価償却率該当値テキスト">
          <a:extLst>
            <a:ext uri="{FF2B5EF4-FFF2-40B4-BE49-F238E27FC236}">
              <a16:creationId xmlns:a16="http://schemas.microsoft.com/office/drawing/2014/main" id="{7F49D204-9168-4097-A486-D7FD97E8D156}"/>
            </a:ext>
          </a:extLst>
        </xdr:cNvPr>
        <xdr:cNvSpPr txBox="1"/>
      </xdr:nvSpPr>
      <xdr:spPr>
        <a:xfrm>
          <a:off x="16357600" y="1745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80918</xdr:rowOff>
    </xdr:from>
    <xdr:to>
      <xdr:col>81</xdr:col>
      <xdr:colOff>101600</xdr:colOff>
      <xdr:row>103</xdr:row>
      <xdr:rowOff>11068</xdr:rowOff>
    </xdr:to>
    <xdr:sp macro="" textlink="">
      <xdr:nvSpPr>
        <xdr:cNvPr id="779" name="楕円 778">
          <a:extLst>
            <a:ext uri="{FF2B5EF4-FFF2-40B4-BE49-F238E27FC236}">
              <a16:creationId xmlns:a16="http://schemas.microsoft.com/office/drawing/2014/main" id="{EDF31FFE-483A-42B6-92D9-0372942683BA}"/>
            </a:ext>
          </a:extLst>
        </xdr:cNvPr>
        <xdr:cNvSpPr/>
      </xdr:nvSpPr>
      <xdr:spPr>
        <a:xfrm>
          <a:off x="15430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131718</xdr:rowOff>
    </xdr:from>
    <xdr:to>
      <xdr:col>85</xdr:col>
      <xdr:colOff>127000</xdr:colOff>
      <xdr:row>102</xdr:row>
      <xdr:rowOff>162742</xdr:rowOff>
    </xdr:to>
    <xdr:cxnSp macro="">
      <xdr:nvCxnSpPr>
        <xdr:cNvPr id="780" name="直線コネクタ 779">
          <a:extLst>
            <a:ext uri="{FF2B5EF4-FFF2-40B4-BE49-F238E27FC236}">
              <a16:creationId xmlns:a16="http://schemas.microsoft.com/office/drawing/2014/main" id="{6CD719D2-5F89-4E12-B982-83C0F295D660}"/>
            </a:ext>
          </a:extLst>
        </xdr:cNvPr>
        <xdr:cNvCxnSpPr/>
      </xdr:nvCxnSpPr>
      <xdr:spPr>
        <a:xfrm>
          <a:off x="15481300" y="1761961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44994</xdr:rowOff>
    </xdr:from>
    <xdr:to>
      <xdr:col>76</xdr:col>
      <xdr:colOff>165100</xdr:colOff>
      <xdr:row>102</xdr:row>
      <xdr:rowOff>146594</xdr:rowOff>
    </xdr:to>
    <xdr:sp macro="" textlink="">
      <xdr:nvSpPr>
        <xdr:cNvPr id="781" name="楕円 780">
          <a:extLst>
            <a:ext uri="{FF2B5EF4-FFF2-40B4-BE49-F238E27FC236}">
              <a16:creationId xmlns:a16="http://schemas.microsoft.com/office/drawing/2014/main" id="{0D1520AC-3CBE-4F5D-AC13-050D01D50882}"/>
            </a:ext>
          </a:extLst>
        </xdr:cNvPr>
        <xdr:cNvSpPr/>
      </xdr:nvSpPr>
      <xdr:spPr>
        <a:xfrm>
          <a:off x="14541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95794</xdr:rowOff>
    </xdr:from>
    <xdr:to>
      <xdr:col>81</xdr:col>
      <xdr:colOff>50800</xdr:colOff>
      <xdr:row>102</xdr:row>
      <xdr:rowOff>131718</xdr:rowOff>
    </xdr:to>
    <xdr:cxnSp macro="">
      <xdr:nvCxnSpPr>
        <xdr:cNvPr id="782" name="直線コネクタ 781">
          <a:extLst>
            <a:ext uri="{FF2B5EF4-FFF2-40B4-BE49-F238E27FC236}">
              <a16:creationId xmlns:a16="http://schemas.microsoft.com/office/drawing/2014/main" id="{4A0FD17F-75F4-4ACB-ABA9-83E75F560716}"/>
            </a:ext>
          </a:extLst>
        </xdr:cNvPr>
        <xdr:cNvCxnSpPr/>
      </xdr:nvCxnSpPr>
      <xdr:spPr>
        <a:xfrm>
          <a:off x="14592300" y="175836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15602</xdr:rowOff>
    </xdr:from>
    <xdr:to>
      <xdr:col>72</xdr:col>
      <xdr:colOff>38100</xdr:colOff>
      <xdr:row>102</xdr:row>
      <xdr:rowOff>117202</xdr:rowOff>
    </xdr:to>
    <xdr:sp macro="" textlink="">
      <xdr:nvSpPr>
        <xdr:cNvPr id="783" name="楕円 782">
          <a:extLst>
            <a:ext uri="{FF2B5EF4-FFF2-40B4-BE49-F238E27FC236}">
              <a16:creationId xmlns:a16="http://schemas.microsoft.com/office/drawing/2014/main" id="{5109DFB2-BAE8-4853-B44C-C0B6D868EB5A}"/>
            </a:ext>
          </a:extLst>
        </xdr:cNvPr>
        <xdr:cNvSpPr/>
      </xdr:nvSpPr>
      <xdr:spPr>
        <a:xfrm>
          <a:off x="13652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66402</xdr:rowOff>
    </xdr:from>
    <xdr:to>
      <xdr:col>76</xdr:col>
      <xdr:colOff>114300</xdr:colOff>
      <xdr:row>102</xdr:row>
      <xdr:rowOff>95794</xdr:rowOff>
    </xdr:to>
    <xdr:cxnSp macro="">
      <xdr:nvCxnSpPr>
        <xdr:cNvPr id="784" name="直線コネクタ 783">
          <a:extLst>
            <a:ext uri="{FF2B5EF4-FFF2-40B4-BE49-F238E27FC236}">
              <a16:creationId xmlns:a16="http://schemas.microsoft.com/office/drawing/2014/main" id="{8C1CCCC9-707F-4AED-8311-093FBE8F9D95}"/>
            </a:ext>
          </a:extLst>
        </xdr:cNvPr>
        <xdr:cNvCxnSpPr/>
      </xdr:nvCxnSpPr>
      <xdr:spPr>
        <a:xfrm>
          <a:off x="13703300" y="175543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28666</xdr:rowOff>
    </xdr:from>
    <xdr:to>
      <xdr:col>67</xdr:col>
      <xdr:colOff>101600</xdr:colOff>
      <xdr:row>102</xdr:row>
      <xdr:rowOff>130266</xdr:rowOff>
    </xdr:to>
    <xdr:sp macro="" textlink="">
      <xdr:nvSpPr>
        <xdr:cNvPr id="785" name="楕円 784">
          <a:extLst>
            <a:ext uri="{FF2B5EF4-FFF2-40B4-BE49-F238E27FC236}">
              <a16:creationId xmlns:a16="http://schemas.microsoft.com/office/drawing/2014/main" id="{48A4210F-9C9E-4E74-8D4F-61F7C5D1B264}"/>
            </a:ext>
          </a:extLst>
        </xdr:cNvPr>
        <xdr:cNvSpPr/>
      </xdr:nvSpPr>
      <xdr:spPr>
        <a:xfrm>
          <a:off x="12763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66402</xdr:rowOff>
    </xdr:from>
    <xdr:to>
      <xdr:col>71</xdr:col>
      <xdr:colOff>177800</xdr:colOff>
      <xdr:row>102</xdr:row>
      <xdr:rowOff>79466</xdr:rowOff>
    </xdr:to>
    <xdr:cxnSp macro="">
      <xdr:nvCxnSpPr>
        <xdr:cNvPr id="786" name="直線コネクタ 785">
          <a:extLst>
            <a:ext uri="{FF2B5EF4-FFF2-40B4-BE49-F238E27FC236}">
              <a16:creationId xmlns:a16="http://schemas.microsoft.com/office/drawing/2014/main" id="{4ED4B49A-CB46-4087-9BC9-6B65D92023A4}"/>
            </a:ext>
          </a:extLst>
        </xdr:cNvPr>
        <xdr:cNvCxnSpPr/>
      </xdr:nvCxnSpPr>
      <xdr:spPr>
        <a:xfrm flipV="1">
          <a:off x="12814300" y="175543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87" name="n_1aveValue【庁舎】&#10;有形固定資産減価償却率">
          <a:extLst>
            <a:ext uri="{FF2B5EF4-FFF2-40B4-BE49-F238E27FC236}">
              <a16:creationId xmlns:a16="http://schemas.microsoft.com/office/drawing/2014/main" id="{7708FB39-9C10-43DA-B99B-CC6259622A65}"/>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88" name="n_2aveValue【庁舎】&#10;有形固定資産減価償却率">
          <a:extLst>
            <a:ext uri="{FF2B5EF4-FFF2-40B4-BE49-F238E27FC236}">
              <a16:creationId xmlns:a16="http://schemas.microsoft.com/office/drawing/2014/main" id="{1E8C5F4F-B396-41EF-AEED-FEAA7E9E2064}"/>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89" name="n_3aveValue【庁舎】&#10;有形固定資産減価償却率">
          <a:extLst>
            <a:ext uri="{FF2B5EF4-FFF2-40B4-BE49-F238E27FC236}">
              <a16:creationId xmlns:a16="http://schemas.microsoft.com/office/drawing/2014/main" id="{B94E917B-648A-44F1-9CBD-34B98EF05659}"/>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790" name="n_4aveValue【庁舎】&#10;有形固定資産減価償却率">
          <a:extLst>
            <a:ext uri="{FF2B5EF4-FFF2-40B4-BE49-F238E27FC236}">
              <a16:creationId xmlns:a16="http://schemas.microsoft.com/office/drawing/2014/main" id="{AE850F81-612B-4034-A860-9D1C27B7C2B9}"/>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27595</xdr:rowOff>
    </xdr:from>
    <xdr:ext cx="405111" cy="259045"/>
    <xdr:sp macro="" textlink="">
      <xdr:nvSpPr>
        <xdr:cNvPr id="791" name="n_1mainValue【庁舎】&#10;有形固定資産減価償却率">
          <a:extLst>
            <a:ext uri="{FF2B5EF4-FFF2-40B4-BE49-F238E27FC236}">
              <a16:creationId xmlns:a16="http://schemas.microsoft.com/office/drawing/2014/main" id="{3663AB44-D270-4F5B-873A-2A7549EB5C16}"/>
            </a:ext>
          </a:extLst>
        </xdr:cNvPr>
        <xdr:cNvSpPr txBox="1"/>
      </xdr:nvSpPr>
      <xdr:spPr>
        <a:xfrm>
          <a:off x="152660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163121</xdr:rowOff>
    </xdr:from>
    <xdr:ext cx="405111" cy="259045"/>
    <xdr:sp macro="" textlink="">
      <xdr:nvSpPr>
        <xdr:cNvPr id="792" name="n_2mainValue【庁舎】&#10;有形固定資産減価償却率">
          <a:extLst>
            <a:ext uri="{FF2B5EF4-FFF2-40B4-BE49-F238E27FC236}">
              <a16:creationId xmlns:a16="http://schemas.microsoft.com/office/drawing/2014/main" id="{6B703CD9-FAB9-497D-B068-B592EE58E63D}"/>
            </a:ext>
          </a:extLst>
        </xdr:cNvPr>
        <xdr:cNvSpPr txBox="1"/>
      </xdr:nvSpPr>
      <xdr:spPr>
        <a:xfrm>
          <a:off x="14389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133729</xdr:rowOff>
    </xdr:from>
    <xdr:ext cx="405111" cy="259045"/>
    <xdr:sp macro="" textlink="">
      <xdr:nvSpPr>
        <xdr:cNvPr id="793" name="n_3mainValue【庁舎】&#10;有形固定資産減価償却率">
          <a:extLst>
            <a:ext uri="{FF2B5EF4-FFF2-40B4-BE49-F238E27FC236}">
              <a16:creationId xmlns:a16="http://schemas.microsoft.com/office/drawing/2014/main" id="{5520634B-430D-4DE4-977A-766F9C81F3DC}"/>
            </a:ext>
          </a:extLst>
        </xdr:cNvPr>
        <xdr:cNvSpPr txBox="1"/>
      </xdr:nvSpPr>
      <xdr:spPr>
        <a:xfrm>
          <a:off x="13500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146793</xdr:rowOff>
    </xdr:from>
    <xdr:ext cx="405111" cy="259045"/>
    <xdr:sp macro="" textlink="">
      <xdr:nvSpPr>
        <xdr:cNvPr id="794" name="n_4mainValue【庁舎】&#10;有形固定資産減価償却率">
          <a:extLst>
            <a:ext uri="{FF2B5EF4-FFF2-40B4-BE49-F238E27FC236}">
              <a16:creationId xmlns:a16="http://schemas.microsoft.com/office/drawing/2014/main" id="{F020446C-98CA-43A6-A15C-6E0A6B2C0382}"/>
            </a:ext>
          </a:extLst>
        </xdr:cNvPr>
        <xdr:cNvSpPr txBox="1"/>
      </xdr:nvSpPr>
      <xdr:spPr>
        <a:xfrm>
          <a:off x="12611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9701E18-BCEE-467C-819E-D76857570EA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BF9AF994-3D8E-42F0-B339-4F45E38D165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E5E4DA90-3D2E-4BD8-8980-10A8EE47C0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DCAFEB62-8CEA-45DA-A01D-9A9EC775CF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32F5662D-03F0-4528-BC1B-70140F9A98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62296D90-7714-4AA7-9670-FDE2E8AEB7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300CB213-EF10-45A3-83EF-AD60927489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21BF87FF-3748-4895-819F-7FA22967E1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7A3F9B1-8E1C-42B8-8400-4B6F47C811C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241C62F7-7B57-49C0-B497-EACF100CFCF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AB7DED28-A0B0-4576-ABC7-81546EA816A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7671D18B-4898-44F4-809F-4A1835782B2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54F06CDB-BC60-458F-9EE2-671E768D00F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DAF7F58E-222B-4206-B3DE-DF600C808F3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4E976299-D2EC-4377-8E99-7EB79B1AF31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8E132112-439B-4A92-A2B9-D99D39FE480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C3125D3A-306A-4630-8E7E-0D96F218CB5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FC1A6574-0BC0-45EC-850A-A576043BC40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59DEEA04-EEF4-4137-9C09-EDDEDB80320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590BD5D5-6F73-4E5D-899A-0DCA0A97439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D19CB991-6B6E-40A9-9330-A24CB5C46C0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1F0387C6-06F3-424C-A2D4-2B81E0B52F9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60B5750C-BE9E-46A9-8010-C67A9AB833F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4529E5E0-3D03-4D69-970C-84633FFA496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C44BA12C-6F35-4ADD-B0C8-0C3C6500512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19C1ADE7-2EA2-481A-A99F-E4C8E20F9C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1" name="直線コネクタ 820">
          <a:extLst>
            <a:ext uri="{FF2B5EF4-FFF2-40B4-BE49-F238E27FC236}">
              <a16:creationId xmlns:a16="http://schemas.microsoft.com/office/drawing/2014/main" id="{F2A31030-8853-4603-B34C-58750C1DB21F}"/>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2" name="【庁舎】&#10;一人当たり面積最小値テキスト">
          <a:extLst>
            <a:ext uri="{FF2B5EF4-FFF2-40B4-BE49-F238E27FC236}">
              <a16:creationId xmlns:a16="http://schemas.microsoft.com/office/drawing/2014/main" id="{110A8952-5832-4C8C-B1D5-56CA1CFD920A}"/>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3" name="直線コネクタ 822">
          <a:extLst>
            <a:ext uri="{FF2B5EF4-FFF2-40B4-BE49-F238E27FC236}">
              <a16:creationId xmlns:a16="http://schemas.microsoft.com/office/drawing/2014/main" id="{C9F275C9-ED60-4CFA-8DF5-4516E6653B52}"/>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4" name="【庁舎】&#10;一人当たり面積最大値テキスト">
          <a:extLst>
            <a:ext uri="{FF2B5EF4-FFF2-40B4-BE49-F238E27FC236}">
              <a16:creationId xmlns:a16="http://schemas.microsoft.com/office/drawing/2014/main" id="{C56329C4-B0A6-4036-879A-21F6F3C970A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5" name="直線コネクタ 824">
          <a:extLst>
            <a:ext uri="{FF2B5EF4-FFF2-40B4-BE49-F238E27FC236}">
              <a16:creationId xmlns:a16="http://schemas.microsoft.com/office/drawing/2014/main" id="{F373AC8C-FC61-49FC-BD5D-794769D5AFBD}"/>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26" name="【庁舎】&#10;一人当たり面積平均値テキスト">
          <a:extLst>
            <a:ext uri="{FF2B5EF4-FFF2-40B4-BE49-F238E27FC236}">
              <a16:creationId xmlns:a16="http://schemas.microsoft.com/office/drawing/2014/main" id="{AADE741B-1687-454C-A337-9EB2D32C05DC}"/>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7" name="フローチャート: 判断 826">
          <a:extLst>
            <a:ext uri="{FF2B5EF4-FFF2-40B4-BE49-F238E27FC236}">
              <a16:creationId xmlns:a16="http://schemas.microsoft.com/office/drawing/2014/main" id="{FEF43F2E-4ECC-4A7D-A9A0-AF2A5467AD6D}"/>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8" name="フローチャート: 判断 827">
          <a:extLst>
            <a:ext uri="{FF2B5EF4-FFF2-40B4-BE49-F238E27FC236}">
              <a16:creationId xmlns:a16="http://schemas.microsoft.com/office/drawing/2014/main" id="{6906A240-FC81-4F44-8208-FA65AB89625C}"/>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9" name="フローチャート: 判断 828">
          <a:extLst>
            <a:ext uri="{FF2B5EF4-FFF2-40B4-BE49-F238E27FC236}">
              <a16:creationId xmlns:a16="http://schemas.microsoft.com/office/drawing/2014/main" id="{2426B31D-E5CB-4B68-A354-18791268F67F}"/>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0" name="フローチャート: 判断 829">
          <a:extLst>
            <a:ext uri="{FF2B5EF4-FFF2-40B4-BE49-F238E27FC236}">
              <a16:creationId xmlns:a16="http://schemas.microsoft.com/office/drawing/2014/main" id="{50100AFB-1729-424D-8523-480C7E01DEDA}"/>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1" name="フローチャート: 判断 830">
          <a:extLst>
            <a:ext uri="{FF2B5EF4-FFF2-40B4-BE49-F238E27FC236}">
              <a16:creationId xmlns:a16="http://schemas.microsoft.com/office/drawing/2014/main" id="{2975C62C-0C94-43FD-9309-38A1434C1F45}"/>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AF14DB2-1344-4C5C-AD55-D6CBCACEFF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E00B450-2647-42E3-AD33-438C7581A8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6270986-B3C3-40A0-908C-0DAED9D69C6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2BB31AC-CD51-4728-B843-8A9020EDAE0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428CF0AD-8B11-4223-A86D-C1331E84E4F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837" name="楕円 836">
          <a:extLst>
            <a:ext uri="{FF2B5EF4-FFF2-40B4-BE49-F238E27FC236}">
              <a16:creationId xmlns:a16="http://schemas.microsoft.com/office/drawing/2014/main" id="{FA89CCC2-F7DF-4CF9-97A2-4D504BB2F4FB}"/>
            </a:ext>
          </a:extLst>
        </xdr:cNvPr>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18885</xdr:rowOff>
    </xdr:from>
    <xdr:ext cx="469744" cy="259045"/>
    <xdr:sp macro="" textlink="">
      <xdr:nvSpPr>
        <xdr:cNvPr id="838" name="【庁舎】&#10;一人当たり面積該当値テキスト">
          <a:extLst>
            <a:ext uri="{FF2B5EF4-FFF2-40B4-BE49-F238E27FC236}">
              <a16:creationId xmlns:a16="http://schemas.microsoft.com/office/drawing/2014/main" id="{67987FAD-6230-47DE-8793-5D7185D0A7B4}"/>
            </a:ext>
          </a:extLst>
        </xdr:cNvPr>
        <xdr:cNvSpPr txBox="1"/>
      </xdr:nvSpPr>
      <xdr:spPr>
        <a:xfrm>
          <a:off x="22199600"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167458</xdr:rowOff>
    </xdr:from>
    <xdr:to>
      <xdr:col>112</xdr:col>
      <xdr:colOff>38100</xdr:colOff>
      <xdr:row>106</xdr:row>
      <xdr:rowOff>97608</xdr:rowOff>
    </xdr:to>
    <xdr:sp macro="" textlink="">
      <xdr:nvSpPr>
        <xdr:cNvPr id="839" name="楕円 838">
          <a:extLst>
            <a:ext uri="{FF2B5EF4-FFF2-40B4-BE49-F238E27FC236}">
              <a16:creationId xmlns:a16="http://schemas.microsoft.com/office/drawing/2014/main" id="{5E509567-6730-4A86-A148-253B3A3A4600}"/>
            </a:ext>
          </a:extLst>
        </xdr:cNvPr>
        <xdr:cNvSpPr/>
      </xdr:nvSpPr>
      <xdr:spPr>
        <a:xfrm>
          <a:off x="21272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46808</xdr:rowOff>
    </xdr:to>
    <xdr:cxnSp macro="">
      <xdr:nvCxnSpPr>
        <xdr:cNvPr id="840" name="直線コネクタ 839">
          <a:extLst>
            <a:ext uri="{FF2B5EF4-FFF2-40B4-BE49-F238E27FC236}">
              <a16:creationId xmlns:a16="http://schemas.microsoft.com/office/drawing/2014/main" id="{8D7256C3-E430-4661-830F-CBD01B957330}"/>
            </a:ext>
          </a:extLst>
        </xdr:cNvPr>
        <xdr:cNvCxnSpPr/>
      </xdr:nvCxnSpPr>
      <xdr:spPr>
        <a:xfrm>
          <a:off x="21323300" y="18220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167458</xdr:rowOff>
    </xdr:from>
    <xdr:to>
      <xdr:col>107</xdr:col>
      <xdr:colOff>101600</xdr:colOff>
      <xdr:row>106</xdr:row>
      <xdr:rowOff>97608</xdr:rowOff>
    </xdr:to>
    <xdr:sp macro="" textlink="">
      <xdr:nvSpPr>
        <xdr:cNvPr id="841" name="楕円 840">
          <a:extLst>
            <a:ext uri="{FF2B5EF4-FFF2-40B4-BE49-F238E27FC236}">
              <a16:creationId xmlns:a16="http://schemas.microsoft.com/office/drawing/2014/main" id="{217BC057-9B7B-4354-8AB0-02FD1DC3525C}"/>
            </a:ext>
          </a:extLst>
        </xdr:cNvPr>
        <xdr:cNvSpPr/>
      </xdr:nvSpPr>
      <xdr:spPr>
        <a:xfrm>
          <a:off x="2038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46808</xdr:rowOff>
    </xdr:from>
    <xdr:to>
      <xdr:col>111</xdr:col>
      <xdr:colOff>177800</xdr:colOff>
      <xdr:row>106</xdr:row>
      <xdr:rowOff>46808</xdr:rowOff>
    </xdr:to>
    <xdr:cxnSp macro="">
      <xdr:nvCxnSpPr>
        <xdr:cNvPr id="842" name="直線コネクタ 841">
          <a:extLst>
            <a:ext uri="{FF2B5EF4-FFF2-40B4-BE49-F238E27FC236}">
              <a16:creationId xmlns:a16="http://schemas.microsoft.com/office/drawing/2014/main" id="{9B4F1D17-D354-4322-AA98-B981C72FE393}"/>
            </a:ext>
          </a:extLst>
        </xdr:cNvPr>
        <xdr:cNvCxnSpPr/>
      </xdr:nvCxnSpPr>
      <xdr:spPr>
        <a:xfrm>
          <a:off x="20434300" y="1822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160927</xdr:rowOff>
    </xdr:from>
    <xdr:to>
      <xdr:col>102</xdr:col>
      <xdr:colOff>165100</xdr:colOff>
      <xdr:row>106</xdr:row>
      <xdr:rowOff>91077</xdr:rowOff>
    </xdr:to>
    <xdr:sp macro="" textlink="">
      <xdr:nvSpPr>
        <xdr:cNvPr id="843" name="楕円 842">
          <a:extLst>
            <a:ext uri="{FF2B5EF4-FFF2-40B4-BE49-F238E27FC236}">
              <a16:creationId xmlns:a16="http://schemas.microsoft.com/office/drawing/2014/main" id="{2181BCA5-A472-40E8-B462-C76243F3CDB1}"/>
            </a:ext>
          </a:extLst>
        </xdr:cNvPr>
        <xdr:cNvSpPr/>
      </xdr:nvSpPr>
      <xdr:spPr>
        <a:xfrm>
          <a:off x="19494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40277</xdr:rowOff>
    </xdr:from>
    <xdr:to>
      <xdr:col>107</xdr:col>
      <xdr:colOff>50800</xdr:colOff>
      <xdr:row>106</xdr:row>
      <xdr:rowOff>46808</xdr:rowOff>
    </xdr:to>
    <xdr:cxnSp macro="">
      <xdr:nvCxnSpPr>
        <xdr:cNvPr id="844" name="直線コネクタ 843">
          <a:extLst>
            <a:ext uri="{FF2B5EF4-FFF2-40B4-BE49-F238E27FC236}">
              <a16:creationId xmlns:a16="http://schemas.microsoft.com/office/drawing/2014/main" id="{4D8CC8E9-8BB8-4794-8F9F-D9D77B267DAF}"/>
            </a:ext>
          </a:extLst>
        </xdr:cNvPr>
        <xdr:cNvCxnSpPr/>
      </xdr:nvCxnSpPr>
      <xdr:spPr>
        <a:xfrm>
          <a:off x="19545300" y="182139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45" name="楕円 844">
          <a:extLst>
            <a:ext uri="{FF2B5EF4-FFF2-40B4-BE49-F238E27FC236}">
              <a16:creationId xmlns:a16="http://schemas.microsoft.com/office/drawing/2014/main" id="{34278DFC-1952-469B-A1F6-C163F7EB3103}"/>
            </a:ext>
          </a:extLst>
        </xdr:cNvPr>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40277</xdr:rowOff>
    </xdr:from>
    <xdr:to>
      <xdr:col>102</xdr:col>
      <xdr:colOff>114300</xdr:colOff>
      <xdr:row>106</xdr:row>
      <xdr:rowOff>53339</xdr:rowOff>
    </xdr:to>
    <xdr:cxnSp macro="">
      <xdr:nvCxnSpPr>
        <xdr:cNvPr id="846" name="直線コネクタ 845">
          <a:extLst>
            <a:ext uri="{FF2B5EF4-FFF2-40B4-BE49-F238E27FC236}">
              <a16:creationId xmlns:a16="http://schemas.microsoft.com/office/drawing/2014/main" id="{EAFCF617-C3E1-467D-8140-97E192EBB779}"/>
            </a:ext>
          </a:extLst>
        </xdr:cNvPr>
        <xdr:cNvCxnSpPr/>
      </xdr:nvCxnSpPr>
      <xdr:spPr>
        <a:xfrm flipV="1">
          <a:off x="18656300" y="182139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7" name="n_1aveValue【庁舎】&#10;一人当たり面積">
          <a:extLst>
            <a:ext uri="{FF2B5EF4-FFF2-40B4-BE49-F238E27FC236}">
              <a16:creationId xmlns:a16="http://schemas.microsoft.com/office/drawing/2014/main" id="{4BDC4706-061B-4628-85B0-376D61576557}"/>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48" name="n_2aveValue【庁舎】&#10;一人当たり面積">
          <a:extLst>
            <a:ext uri="{FF2B5EF4-FFF2-40B4-BE49-F238E27FC236}">
              <a16:creationId xmlns:a16="http://schemas.microsoft.com/office/drawing/2014/main" id="{5E115388-7809-4EB8-A2A1-E609D1A725F1}"/>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49" name="n_3aveValue【庁舎】&#10;一人当たり面積">
          <a:extLst>
            <a:ext uri="{FF2B5EF4-FFF2-40B4-BE49-F238E27FC236}">
              <a16:creationId xmlns:a16="http://schemas.microsoft.com/office/drawing/2014/main" id="{C9386893-3634-44B3-AB66-6FD103B5B55F}"/>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50" name="n_4aveValue【庁舎】&#10;一人当たり面積">
          <a:extLst>
            <a:ext uri="{FF2B5EF4-FFF2-40B4-BE49-F238E27FC236}">
              <a16:creationId xmlns:a16="http://schemas.microsoft.com/office/drawing/2014/main" id="{4A6B09EF-8AF3-4055-A6C6-882866F5BC77}"/>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114135</xdr:rowOff>
    </xdr:from>
    <xdr:ext cx="469744" cy="259045"/>
    <xdr:sp macro="" textlink="">
      <xdr:nvSpPr>
        <xdr:cNvPr id="851" name="n_1mainValue【庁舎】&#10;一人当たり面積">
          <a:extLst>
            <a:ext uri="{FF2B5EF4-FFF2-40B4-BE49-F238E27FC236}">
              <a16:creationId xmlns:a16="http://schemas.microsoft.com/office/drawing/2014/main" id="{E5771DBA-147C-48DD-8A23-5F105BC531DD}"/>
            </a:ext>
          </a:extLst>
        </xdr:cNvPr>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114135</xdr:rowOff>
    </xdr:from>
    <xdr:ext cx="469744" cy="259045"/>
    <xdr:sp macro="" textlink="">
      <xdr:nvSpPr>
        <xdr:cNvPr id="852" name="n_2mainValue【庁舎】&#10;一人当たり面積">
          <a:extLst>
            <a:ext uri="{FF2B5EF4-FFF2-40B4-BE49-F238E27FC236}">
              <a16:creationId xmlns:a16="http://schemas.microsoft.com/office/drawing/2014/main" id="{7FF6652D-BA0E-47C7-A094-B0BF8EED0C86}"/>
            </a:ext>
          </a:extLst>
        </xdr:cNvPr>
        <xdr:cNvSpPr txBox="1"/>
      </xdr:nvSpPr>
      <xdr:spPr>
        <a:xfrm>
          <a:off x="20199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107604</xdr:rowOff>
    </xdr:from>
    <xdr:ext cx="469744" cy="259045"/>
    <xdr:sp macro="" textlink="">
      <xdr:nvSpPr>
        <xdr:cNvPr id="853" name="n_3mainValue【庁舎】&#10;一人当たり面積">
          <a:extLst>
            <a:ext uri="{FF2B5EF4-FFF2-40B4-BE49-F238E27FC236}">
              <a16:creationId xmlns:a16="http://schemas.microsoft.com/office/drawing/2014/main" id="{3C08A19F-B840-40C7-86C2-41400B69B2C6}"/>
            </a:ext>
          </a:extLst>
        </xdr:cNvPr>
        <xdr:cNvSpPr txBox="1"/>
      </xdr:nvSpPr>
      <xdr:spPr>
        <a:xfrm>
          <a:off x="193104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54" name="n_4mainValue【庁舎】&#10;一人当たり面積">
          <a:extLst>
            <a:ext uri="{FF2B5EF4-FFF2-40B4-BE49-F238E27FC236}">
              <a16:creationId xmlns:a16="http://schemas.microsoft.com/office/drawing/2014/main" id="{A2A44396-8781-44A2-9C90-083D583296CD}"/>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89617E39-31CD-4C57-B9D6-D0306582AF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784A9853-5C23-4F67-93E4-3864661563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22D435ED-7363-4184-99F0-F362948E23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い水準の施設は図書館や消防施設であり、低い施設は福祉施設や庁舎等である。図書館については、平成１７年度に建設された図書館の主要構造が木造によることから、耐用年数が２２年と短い年数となっており高い水準となっている。ただし、新耐震基準を満たし建物の劣化調査判定においても問題はなく、個別施設計画のに基づき長寿命化を図っていくこととしている。消防施設においては、広域消防の消防庁舎、消防団の詰所及び消防車両の車庫が主な施設である。現在、広域消防が消防庁舎の建設を計画しているため、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年度末までには数値は減少するものと見込まれる。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各施設の１人当たりの面積においては、類似団体と比較すると水準が高い施設が多いが、これは当町の地理的要因が影響し、富士五湖の内、４湖を抱えその湖畔に集落が点在するためである。このような公共施設の集約が困難な状況にあるが、人口減少を見据えた中、予防保全的な維持管理を行ったうえで、施設保有量の最適化を図っていく必要がある。その他、庁舎、福祉施設及びプールについては市町村合併以来、新町建設計画により実施した施設整備により比較的新しい施設が多いため、有形固定資産減価償却率は類似団体より比較的低い水準にある。今後においても適切に維持管理及び修繕を行うことにより既存施設の長寿命化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26,716
26,222
158.40
15,261,785
13,734,218
1,522,864
8,600,607
18,865,980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財政力指数は、新型コロナウイルス感染症の影響を大きく受け、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個人</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住民税や法人住民税を中心に税収が減少し、基準財政収入額が減額となった一方で、社会福祉費の増加や、新たな「地域デジタル社会推進費」等の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たことにより、単年度としては大幅に減少し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３ヵ年平均の数値としても</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と前年度より減少した。今後も、数年は合併特例事業債等の償還による基準財政需要額の増加により財政力指数は若干減少すると見込む。</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01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と減少となった。今年度も新型コロナウイルス感染症の影響を受け、個人住民税や固定資産税の減免措置により地方税が減収となったものの、地方消費税交付金や普通交付税を始めとする歳入一般財源が大幅に増加したことにより、比率としては下が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の経常収支比率の水準は、類似団体や県平均を上回っているものの、今後も社会保障費などの義務的経費の上昇が見込まれており、数値の上昇を抑えるためには経常的な経費を計画的に削減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6350</xdr:rowOff>
    </xdr:from>
    <xdr:to>
      <xdr:col>23</xdr:col>
      <xdr:colOff>133350</xdr:colOff>
      <xdr:row>61</xdr:row>
      <xdr:rowOff>87206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9950450"/>
          <a:ext cx="838200" cy="59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61</xdr:row>
      <xdr:rowOff>87206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31967"/>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59</xdr:row>
      <xdr:rowOff>116417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19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143087</xdr:rowOff>
    </xdr:from>
    <xdr:to>
      <xdr:col>11</xdr:col>
      <xdr:colOff>31750</xdr:colOff>
      <xdr:row>59</xdr:row>
      <xdr:rowOff>76200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871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127000</xdr:rowOff>
    </xdr:from>
    <xdr:to>
      <xdr:col>23</xdr:col>
      <xdr:colOff>184150</xdr:colOff>
      <xdr:row>58</xdr:row>
      <xdr:rowOff>57150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48277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65617</xdr:rowOff>
    </xdr:from>
    <xdr:to>
      <xdr:col>15</xdr:col>
      <xdr:colOff>133350</xdr:colOff>
      <xdr:row>59</xdr:row>
      <xdr:rowOff>167217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5944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92287</xdr:rowOff>
    </xdr:from>
    <xdr:to>
      <xdr:col>7</xdr:col>
      <xdr:colOff>31750</xdr:colOff>
      <xdr:row>59</xdr:row>
      <xdr:rowOff>22437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32614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選挙実施に伴う手当の増の他、会計年度任用職員（フルタイム）の増加により増額となった。物件費は昨年度実施した新型コロナ対策事業等は縮小したものの、新型コロナウイルスワクチン接種事業や学校給食の公会計化に伴い、物件費全体が増加したことが主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類似団体と比較しても、大幅に差があるため、引き続いて人件費及び物件費の歳出の削減を図るように努める。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65756</xdr:rowOff>
    </xdr:from>
    <xdr:to>
      <xdr:col>23</xdr:col>
      <xdr:colOff>133350</xdr:colOff>
      <xdr:row>84</xdr:row>
      <xdr:rowOff>134641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67556"/>
          <a:ext cx="8382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38557</xdr:rowOff>
    </xdr:from>
    <xdr:to>
      <xdr:col>19</xdr:col>
      <xdr:colOff>133350</xdr:colOff>
      <xdr:row>84</xdr:row>
      <xdr:rowOff>65756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68907"/>
          <a:ext cx="889000" cy="19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169980</xdr:rowOff>
    </xdr:from>
    <xdr:to>
      <xdr:col>15</xdr:col>
      <xdr:colOff>82550</xdr:colOff>
      <xdr:row>83</xdr:row>
      <xdr:rowOff>38557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28880"/>
          <a:ext cx="889000" cy="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150329</xdr:rowOff>
    </xdr:from>
    <xdr:to>
      <xdr:col>11</xdr:col>
      <xdr:colOff>31750</xdr:colOff>
      <xdr:row>82</xdr:row>
      <xdr:rowOff>169980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09229"/>
          <a:ext cx="8890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83841</xdr:rowOff>
    </xdr:from>
    <xdr:to>
      <xdr:col>23</xdr:col>
      <xdr:colOff>184150</xdr:colOff>
      <xdr:row>85</xdr:row>
      <xdr:rowOff>13991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55918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5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14956</xdr:rowOff>
    </xdr:from>
    <xdr:to>
      <xdr:col>19</xdr:col>
      <xdr:colOff>184150</xdr:colOff>
      <xdr:row>84</xdr:row>
      <xdr:rowOff>116556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101333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03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159207</xdr:rowOff>
    </xdr:from>
    <xdr:to>
      <xdr:col>15</xdr:col>
      <xdr:colOff>133350</xdr:colOff>
      <xdr:row>83</xdr:row>
      <xdr:rowOff>89357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74134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0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119180</xdr:rowOff>
    </xdr:from>
    <xdr:to>
      <xdr:col>11</xdr:col>
      <xdr:colOff>82550</xdr:colOff>
      <xdr:row>83</xdr:row>
      <xdr:rowOff>49330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34107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99529</xdr:rowOff>
    </xdr:from>
    <xdr:to>
      <xdr:col>7</xdr:col>
      <xdr:colOff>31750</xdr:colOff>
      <xdr:row>83</xdr:row>
      <xdr:rowOff>29679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5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4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給与水準については、過去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年とも類似団体と比較するといずれの年も下回っており、指数としては前年度と同指数となった。今後も類似団体等との指数を考慮しながら、適正な給与水準となるように努める。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150586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80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151493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809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151493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154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65314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昨年度と同数となったものの、類似団体平均値を上回っている。これは当町の地理的要因が影響しており、富士五湖の内、４湖を抱えその湖畔に集落が点在するため、公共施設の集約が困難な状況もある。　合併後に行ってきた退職者の補充を最小限に行うことで、年々類似団体平均値との差は小さくなってきている。　今後も継続し、順次、類似団体平均に近づくよう職員数を削減していくことに努め、指定管理者制度の活用や民間委託を進め、できるものについては順次移行するよう考慮する。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144326</xdr:rowOff>
    </xdr:from>
    <xdr:to>
      <xdr:col>81</xdr:col>
      <xdr:colOff>44450</xdr:colOff>
      <xdr:row>60</xdr:row>
      <xdr:rowOff>144326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31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144326</xdr:rowOff>
    </xdr:from>
    <xdr:to>
      <xdr:col>77</xdr:col>
      <xdr:colOff>44450</xdr:colOff>
      <xdr:row>61</xdr:row>
      <xdr:rowOff>453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313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453</xdr:rowOff>
    </xdr:from>
    <xdr:to>
      <xdr:col>72</xdr:col>
      <xdr:colOff>203200</xdr:colOff>
      <xdr:row>61</xdr:row>
      <xdr:rowOff>2177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589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2177</xdr:rowOff>
    </xdr:from>
    <xdr:to>
      <xdr:col>68</xdr:col>
      <xdr:colOff>152400</xdr:colOff>
      <xdr:row>61</xdr:row>
      <xdr:rowOff>26307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606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93526</xdr:rowOff>
    </xdr:from>
    <xdr:to>
      <xdr:col>81</xdr:col>
      <xdr:colOff>95250</xdr:colOff>
      <xdr:row>61</xdr:row>
      <xdr:rowOff>23676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65603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5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93526</xdr:rowOff>
    </xdr:from>
    <xdr:to>
      <xdr:col>77</xdr:col>
      <xdr:colOff>95250</xdr:colOff>
      <xdr:row>61</xdr:row>
      <xdr:rowOff>23676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8453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6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121103</xdr:rowOff>
    </xdr:from>
    <xdr:to>
      <xdr:col>73</xdr:col>
      <xdr:colOff>44450</xdr:colOff>
      <xdr:row>61</xdr:row>
      <xdr:rowOff>51253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36030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122827</xdr:rowOff>
    </xdr:from>
    <xdr:to>
      <xdr:col>68</xdr:col>
      <xdr:colOff>203200</xdr:colOff>
      <xdr:row>61</xdr:row>
      <xdr:rowOff>52977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61884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実質公債費比率については、過去</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年間は毎年上昇傾向にあり、令和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年度においても前年度より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公営企業債の元利償還金に対する繰入金や債務負担行為に対する支出額は減少となったが、普通会計における地方債の元利償還金が前年度より約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8,700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万円増加したことや、一部事務組合が起債した地方債の元利償還金が前年度よりも増加してきていることにより対前年比約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5,200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万円の増加となった。一方で補てん財源である算入公債費等においては、主に災害復旧等に係る基準財政需に参入された公債費が約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4,400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万円の増加となったこと等により最終的には分子が約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762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万円の増額となった。標準財政規模が普通交付税や臨時財政対策債発行可能額の増加等により昨年度より約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3,700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万円の増加となったが、比率は今後も上昇傾向にあり注視してく必要がある。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107224</xdr:rowOff>
    </xdr:from>
    <xdr:to>
      <xdr:col>81</xdr:col>
      <xdr:colOff>44450</xdr:colOff>
      <xdr:row>41</xdr:row>
      <xdr:rowOff>114119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3667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72753</xdr:rowOff>
    </xdr:from>
    <xdr:to>
      <xdr:col>77</xdr:col>
      <xdr:colOff>44450</xdr:colOff>
      <xdr:row>41</xdr:row>
      <xdr:rowOff>107224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0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72753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884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45176</xdr:rowOff>
    </xdr:from>
    <xdr:to>
      <xdr:col>68</xdr:col>
      <xdr:colOff>152400</xdr:colOff>
      <xdr:row>41</xdr:row>
      <xdr:rowOff>58965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746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63319</xdr:rowOff>
    </xdr:from>
    <xdr:to>
      <xdr:col>81</xdr:col>
      <xdr:colOff>95250</xdr:colOff>
      <xdr:row>41</xdr:row>
      <xdr:rowOff>164919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35396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56424</xdr:rowOff>
    </xdr:from>
    <xdr:to>
      <xdr:col>77</xdr:col>
      <xdr:colOff>95250</xdr:colOff>
      <xdr:row>41</xdr:row>
      <xdr:rowOff>158024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142801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21953</xdr:rowOff>
    </xdr:from>
    <xdr:to>
      <xdr:col>73</xdr:col>
      <xdr:colOff>44450</xdr:colOff>
      <xdr:row>41</xdr:row>
      <xdr:rowOff>123553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108330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　将来負担額は、</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一部事務組合の地方債残高に対する負担金見込額等が増加になったものの、昨年度までの大型普通建設事業が終了したことにより地方債残高が約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万円減少したことや、債務負担行為に基づく支出予定額の減少及び公共下水道事業等公営企業への繰入予定額が減少したことにより、対前年度比約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充当可能財源においては</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、基準財政需要額見込額が減少したものの、財政調整基金や減債基金の積み立て、ふるさと応援寄附基金等の積み立てにより充当可能基金が約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万円増額となったことにより、全体として約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万円の増となり、実質的な将来負担額としては約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万円の減少したことが主な要因である。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51223</xdr:rowOff>
    </xdr:from>
    <xdr:to>
      <xdr:col>81</xdr:col>
      <xdr:colOff>44450</xdr:colOff>
      <xdr:row>18</xdr:row>
      <xdr:rowOff>118392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965873"/>
          <a:ext cx="838200" cy="23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39300</xdr:rowOff>
    </xdr:from>
    <xdr:to>
      <xdr:col>77</xdr:col>
      <xdr:colOff>44450</xdr:colOff>
      <xdr:row>18</xdr:row>
      <xdr:rowOff>118392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125400"/>
          <a:ext cx="889000" cy="7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39300</xdr:rowOff>
    </xdr:from>
    <xdr:to>
      <xdr:col>72</xdr:col>
      <xdr:colOff>203200</xdr:colOff>
      <xdr:row>18</xdr:row>
      <xdr:rowOff>78175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125400"/>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162490</xdr:rowOff>
    </xdr:from>
    <xdr:to>
      <xdr:col>68</xdr:col>
      <xdr:colOff>152400</xdr:colOff>
      <xdr:row>18</xdr:row>
      <xdr:rowOff>78175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077140"/>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423</xdr:rowOff>
    </xdr:from>
    <xdr:to>
      <xdr:col>81</xdr:col>
      <xdr:colOff>95250</xdr:colOff>
      <xdr:row>17</xdr:row>
      <xdr:rowOff>102023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143950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8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67592</xdr:rowOff>
    </xdr:from>
    <xdr:to>
      <xdr:col>77</xdr:col>
      <xdr:colOff>95250</xdr:colOff>
      <xdr:row>18</xdr:row>
      <xdr:rowOff>169192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153969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40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159950</xdr:rowOff>
    </xdr:from>
    <xdr:to>
      <xdr:col>73</xdr:col>
      <xdr:colOff>44450</xdr:colOff>
      <xdr:row>18</xdr:row>
      <xdr:rowOff>90100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0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74877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1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27375</xdr:rowOff>
    </xdr:from>
    <xdr:to>
      <xdr:col>68</xdr:col>
      <xdr:colOff>203200</xdr:colOff>
      <xdr:row>18</xdr:row>
      <xdr:rowOff>128975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1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113752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111690</xdr:rowOff>
    </xdr:from>
    <xdr:to>
      <xdr:col>64</xdr:col>
      <xdr:colOff>152400</xdr:colOff>
      <xdr:row>18</xdr:row>
      <xdr:rowOff>41840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26617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1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26,716
26,222
158.40
15,261,785
13,734,218
1,522,864
8,600,607
18,865,980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％の減少となった。会計年度任用職員（フルタイム）の増加等により歳出一般財源は増加したが、歳入一般財源が増加したことにより、比率としては減少した。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は富士五湖の内、４湖を抱えその湖畔に集落が点在するため、公共施設の集約が困難な状況があり、人員を削減することが難しくなっているが、人件費の削減のため指定管理の導入などを検討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208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136144</xdr:rowOff>
    </xdr:from>
    <xdr:to>
      <xdr:col>19</xdr:col>
      <xdr:colOff>187325</xdr:colOff>
      <xdr:row>36</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654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136144</xdr:rowOff>
    </xdr:from>
    <xdr:to>
      <xdr:col>15</xdr:col>
      <xdr:colOff>98425</xdr:colOff>
      <xdr:row>34</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145288</xdr:rowOff>
    </xdr:from>
    <xdr:to>
      <xdr:col>11</xdr:col>
      <xdr:colOff>9525</xdr:colOff>
      <xdr:row>34</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85344</xdr:rowOff>
    </xdr:from>
    <xdr:to>
      <xdr:col>15</xdr:col>
      <xdr:colOff>149225</xdr:colOff>
      <xdr:row>35</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94488</xdr:rowOff>
    </xdr:from>
    <xdr:to>
      <xdr:col>11</xdr:col>
      <xdr:colOff>60325</xdr:colOff>
      <xdr:row>35</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103632</xdr:rowOff>
    </xdr:from>
    <xdr:to>
      <xdr:col>6</xdr:col>
      <xdr:colOff>171450</xdr:colOff>
      <xdr:row>35</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物件費においては、経常一般財源額は前年度とほぼ同額であるが、歳入一般財源が増加したことにより比率としては減となった。しかしながら人口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人当たりの総額は増加しており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、今後も行政のスリム化を継続していく必要がある。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16</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187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67564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55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67564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65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16</xdr:row>
      <xdr:rowOff>21844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19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82821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介護給付・訓練等給付費等の増加や、こども医療費助成事業の一部をふるさと応援寄附基金を活用したことにより経常一般財源が減少した。また、歳入一般財源が増加したことにより、比率としては下が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今後においても社会保障費は増加傾向にあるため、義務的経費の健全化に取り組む必要がある。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54</xdr:row>
      <xdr:rowOff>114300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07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56</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72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維持補修費の額が大幅に増加したものの、下水道事業特別会計への繰出金が減少したことや歳入一般財源の増加に伴い比率は減少となった。今後においても、介護保険会計や後期高齢者医療保険会計等への繰出金は増加傾向にあることから、当該会計への繰出金が増加しないよう健康のまちづくりの施策を今後も進めるとともに、下水道事業や簡易水道事業の経費の削減と料金改定等による収入の増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7257</xdr:rowOff>
    </xdr:from>
    <xdr:to>
      <xdr:col>82</xdr:col>
      <xdr:colOff>107950</xdr:colOff>
      <xdr:row>54</xdr:row>
      <xdr:rowOff>72572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265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72572</xdr:rowOff>
    </xdr:from>
    <xdr:to>
      <xdr:col>78</xdr:col>
      <xdr:colOff>69850</xdr:colOff>
      <xdr:row>54</xdr:row>
      <xdr:rowOff>72572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33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7257</xdr:rowOff>
    </xdr:from>
    <xdr:to>
      <xdr:col>73</xdr:col>
      <xdr:colOff>180975</xdr:colOff>
      <xdr:row>54</xdr:row>
      <xdr:rowOff>72572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265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54</xdr:row>
      <xdr:rowOff>7257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127907</xdr:rowOff>
    </xdr:from>
    <xdr:to>
      <xdr:col>82</xdr:col>
      <xdr:colOff>158750</xdr:colOff>
      <xdr:row>54</xdr:row>
      <xdr:rowOff>58057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144434</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127907</xdr:rowOff>
    </xdr:from>
    <xdr:to>
      <xdr:col>69</xdr:col>
      <xdr:colOff>142875</xdr:colOff>
      <xdr:row>54</xdr:row>
      <xdr:rowOff>58057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68234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は昨年度の増加要因であった法人住民税を中心とした税還付金が減少し、ごみ焼却場処理費負担金においても減少したことにより歳出一般財源が減少したこと及び歳入一般財源の増加により、比率としては下が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補助費の主なものは、 一部事務組合への負担金等もあるが、町が単独で行っている補助交付金は、その補助事業の内容が町の政策目標と一致し、その効果が町民の利益として反映されることが必要である。併せて、団体の自主・自立性を高め、町民と行政との協働によるまちづくりを推進していくことが必要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131572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306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131572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利子は高利率の償還が終了してきているが、元金は過去の地方債の借り入れに伴い償還額が増加している。今年度は歳入一般財源が増加したことにより比率としては下がったが、類似団体と比較すると大幅な差が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町合併以来継続して行っていたインフラ整備に対する合併特例事業債の償還が増加していることが挙げられる。今後も数年は公債費が増加傾向にあり、同水準の比率が推移するものと思われる。こうした状況の中、他の普通建設事業を抑制するなど新規発行債を控えるように努める。　また、後年度に財政措置される起債を活用するなど将来において過度な負担とならないよう注視していく。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131572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635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4452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％へと減少したことにより、公債費を除いた部分も、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％と減少した。類似団体平均値が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ことから考えると、低い水準にあるとも言えるが、近年の歳出構造から考えると今後上昇することが予測されるため、今後もより一層、町村合併のスケールメリットを活かした行政のスリム化に対応す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24130</xdr:rowOff>
    </xdr:from>
    <xdr:to>
      <xdr:col>82</xdr:col>
      <xdr:colOff>107950</xdr:colOff>
      <xdr:row>75</xdr:row>
      <xdr:rowOff>100330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71143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100330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860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146050</xdr:rowOff>
    </xdr:from>
    <xdr:to>
      <xdr:col>73</xdr:col>
      <xdr:colOff>180975</xdr:colOff>
      <xdr:row>75</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833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791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144780</xdr:rowOff>
    </xdr:from>
    <xdr:to>
      <xdr:col>82</xdr:col>
      <xdr:colOff>158750</xdr:colOff>
      <xdr:row>74</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53357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95250</xdr:rowOff>
    </xdr:from>
    <xdr:to>
      <xdr:col>69</xdr:col>
      <xdr:colOff>142875</xdr:colOff>
      <xdr:row>75</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35577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10735</xdr:rowOff>
    </xdr:from>
    <xdr:to>
      <xdr:col>29</xdr:col>
      <xdr:colOff>127000</xdr:colOff>
      <xdr:row>16</xdr:row>
      <xdr:rowOff>30836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01560"/>
          <a:ext cx="647700" cy="20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30836</xdr:rowOff>
    </xdr:from>
    <xdr:to>
      <xdr:col>26</xdr:col>
      <xdr:colOff>50800</xdr:colOff>
      <xdr:row>17</xdr:row>
      <xdr:rowOff>75086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21661"/>
          <a:ext cx="698500" cy="21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103922</xdr:rowOff>
    </xdr:from>
    <xdr:to>
      <xdr:col>22</xdr:col>
      <xdr:colOff>114300</xdr:colOff>
      <xdr:row>17</xdr:row>
      <xdr:rowOff>75086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94747"/>
          <a:ext cx="698500" cy="14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103922</xdr:rowOff>
    </xdr:from>
    <xdr:to>
      <xdr:col>18</xdr:col>
      <xdr:colOff>177800</xdr:colOff>
      <xdr:row>16</xdr:row>
      <xdr:rowOff>109964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94747"/>
          <a:ext cx="6985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131385</xdr:rowOff>
    </xdr:from>
    <xdr:to>
      <xdr:col>29</xdr:col>
      <xdr:colOff>177800</xdr:colOff>
      <xdr:row>16</xdr:row>
      <xdr:rowOff>61535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5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147912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151486</xdr:rowOff>
    </xdr:from>
    <xdr:to>
      <xdr:col>26</xdr:col>
      <xdr:colOff>101600</xdr:colOff>
      <xdr:row>16</xdr:row>
      <xdr:rowOff>81636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7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91813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9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24286</xdr:rowOff>
    </xdr:from>
    <xdr:to>
      <xdr:col>22</xdr:col>
      <xdr:colOff>165100</xdr:colOff>
      <xdr:row>17</xdr:row>
      <xdr:rowOff>125886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136063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53122</xdr:rowOff>
    </xdr:from>
    <xdr:to>
      <xdr:col>19</xdr:col>
      <xdr:colOff>38100</xdr:colOff>
      <xdr:row>16</xdr:row>
      <xdr:rowOff>154722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4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164899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1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59164</xdr:rowOff>
    </xdr:from>
    <xdr:to>
      <xdr:col>15</xdr:col>
      <xdr:colOff>101600</xdr:colOff>
      <xdr:row>16</xdr:row>
      <xdr:rowOff>160764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170941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1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64516</xdr:rowOff>
    </xdr:from>
    <xdr:to>
      <xdr:col>29</xdr:col>
      <xdr:colOff>127000</xdr:colOff>
      <xdr:row>35</xdr:row>
      <xdr:rowOff>69926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74866"/>
          <a:ext cx="6477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69926</xdr:rowOff>
    </xdr:from>
    <xdr:to>
      <xdr:col>26</xdr:col>
      <xdr:colOff>50800</xdr:colOff>
      <xdr:row>35</xdr:row>
      <xdr:rowOff>149613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80276"/>
          <a:ext cx="698500" cy="7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144393</xdr:rowOff>
    </xdr:from>
    <xdr:to>
      <xdr:col>22</xdr:col>
      <xdr:colOff>114300</xdr:colOff>
      <xdr:row>35</xdr:row>
      <xdr:rowOff>149613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54743"/>
          <a:ext cx="698500" cy="5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144393</xdr:rowOff>
    </xdr:from>
    <xdr:to>
      <xdr:col>18</xdr:col>
      <xdr:colOff>177800</xdr:colOff>
      <xdr:row>35</xdr:row>
      <xdr:rowOff>162795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54743"/>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13716</xdr:rowOff>
    </xdr:from>
    <xdr:to>
      <xdr:col>29</xdr:col>
      <xdr:colOff>177800</xdr:colOff>
      <xdr:row>35</xdr:row>
      <xdr:rowOff>115316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2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201693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6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19126</xdr:rowOff>
    </xdr:from>
    <xdr:to>
      <xdr:col>26</xdr:col>
      <xdr:colOff>101600</xdr:colOff>
      <xdr:row>35</xdr:row>
      <xdr:rowOff>120726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2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130903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98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98813</xdr:rowOff>
    </xdr:from>
    <xdr:to>
      <xdr:col>22</xdr:col>
      <xdr:colOff>165100</xdr:colOff>
      <xdr:row>35</xdr:row>
      <xdr:rowOff>200413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09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210590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7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93593</xdr:rowOff>
    </xdr:from>
    <xdr:to>
      <xdr:col>19</xdr:col>
      <xdr:colOff>38100</xdr:colOff>
      <xdr:row>35</xdr:row>
      <xdr:rowOff>195193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0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205370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7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111995</xdr:rowOff>
    </xdr:from>
    <xdr:to>
      <xdr:col>15</xdr:col>
      <xdr:colOff>101600</xdr:colOff>
      <xdr:row>35</xdr:row>
      <xdr:rowOff>213595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22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223772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26,716
26,222
158.40
15,261,785
13,734,218
1,522,864
8,600,607
18,865,980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47631</xdr:rowOff>
    </xdr:from>
    <xdr:to>
      <xdr:col>24</xdr:col>
      <xdr:colOff>63500</xdr:colOff>
      <xdr:row>35</xdr:row>
      <xdr:rowOff>84550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8381"/>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84550</xdr:rowOff>
    </xdr:from>
    <xdr:to>
      <xdr:col>19</xdr:col>
      <xdr:colOff>177800</xdr:colOff>
      <xdr:row>37</xdr:row>
      <xdr:rowOff>97066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85300"/>
          <a:ext cx="889000" cy="35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57576</xdr:rowOff>
    </xdr:from>
    <xdr:to>
      <xdr:col>15</xdr:col>
      <xdr:colOff>50800</xdr:colOff>
      <xdr:row>37</xdr:row>
      <xdr:rowOff>97066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1226"/>
          <a:ext cx="889000" cy="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57576</xdr:rowOff>
    </xdr:from>
    <xdr:to>
      <xdr:col>10</xdr:col>
      <xdr:colOff>114300</xdr:colOff>
      <xdr:row>37</xdr:row>
      <xdr:rowOff>67653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1226"/>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168281</xdr:rowOff>
    </xdr:from>
    <xdr:to>
      <xdr:col>24</xdr:col>
      <xdr:colOff>114300</xdr:colOff>
      <xdr:row>35</xdr:row>
      <xdr:rowOff>98431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19708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33750</xdr:rowOff>
    </xdr:from>
    <xdr:to>
      <xdr:col>20</xdr:col>
      <xdr:colOff>38100</xdr:colOff>
      <xdr:row>35</xdr:row>
      <xdr:rowOff>135350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151877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46266</xdr:rowOff>
    </xdr:from>
    <xdr:to>
      <xdr:col>15</xdr:col>
      <xdr:colOff>101600</xdr:colOff>
      <xdr:row>37</xdr:row>
      <xdr:rowOff>147866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138993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6776</xdr:rowOff>
    </xdr:from>
    <xdr:to>
      <xdr:col>10</xdr:col>
      <xdr:colOff>165100</xdr:colOff>
      <xdr:row>37</xdr:row>
      <xdr:rowOff>108376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124903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16853</xdr:rowOff>
    </xdr:from>
    <xdr:to>
      <xdr:col>6</xdr:col>
      <xdr:colOff>38100</xdr:colOff>
      <xdr:row>37</xdr:row>
      <xdr:rowOff>118453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134980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29134</xdr:rowOff>
    </xdr:from>
    <xdr:to>
      <xdr:col>24</xdr:col>
      <xdr:colOff>63500</xdr:colOff>
      <xdr:row>55</xdr:row>
      <xdr:rowOff>59207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58884"/>
          <a:ext cx="838200" cy="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59207</xdr:rowOff>
    </xdr:from>
    <xdr:to>
      <xdr:col>19</xdr:col>
      <xdr:colOff>177800</xdr:colOff>
      <xdr:row>55</xdr:row>
      <xdr:rowOff>68364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88957"/>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68364</xdr:rowOff>
    </xdr:from>
    <xdr:to>
      <xdr:col>15</xdr:col>
      <xdr:colOff>50800</xdr:colOff>
      <xdr:row>55</xdr:row>
      <xdr:rowOff>126441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98114"/>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123799</xdr:rowOff>
    </xdr:from>
    <xdr:to>
      <xdr:col>10</xdr:col>
      <xdr:colOff>114300</xdr:colOff>
      <xdr:row>55</xdr:row>
      <xdr:rowOff>126441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53549"/>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149784</xdr:rowOff>
    </xdr:from>
    <xdr:to>
      <xdr:col>24</xdr:col>
      <xdr:colOff>114300</xdr:colOff>
      <xdr:row>55</xdr:row>
      <xdr:rowOff>79934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8407</xdr:rowOff>
    </xdr:from>
    <xdr:to>
      <xdr:col>20</xdr:col>
      <xdr:colOff>38100</xdr:colOff>
      <xdr:row>55</xdr:row>
      <xdr:rowOff>110007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126534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17564</xdr:rowOff>
    </xdr:from>
    <xdr:to>
      <xdr:col>15</xdr:col>
      <xdr:colOff>101600</xdr:colOff>
      <xdr:row>55</xdr:row>
      <xdr:rowOff>119164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135691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75641</xdr:rowOff>
    </xdr:from>
    <xdr:to>
      <xdr:col>10</xdr:col>
      <xdr:colOff>165100</xdr:colOff>
      <xdr:row>56</xdr:row>
      <xdr:rowOff>5791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22318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72999</xdr:rowOff>
    </xdr:from>
    <xdr:to>
      <xdr:col>6</xdr:col>
      <xdr:colOff>38100</xdr:colOff>
      <xdr:row>56</xdr:row>
      <xdr:rowOff>3149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19676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9992</xdr:rowOff>
    </xdr:from>
    <xdr:to>
      <xdr:col>24</xdr:col>
      <xdr:colOff>63500</xdr:colOff>
      <xdr:row>77</xdr:row>
      <xdr:rowOff>13329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40192"/>
          <a:ext cx="838200" cy="17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13329</xdr:rowOff>
    </xdr:from>
    <xdr:to>
      <xdr:col>19</xdr:col>
      <xdr:colOff>177800</xdr:colOff>
      <xdr:row>77</xdr:row>
      <xdr:rowOff>44831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14979"/>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44831</xdr:rowOff>
    </xdr:from>
    <xdr:to>
      <xdr:col>15</xdr:col>
      <xdr:colOff>50800</xdr:colOff>
      <xdr:row>77</xdr:row>
      <xdr:rowOff>101341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46481"/>
          <a:ext cx="889000" cy="5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101341</xdr:rowOff>
    </xdr:from>
    <xdr:to>
      <xdr:col>10</xdr:col>
      <xdr:colOff>114300</xdr:colOff>
      <xdr:row>78</xdr:row>
      <xdr:rowOff>24394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02991"/>
          <a:ext cx="889000" cy="9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130642</xdr:rowOff>
    </xdr:from>
    <xdr:to>
      <xdr:col>24</xdr:col>
      <xdr:colOff>114300</xdr:colOff>
      <xdr:row>76</xdr:row>
      <xdr:rowOff>60793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893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153519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4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133979</xdr:rowOff>
    </xdr:from>
    <xdr:to>
      <xdr:col>20</xdr:col>
      <xdr:colOff>38100</xdr:colOff>
      <xdr:row>77</xdr:row>
      <xdr:rowOff>64129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80657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165481</xdr:rowOff>
    </xdr:from>
    <xdr:to>
      <xdr:col>15</xdr:col>
      <xdr:colOff>101600</xdr:colOff>
      <xdr:row>77</xdr:row>
      <xdr:rowOff>95631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112158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7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50541</xdr:rowOff>
    </xdr:from>
    <xdr:to>
      <xdr:col>10</xdr:col>
      <xdr:colOff>165100</xdr:colOff>
      <xdr:row>77</xdr:row>
      <xdr:rowOff>152141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168668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2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145044</xdr:rowOff>
    </xdr:from>
    <xdr:to>
      <xdr:col>6</xdr:col>
      <xdr:colOff>38100</xdr:colOff>
      <xdr:row>78</xdr:row>
      <xdr:rowOff>75194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66321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135705</xdr:rowOff>
    </xdr:from>
    <xdr:to>
      <xdr:col>24</xdr:col>
      <xdr:colOff>63500</xdr:colOff>
      <xdr:row>98</xdr:row>
      <xdr:rowOff>56217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4905"/>
          <a:ext cx="838200" cy="26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15287</xdr:rowOff>
    </xdr:from>
    <xdr:to>
      <xdr:col>19</xdr:col>
      <xdr:colOff>177800</xdr:colOff>
      <xdr:row>98</xdr:row>
      <xdr:rowOff>56217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817387"/>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15287</xdr:rowOff>
    </xdr:from>
    <xdr:to>
      <xdr:col>15</xdr:col>
      <xdr:colOff>50800</xdr:colOff>
      <xdr:row>98</xdr:row>
      <xdr:rowOff>29090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17387"/>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29090</xdr:rowOff>
    </xdr:from>
    <xdr:to>
      <xdr:col>10</xdr:col>
      <xdr:colOff>114300</xdr:colOff>
      <xdr:row>98</xdr:row>
      <xdr:rowOff>33041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31190"/>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84905</xdr:rowOff>
    </xdr:from>
    <xdr:to>
      <xdr:col>24</xdr:col>
      <xdr:colOff>114300</xdr:colOff>
      <xdr:row>97</xdr:row>
      <xdr:rowOff>15055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63332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5417</xdr:rowOff>
    </xdr:from>
    <xdr:to>
      <xdr:col>20</xdr:col>
      <xdr:colOff>38100</xdr:colOff>
      <xdr:row>98</xdr:row>
      <xdr:rowOff>107017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98144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135937</xdr:rowOff>
    </xdr:from>
    <xdr:to>
      <xdr:col>15</xdr:col>
      <xdr:colOff>101600</xdr:colOff>
      <xdr:row>98</xdr:row>
      <xdr:rowOff>66087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57214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149740</xdr:rowOff>
    </xdr:from>
    <xdr:to>
      <xdr:col>10</xdr:col>
      <xdr:colOff>165100</xdr:colOff>
      <xdr:row>98</xdr:row>
      <xdr:rowOff>79890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71017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153691</xdr:rowOff>
    </xdr:from>
    <xdr:to>
      <xdr:col>6</xdr:col>
      <xdr:colOff>38100</xdr:colOff>
      <xdr:row>98</xdr:row>
      <xdr:rowOff>83841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74968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29522</xdr:rowOff>
    </xdr:from>
    <xdr:to>
      <xdr:col>55</xdr:col>
      <xdr:colOff>0</xdr:colOff>
      <xdr:row>35</xdr:row>
      <xdr:rowOff>141872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344472"/>
          <a:ext cx="838200" cy="79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29522</xdr:rowOff>
    </xdr:from>
    <xdr:to>
      <xdr:col>50</xdr:col>
      <xdr:colOff>114300</xdr:colOff>
      <xdr:row>36</xdr:row>
      <xdr:rowOff>65992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344472"/>
          <a:ext cx="889000" cy="89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65992</xdr:rowOff>
    </xdr:from>
    <xdr:to>
      <xdr:col>45</xdr:col>
      <xdr:colOff>177800</xdr:colOff>
      <xdr:row>36</xdr:row>
      <xdr:rowOff>99649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38192"/>
          <a:ext cx="889000" cy="3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82376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95116</xdr:rowOff>
    </xdr:from>
    <xdr:to>
      <xdr:col>41</xdr:col>
      <xdr:colOff>50800</xdr:colOff>
      <xdr:row>36</xdr:row>
      <xdr:rowOff>99649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67316"/>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86476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91072</xdr:rowOff>
    </xdr:from>
    <xdr:to>
      <xdr:col>55</xdr:col>
      <xdr:colOff>50800</xdr:colOff>
      <xdr:row>36</xdr:row>
      <xdr:rowOff>21222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113949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4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150172</xdr:rowOff>
    </xdr:from>
    <xdr:to>
      <xdr:col>50</xdr:col>
      <xdr:colOff>165100</xdr:colOff>
      <xdr:row>31</xdr:row>
      <xdr:rowOff>80322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96849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06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15192</xdr:rowOff>
    </xdr:from>
    <xdr:to>
      <xdr:col>46</xdr:col>
      <xdr:colOff>38100</xdr:colOff>
      <xdr:row>36</xdr:row>
      <xdr:rowOff>116792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133319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48849</xdr:rowOff>
    </xdr:from>
    <xdr:to>
      <xdr:col>41</xdr:col>
      <xdr:colOff>101600</xdr:colOff>
      <xdr:row>36</xdr:row>
      <xdr:rowOff>150449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166976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9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44316</xdr:rowOff>
    </xdr:from>
    <xdr:to>
      <xdr:col>36</xdr:col>
      <xdr:colOff>165100</xdr:colOff>
      <xdr:row>36</xdr:row>
      <xdr:rowOff>145916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162443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64339</xdr:rowOff>
    </xdr:from>
    <xdr:to>
      <xdr:col>55</xdr:col>
      <xdr:colOff>0</xdr:colOff>
      <xdr:row>57</xdr:row>
      <xdr:rowOff>137423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94089"/>
          <a:ext cx="838200" cy="4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64339</xdr:rowOff>
    </xdr:from>
    <xdr:to>
      <xdr:col>50</xdr:col>
      <xdr:colOff>114300</xdr:colOff>
      <xdr:row>56</xdr:row>
      <xdr:rowOff>120328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94089"/>
          <a:ext cx="889000" cy="22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120328</xdr:rowOff>
    </xdr:from>
    <xdr:to>
      <xdr:col>45</xdr:col>
      <xdr:colOff>177800</xdr:colOff>
      <xdr:row>57</xdr:row>
      <xdr:rowOff>16032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21528"/>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135996</xdr:rowOff>
    </xdr:from>
    <xdr:to>
      <xdr:col>41</xdr:col>
      <xdr:colOff>50800</xdr:colOff>
      <xdr:row>57</xdr:row>
      <xdr:rowOff>16032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37196"/>
          <a:ext cx="889000" cy="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86623</xdr:rowOff>
    </xdr:from>
    <xdr:to>
      <xdr:col>55</xdr:col>
      <xdr:colOff>50800</xdr:colOff>
      <xdr:row>58</xdr:row>
      <xdr:rowOff>16773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65050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3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13539</xdr:rowOff>
    </xdr:from>
    <xdr:to>
      <xdr:col>50</xdr:col>
      <xdr:colOff>165100</xdr:colOff>
      <xdr:row>55</xdr:row>
      <xdr:rowOff>115139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4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131666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21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69528</xdr:rowOff>
    </xdr:from>
    <xdr:to>
      <xdr:col>46</xdr:col>
      <xdr:colOff>38100</xdr:colOff>
      <xdr:row>56</xdr:row>
      <xdr:rowOff>171128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16205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44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136682</xdr:rowOff>
    </xdr:from>
    <xdr:to>
      <xdr:col>41</xdr:col>
      <xdr:colOff>101600</xdr:colOff>
      <xdr:row>57</xdr:row>
      <xdr:rowOff>66832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83359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1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85196</xdr:rowOff>
    </xdr:from>
    <xdr:to>
      <xdr:col>36</xdr:col>
      <xdr:colOff>165100</xdr:colOff>
      <xdr:row>57</xdr:row>
      <xdr:rowOff>15346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31873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46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83562</xdr:rowOff>
    </xdr:from>
    <xdr:to>
      <xdr:col>55</xdr:col>
      <xdr:colOff>0</xdr:colOff>
      <xdr:row>79</xdr:row>
      <xdr:rowOff>97165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628112"/>
          <a:ext cx="8382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97165</xdr:rowOff>
    </xdr:from>
    <xdr:to>
      <xdr:col>50</xdr:col>
      <xdr:colOff>114300</xdr:colOff>
      <xdr:row>79</xdr:row>
      <xdr:rowOff>97344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641715"/>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29204</xdr:rowOff>
    </xdr:from>
    <xdr:to>
      <xdr:col>45</xdr:col>
      <xdr:colOff>177800</xdr:colOff>
      <xdr:row>79</xdr:row>
      <xdr:rowOff>97344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73754"/>
          <a:ext cx="889000" cy="6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163719</xdr:rowOff>
    </xdr:from>
    <xdr:to>
      <xdr:col>41</xdr:col>
      <xdr:colOff>50800</xdr:colOff>
      <xdr:row>79</xdr:row>
      <xdr:rowOff>29204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022469"/>
          <a:ext cx="889000" cy="55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32762</xdr:rowOff>
    </xdr:from>
    <xdr:to>
      <xdr:col>55</xdr:col>
      <xdr:colOff>50800</xdr:colOff>
      <xdr:row>79</xdr:row>
      <xdr:rowOff>134362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119139</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9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46365</xdr:rowOff>
    </xdr:from>
    <xdr:to>
      <xdr:col>50</xdr:col>
      <xdr:colOff>165100</xdr:colOff>
      <xdr:row>79</xdr:row>
      <xdr:rowOff>147965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9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139092</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83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46544</xdr:rowOff>
    </xdr:from>
    <xdr:to>
      <xdr:col>46</xdr:col>
      <xdr:colOff>38100</xdr:colOff>
      <xdr:row>79</xdr:row>
      <xdr:rowOff>148144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9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139271</xdr:rowOff>
    </xdr:from>
    <xdr:ext cx="313932"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93333" y="13683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149854</xdr:rowOff>
    </xdr:from>
    <xdr:to>
      <xdr:col>41</xdr:col>
      <xdr:colOff>101600</xdr:colOff>
      <xdr:row>79</xdr:row>
      <xdr:rowOff>80004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71131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1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112919</xdr:rowOff>
    </xdr:from>
    <xdr:to>
      <xdr:col>36</xdr:col>
      <xdr:colOff>165100</xdr:colOff>
      <xdr:row>76</xdr:row>
      <xdr:rowOff>43070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9716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59596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7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99425</xdr:rowOff>
    </xdr:from>
    <xdr:to>
      <xdr:col>55</xdr:col>
      <xdr:colOff>0</xdr:colOff>
      <xdr:row>98</xdr:row>
      <xdr:rowOff>7048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387175"/>
          <a:ext cx="838200" cy="4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99425</xdr:rowOff>
    </xdr:from>
    <xdr:to>
      <xdr:col>50</xdr:col>
      <xdr:colOff>114300</xdr:colOff>
      <xdr:row>96</xdr:row>
      <xdr:rowOff>144373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387175"/>
          <a:ext cx="889000" cy="21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144373</xdr:rowOff>
    </xdr:from>
    <xdr:to>
      <xdr:col>45</xdr:col>
      <xdr:colOff>177800</xdr:colOff>
      <xdr:row>97</xdr:row>
      <xdr:rowOff>59342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03573"/>
          <a:ext cx="889000" cy="8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59342</xdr:rowOff>
    </xdr:from>
    <xdr:to>
      <xdr:col>41</xdr:col>
      <xdr:colOff>50800</xdr:colOff>
      <xdr:row>98</xdr:row>
      <xdr:rowOff>11574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89992"/>
          <a:ext cx="889000" cy="1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127698</xdr:rowOff>
    </xdr:from>
    <xdr:to>
      <xdr:col>55</xdr:col>
      <xdr:colOff>50800</xdr:colOff>
      <xdr:row>98</xdr:row>
      <xdr:rowOff>57848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87075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48625</xdr:rowOff>
    </xdr:from>
    <xdr:to>
      <xdr:col>50</xdr:col>
      <xdr:colOff>165100</xdr:colOff>
      <xdr:row>95</xdr:row>
      <xdr:rowOff>150225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166752</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11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93573</xdr:rowOff>
    </xdr:from>
    <xdr:to>
      <xdr:col>46</xdr:col>
      <xdr:colOff>38100</xdr:colOff>
      <xdr:row>97</xdr:row>
      <xdr:rowOff>23723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5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40250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8542</xdr:rowOff>
    </xdr:from>
    <xdr:to>
      <xdr:col>41</xdr:col>
      <xdr:colOff>101600</xdr:colOff>
      <xdr:row>97</xdr:row>
      <xdr:rowOff>110142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126669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4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132224</xdr:rowOff>
    </xdr:from>
    <xdr:to>
      <xdr:col>36</xdr:col>
      <xdr:colOff>165100</xdr:colOff>
      <xdr:row>98</xdr:row>
      <xdr:rowOff>62374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78901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3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84362</xdr:rowOff>
    </xdr:from>
    <xdr:to>
      <xdr:col>85</xdr:col>
      <xdr:colOff>127000</xdr:colOff>
      <xdr:row>73</xdr:row>
      <xdr:rowOff>137561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600212"/>
          <a:ext cx="838200" cy="5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137561</xdr:rowOff>
    </xdr:from>
    <xdr:to>
      <xdr:col>81</xdr:col>
      <xdr:colOff>50800</xdr:colOff>
      <xdr:row>74</xdr:row>
      <xdr:rowOff>12909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653411"/>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6459</xdr:rowOff>
    </xdr:from>
    <xdr:to>
      <xdr:col>76</xdr:col>
      <xdr:colOff>114300</xdr:colOff>
      <xdr:row>74</xdr:row>
      <xdr:rowOff>12909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693759"/>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6459</xdr:rowOff>
    </xdr:from>
    <xdr:to>
      <xdr:col>71</xdr:col>
      <xdr:colOff>177800</xdr:colOff>
      <xdr:row>74</xdr:row>
      <xdr:rowOff>28518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693759"/>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33562</xdr:rowOff>
    </xdr:from>
    <xdr:to>
      <xdr:col>85</xdr:col>
      <xdr:colOff>177800</xdr:colOff>
      <xdr:row>73</xdr:row>
      <xdr:rowOff>135162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5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56439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4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86761</xdr:rowOff>
    </xdr:from>
    <xdr:to>
      <xdr:col>81</xdr:col>
      <xdr:colOff>101600</xdr:colOff>
      <xdr:row>74</xdr:row>
      <xdr:rowOff>16911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33438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37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133559</xdr:rowOff>
    </xdr:from>
    <xdr:to>
      <xdr:col>76</xdr:col>
      <xdr:colOff>165100</xdr:colOff>
      <xdr:row>74</xdr:row>
      <xdr:rowOff>63709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6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80236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4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127109</xdr:rowOff>
    </xdr:from>
    <xdr:to>
      <xdr:col>72</xdr:col>
      <xdr:colOff>38100</xdr:colOff>
      <xdr:row>74</xdr:row>
      <xdr:rowOff>57259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73786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41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149168</xdr:rowOff>
    </xdr:from>
    <xdr:to>
      <xdr:col>67</xdr:col>
      <xdr:colOff>101600</xdr:colOff>
      <xdr:row>74</xdr:row>
      <xdr:rowOff>79318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66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95845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44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60071</xdr:rowOff>
    </xdr:from>
    <xdr:to>
      <xdr:col>85</xdr:col>
      <xdr:colOff>127000</xdr:colOff>
      <xdr:row>98</xdr:row>
      <xdr:rowOff>19456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90721"/>
          <a:ext cx="838200" cy="13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19456</xdr:rowOff>
    </xdr:from>
    <xdr:to>
      <xdr:col>81</xdr:col>
      <xdr:colOff>50800</xdr:colOff>
      <xdr:row>98</xdr:row>
      <xdr:rowOff>52046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21556"/>
          <a:ext cx="889000" cy="3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52046</xdr:rowOff>
    </xdr:from>
    <xdr:to>
      <xdr:col>76</xdr:col>
      <xdr:colOff>114300</xdr:colOff>
      <xdr:row>98</xdr:row>
      <xdr:rowOff>66890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54146"/>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66890</xdr:rowOff>
    </xdr:from>
    <xdr:to>
      <xdr:col>71</xdr:col>
      <xdr:colOff>177800</xdr:colOff>
      <xdr:row>98</xdr:row>
      <xdr:rowOff>67311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68990"/>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9271</xdr:rowOff>
    </xdr:from>
    <xdr:to>
      <xdr:col>85</xdr:col>
      <xdr:colOff>177800</xdr:colOff>
      <xdr:row>97</xdr:row>
      <xdr:rowOff>110871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32148</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140106</xdr:rowOff>
    </xdr:from>
    <xdr:to>
      <xdr:col>81</xdr:col>
      <xdr:colOff>101600</xdr:colOff>
      <xdr:row>98</xdr:row>
      <xdr:rowOff>70256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86783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4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1246</xdr:rowOff>
    </xdr:from>
    <xdr:to>
      <xdr:col>76</xdr:col>
      <xdr:colOff>165100</xdr:colOff>
      <xdr:row>98</xdr:row>
      <xdr:rowOff>102846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119373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7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16090</xdr:rowOff>
    </xdr:from>
    <xdr:to>
      <xdr:col>72</xdr:col>
      <xdr:colOff>38100</xdr:colOff>
      <xdr:row>98</xdr:row>
      <xdr:rowOff>117690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108817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16511</xdr:rowOff>
    </xdr:from>
    <xdr:to>
      <xdr:col>67</xdr:col>
      <xdr:colOff>101600</xdr:colOff>
      <xdr:row>98</xdr:row>
      <xdr:rowOff>118111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134638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48507</xdr:rowOff>
    </xdr:from>
    <xdr:to>
      <xdr:col>116</xdr:col>
      <xdr:colOff>63500</xdr:colOff>
      <xdr:row>76</xdr:row>
      <xdr:rowOff>49461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78707"/>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47707</xdr:rowOff>
    </xdr:from>
    <xdr:to>
      <xdr:col>111</xdr:col>
      <xdr:colOff>177800</xdr:colOff>
      <xdr:row>76</xdr:row>
      <xdr:rowOff>49461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77907"/>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47707</xdr:rowOff>
    </xdr:from>
    <xdr:to>
      <xdr:col>107</xdr:col>
      <xdr:colOff>50800</xdr:colOff>
      <xdr:row>76</xdr:row>
      <xdr:rowOff>53518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77907"/>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46126</xdr:rowOff>
    </xdr:from>
    <xdr:to>
      <xdr:col>102</xdr:col>
      <xdr:colOff>114300</xdr:colOff>
      <xdr:row>76</xdr:row>
      <xdr:rowOff>53518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7632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169157</xdr:rowOff>
    </xdr:from>
    <xdr:to>
      <xdr:col>116</xdr:col>
      <xdr:colOff>114300</xdr:colOff>
      <xdr:row>76</xdr:row>
      <xdr:rowOff>99307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20585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8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170111</xdr:rowOff>
    </xdr:from>
    <xdr:to>
      <xdr:col>112</xdr:col>
      <xdr:colOff>38100</xdr:colOff>
      <xdr:row>76</xdr:row>
      <xdr:rowOff>100261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116787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168357</xdr:rowOff>
    </xdr:from>
    <xdr:to>
      <xdr:col>107</xdr:col>
      <xdr:colOff>101600</xdr:colOff>
      <xdr:row>76</xdr:row>
      <xdr:rowOff>98507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115034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2718</xdr:rowOff>
    </xdr:from>
    <xdr:to>
      <xdr:col>102</xdr:col>
      <xdr:colOff>165100</xdr:colOff>
      <xdr:row>76</xdr:row>
      <xdr:rowOff>104318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120845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166776</xdr:rowOff>
    </xdr:from>
    <xdr:to>
      <xdr:col>98</xdr:col>
      <xdr:colOff>38100</xdr:colOff>
      <xdr:row>76</xdr:row>
      <xdr:rowOff>96926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113454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歳出決算総額は、住民１人あたり</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514,082</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人件費は選挙実施に伴う手当の増の他、会計年度任用職員（フルタイム）の増加により増額となった。類似団体の上昇と同様に当町も上昇しているが、人件費については当町の地理的要因からみても更なる人員を削減することが難しくなっており、今後も指定管理者制度の導入などを検討していく必要がある。物件費は昨年度新型コロナ対策として行った宿泊クーポン券事業や住民へのマスク配布事業等は終了したものの、新型コロナワクチン接種事業の委託料や学校給食の公会計化に伴う賄材料費が増加し、対前年度より増となった。１人あたりの金額は増加傾向にあり、類似団体と比較しても依然大幅に差があるため、今後も経常経費等の物件費を削減していく必要がある。維持補修費は富士ヶ嶺バイオセンターの修繕事業による増加が主な要因である。扶助費は新型コロナウイルス感染症対策や物価上昇対策として実施した住民税非課税世帯等臨時特別給付金事業や子育て世帯臨時特別給付金事業により大幅な増加となった。また、介護給付・訓練等給付費等の扶助費は毎年増加傾向にある。補助費はふるさと応援寄附事業の寄附額増加に伴い、返礼品報償費が増額となったものの、昨年度実施した特別定額給付金事業やくらし応援商品券事業の事業費の減少により、大幅な減額となった。今後も町が団体や個人に対して行っている補助等は事業内容に対する公平性・透明性の確保など適切な補助に努め、町民と行政との協働によるまちづくりを推進していくことが必要である。普通建設事業は</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37,998</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昨年度より大幅な減少となった。保育所用地や小学校用地の取得事業等の増加要因はあるが、昨年度実施した船津小学校改築事業に伴う本校舎建設及び管内小中学校への情報ネットワーク環境施設整備事業の終了や、くぬぎ平スポーツ公園整備事業の終了により大幅な減少となった。合併特例期限が終了した中で、以降は減少傾向になると見込まれる。公債費は利子においては高利率の償還が終了してきており減額となっている一方、過去において発行した地方債の償還のため元金の償還が増加しており、</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人当たりの額は類似団体の</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倍程度の額となっている。今後</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年間程度は増加傾向になるとが見込まれ注視する必要がある。積立金は財政調整基金の積み立てを行ったほか、ふるさと応援寄附事業の寄附額増加に伴い基金への積立も増加したことにより、</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金額も増加した。繰出金は、下水道事業繰出金は減少したものの、国民健康保険特別会計や介護保険特別会計への繰出金が増加傾向となっている。今後においても社会保障費の増額に伴う介護保険会計や後期高齢者医療保険会計への増額が見込まれることもあり、繰出金を抑えるための健康のまちづくり施策を進めると共に、インフラ事業としても下水道事業等の経費の削減と料金改定等により収入の増加を図る必要がある。</a:t>
          </a:r>
          <a:endParaRPr kumimoji="1" lang="ja-JP" altLang="en-US" sz="9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26,716
26,222
158.40
15,261,785
13,734,218
1,522,864
8,600,607
18,865,980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57404</xdr:rowOff>
    </xdr:from>
    <xdr:to>
      <xdr:col>24</xdr:col>
      <xdr:colOff>63500</xdr:colOff>
      <xdr:row>36</xdr:row>
      <xdr:rowOff>170561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9604"/>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91694</xdr:rowOff>
    </xdr:from>
    <xdr:to>
      <xdr:col>19</xdr:col>
      <xdr:colOff>177800</xdr:colOff>
      <xdr:row>36</xdr:row>
      <xdr:rowOff>170561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3894"/>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91694</xdr:rowOff>
    </xdr:from>
    <xdr:to>
      <xdr:col>15</xdr:col>
      <xdr:colOff>50800</xdr:colOff>
      <xdr:row>36</xdr:row>
      <xdr:rowOff>111887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6389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153797</xdr:rowOff>
    </xdr:from>
    <xdr:to>
      <xdr:col>10</xdr:col>
      <xdr:colOff>114300</xdr:colOff>
      <xdr:row>36</xdr:row>
      <xdr:rowOff>111887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54547"/>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xdr:rowOff>
    </xdr:from>
    <xdr:to>
      <xdr:col>24</xdr:col>
      <xdr:colOff>114300</xdr:colOff>
      <xdr:row>36</xdr:row>
      <xdr:rowOff>108204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156481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119761</xdr:rowOff>
    </xdr:from>
    <xdr:to>
      <xdr:col>20</xdr:col>
      <xdr:colOff>38100</xdr:colOff>
      <xdr:row>37</xdr:row>
      <xdr:rowOff>49911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41038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40894</xdr:rowOff>
    </xdr:from>
    <xdr:to>
      <xdr:col>15</xdr:col>
      <xdr:colOff>101600</xdr:colOff>
      <xdr:row>36</xdr:row>
      <xdr:rowOff>142494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133621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61087</xdr:rowOff>
    </xdr:from>
    <xdr:to>
      <xdr:col>10</xdr:col>
      <xdr:colOff>165100</xdr:colOff>
      <xdr:row>36</xdr:row>
      <xdr:rowOff>162687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153814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102997</xdr:rowOff>
    </xdr:from>
    <xdr:to>
      <xdr:col>6</xdr:col>
      <xdr:colOff>38100</xdr:colOff>
      <xdr:row>36</xdr:row>
      <xdr:rowOff>33147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24274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34666</xdr:rowOff>
    </xdr:from>
    <xdr:to>
      <xdr:col>24</xdr:col>
      <xdr:colOff>63500</xdr:colOff>
      <xdr:row>57</xdr:row>
      <xdr:rowOff>13319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64416"/>
          <a:ext cx="838200" cy="3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34666</xdr:rowOff>
    </xdr:from>
    <xdr:to>
      <xdr:col>19</xdr:col>
      <xdr:colOff>177800</xdr:colOff>
      <xdr:row>57</xdr:row>
      <xdr:rowOff>120688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64416"/>
          <a:ext cx="889000" cy="42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120688</xdr:rowOff>
    </xdr:from>
    <xdr:to>
      <xdr:col>15</xdr:col>
      <xdr:colOff>50800</xdr:colOff>
      <xdr:row>57</xdr:row>
      <xdr:rowOff>140580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3338"/>
          <a:ext cx="889000" cy="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140580</xdr:rowOff>
    </xdr:from>
    <xdr:to>
      <xdr:col>10</xdr:col>
      <xdr:colOff>114300</xdr:colOff>
      <xdr:row>57</xdr:row>
      <xdr:rowOff>149351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3230"/>
          <a:ext cx="889000" cy="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133969</xdr:rowOff>
    </xdr:from>
    <xdr:to>
      <xdr:col>24</xdr:col>
      <xdr:colOff>114300</xdr:colOff>
      <xdr:row>57</xdr:row>
      <xdr:rowOff>64119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156846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8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155316</xdr:rowOff>
    </xdr:from>
    <xdr:to>
      <xdr:col>20</xdr:col>
      <xdr:colOff>38100</xdr:colOff>
      <xdr:row>55</xdr:row>
      <xdr:rowOff>85466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101993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8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69888</xdr:rowOff>
    </xdr:from>
    <xdr:to>
      <xdr:col>15</xdr:col>
      <xdr:colOff>101600</xdr:colOff>
      <xdr:row>58</xdr:row>
      <xdr:rowOff>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16565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89780</xdr:rowOff>
    </xdr:from>
    <xdr:to>
      <xdr:col>10</xdr:col>
      <xdr:colOff>165100</xdr:colOff>
      <xdr:row>58</xdr:row>
      <xdr:rowOff>19930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98551</xdr:rowOff>
    </xdr:from>
    <xdr:to>
      <xdr:col>6</xdr:col>
      <xdr:colOff>38100</xdr:colOff>
      <xdr:row>58</xdr:row>
      <xdr:rowOff>28701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45228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65596</xdr:rowOff>
    </xdr:from>
    <xdr:to>
      <xdr:col>24</xdr:col>
      <xdr:colOff>63500</xdr:colOff>
      <xdr:row>78</xdr:row>
      <xdr:rowOff>90726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67246"/>
          <a:ext cx="838200" cy="19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63691</xdr:rowOff>
    </xdr:from>
    <xdr:to>
      <xdr:col>19</xdr:col>
      <xdr:colOff>177800</xdr:colOff>
      <xdr:row>78</xdr:row>
      <xdr:rowOff>90726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436791"/>
          <a:ext cx="889000" cy="2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63691</xdr:rowOff>
    </xdr:from>
    <xdr:to>
      <xdr:col>15</xdr:col>
      <xdr:colOff>50800</xdr:colOff>
      <xdr:row>78</xdr:row>
      <xdr:rowOff>146154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36791"/>
          <a:ext cx="889000" cy="8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134091</xdr:rowOff>
    </xdr:from>
    <xdr:to>
      <xdr:col>10</xdr:col>
      <xdr:colOff>114300</xdr:colOff>
      <xdr:row>78</xdr:row>
      <xdr:rowOff>146154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35741"/>
          <a:ext cx="889000" cy="18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14796</xdr:rowOff>
    </xdr:from>
    <xdr:to>
      <xdr:col>24</xdr:col>
      <xdr:colOff>114300</xdr:colOff>
      <xdr:row>77</xdr:row>
      <xdr:rowOff>116396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164673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39926</xdr:rowOff>
    </xdr:from>
    <xdr:to>
      <xdr:col>20</xdr:col>
      <xdr:colOff>38100</xdr:colOff>
      <xdr:row>78</xdr:row>
      <xdr:rowOff>141526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132653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0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12891</xdr:rowOff>
    </xdr:from>
    <xdr:to>
      <xdr:col>15</xdr:col>
      <xdr:colOff>101600</xdr:colOff>
      <xdr:row>78</xdr:row>
      <xdr:rowOff>114491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105618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95354</xdr:rowOff>
    </xdr:from>
    <xdr:to>
      <xdr:col>10</xdr:col>
      <xdr:colOff>165100</xdr:colOff>
      <xdr:row>79</xdr:row>
      <xdr:rowOff>25504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6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83291</xdr:rowOff>
    </xdr:from>
    <xdr:to>
      <xdr:col>6</xdr:col>
      <xdr:colOff>38100</xdr:colOff>
      <xdr:row>78</xdr:row>
      <xdr:rowOff>13441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29968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6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87612</xdr:rowOff>
    </xdr:from>
    <xdr:to>
      <xdr:col>24</xdr:col>
      <xdr:colOff>63500</xdr:colOff>
      <xdr:row>97</xdr:row>
      <xdr:rowOff>61666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46812"/>
          <a:ext cx="838200" cy="1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48129</xdr:rowOff>
    </xdr:from>
    <xdr:to>
      <xdr:col>19</xdr:col>
      <xdr:colOff>177800</xdr:colOff>
      <xdr:row>97</xdr:row>
      <xdr:rowOff>61666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78779"/>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48129</xdr:rowOff>
    </xdr:from>
    <xdr:to>
      <xdr:col>15</xdr:col>
      <xdr:colOff>50800</xdr:colOff>
      <xdr:row>97</xdr:row>
      <xdr:rowOff>50416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7877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153122</xdr:rowOff>
    </xdr:from>
    <xdr:to>
      <xdr:col>10</xdr:col>
      <xdr:colOff>114300</xdr:colOff>
      <xdr:row>97</xdr:row>
      <xdr:rowOff>50416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12322"/>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36812</xdr:rowOff>
    </xdr:from>
    <xdr:to>
      <xdr:col>24</xdr:col>
      <xdr:colOff>114300</xdr:colOff>
      <xdr:row>96</xdr:row>
      <xdr:rowOff>138412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59689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10866</xdr:rowOff>
    </xdr:from>
    <xdr:to>
      <xdr:col>20</xdr:col>
      <xdr:colOff>38100</xdr:colOff>
      <xdr:row>97</xdr:row>
      <xdr:rowOff>112466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128993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168779</xdr:rowOff>
    </xdr:from>
    <xdr:to>
      <xdr:col>15</xdr:col>
      <xdr:colOff>101600</xdr:colOff>
      <xdr:row>97</xdr:row>
      <xdr:rowOff>98929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115456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0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171066</xdr:rowOff>
    </xdr:from>
    <xdr:to>
      <xdr:col>10</xdr:col>
      <xdr:colOff>165100</xdr:colOff>
      <xdr:row>97</xdr:row>
      <xdr:rowOff>101216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117743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0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102322</xdr:rowOff>
    </xdr:from>
    <xdr:to>
      <xdr:col>6</xdr:col>
      <xdr:colOff>38100</xdr:colOff>
      <xdr:row>97</xdr:row>
      <xdr:rowOff>32472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48999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135406</xdr:rowOff>
    </xdr:from>
    <xdr:to>
      <xdr:col>55</xdr:col>
      <xdr:colOff>0</xdr:colOff>
      <xdr:row>59</xdr:row>
      <xdr:rowOff>712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79506"/>
          <a:ext cx="838200" cy="3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63152</xdr:rowOff>
    </xdr:from>
    <xdr:to>
      <xdr:col>50</xdr:col>
      <xdr:colOff>114300</xdr:colOff>
      <xdr:row>59</xdr:row>
      <xdr:rowOff>712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07252"/>
          <a:ext cx="889000" cy="10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63152</xdr:rowOff>
    </xdr:from>
    <xdr:to>
      <xdr:col>45</xdr:col>
      <xdr:colOff>177800</xdr:colOff>
      <xdr:row>59</xdr:row>
      <xdr:rowOff>7961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07252"/>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515</xdr:rowOff>
    </xdr:from>
    <xdr:to>
      <xdr:col>41</xdr:col>
      <xdr:colOff>50800</xdr:colOff>
      <xdr:row>59</xdr:row>
      <xdr:rowOff>7961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16065"/>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84606</xdr:rowOff>
    </xdr:from>
    <xdr:to>
      <xdr:col>55</xdr:col>
      <xdr:colOff>50800</xdr:colOff>
      <xdr:row>59</xdr:row>
      <xdr:rowOff>14756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121362</xdr:rowOff>
    </xdr:from>
    <xdr:to>
      <xdr:col>50</xdr:col>
      <xdr:colOff>165100</xdr:colOff>
      <xdr:row>59</xdr:row>
      <xdr:rowOff>51512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42639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5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12352</xdr:rowOff>
    </xdr:from>
    <xdr:to>
      <xdr:col>46</xdr:col>
      <xdr:colOff>38100</xdr:colOff>
      <xdr:row>58</xdr:row>
      <xdr:rowOff>113952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130479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3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128611</xdr:rowOff>
    </xdr:from>
    <xdr:to>
      <xdr:col>41</xdr:col>
      <xdr:colOff>101600</xdr:colOff>
      <xdr:row>59</xdr:row>
      <xdr:rowOff>58761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49888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121165</xdr:rowOff>
    </xdr:from>
    <xdr:to>
      <xdr:col>36</xdr:col>
      <xdr:colOff>165100</xdr:colOff>
      <xdr:row>59</xdr:row>
      <xdr:rowOff>51315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42442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16393</xdr:rowOff>
    </xdr:from>
    <xdr:to>
      <xdr:col>55</xdr:col>
      <xdr:colOff>0</xdr:colOff>
      <xdr:row>73</xdr:row>
      <xdr:rowOff>126716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189343"/>
          <a:ext cx="838200" cy="45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16393</xdr:rowOff>
    </xdr:from>
    <xdr:to>
      <xdr:col>50</xdr:col>
      <xdr:colOff>114300</xdr:colOff>
      <xdr:row>74</xdr:row>
      <xdr:rowOff>161965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189343"/>
          <a:ext cx="889000" cy="6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138785</xdr:rowOff>
    </xdr:from>
    <xdr:to>
      <xdr:col>45</xdr:col>
      <xdr:colOff>177800</xdr:colOff>
      <xdr:row>74</xdr:row>
      <xdr:rowOff>161965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826085"/>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138785</xdr:rowOff>
    </xdr:from>
    <xdr:to>
      <xdr:col>41</xdr:col>
      <xdr:colOff>50800</xdr:colOff>
      <xdr:row>74</xdr:row>
      <xdr:rowOff>153874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826085"/>
          <a:ext cx="8890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75916</xdr:rowOff>
    </xdr:from>
    <xdr:to>
      <xdr:col>55</xdr:col>
      <xdr:colOff>50800</xdr:colOff>
      <xdr:row>74</xdr:row>
      <xdr:rowOff>6066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59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98793</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4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137043</xdr:rowOff>
    </xdr:from>
    <xdr:to>
      <xdr:col>50</xdr:col>
      <xdr:colOff>165100</xdr:colOff>
      <xdr:row>71</xdr:row>
      <xdr:rowOff>67193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1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83720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19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111165</xdr:rowOff>
    </xdr:from>
    <xdr:to>
      <xdr:col>46</xdr:col>
      <xdr:colOff>38100</xdr:colOff>
      <xdr:row>75</xdr:row>
      <xdr:rowOff>41315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7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57842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57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87985</xdr:rowOff>
    </xdr:from>
    <xdr:to>
      <xdr:col>41</xdr:col>
      <xdr:colOff>101600</xdr:colOff>
      <xdr:row>75</xdr:row>
      <xdr:rowOff>18135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7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34662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5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103074</xdr:rowOff>
    </xdr:from>
    <xdr:to>
      <xdr:col>36</xdr:col>
      <xdr:colOff>165100</xdr:colOff>
      <xdr:row>75</xdr:row>
      <xdr:rowOff>33224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7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49751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5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50760</xdr:rowOff>
    </xdr:from>
    <xdr:to>
      <xdr:col>55</xdr:col>
      <xdr:colOff>0</xdr:colOff>
      <xdr:row>96</xdr:row>
      <xdr:rowOff>164917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167060"/>
          <a:ext cx="838200" cy="4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50760</xdr:rowOff>
    </xdr:from>
    <xdr:to>
      <xdr:col>50</xdr:col>
      <xdr:colOff>114300</xdr:colOff>
      <xdr:row>96</xdr:row>
      <xdr:rowOff>151487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167060"/>
          <a:ext cx="889000" cy="44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122955</xdr:rowOff>
    </xdr:from>
    <xdr:to>
      <xdr:col>45</xdr:col>
      <xdr:colOff>177800</xdr:colOff>
      <xdr:row>96</xdr:row>
      <xdr:rowOff>151487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82155"/>
          <a:ext cx="889000" cy="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126341</xdr:rowOff>
    </xdr:from>
    <xdr:to>
      <xdr:col>41</xdr:col>
      <xdr:colOff>50800</xdr:colOff>
      <xdr:row>96</xdr:row>
      <xdr:rowOff>122955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414091"/>
          <a:ext cx="889000" cy="16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114117</xdr:rowOff>
    </xdr:from>
    <xdr:to>
      <xdr:col>55</xdr:col>
      <xdr:colOff>50800</xdr:colOff>
      <xdr:row>97</xdr:row>
      <xdr:rowOff>44267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92544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5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171410</xdr:rowOff>
    </xdr:from>
    <xdr:to>
      <xdr:col>50</xdr:col>
      <xdr:colOff>165100</xdr:colOff>
      <xdr:row>94</xdr:row>
      <xdr:rowOff>101560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1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118087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8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100687</xdr:rowOff>
    </xdr:from>
    <xdr:to>
      <xdr:col>46</xdr:col>
      <xdr:colOff>38100</xdr:colOff>
      <xdr:row>97</xdr:row>
      <xdr:rowOff>30837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21964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72155</xdr:rowOff>
    </xdr:from>
    <xdr:to>
      <xdr:col>41</xdr:col>
      <xdr:colOff>101600</xdr:colOff>
      <xdr:row>97</xdr:row>
      <xdr:rowOff>2305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164882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75541</xdr:rowOff>
    </xdr:from>
    <xdr:to>
      <xdr:col>36</xdr:col>
      <xdr:colOff>165100</xdr:colOff>
      <xdr:row>96</xdr:row>
      <xdr:rowOff>5691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22218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147777</xdr:rowOff>
    </xdr:from>
    <xdr:to>
      <xdr:col>85</xdr:col>
      <xdr:colOff>127000</xdr:colOff>
      <xdr:row>37</xdr:row>
      <xdr:rowOff>1644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19977"/>
          <a:ext cx="8382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92913</xdr:rowOff>
    </xdr:from>
    <xdr:to>
      <xdr:col>81</xdr:col>
      <xdr:colOff>50800</xdr:colOff>
      <xdr:row>36</xdr:row>
      <xdr:rowOff>147777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093663"/>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80150</xdr:rowOff>
    </xdr:from>
    <xdr:to>
      <xdr:col>76</xdr:col>
      <xdr:colOff>114300</xdr:colOff>
      <xdr:row>35</xdr:row>
      <xdr:rowOff>92913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080900"/>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80150</xdr:rowOff>
    </xdr:from>
    <xdr:to>
      <xdr:col>71</xdr:col>
      <xdr:colOff>177800</xdr:colOff>
      <xdr:row>37</xdr:row>
      <xdr:rowOff>10408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080900"/>
          <a:ext cx="889000" cy="27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122294</xdr:rowOff>
    </xdr:from>
    <xdr:to>
      <xdr:col>85</xdr:col>
      <xdr:colOff>177800</xdr:colOff>
      <xdr:row>37</xdr:row>
      <xdr:rowOff>52444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145171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96977</xdr:rowOff>
    </xdr:from>
    <xdr:to>
      <xdr:col>81</xdr:col>
      <xdr:colOff>101600</xdr:colOff>
      <xdr:row>37</xdr:row>
      <xdr:rowOff>27127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43654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42113</xdr:rowOff>
    </xdr:from>
    <xdr:to>
      <xdr:col>76</xdr:col>
      <xdr:colOff>165100</xdr:colOff>
      <xdr:row>35</xdr:row>
      <xdr:rowOff>143713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0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160240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81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29350</xdr:rowOff>
    </xdr:from>
    <xdr:to>
      <xdr:col>72</xdr:col>
      <xdr:colOff>38100</xdr:colOff>
      <xdr:row>35</xdr:row>
      <xdr:rowOff>130950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03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147477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8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131058</xdr:rowOff>
    </xdr:from>
    <xdr:to>
      <xdr:col>67</xdr:col>
      <xdr:colOff>101600</xdr:colOff>
      <xdr:row>37</xdr:row>
      <xdr:rowOff>61208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77735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67362</xdr:rowOff>
    </xdr:from>
    <xdr:to>
      <xdr:col>85</xdr:col>
      <xdr:colOff>127000</xdr:colOff>
      <xdr:row>56</xdr:row>
      <xdr:rowOff>151071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497112"/>
          <a:ext cx="838200" cy="25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67362</xdr:rowOff>
    </xdr:from>
    <xdr:to>
      <xdr:col>81</xdr:col>
      <xdr:colOff>50800</xdr:colOff>
      <xdr:row>56</xdr:row>
      <xdr:rowOff>136403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497112"/>
          <a:ext cx="889000" cy="24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136403</xdr:rowOff>
    </xdr:from>
    <xdr:to>
      <xdr:col>76</xdr:col>
      <xdr:colOff>114300</xdr:colOff>
      <xdr:row>56</xdr:row>
      <xdr:rowOff>167704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37603"/>
          <a:ext cx="889000" cy="3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167704</xdr:rowOff>
    </xdr:from>
    <xdr:to>
      <xdr:col>71</xdr:col>
      <xdr:colOff>177800</xdr:colOff>
      <xdr:row>57</xdr:row>
      <xdr:rowOff>62273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68904"/>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100271</xdr:rowOff>
    </xdr:from>
    <xdr:to>
      <xdr:col>85</xdr:col>
      <xdr:colOff>177800</xdr:colOff>
      <xdr:row>57</xdr:row>
      <xdr:rowOff>30421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123148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16562</xdr:rowOff>
    </xdr:from>
    <xdr:to>
      <xdr:col>81</xdr:col>
      <xdr:colOff>101600</xdr:colOff>
      <xdr:row>55</xdr:row>
      <xdr:rowOff>118162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4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134689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181795" y="922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85603</xdr:rowOff>
    </xdr:from>
    <xdr:to>
      <xdr:col>76</xdr:col>
      <xdr:colOff>165100</xdr:colOff>
      <xdr:row>57</xdr:row>
      <xdr:rowOff>15753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32280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4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116904</xdr:rowOff>
    </xdr:from>
    <xdr:to>
      <xdr:col>72</xdr:col>
      <xdr:colOff>38100</xdr:colOff>
      <xdr:row>57</xdr:row>
      <xdr:rowOff>47054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63581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11473</xdr:rowOff>
    </xdr:from>
    <xdr:to>
      <xdr:col>67</xdr:col>
      <xdr:colOff>101600</xdr:colOff>
      <xdr:row>57</xdr:row>
      <xdr:rowOff>113073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8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129600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84362</xdr:rowOff>
    </xdr:from>
    <xdr:to>
      <xdr:col>85</xdr:col>
      <xdr:colOff>127000</xdr:colOff>
      <xdr:row>93</xdr:row>
      <xdr:rowOff>137561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029212"/>
          <a:ext cx="838200" cy="5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137561</xdr:rowOff>
    </xdr:from>
    <xdr:to>
      <xdr:col>81</xdr:col>
      <xdr:colOff>50800</xdr:colOff>
      <xdr:row>94</xdr:row>
      <xdr:rowOff>12909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082411"/>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6459</xdr:rowOff>
    </xdr:from>
    <xdr:to>
      <xdr:col>76</xdr:col>
      <xdr:colOff>114300</xdr:colOff>
      <xdr:row>94</xdr:row>
      <xdr:rowOff>12909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122759"/>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6459</xdr:rowOff>
    </xdr:from>
    <xdr:to>
      <xdr:col>71</xdr:col>
      <xdr:colOff>177800</xdr:colOff>
      <xdr:row>94</xdr:row>
      <xdr:rowOff>28519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122759"/>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33562</xdr:rowOff>
    </xdr:from>
    <xdr:to>
      <xdr:col>85</xdr:col>
      <xdr:colOff>177800</xdr:colOff>
      <xdr:row>93</xdr:row>
      <xdr:rowOff>135162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9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56439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8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86761</xdr:rowOff>
    </xdr:from>
    <xdr:to>
      <xdr:col>81</xdr:col>
      <xdr:colOff>101600</xdr:colOff>
      <xdr:row>94</xdr:row>
      <xdr:rowOff>16911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0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33438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8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133559</xdr:rowOff>
    </xdr:from>
    <xdr:to>
      <xdr:col>76</xdr:col>
      <xdr:colOff>165100</xdr:colOff>
      <xdr:row>94</xdr:row>
      <xdr:rowOff>63709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0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80236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85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127109</xdr:rowOff>
    </xdr:from>
    <xdr:to>
      <xdr:col>72</xdr:col>
      <xdr:colOff>38100</xdr:colOff>
      <xdr:row>94</xdr:row>
      <xdr:rowOff>57259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0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73786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8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149169</xdr:rowOff>
    </xdr:from>
    <xdr:to>
      <xdr:col>67</xdr:col>
      <xdr:colOff>101600</xdr:colOff>
      <xdr:row>94</xdr:row>
      <xdr:rowOff>79319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0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95846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8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53594</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225794"/>
          <a:ext cx="889000" cy="5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53594</xdr:rowOff>
    </xdr:from>
    <xdr:to>
      <xdr:col>102</xdr:col>
      <xdr:colOff>114300</xdr:colOff>
      <xdr:row>36</xdr:row>
      <xdr:rowOff>54356</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8656300" y="62257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66565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75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46753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7333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2794</xdr:rowOff>
    </xdr:from>
    <xdr:to>
      <xdr:col>102</xdr:col>
      <xdr:colOff>165100</xdr:colOff>
      <xdr:row>36</xdr:row>
      <xdr:rowOff>104394</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120921</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6017" y="595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3556</xdr:rowOff>
    </xdr:from>
    <xdr:to>
      <xdr:col>98</xdr:col>
      <xdr:colOff>38100</xdr:colOff>
      <xdr:row>36</xdr:row>
      <xdr:rowOff>105156</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121683</xdr:rowOff>
    </xdr:from>
    <xdr:ext cx="378565"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7017" y="595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議会費は人事異動に伴う人件費の増により、前年度より増加している。総務費は昨年度実施した特別定額給付金事業及び新型コロナウイルス感染症対応地方創生臨時交付金事業の終了により事業費は大幅に減少した。またふるさと応援寄附事業の寄附額増加に伴い、返礼品報償費や財政調整金基金への積立を行ったことにより、減少幅は令和元年度と比較しても少なくなっている。民生費は住民税非課税世帯等臨時特別給付金事業や子育て世帯臨時特別給付金事業を行ったことにより、大幅な増加となった。また保育所の用地取得事業により全体としても増加傾向となった。衛生費は年間を通して新型コロナワクチン接種事業を行ったことが増加の主な要因である。また昨年度は医療機関への受診控えをしていたこども医療費の助成事業が平常時に戻りつつあることにより、前年度より増加となった。農林水産業費は富士ヶ嶺地区のバイオセンターの大規模修繕を行ったことにより、前年度より増加となった。商工費は昨年度実施した宿泊クーポン事業の終了や、くらし応援商品券事業の事業費の減少等による減少が主な要因である。新型コロナ対策とし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年度には新たに小規模事業者等に対する事業継続支援事業を行ったが、全体としては前年度より大幅な減となった。土木費は除雪作業委託料や町道</a:t>
          </a:r>
          <a:r>
            <a:rPr kumimoji="1" lang="en-US" altLang="ja-JP" sz="1100">
              <a:latin typeface="ＭＳ Ｐゴシック" panose="020B0600070205080204" pitchFamily="50" charset="-128"/>
              <a:ea typeface="ＭＳ Ｐゴシック" panose="020B0600070205080204" pitchFamily="50" charset="-128"/>
            </a:rPr>
            <a:t>0204</a:t>
          </a:r>
          <a:r>
            <a:rPr kumimoji="1" lang="ja-JP" altLang="en-US" sz="1100">
              <a:latin typeface="ＭＳ Ｐゴシック" panose="020B0600070205080204" pitchFamily="50" charset="-128"/>
              <a:ea typeface="ＭＳ Ｐゴシック" panose="020B0600070205080204" pitchFamily="50" charset="-128"/>
            </a:rPr>
            <a:t>号線整備事業の増加要因はあるものの、昨年度まで実施していたくぬぎ平スポーツ公園整備事業の終了や総合公園用地取得事業の終了により、前年度より大幅な減となった。消防費は新型コロナウイルス予防対策として、昨年度実施した全町民に対するマスク配布事業が終了したことにより若干の減少となった。教育費は小立小学校の駐車場用地取得事業や勝山小学校の改修事業等の増加要因もあるが、昨年度実施した船津小学校改築事業による本校舎の建築や管内小中学校の情報ネットワーク整備事業が終了したことにより前年度より大幅な減額となった。公債費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年度までに行った合併特例事業等により元金が毎年増加しており、今後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年間程度は増加傾向になると見込む。</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諸支出金については、土地取得費が平成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年度で終了したことから、令和元年度以降は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は財政調整基金残高の割合が令和元年度と同水準となった。基金を約</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千万円積み立てしたことにより基金残高が増加したことが要因である。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割合については、地方税は固定資産税の減免措置等により減少したが、普通交付税や地方消費税交付金が増加したことにより、実質収支は増加した。実質単年度収支は、普通交付税等が増加したことに加え、財政調整基金を積み立てることが出来たため、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年度決算以来のプラスとなった。</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今後も合併特例事業</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に伴う公債費の増加が見込まれるため、減債基金を積み立てる等、将来における負担軽減を図り、適切な財政運営を行っていく必要がある。</a:t>
          </a: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標準財政規模に対する実質収支額の割合である実質収支比率は、一般会計おいて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16.98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％となっており、前年度より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となった。歳入は地方税は減収となったものの、普通交付税や地方消費税交付金の増収などの要因により歳入全体が増加し、歳出において、昨年度実施した小学校改築事業や運動公園整備事業などが終了し、歳出全体が減少したこと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の水準となった。しかしながら、国民健康保険特別会計や介護保険特別会計においては、社会保障費の増加に伴う歳出の増加等が要因で実質収支額が減少したことと同時に標準財政規模が増加したことにより比率としては減少となった。公営企業会計においては、今後料金改定などを含め比率の増加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15261785</v>
      </c>
      <c r="BO4" s="410"/>
      <c r="BP4" s="410"/>
      <c r="BQ4" s="410"/>
      <c r="BR4" s="410"/>
      <c r="BS4" s="410"/>
      <c r="BT4" s="410"/>
      <c r="BU4" s="411"/>
      <c r="BV4" s="409">
        <v>18472349</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17.7</v>
      </c>
      <c r="CU4" s="416"/>
      <c r="CV4" s="416"/>
      <c r="CW4" s="416"/>
      <c r="CX4" s="416"/>
      <c r="CY4" s="416"/>
      <c r="CZ4" s="416"/>
      <c r="DA4" s="417"/>
      <c r="DB4" s="415">
        <v>10.5</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13734218</v>
      </c>
      <c r="BO5" s="447"/>
      <c r="BP5" s="447"/>
      <c r="BQ5" s="447"/>
      <c r="BR5" s="447"/>
      <c r="BS5" s="447"/>
      <c r="BT5" s="447"/>
      <c r="BU5" s="448"/>
      <c r="BV5" s="446">
        <v>17551214</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74.5</v>
      </c>
      <c r="CU5" s="444"/>
      <c r="CV5" s="444"/>
      <c r="CW5" s="444"/>
      <c r="CX5" s="444"/>
      <c r="CY5" s="444"/>
      <c r="CZ5" s="444"/>
      <c r="DA5" s="445"/>
      <c r="DB5" s="443">
        <v>81.900000000000006</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1527567</v>
      </c>
      <c r="BO6" s="447"/>
      <c r="BP6" s="447"/>
      <c r="BQ6" s="447"/>
      <c r="BR6" s="447"/>
      <c r="BS6" s="447"/>
      <c r="BT6" s="447"/>
      <c r="BU6" s="448"/>
      <c r="BV6" s="446">
        <v>921135</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78.400000000000006</v>
      </c>
      <c r="CU6" s="484"/>
      <c r="CV6" s="484"/>
      <c r="CW6" s="484"/>
      <c r="CX6" s="484"/>
      <c r="CY6" s="484"/>
      <c r="CZ6" s="484"/>
      <c r="DA6" s="485"/>
      <c r="DB6" s="483">
        <v>86.5</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4703</v>
      </c>
      <c r="BO7" s="447"/>
      <c r="BP7" s="447"/>
      <c r="BQ7" s="447"/>
      <c r="BR7" s="447"/>
      <c r="BS7" s="447"/>
      <c r="BT7" s="447"/>
      <c r="BU7" s="448"/>
      <c r="BV7" s="446">
        <v>76621</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8600607</v>
      </c>
      <c r="CU7" s="447"/>
      <c r="CV7" s="447"/>
      <c r="CW7" s="447"/>
      <c r="CX7" s="447"/>
      <c r="CY7" s="447"/>
      <c r="CZ7" s="447"/>
      <c r="DA7" s="448"/>
      <c r="DB7" s="446">
        <v>8063398</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110</v>
      </c>
      <c r="AV8" s="479"/>
      <c r="AW8" s="479"/>
      <c r="AX8" s="479"/>
      <c r="AY8" s="480" t="s">
        <v>111</v>
      </c>
      <c r="AZ8" s="481"/>
      <c r="BA8" s="481"/>
      <c r="BB8" s="481"/>
      <c r="BC8" s="481"/>
      <c r="BD8" s="481"/>
      <c r="BE8" s="481"/>
      <c r="BF8" s="481"/>
      <c r="BG8" s="481"/>
      <c r="BH8" s="481"/>
      <c r="BI8" s="481"/>
      <c r="BJ8" s="481"/>
      <c r="BK8" s="481"/>
      <c r="BL8" s="481"/>
      <c r="BM8" s="482"/>
      <c r="BN8" s="446">
        <v>1522864</v>
      </c>
      <c r="BO8" s="447"/>
      <c r="BP8" s="447"/>
      <c r="BQ8" s="447"/>
      <c r="BR8" s="447"/>
      <c r="BS8" s="447"/>
      <c r="BT8" s="447"/>
      <c r="BU8" s="448"/>
      <c r="BV8" s="446">
        <v>844514</v>
      </c>
      <c r="BW8" s="447"/>
      <c r="BX8" s="447"/>
      <c r="BY8" s="447"/>
      <c r="BZ8" s="447"/>
      <c r="CA8" s="447"/>
      <c r="CB8" s="447"/>
      <c r="CC8" s="448"/>
      <c r="CD8" s="449" t="s">
        <v>112</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0.65</v>
      </c>
      <c r="DC8" s="487"/>
      <c r="DD8" s="487"/>
      <c r="DE8" s="487"/>
      <c r="DF8" s="487"/>
      <c r="DG8" s="487"/>
      <c r="DH8" s="487"/>
      <c r="DI8" s="488"/>
    </row>
    <row r="9" spans="1:119" ht="18.75" customHeight="1" thickBot="1" x14ac:dyDescent="0.25">
      <c r="A9" s="178"/>
      <c r="B9" s="440" t="s">
        <v>113</v>
      </c>
      <c r="C9" s="441"/>
      <c r="D9" s="441"/>
      <c r="E9" s="441"/>
      <c r="F9" s="441"/>
      <c r="G9" s="441"/>
      <c r="H9" s="441"/>
      <c r="I9" s="441"/>
      <c r="J9" s="441"/>
      <c r="K9" s="489"/>
      <c r="L9" s="490" t="s">
        <v>114</v>
      </c>
      <c r="M9" s="491"/>
      <c r="N9" s="491"/>
      <c r="O9" s="491"/>
      <c r="P9" s="491"/>
      <c r="Q9" s="492"/>
      <c r="R9" s="493">
        <v>26082</v>
      </c>
      <c r="S9" s="494"/>
      <c r="T9" s="494"/>
      <c r="U9" s="494"/>
      <c r="V9" s="495"/>
      <c r="W9" s="403" t="s">
        <v>115</v>
      </c>
      <c r="X9" s="404"/>
      <c r="Y9" s="404"/>
      <c r="Z9" s="404"/>
      <c r="AA9" s="404"/>
      <c r="AB9" s="404"/>
      <c r="AC9" s="404"/>
      <c r="AD9" s="404"/>
      <c r="AE9" s="404"/>
      <c r="AF9" s="404"/>
      <c r="AG9" s="404"/>
      <c r="AH9" s="404"/>
      <c r="AI9" s="404"/>
      <c r="AJ9" s="404"/>
      <c r="AK9" s="404"/>
      <c r="AL9" s="405"/>
      <c r="AM9" s="475" t="s">
        <v>116</v>
      </c>
      <c r="AN9" s="476"/>
      <c r="AO9" s="476"/>
      <c r="AP9" s="476"/>
      <c r="AQ9" s="476"/>
      <c r="AR9" s="476"/>
      <c r="AS9" s="476"/>
      <c r="AT9" s="477"/>
      <c r="AU9" s="478" t="s">
        <v>110</v>
      </c>
      <c r="AV9" s="479"/>
      <c r="AW9" s="479"/>
      <c r="AX9" s="479"/>
      <c r="AY9" s="480" t="s">
        <v>117</v>
      </c>
      <c r="AZ9" s="481"/>
      <c r="BA9" s="481"/>
      <c r="BB9" s="481"/>
      <c r="BC9" s="481"/>
      <c r="BD9" s="481"/>
      <c r="BE9" s="481"/>
      <c r="BF9" s="481"/>
      <c r="BG9" s="481"/>
      <c r="BH9" s="481"/>
      <c r="BI9" s="481"/>
      <c r="BJ9" s="481"/>
      <c r="BK9" s="481"/>
      <c r="BL9" s="481"/>
      <c r="BM9" s="482"/>
      <c r="BN9" s="446">
        <v>678350</v>
      </c>
      <c r="BO9" s="447"/>
      <c r="BP9" s="447"/>
      <c r="BQ9" s="447"/>
      <c r="BR9" s="447"/>
      <c r="BS9" s="447"/>
      <c r="BT9" s="447"/>
      <c r="BU9" s="448"/>
      <c r="BV9" s="446">
        <v>-20342</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16.2</v>
      </c>
      <c r="CU9" s="444"/>
      <c r="CV9" s="444"/>
      <c r="CW9" s="444"/>
      <c r="CX9" s="444"/>
      <c r="CY9" s="444"/>
      <c r="CZ9" s="444"/>
      <c r="DA9" s="445"/>
      <c r="DB9" s="443">
        <v>15.9</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119</v>
      </c>
      <c r="M10" s="476"/>
      <c r="N10" s="476"/>
      <c r="O10" s="476"/>
      <c r="P10" s="476"/>
      <c r="Q10" s="477"/>
      <c r="R10" s="497">
        <v>25329</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510467</v>
      </c>
      <c r="BO10" s="447"/>
      <c r="BP10" s="447"/>
      <c r="BQ10" s="447"/>
      <c r="BR10" s="447"/>
      <c r="BS10" s="447"/>
      <c r="BT10" s="447"/>
      <c r="BU10" s="448"/>
      <c r="BV10" s="446">
        <v>1576</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121</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2">
      <c r="A12" s="178"/>
      <c r="B12" s="506" t="s">
        <v>131</v>
      </c>
      <c r="C12" s="507"/>
      <c r="D12" s="507"/>
      <c r="E12" s="507"/>
      <c r="F12" s="507"/>
      <c r="G12" s="507"/>
      <c r="H12" s="507"/>
      <c r="I12" s="507"/>
      <c r="J12" s="507"/>
      <c r="K12" s="508"/>
      <c r="L12" s="515" t="s">
        <v>132</v>
      </c>
      <c r="M12" s="516"/>
      <c r="N12" s="516"/>
      <c r="O12" s="516"/>
      <c r="P12" s="516"/>
      <c r="Q12" s="517"/>
      <c r="R12" s="518">
        <v>26716</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110</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300000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140</v>
      </c>
      <c r="N13" s="538"/>
      <c r="O13" s="538"/>
      <c r="P13" s="538"/>
      <c r="Q13" s="539"/>
      <c r="R13" s="530">
        <v>26222</v>
      </c>
      <c r="S13" s="531"/>
      <c r="T13" s="531"/>
      <c r="U13" s="531"/>
      <c r="V13" s="532"/>
      <c r="W13" s="462" t="s">
        <v>141</v>
      </c>
      <c r="X13" s="463"/>
      <c r="Y13" s="463"/>
      <c r="Z13" s="463"/>
      <c r="AA13" s="463"/>
      <c r="AB13" s="453"/>
      <c r="AC13" s="497">
        <v>326</v>
      </c>
      <c r="AD13" s="498"/>
      <c r="AE13" s="498"/>
      <c r="AF13" s="498"/>
      <c r="AG13" s="540"/>
      <c r="AH13" s="497">
        <v>307</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1188817</v>
      </c>
      <c r="BO13" s="447"/>
      <c r="BP13" s="447"/>
      <c r="BQ13" s="447"/>
      <c r="BR13" s="447"/>
      <c r="BS13" s="447"/>
      <c r="BT13" s="447"/>
      <c r="BU13" s="448"/>
      <c r="BV13" s="446">
        <v>-318766</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9.8000000000000007</v>
      </c>
      <c r="CU13" s="444"/>
      <c r="CV13" s="444"/>
      <c r="CW13" s="444"/>
      <c r="CX13" s="444"/>
      <c r="CY13" s="444"/>
      <c r="CZ13" s="444"/>
      <c r="DA13" s="445"/>
      <c r="DB13" s="443">
        <v>9.6999999999999993</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146</v>
      </c>
      <c r="M14" s="528"/>
      <c r="N14" s="528"/>
      <c r="O14" s="528"/>
      <c r="P14" s="528"/>
      <c r="Q14" s="529"/>
      <c r="R14" s="530">
        <v>26714</v>
      </c>
      <c r="S14" s="531"/>
      <c r="T14" s="531"/>
      <c r="U14" s="531"/>
      <c r="V14" s="532"/>
      <c r="W14" s="436"/>
      <c r="X14" s="437"/>
      <c r="Y14" s="437"/>
      <c r="Z14" s="437"/>
      <c r="AA14" s="437"/>
      <c r="AB14" s="426"/>
      <c r="AC14" s="533">
        <v>2.2999999999999998</v>
      </c>
      <c r="AD14" s="534"/>
      <c r="AE14" s="534"/>
      <c r="AF14" s="534"/>
      <c r="AG14" s="535"/>
      <c r="AH14" s="533">
        <v>2.4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v>44.4</v>
      </c>
      <c r="CU14" s="545"/>
      <c r="CV14" s="545"/>
      <c r="CW14" s="545"/>
      <c r="CX14" s="545"/>
      <c r="CY14" s="545"/>
      <c r="CZ14" s="545"/>
      <c r="DA14" s="546"/>
      <c r="DB14" s="544">
        <v>62.2</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148</v>
      </c>
      <c r="N15" s="538"/>
      <c r="O15" s="538"/>
      <c r="P15" s="538"/>
      <c r="Q15" s="539"/>
      <c r="R15" s="530">
        <v>26193</v>
      </c>
      <c r="S15" s="531"/>
      <c r="T15" s="531"/>
      <c r="U15" s="531"/>
      <c r="V15" s="532"/>
      <c r="W15" s="462" t="s">
        <v>149</v>
      </c>
      <c r="X15" s="463"/>
      <c r="Y15" s="463"/>
      <c r="Z15" s="463"/>
      <c r="AA15" s="463"/>
      <c r="AB15" s="453"/>
      <c r="AC15" s="497">
        <v>3933</v>
      </c>
      <c r="AD15" s="498"/>
      <c r="AE15" s="498"/>
      <c r="AF15" s="498"/>
      <c r="AG15" s="540"/>
      <c r="AH15" s="497">
        <v>3679</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3994122</v>
      </c>
      <c r="BO15" s="410"/>
      <c r="BP15" s="410"/>
      <c r="BQ15" s="410"/>
      <c r="BR15" s="410"/>
      <c r="BS15" s="410"/>
      <c r="BT15" s="410"/>
      <c r="BU15" s="411"/>
      <c r="BV15" s="409">
        <v>4208045</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28.2</v>
      </c>
      <c r="AD16" s="534"/>
      <c r="AE16" s="534"/>
      <c r="AF16" s="534"/>
      <c r="AG16" s="535"/>
      <c r="AH16" s="533">
        <v>28.9</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6868681</v>
      </c>
      <c r="BO16" s="447"/>
      <c r="BP16" s="447"/>
      <c r="BQ16" s="447"/>
      <c r="BR16" s="447"/>
      <c r="BS16" s="447"/>
      <c r="BT16" s="447"/>
      <c r="BU16" s="448"/>
      <c r="BV16" s="446">
        <v>6447337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9689</v>
      </c>
      <c r="AD17" s="498"/>
      <c r="AE17" s="498"/>
      <c r="AF17" s="498"/>
      <c r="AG17" s="540"/>
      <c r="AH17" s="497">
        <v>8758</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5118518</v>
      </c>
      <c r="BO17" s="447"/>
      <c r="BP17" s="447"/>
      <c r="BQ17" s="447"/>
      <c r="BR17" s="447"/>
      <c r="BS17" s="447"/>
      <c r="BT17" s="447"/>
      <c r="BU17" s="448"/>
      <c r="BV17" s="446">
        <v>5443621</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159</v>
      </c>
      <c r="C18" s="489"/>
      <c r="D18" s="489"/>
      <c r="E18" s="569"/>
      <c r="F18" s="569"/>
      <c r="G18" s="569"/>
      <c r="H18" s="569"/>
      <c r="I18" s="569"/>
      <c r="J18" s="569"/>
      <c r="K18" s="569"/>
      <c r="L18" s="570">
        <v>158.4</v>
      </c>
      <c r="M18" s="570"/>
      <c r="N18" s="570"/>
      <c r="O18" s="570"/>
      <c r="P18" s="570"/>
      <c r="Q18" s="570"/>
      <c r="R18" s="571"/>
      <c r="S18" s="571"/>
      <c r="T18" s="571"/>
      <c r="U18" s="571"/>
      <c r="V18" s="572"/>
      <c r="W18" s="464"/>
      <c r="X18" s="465"/>
      <c r="Y18" s="465"/>
      <c r="Z18" s="465"/>
      <c r="AA18" s="465"/>
      <c r="AB18" s="456"/>
      <c r="AC18" s="573">
        <v>69.5</v>
      </c>
      <c r="AD18" s="574"/>
      <c r="AE18" s="574"/>
      <c r="AF18" s="574"/>
      <c r="AG18" s="575"/>
      <c r="AH18" s="573">
        <v>68.7</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6552134</v>
      </c>
      <c r="BO18" s="447"/>
      <c r="BP18" s="447"/>
      <c r="BQ18" s="447"/>
      <c r="BR18" s="447"/>
      <c r="BS18" s="447"/>
      <c r="BT18" s="447"/>
      <c r="BU18" s="448"/>
      <c r="BV18" s="446">
        <v>6548961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161</v>
      </c>
      <c r="C19" s="489"/>
      <c r="D19" s="489"/>
      <c r="E19" s="569"/>
      <c r="F19" s="569"/>
      <c r="G19" s="569"/>
      <c r="H19" s="569"/>
      <c r="I19" s="569"/>
      <c r="J19" s="569"/>
      <c r="K19" s="569"/>
      <c r="L19" s="577">
        <v>165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10467512</v>
      </c>
      <c r="BO19" s="447"/>
      <c r="BP19" s="447"/>
      <c r="BQ19" s="447"/>
      <c r="BR19" s="447"/>
      <c r="BS19" s="447"/>
      <c r="BT19" s="447"/>
      <c r="BU19" s="448"/>
      <c r="BV19" s="446">
        <v>10110893</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163</v>
      </c>
      <c r="C20" s="489"/>
      <c r="D20" s="489"/>
      <c r="E20" s="569"/>
      <c r="F20" s="569"/>
      <c r="G20" s="569"/>
      <c r="H20" s="569"/>
      <c r="I20" s="569"/>
      <c r="J20" s="569"/>
      <c r="K20" s="569"/>
      <c r="L20" s="577">
        <v>10653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18865980</v>
      </c>
      <c r="BO22" s="410"/>
      <c r="BP22" s="410"/>
      <c r="BQ22" s="410"/>
      <c r="BR22" s="410"/>
      <c r="BS22" s="410"/>
      <c r="BT22" s="410"/>
      <c r="BU22" s="411"/>
      <c r="BV22" s="409">
        <v>19615836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6959418</v>
      </c>
      <c r="BO23" s="447"/>
      <c r="BP23" s="447"/>
      <c r="BQ23" s="447"/>
      <c r="BR23" s="447"/>
      <c r="BS23" s="447"/>
      <c r="BT23" s="447"/>
      <c r="BU23" s="448"/>
      <c r="BV23" s="446">
        <v>7108822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173</v>
      </c>
      <c r="F24" s="476"/>
      <c r="G24" s="476"/>
      <c r="H24" s="476"/>
      <c r="I24" s="476"/>
      <c r="J24" s="476"/>
      <c r="K24" s="477"/>
      <c r="L24" s="497">
        <v>1</v>
      </c>
      <c r="M24" s="498"/>
      <c r="N24" s="498"/>
      <c r="O24" s="498"/>
      <c r="P24" s="540"/>
      <c r="Q24" s="497">
        <v>6500</v>
      </c>
      <c r="R24" s="498"/>
      <c r="S24" s="498"/>
      <c r="T24" s="498"/>
      <c r="U24" s="498"/>
      <c r="V24" s="540"/>
      <c r="W24" s="592"/>
      <c r="X24" s="593"/>
      <c r="Y24" s="594"/>
      <c r="Z24" s="496" t="s">
        <v>174</v>
      </c>
      <c r="AA24" s="476"/>
      <c r="AB24" s="476"/>
      <c r="AC24" s="476"/>
      <c r="AD24" s="476"/>
      <c r="AE24" s="476"/>
      <c r="AF24" s="476"/>
      <c r="AG24" s="477"/>
      <c r="AH24" s="497">
        <v>183</v>
      </c>
      <c r="AI24" s="498"/>
      <c r="AJ24" s="498"/>
      <c r="AK24" s="498"/>
      <c r="AL24" s="540"/>
      <c r="AM24" s="497">
        <v>543510</v>
      </c>
      <c r="AN24" s="498"/>
      <c r="AO24" s="498"/>
      <c r="AP24" s="498"/>
      <c r="AQ24" s="498"/>
      <c r="AR24" s="540"/>
      <c r="AS24" s="497">
        <v>2970</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12742563</v>
      </c>
      <c r="BO24" s="447"/>
      <c r="BP24" s="447"/>
      <c r="BQ24" s="447"/>
      <c r="BR24" s="447"/>
      <c r="BS24" s="447"/>
      <c r="BT24" s="447"/>
      <c r="BU24" s="448"/>
      <c r="BV24" s="446">
        <v>13406271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176</v>
      </c>
      <c r="F25" s="476"/>
      <c r="G25" s="476"/>
      <c r="H25" s="476"/>
      <c r="I25" s="476"/>
      <c r="J25" s="476"/>
      <c r="K25" s="477"/>
      <c r="L25" s="497">
        <v>1</v>
      </c>
      <c r="M25" s="498"/>
      <c r="N25" s="498"/>
      <c r="O25" s="498"/>
      <c r="P25" s="540"/>
      <c r="Q25" s="497">
        <v>5320</v>
      </c>
      <c r="R25" s="498"/>
      <c r="S25" s="498"/>
      <c r="T25" s="498"/>
      <c r="U25" s="498"/>
      <c r="V25" s="540"/>
      <c r="W25" s="592"/>
      <c r="X25" s="593"/>
      <c r="Y25" s="594"/>
      <c r="Z25" s="496" t="s">
        <v>177</v>
      </c>
      <c r="AA25" s="476"/>
      <c r="AB25" s="476"/>
      <c r="AC25" s="476"/>
      <c r="AD25" s="476"/>
      <c r="AE25" s="476"/>
      <c r="AF25" s="476"/>
      <c r="AG25" s="477"/>
      <c r="AH25" s="497" t="s">
        <v>139</v>
      </c>
      <c r="AI25" s="498"/>
      <c r="AJ25" s="498"/>
      <c r="AK25" s="498"/>
      <c r="AL25" s="540"/>
      <c r="AM25" s="497" t="s">
        <v>129</v>
      </c>
      <c r="AN25" s="498"/>
      <c r="AO25" s="498"/>
      <c r="AP25" s="498"/>
      <c r="AQ25" s="498"/>
      <c r="AR25" s="540"/>
      <c r="AS25" s="497" t="s">
        <v>139</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184764</v>
      </c>
      <c r="BO25" s="410"/>
      <c r="BP25" s="410"/>
      <c r="BQ25" s="410"/>
      <c r="BR25" s="410"/>
      <c r="BS25" s="410"/>
      <c r="BT25" s="410"/>
      <c r="BU25" s="411"/>
      <c r="BV25" s="409">
        <v>234955</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179</v>
      </c>
      <c r="F26" s="476"/>
      <c r="G26" s="476"/>
      <c r="H26" s="476"/>
      <c r="I26" s="476"/>
      <c r="J26" s="476"/>
      <c r="K26" s="477"/>
      <c r="L26" s="497">
        <v>1</v>
      </c>
      <c r="M26" s="498"/>
      <c r="N26" s="498"/>
      <c r="O26" s="498"/>
      <c r="P26" s="540"/>
      <c r="Q26" s="497">
        <v>4810</v>
      </c>
      <c r="R26" s="498"/>
      <c r="S26" s="498"/>
      <c r="T26" s="498"/>
      <c r="U26" s="498"/>
      <c r="V26" s="540"/>
      <c r="W26" s="592"/>
      <c r="X26" s="593"/>
      <c r="Y26" s="594"/>
      <c r="Z26" s="496" t="s">
        <v>180</v>
      </c>
      <c r="AA26" s="598"/>
      <c r="AB26" s="598"/>
      <c r="AC26" s="598"/>
      <c r="AD26" s="598"/>
      <c r="AE26" s="598"/>
      <c r="AF26" s="598"/>
      <c r="AG26" s="599"/>
      <c r="AH26" s="497">
        <v>4</v>
      </c>
      <c r="AI26" s="498"/>
      <c r="AJ26" s="498"/>
      <c r="AK26" s="498"/>
      <c r="AL26" s="540"/>
      <c r="AM26" s="497">
        <v>10304</v>
      </c>
      <c r="AN26" s="498"/>
      <c r="AO26" s="498"/>
      <c r="AP26" s="498"/>
      <c r="AQ26" s="498"/>
      <c r="AR26" s="540"/>
      <c r="AS26" s="497">
        <v>2576</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182</v>
      </c>
      <c r="F27" s="476"/>
      <c r="G27" s="476"/>
      <c r="H27" s="476"/>
      <c r="I27" s="476"/>
      <c r="J27" s="476"/>
      <c r="K27" s="477"/>
      <c r="L27" s="497">
        <v>1</v>
      </c>
      <c r="M27" s="498"/>
      <c r="N27" s="498"/>
      <c r="O27" s="498"/>
      <c r="P27" s="540"/>
      <c r="Q27" s="497">
        <v>2520</v>
      </c>
      <c r="R27" s="498"/>
      <c r="S27" s="498"/>
      <c r="T27" s="498"/>
      <c r="U27" s="498"/>
      <c r="V27" s="540"/>
      <c r="W27" s="592"/>
      <c r="X27" s="593"/>
      <c r="Y27" s="594"/>
      <c r="Z27" s="496" t="s">
        <v>183</v>
      </c>
      <c r="AA27" s="476"/>
      <c r="AB27" s="476"/>
      <c r="AC27" s="476"/>
      <c r="AD27" s="476"/>
      <c r="AE27" s="476"/>
      <c r="AF27" s="476"/>
      <c r="AG27" s="477"/>
      <c r="AH27" s="497">
        <v>1</v>
      </c>
      <c r="AI27" s="498"/>
      <c r="AJ27" s="498"/>
      <c r="AK27" s="498"/>
      <c r="AL27" s="540"/>
      <c r="AM27" s="497" t="s">
        <v>184</v>
      </c>
      <c r="AN27" s="498"/>
      <c r="AO27" s="498"/>
      <c r="AP27" s="498"/>
      <c r="AQ27" s="498"/>
      <c r="AR27" s="540"/>
      <c r="AS27" s="497" t="s">
        <v>185</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v>606710</v>
      </c>
      <c r="BO27" s="566"/>
      <c r="BP27" s="566"/>
      <c r="BQ27" s="566"/>
      <c r="BR27" s="566"/>
      <c r="BS27" s="566"/>
      <c r="BT27" s="566"/>
      <c r="BU27" s="567"/>
      <c r="BV27" s="565">
        <v>606694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187</v>
      </c>
      <c r="F28" s="476"/>
      <c r="G28" s="476"/>
      <c r="H28" s="476"/>
      <c r="I28" s="476"/>
      <c r="J28" s="476"/>
      <c r="K28" s="477"/>
      <c r="L28" s="497">
        <v>1</v>
      </c>
      <c r="M28" s="498"/>
      <c r="N28" s="498"/>
      <c r="O28" s="498"/>
      <c r="P28" s="540"/>
      <c r="Q28" s="497">
        <v>2020</v>
      </c>
      <c r="R28" s="498"/>
      <c r="S28" s="498"/>
      <c r="T28" s="498"/>
      <c r="U28" s="498"/>
      <c r="V28" s="540"/>
      <c r="W28" s="592"/>
      <c r="X28" s="593"/>
      <c r="Y28" s="594"/>
      <c r="Z28" s="496" t="s">
        <v>188</v>
      </c>
      <c r="AA28" s="476"/>
      <c r="AB28" s="476"/>
      <c r="AC28" s="476"/>
      <c r="AD28" s="476"/>
      <c r="AE28" s="476"/>
      <c r="AF28" s="476"/>
      <c r="AG28" s="477"/>
      <c r="AH28" s="497" t="s">
        <v>129</v>
      </c>
      <c r="AI28" s="498"/>
      <c r="AJ28" s="498"/>
      <c r="AK28" s="498"/>
      <c r="AL28" s="540"/>
      <c r="AM28" s="497" t="s">
        <v>129</v>
      </c>
      <c r="AN28" s="498"/>
      <c r="AO28" s="498"/>
      <c r="AP28" s="498"/>
      <c r="AQ28" s="498"/>
      <c r="AR28" s="540"/>
      <c r="AS28" s="497" t="s">
        <v>139</v>
      </c>
      <c r="AT28" s="498"/>
      <c r="AU28" s="498"/>
      <c r="AV28" s="498"/>
      <c r="AW28" s="498"/>
      <c r="AX28" s="499"/>
      <c r="AY28" s="600" t="s">
        <v>189</v>
      </c>
      <c r="AZ28" s="601"/>
      <c r="BA28" s="601"/>
      <c r="BB28" s="602"/>
      <c r="BC28" s="406" t="s">
        <v>48</v>
      </c>
      <c r="BD28" s="407"/>
      <c r="BE28" s="407"/>
      <c r="BF28" s="407"/>
      <c r="BG28" s="407"/>
      <c r="BH28" s="407"/>
      <c r="BI28" s="407"/>
      <c r="BJ28" s="407"/>
      <c r="BK28" s="407"/>
      <c r="BL28" s="407"/>
      <c r="BM28" s="408"/>
      <c r="BN28" s="409">
        <v>1773659</v>
      </c>
      <c r="BO28" s="410"/>
      <c r="BP28" s="410"/>
      <c r="BQ28" s="410"/>
      <c r="BR28" s="410"/>
      <c r="BS28" s="410"/>
      <c r="BT28" s="410"/>
      <c r="BU28" s="411"/>
      <c r="BV28" s="409">
        <v>1263192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190</v>
      </c>
      <c r="F29" s="476"/>
      <c r="G29" s="476"/>
      <c r="H29" s="476"/>
      <c r="I29" s="476"/>
      <c r="J29" s="476"/>
      <c r="K29" s="477"/>
      <c r="L29" s="497">
        <v>14</v>
      </c>
      <c r="M29" s="498"/>
      <c r="N29" s="498"/>
      <c r="O29" s="498"/>
      <c r="P29" s="540"/>
      <c r="Q29" s="497">
        <v>1740</v>
      </c>
      <c r="R29" s="498"/>
      <c r="S29" s="498"/>
      <c r="T29" s="498"/>
      <c r="U29" s="498"/>
      <c r="V29" s="540"/>
      <c r="W29" s="595"/>
      <c r="X29" s="596"/>
      <c r="Y29" s="597"/>
      <c r="Z29" s="496" t="s">
        <v>191</v>
      </c>
      <c r="AA29" s="476"/>
      <c r="AB29" s="476"/>
      <c r="AC29" s="476"/>
      <c r="AD29" s="476"/>
      <c r="AE29" s="476"/>
      <c r="AF29" s="476"/>
      <c r="AG29" s="477"/>
      <c r="AH29" s="497">
        <v>184</v>
      </c>
      <c r="AI29" s="498"/>
      <c r="AJ29" s="498"/>
      <c r="AK29" s="498"/>
      <c r="AL29" s="540"/>
      <c r="AM29" s="497">
        <v>547333</v>
      </c>
      <c r="AN29" s="498"/>
      <c r="AO29" s="498"/>
      <c r="AP29" s="498"/>
      <c r="AQ29" s="498"/>
      <c r="AR29" s="540"/>
      <c r="AS29" s="497">
        <v>2975</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1213818</v>
      </c>
      <c r="BO29" s="447"/>
      <c r="BP29" s="447"/>
      <c r="BQ29" s="447"/>
      <c r="BR29" s="447"/>
      <c r="BS29" s="447"/>
      <c r="BT29" s="447"/>
      <c r="BU29" s="448"/>
      <c r="BV29" s="446">
        <v>1063566</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95.7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4684033</v>
      </c>
      <c r="BO30" s="566"/>
      <c r="BP30" s="566"/>
      <c r="BQ30" s="566"/>
      <c r="BR30" s="566"/>
      <c r="BS30" s="566"/>
      <c r="BT30" s="566"/>
      <c r="BU30" s="567"/>
      <c r="BV30" s="565">
        <v>4547291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202</v>
      </c>
      <c r="V33" s="470"/>
      <c r="W33" s="435" t="s">
        <v>203</v>
      </c>
      <c r="X33" s="435"/>
      <c r="Y33" s="435"/>
      <c r="Z33" s="435"/>
      <c r="AA33" s="435"/>
      <c r="AB33" s="435"/>
      <c r="AC33" s="435"/>
      <c r="AD33" s="435"/>
      <c r="AE33" s="435"/>
      <c r="AF33" s="435"/>
      <c r="AG33" s="435"/>
      <c r="AH33" s="435"/>
      <c r="AI33" s="435"/>
      <c r="AJ33" s="435"/>
      <c r="AK33" s="435"/>
      <c r="AL33" s="203"/>
      <c r="AM33" s="470" t="s">
        <v>202</v>
      </c>
      <c r="AN33" s="470"/>
      <c r="AO33" s="435" t="s">
        <v>201</v>
      </c>
      <c r="AP33" s="435"/>
      <c r="AQ33" s="435"/>
      <c r="AR33" s="435"/>
      <c r="AS33" s="435"/>
      <c r="AT33" s="435"/>
      <c r="AU33" s="435"/>
      <c r="AV33" s="435"/>
      <c r="AW33" s="435"/>
      <c r="AX33" s="435"/>
      <c r="AY33" s="435"/>
      <c r="AZ33" s="435"/>
      <c r="BA33" s="435"/>
      <c r="BB33" s="435"/>
      <c r="BC33" s="435"/>
      <c r="BD33" s="204"/>
      <c r="BE33" s="435" t="s">
        <v>204</v>
      </c>
      <c r="BF33" s="435"/>
      <c r="BG33" s="435" t="s">
        <v>205</v>
      </c>
      <c r="BH33" s="435"/>
      <c r="BI33" s="435"/>
      <c r="BJ33" s="435"/>
      <c r="BK33" s="435"/>
      <c r="BL33" s="435"/>
      <c r="BM33" s="435"/>
      <c r="BN33" s="435"/>
      <c r="BO33" s="435"/>
      <c r="BP33" s="435"/>
      <c r="BQ33" s="435"/>
      <c r="BR33" s="435"/>
      <c r="BS33" s="435"/>
      <c r="BT33" s="435"/>
      <c r="BU33" s="435"/>
      <c r="BV33" s="204"/>
      <c r="BW33" s="470" t="s">
        <v>204</v>
      </c>
      <c r="BX33" s="470"/>
      <c r="BY33" s="435" t="s">
        <v>206</v>
      </c>
      <c r="BZ33" s="435"/>
      <c r="CA33" s="435"/>
      <c r="CB33" s="435"/>
      <c r="CC33" s="435"/>
      <c r="CD33" s="435"/>
      <c r="CE33" s="435"/>
      <c r="CF33" s="435"/>
      <c r="CG33" s="435"/>
      <c r="CH33" s="435"/>
      <c r="CI33" s="435"/>
      <c r="CJ33" s="435"/>
      <c r="CK33" s="435"/>
      <c r="CL33" s="435"/>
      <c r="CM33" s="435"/>
      <c r="CN33" s="203"/>
      <c r="CO33" s="470" t="s">
        <v>207</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10</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14</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f>IF(BG34="","",MAX(C34:D43,U34:V43,AM34:AN43)+1)</f>
        <v>15</v>
      </c>
      <c r="BF34" s="636"/>
      <c r="BG34" s="637" t="str">
        <f>IF('各会計、関係団体の財政状況及び健全化判断比率'!B33="","",'各会計、関係団体の財政状況及び健全化判断比率'!B33)</f>
        <v>河口湖簡易水道事業特別会計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20</v>
      </c>
      <c r="BX34" s="636"/>
      <c r="BY34" s="637" t="str">
        <f>IF('各会計、関係団体の財政状況及び健全化判断比率'!B68="","",'各会計、関係団体の財政状況及び健全化判断比率'!B68)</f>
        <v>富士五湖広域行政事務組合（一般会計）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30</v>
      </c>
      <c r="CP34" s="636"/>
      <c r="CQ34" s="637" t="str">
        <f>IF('各会計、関係団体の財政状況及び健全化判断比率'!BS7="","",'各会計、関係団体の財政状況及び健全化判断比率'!BS7)</f>
        <v>一般財団法人　富士河口湖ふるさと振興財団</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本栖下水道事業特別会計</v>
      </c>
      <c r="F35" s="637"/>
      <c r="G35" s="637"/>
      <c r="H35" s="637"/>
      <c r="I35" s="637"/>
      <c r="J35" s="637"/>
      <c r="K35" s="637"/>
      <c r="L35" s="637"/>
      <c r="M35" s="637"/>
      <c r="N35" s="637"/>
      <c r="O35" s="637"/>
      <c r="P35" s="637"/>
      <c r="Q35" s="637"/>
      <c r="R35" s="637"/>
      <c r="S35" s="637"/>
      <c r="T35" s="178"/>
      <c r="U35" s="636">
        <f>IF(W35="","",U34+1)</f>
        <v>11</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16</v>
      </c>
      <c r="BF35" s="636"/>
      <c r="BG35" s="637" t="str">
        <f>IF('各会計、関係団体の財政状況及び健全化判断比率'!B34="","",'各会計、関係団体の財政状況及び健全化判断比率'!B34)</f>
        <v>足和田簡易水道事業特別会計</v>
      </c>
      <c r="BH35" s="637"/>
      <c r="BI35" s="637"/>
      <c r="BJ35" s="637"/>
      <c r="BK35" s="637"/>
      <c r="BL35" s="637"/>
      <c r="BM35" s="637"/>
      <c r="BN35" s="637"/>
      <c r="BO35" s="637"/>
      <c r="BP35" s="637"/>
      <c r="BQ35" s="637"/>
      <c r="BR35" s="637"/>
      <c r="BS35" s="637"/>
      <c r="BT35" s="637"/>
      <c r="BU35" s="637"/>
      <c r="BV35" s="178"/>
      <c r="BW35" s="636">
        <f t="shared" ref="BW35:BW43" si="2">IF(BY35="","",BW34+1)</f>
        <v>21</v>
      </c>
      <c r="BX35" s="636"/>
      <c r="BY35" s="637" t="str">
        <f>IF('各会計、関係団体の財政状況及び健全化判断比率'!B69="","",'各会計、関係団体の財政状況及び健全化判断比率'!B69)</f>
        <v>富士五湖広域行政事務組合（富士五湖聖苑特別会計）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f>IF(E36="","",C35+1)</f>
        <v>3</v>
      </c>
      <c r="D36" s="636"/>
      <c r="E36" s="637" t="str">
        <f>IF('各会計、関係団体の財政状況及び健全化判断比率'!B9="","",'各会計、関係団体の財政状況及び健全化判断比率'!B9)</f>
        <v>温泉事業特別会計</v>
      </c>
      <c r="F36" s="637"/>
      <c r="G36" s="637"/>
      <c r="H36" s="637"/>
      <c r="I36" s="637"/>
      <c r="J36" s="637"/>
      <c r="K36" s="637"/>
      <c r="L36" s="637"/>
      <c r="M36" s="637"/>
      <c r="N36" s="637"/>
      <c r="O36" s="637"/>
      <c r="P36" s="637"/>
      <c r="Q36" s="637"/>
      <c r="R36" s="637"/>
      <c r="S36" s="637"/>
      <c r="T36" s="178"/>
      <c r="U36" s="636">
        <f t="shared" ref="U36:U43" si="4">IF(W36="","",U35+1)</f>
        <v>12</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17</v>
      </c>
      <c r="BF36" s="636"/>
      <c r="BG36" s="637" t="str">
        <f>IF('各会計、関係団体の財政状況及び健全化判断比率'!B35="","",'各会計、関係団体の財政状況及び健全化判断比率'!B35)</f>
        <v>上九一色簡易水道事業特別会計</v>
      </c>
      <c r="BH36" s="637"/>
      <c r="BI36" s="637"/>
      <c r="BJ36" s="637"/>
      <c r="BK36" s="637"/>
      <c r="BL36" s="637"/>
      <c r="BM36" s="637"/>
      <c r="BN36" s="637"/>
      <c r="BO36" s="637"/>
      <c r="BP36" s="637"/>
      <c r="BQ36" s="637"/>
      <c r="BR36" s="637"/>
      <c r="BS36" s="637"/>
      <c r="BT36" s="637"/>
      <c r="BU36" s="637"/>
      <c r="BV36" s="178"/>
      <c r="BW36" s="636">
        <f t="shared" si="2"/>
        <v>22</v>
      </c>
      <c r="BX36" s="636"/>
      <c r="BY36" s="637" t="str">
        <f>IF('各会計、関係団体の財政状況及び健全化判断比率'!B70="","",'各会計、関係団体の財政状況及び健全化判断比率'!B70)</f>
        <v>河口湖南中学校組合（一般会計）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f>IF(E37="","",C36+1)</f>
        <v>4</v>
      </c>
      <c r="D37" s="636"/>
      <c r="E37" s="637" t="str">
        <f>IF('各会計、関係団体の財政状況及び健全化判断比率'!B10="","",'各会計、関係団体の財政状況及び健全化判断比率'!B10)</f>
        <v>船津公園墓地事業特別会計</v>
      </c>
      <c r="F37" s="637"/>
      <c r="G37" s="637"/>
      <c r="H37" s="637"/>
      <c r="I37" s="637"/>
      <c r="J37" s="637"/>
      <c r="K37" s="637"/>
      <c r="L37" s="637"/>
      <c r="M37" s="637"/>
      <c r="N37" s="637"/>
      <c r="O37" s="637"/>
      <c r="P37" s="637"/>
      <c r="Q37" s="637"/>
      <c r="R37" s="637"/>
      <c r="S37" s="637"/>
      <c r="T37" s="178"/>
      <c r="U37" s="636">
        <f t="shared" si="4"/>
        <v>13</v>
      </c>
      <c r="V37" s="636"/>
      <c r="W37" s="637" t="str">
        <f>IF('各会計、関係団体の財政状況及び健全化判断比率'!B31="","",'各会計、関係団体の財政状況及び健全化判断比率'!B31)</f>
        <v>介護予防支援事業特別会計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f t="shared" si="1"/>
        <v>18</v>
      </c>
      <c r="BF37" s="636"/>
      <c r="BG37" s="637" t="str">
        <f>IF('各会計、関係団体の財政状況及び健全化判断比率'!B36="","",'各会計、関係団体の財政状況及び健全化判断比率'!B36)</f>
        <v>下水道事業特別会計</v>
      </c>
      <c r="BH37" s="637"/>
      <c r="BI37" s="637"/>
      <c r="BJ37" s="637"/>
      <c r="BK37" s="637"/>
      <c r="BL37" s="637"/>
      <c r="BM37" s="637"/>
      <c r="BN37" s="637"/>
      <c r="BO37" s="637"/>
      <c r="BP37" s="637"/>
      <c r="BQ37" s="637"/>
      <c r="BR37" s="637"/>
      <c r="BS37" s="637"/>
      <c r="BT37" s="637"/>
      <c r="BU37" s="637"/>
      <c r="BV37" s="178"/>
      <c r="BW37" s="636">
        <f t="shared" si="2"/>
        <v>23</v>
      </c>
      <c r="BX37" s="636"/>
      <c r="BY37" s="637" t="str">
        <f>IF('各会計、関係団体の財政状況及び健全化判断比率'!B71="","",'各会計、関係団体の財政状況及び健全化判断比率'!B71)</f>
        <v>山梨県市町村総合事務組合　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f t="shared" ref="C38:C43" si="5">IF(E38="","",C37+1)</f>
        <v>5</v>
      </c>
      <c r="D38" s="636"/>
      <c r="E38" s="637" t="str">
        <f>IF('各会計、関係団体の財政状況及び健全化判断比率'!B11="","",'各会計、関係団体の財政状況及び健全化判断比率'!B11)</f>
        <v>小立公園墓地事業特別会計</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f t="shared" si="1"/>
        <v>19</v>
      </c>
      <c r="BF38" s="636"/>
      <c r="BG38" s="637" t="str">
        <f>IF('各会計、関係団体の財政状況及び健全化判断比率'!B37="","",'各会計、関係団体の財政状況及び健全化判断比率'!B37)</f>
        <v>精進特定環境保全公共下水道事業特別会計</v>
      </c>
      <c r="BH38" s="637"/>
      <c r="BI38" s="637"/>
      <c r="BJ38" s="637"/>
      <c r="BK38" s="637"/>
      <c r="BL38" s="637"/>
      <c r="BM38" s="637"/>
      <c r="BN38" s="637"/>
      <c r="BO38" s="637"/>
      <c r="BP38" s="637"/>
      <c r="BQ38" s="637"/>
      <c r="BR38" s="637"/>
      <c r="BS38" s="637"/>
      <c r="BT38" s="637"/>
      <c r="BU38" s="637"/>
      <c r="BV38" s="178"/>
      <c r="BW38" s="636">
        <f t="shared" si="2"/>
        <v>24</v>
      </c>
      <c r="BX38" s="636"/>
      <c r="BY38" s="637" t="str">
        <f>IF('各会計、関係団体の財政状況及び健全化判断比率'!B72="","",'各会計、関係団体の財政状況及び健全化判断比率'!B72)</f>
        <v>山梨県市町村総合事務組合　行政手続きの電子化事業及び会館管理・研修事業特別会計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f t="shared" si="5"/>
        <v>6</v>
      </c>
      <c r="D39" s="636"/>
      <c r="E39" s="637" t="str">
        <f>IF('各会計、関係団体の財政状況及び健全化判断比率'!B12="","",'各会計、関係団体の財政状況及び健全化判断比率'!B12)</f>
        <v>勝山墓地事業特別会計</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25</v>
      </c>
      <c r="BX39" s="636"/>
      <c r="BY39" s="637" t="str">
        <f>IF('各会計、関係団体の財政状況及び健全化判断比率'!B73="","",'各会計、関係団体の財政状況及び健全化判断比率'!B73)</f>
        <v>山梨県市町村総合事務組合　一般廃棄物最終処分場事業特別会計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f t="shared" si="5"/>
        <v>7</v>
      </c>
      <c r="D40" s="636"/>
      <c r="E40" s="637" t="str">
        <f>IF('各会計、関係団体の財政状況及び健全化判断比率'!B13="","",'各会計、関係団体の財政状況及び健全化判断比率'!B13)</f>
        <v>河口湖治水事業特別会計</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26</v>
      </c>
      <c r="BX40" s="636"/>
      <c r="BY40" s="637" t="str">
        <f>IF('各会計、関係団体の財政状況及び健全化判断比率'!B74="","",'各会計、関係団体の財政状況及び健全化判断比率'!B74)</f>
        <v>山梨県市町村総合事務組合　入札参加資格審査事業特別会計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f t="shared" si="5"/>
        <v>8</v>
      </c>
      <c r="D41" s="636"/>
      <c r="E41" s="637" t="str">
        <f>IF('各会計、関係団体の財政状況及び健全化判断比率'!B14="","",'各会計、関係団体の財政状況及び健全化判断比率'!B14)</f>
        <v>小立簡易郵便局事業特別会計</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27</v>
      </c>
      <c r="BX41" s="636"/>
      <c r="BY41" s="637" t="str">
        <f>IF('各会計、関係団体の財政状況及び健全化判断比率'!B75="","",'各会計、関係団体の財政状況及び健全化判断比率'!B75)</f>
        <v>山梨県市町村総合事務組合　交通災害共済事業特別会計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f t="shared" si="5"/>
        <v>9</v>
      </c>
      <c r="D42" s="636"/>
      <c r="E42" s="637" t="str">
        <f>IF('各会計、関係団体の財政状況及び健全化判断比率'!B15="","",'各会計、関係団体の財政状況及び健全化判断比率'!B15)</f>
        <v>富士ヶ嶺簡易郵便局事業特別会計</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28</v>
      </c>
      <c r="BX42" s="636"/>
      <c r="BY42" s="637" t="str">
        <f>IF('各会計、関係団体の財政状況及び健全化判断比率'!B76="","",'各会計、関係団体の財政状況及び健全化判断比率'!B76)</f>
        <v>青木が原ごみ処理組合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29</v>
      </c>
      <c r="BX43" s="636"/>
      <c r="BY43" s="637" t="str">
        <f>IF('各会計、関係団体の財政状況及び健全化判断比率'!B77="","",'各会計、関係団体の財政状況及び健全化判断比率'!B77)</f>
        <v>青木ヶ原衛生センター</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622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2">
      <c r="A34" s="22"/>
      <c r="B34" s="31"/>
      <c r="C34" s="1215" t="s">
        <v>586</v>
      </c>
      <c r="D34" s="1215"/>
      <c r="E34" s="1216"/>
      <c r="F34" s="32">
        <v>13.12</v>
      </c>
      <c r="G34" s="33">
        <v>13.46</v>
      </c>
      <c r="H34" s="33">
        <v>10.52</v>
      </c>
      <c r="I34" s="33">
        <v>9.6999999999999993</v>
      </c>
      <c r="J34" s="34">
        <v>16.98</v>
      </c>
      <c r="K34" s="22"/>
      <c r="L34" s="22"/>
      <c r="M34" s="22"/>
      <c r="N34" s="22"/>
      <c r="O34" s="22"/>
      <c r="P34" s="22"/>
    </row>
    <row r="35" spans="1:16" ht="39" customHeight="1" x14ac:dyDescent="0.2">
      <c r="A35" s="22"/>
      <c r="B35" s="35"/>
      <c r="C35" s="1209" t="s">
        <v>587</v>
      </c>
      <c r="D35" s="1210"/>
      <c r="E35" s="1211"/>
      <c r="F35" s="36">
        <v>5.14</v>
      </c>
      <c r="G35" s="37">
        <v>5.49</v>
      </c>
      <c r="H35" s="37">
        <v>6.9</v>
      </c>
      <c r="I35" s="37">
        <v>5.72</v>
      </c>
      <c r="J35" s="38">
        <v>6.09</v>
      </c>
      <c r="K35" s="22"/>
      <c r="L35" s="22"/>
      <c r="M35" s="22"/>
      <c r="N35" s="22"/>
      <c r="O35" s="22"/>
      <c r="P35" s="22"/>
    </row>
    <row r="36" spans="1:16" ht="39" customHeight="1" x14ac:dyDescent="0.2">
      <c r="A36" s="22"/>
      <c r="B36" s="35"/>
      <c r="C36" s="1209" t="s">
        <v>588</v>
      </c>
      <c r="D36" s="1210"/>
      <c r="E36" s="1211"/>
      <c r="F36" s="36">
        <v>2.0699999999999998</v>
      </c>
      <c r="G36" s="37">
        <v>2.21</v>
      </c>
      <c r="H36" s="37">
        <v>1.33</v>
      </c>
      <c r="I36" s="37">
        <v>1.23</v>
      </c>
      <c r="J36" s="38">
        <v>1.0900000000000001</v>
      </c>
      <c r="K36" s="22"/>
      <c r="L36" s="22"/>
      <c r="M36" s="22"/>
      <c r="N36" s="22"/>
      <c r="O36" s="22"/>
      <c r="P36" s="22"/>
    </row>
    <row r="37" spans="1:16" ht="39" customHeight="1" x14ac:dyDescent="0.2">
      <c r="A37" s="22"/>
      <c r="B37" s="35"/>
      <c r="C37" s="1209" t="s">
        <v>589</v>
      </c>
      <c r="D37" s="1210"/>
      <c r="E37" s="1211"/>
      <c r="F37" s="36">
        <v>2.57</v>
      </c>
      <c r="G37" s="37">
        <v>1.82</v>
      </c>
      <c r="H37" s="37">
        <v>0.95</v>
      </c>
      <c r="I37" s="37">
        <v>0.6</v>
      </c>
      <c r="J37" s="38">
        <v>0.42</v>
      </c>
      <c r="K37" s="22"/>
      <c r="L37" s="22"/>
      <c r="M37" s="22"/>
      <c r="N37" s="22"/>
      <c r="O37" s="22"/>
      <c r="P37" s="22"/>
    </row>
    <row r="38" spans="1:16" ht="39" customHeight="1" x14ac:dyDescent="0.2">
      <c r="A38" s="22"/>
      <c r="B38" s="35"/>
      <c r="C38" s="1209" t="s">
        <v>590</v>
      </c>
      <c r="D38" s="1210"/>
      <c r="E38" s="1211"/>
      <c r="F38" s="36">
        <v>0.27</v>
      </c>
      <c r="G38" s="37">
        <v>0.28000000000000003</v>
      </c>
      <c r="H38" s="37">
        <v>0.28999999999999998</v>
      </c>
      <c r="I38" s="37">
        <v>0.28000000000000003</v>
      </c>
      <c r="J38" s="38">
        <v>0.28000000000000003</v>
      </c>
      <c r="K38" s="22"/>
      <c r="L38" s="22"/>
      <c r="M38" s="22"/>
      <c r="N38" s="22"/>
      <c r="O38" s="22"/>
      <c r="P38" s="22"/>
    </row>
    <row r="39" spans="1:16" ht="39" customHeight="1" x14ac:dyDescent="0.2">
      <c r="A39" s="22"/>
      <c r="B39" s="35"/>
      <c r="C39" s="1209" t="s">
        <v>591</v>
      </c>
      <c r="D39" s="1210"/>
      <c r="E39" s="1211"/>
      <c r="F39" s="36">
        <v>0.18</v>
      </c>
      <c r="G39" s="37">
        <v>0.15</v>
      </c>
      <c r="H39" s="37">
        <v>0.12</v>
      </c>
      <c r="I39" s="37">
        <v>0.2</v>
      </c>
      <c r="J39" s="38">
        <v>0.17</v>
      </c>
      <c r="K39" s="22"/>
      <c r="L39" s="22"/>
      <c r="M39" s="22"/>
      <c r="N39" s="22"/>
      <c r="O39" s="22"/>
      <c r="P39" s="22"/>
    </row>
    <row r="40" spans="1:16" ht="39" customHeight="1" x14ac:dyDescent="0.2">
      <c r="A40" s="22"/>
      <c r="B40" s="35"/>
      <c r="C40" s="1209" t="s">
        <v>592</v>
      </c>
      <c r="D40" s="1210"/>
      <c r="E40" s="1211"/>
      <c r="F40" s="36">
        <v>0.1</v>
      </c>
      <c r="G40" s="37">
        <v>0.09</v>
      </c>
      <c r="H40" s="37">
        <v>0.05</v>
      </c>
      <c r="I40" s="37">
        <v>0.09</v>
      </c>
      <c r="J40" s="38">
        <v>0.15</v>
      </c>
      <c r="K40" s="22"/>
      <c r="L40" s="22"/>
      <c r="M40" s="22"/>
      <c r="N40" s="22"/>
      <c r="O40" s="22"/>
      <c r="P40" s="22"/>
    </row>
    <row r="41" spans="1:16" ht="39" customHeight="1" x14ac:dyDescent="0.2">
      <c r="A41" s="22"/>
      <c r="B41" s="35"/>
      <c r="C41" s="1209" t="s">
        <v>593</v>
      </c>
      <c r="D41" s="1210"/>
      <c r="E41" s="1211"/>
      <c r="F41" s="36">
        <v>0.04</v>
      </c>
      <c r="G41" s="37">
        <v>7.0000000000000007E-2</v>
      </c>
      <c r="H41" s="37">
        <v>0.08</v>
      </c>
      <c r="I41" s="37">
        <v>0.09</v>
      </c>
      <c r="J41" s="38">
        <v>0.11</v>
      </c>
      <c r="K41" s="22"/>
      <c r="L41" s="22"/>
      <c r="M41" s="22"/>
      <c r="N41" s="22"/>
      <c r="O41" s="22"/>
      <c r="P41" s="22"/>
    </row>
    <row r="42" spans="1:16" ht="39" customHeight="1" x14ac:dyDescent="0.2">
      <c r="A42" s="22"/>
      <c r="B42" s="39"/>
      <c r="C42" s="1209" t="s">
        <v>594</v>
      </c>
      <c r="D42" s="1210"/>
      <c r="E42" s="1211"/>
      <c r="F42" s="36" t="s">
        <v>537</v>
      </c>
      <c r="G42" s="37" t="s">
        <v>537</v>
      </c>
      <c r="H42" s="37" t="s">
        <v>537</v>
      </c>
      <c r="I42" s="37" t="s">
        <v>537</v>
      </c>
      <c r="J42" s="38" t="s">
        <v>537</v>
      </c>
      <c r="K42" s="22"/>
      <c r="L42" s="22"/>
      <c r="M42" s="22"/>
      <c r="N42" s="22"/>
      <c r="O42" s="22"/>
      <c r="P42" s="22"/>
    </row>
    <row r="43" spans="1:16" ht="39" customHeight="1" thickBot="1" x14ac:dyDescent="0.25">
      <c r="A43" s="22"/>
      <c r="B43" s="40"/>
      <c r="C43" s="1212" t="s">
        <v>595</v>
      </c>
      <c r="D43" s="1213"/>
      <c r="E43" s="1214"/>
      <c r="F43" s="41">
        <v>1.1000000000000001</v>
      </c>
      <c r="G43" s="42">
        <v>1.1499999999999999</v>
      </c>
      <c r="H43" s="42">
        <v>1.25</v>
      </c>
      <c r="I43" s="42">
        <v>0.83</v>
      </c>
      <c r="J43" s="43">
        <v>0.46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14O4aS7DVJiDv7XI5C5uCXbAdWz/XR7NQqYHPS2b4TMIbW1/EBvozJOF5sS1c4mV1r79QFsskU+9PMNusrxHrg==" saltValue="Zfml3yxMFDNTEhH4JbBF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1506</v>
      </c>
      <c r="L45" s="60">
        <v>1540</v>
      </c>
      <c r="M45" s="60">
        <v>1541</v>
      </c>
      <c r="N45" s="60">
        <v>1620</v>
      </c>
      <c r="O45" s="61">
        <v>1707</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537</v>
      </c>
      <c r="L46" s="64" t="s">
        <v>537</v>
      </c>
      <c r="M46" s="64" t="s">
        <v>537</v>
      </c>
      <c r="N46" s="64" t="s">
        <v>537</v>
      </c>
      <c r="O46" s="65" t="s">
        <v>537</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537</v>
      </c>
      <c r="L47" s="64" t="s">
        <v>537</v>
      </c>
      <c r="M47" s="64" t="s">
        <v>537</v>
      </c>
      <c r="N47" s="64" t="s">
        <v>537</v>
      </c>
      <c r="O47" s="65" t="s">
        <v>537</v>
      </c>
      <c r="P47" s="48"/>
      <c r="Q47" s="48"/>
      <c r="R47" s="48"/>
      <c r="S47" s="48"/>
      <c r="T47" s="48"/>
      <c r="U47" s="48"/>
    </row>
    <row r="48" spans="1:21" ht="30.75" customHeight="1" x14ac:dyDescent="0.2">
      <c r="A48" s="48"/>
      <c r="B48" s="1219"/>
      <c r="C48" s="1220"/>
      <c r="D48" s="62"/>
      <c r="E48" s="1225" t="s">
        <v>15</v>
      </c>
      <c r="F48" s="1225"/>
      <c r="G48" s="1225"/>
      <c r="H48" s="1225"/>
      <c r="I48" s="1225"/>
      <c r="J48" s="1226"/>
      <c r="K48" s="63">
        <v>352</v>
      </c>
      <c r="L48" s="64">
        <v>356</v>
      </c>
      <c r="M48" s="64">
        <v>358</v>
      </c>
      <c r="N48" s="64">
        <v>388</v>
      </c>
      <c r="O48" s="65">
        <v>352</v>
      </c>
      <c r="P48" s="48"/>
      <c r="Q48" s="48"/>
      <c r="R48" s="48"/>
      <c r="S48" s="48"/>
      <c r="T48" s="48"/>
      <c r="U48" s="48"/>
    </row>
    <row r="49" spans="1:21" ht="30.75" customHeight="1" x14ac:dyDescent="0.2">
      <c r="A49" s="48"/>
      <c r="B49" s="1219"/>
      <c r="C49" s="1220"/>
      <c r="D49" s="62"/>
      <c r="E49" s="1225" t="s">
        <v>16</v>
      </c>
      <c r="F49" s="1225"/>
      <c r="G49" s="1225"/>
      <c r="H49" s="1225"/>
      <c r="I49" s="1225"/>
      <c r="J49" s="1226"/>
      <c r="K49" s="63">
        <v>67</v>
      </c>
      <c r="L49" s="64">
        <v>66</v>
      </c>
      <c r="M49" s="64">
        <v>72</v>
      </c>
      <c r="N49" s="64">
        <v>85</v>
      </c>
      <c r="O49" s="65">
        <v>95</v>
      </c>
      <c r="P49" s="48"/>
      <c r="Q49" s="48"/>
      <c r="R49" s="48"/>
      <c r="S49" s="48"/>
      <c r="T49" s="48"/>
      <c r="U49" s="48"/>
    </row>
    <row r="50" spans="1:21" ht="30.75" customHeight="1" x14ac:dyDescent="0.2">
      <c r="A50" s="48"/>
      <c r="B50" s="1219"/>
      <c r="C50" s="1220"/>
      <c r="D50" s="62"/>
      <c r="E50" s="1225" t="s">
        <v>17</v>
      </c>
      <c r="F50" s="1225"/>
      <c r="G50" s="1225"/>
      <c r="H50" s="1225"/>
      <c r="I50" s="1225"/>
      <c r="J50" s="1226"/>
      <c r="K50" s="63">
        <v>89</v>
      </c>
      <c r="L50" s="64">
        <v>88</v>
      </c>
      <c r="M50" s="64">
        <v>62</v>
      </c>
      <c r="N50" s="64">
        <v>60</v>
      </c>
      <c r="O50" s="65">
        <v>50</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537</v>
      </c>
      <c r="L51" s="64" t="s">
        <v>537</v>
      </c>
      <c r="M51" s="64" t="s">
        <v>537</v>
      </c>
      <c r="N51" s="64" t="s">
        <v>537</v>
      </c>
      <c r="O51" s="65" t="s">
        <v>537</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1455</v>
      </c>
      <c r="L52" s="64">
        <v>1466</v>
      </c>
      <c r="M52" s="64">
        <v>1452</v>
      </c>
      <c r="N52" s="64">
        <v>1457</v>
      </c>
      <c r="O52" s="65">
        <v>1502</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559</v>
      </c>
      <c r="L53" s="69">
        <v>584</v>
      </c>
      <c r="M53" s="69">
        <v>581</v>
      </c>
      <c r="N53" s="69">
        <v>696</v>
      </c>
      <c r="O53" s="70">
        <v>702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5">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2">
      <c r="B57" s="1233" t="s">
        <v>25</v>
      </c>
      <c r="C57" s="1234"/>
      <c r="D57" s="1237" t="s">
        <v>26</v>
      </c>
      <c r="E57" s="1238"/>
      <c r="F57" s="1238"/>
      <c r="G57" s="1238"/>
      <c r="H57" s="1238"/>
      <c r="I57" s="1238"/>
      <c r="J57" s="1239"/>
      <c r="K57" s="83" t="s">
        <v>537</v>
      </c>
      <c r="L57" s="84" t="s">
        <v>537</v>
      </c>
      <c r="M57" s="84" t="s">
        <v>537</v>
      </c>
      <c r="N57" s="84" t="s">
        <v>537</v>
      </c>
      <c r="O57" s="85" t="s">
        <v>537</v>
      </c>
    </row>
    <row r="58" spans="1:21" ht="31.5" customHeight="1" thickBot="1" x14ac:dyDescent="0.25">
      <c r="B58" s="1235"/>
      <c r="C58" s="1236"/>
      <c r="D58" s="1240" t="s">
        <v>27</v>
      </c>
      <c r="E58" s="1241"/>
      <c r="F58" s="1241"/>
      <c r="G58" s="1241"/>
      <c r="H58" s="1241"/>
      <c r="I58" s="1241"/>
      <c r="J58" s="1242"/>
      <c r="K58" s="86" t="s">
        <v>537</v>
      </c>
      <c r="L58" s="87" t="s">
        <v>537</v>
      </c>
      <c r="M58" s="87" t="s">
        <v>537</v>
      </c>
      <c r="N58" s="87" t="s">
        <v>537</v>
      </c>
      <c r="O58" s="88" t="s">
        <v>537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Hunz+TyxJJAk6Fbq+eASHCyAjVpgArDEEA5Na+Y7qaeP3qp3l2HuKPYJO8gubQwW4iZJTs1bAQJJSeMQcAH0Q==" saltValue="+URlsOVOXc8vf/bTNpRl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579</v>
      </c>
      <c r="J40" s="100" t="s">
        <v>580</v>
      </c>
      <c r="K40" s="100" t="s">
        <v>581</v>
      </c>
      <c r="L40" s="100" t="s">
        <v>582</v>
      </c>
      <c r="M40" s="101" t="s">
        <v>583</v>
      </c>
    </row>
    <row r="41" spans="2:13" ht="27.75" customHeight="1" x14ac:dyDescent="0.2">
      <c r="B41" s="1243" t="s">
        <v>30</v>
      </c>
      <c r="C41" s="1244"/>
      <c r="D41" s="102"/>
      <c r="E41" s="1249" t="s">
        <v>31</v>
      </c>
      <c r="F41" s="1249"/>
      <c r="G41" s="1249"/>
      <c r="H41" s="1250"/>
      <c r="I41" s="351">
        <v>17952</v>
      </c>
      <c r="J41" s="352">
        <v>18344</v>
      </c>
      <c r="K41" s="352">
        <v>18635</v>
      </c>
      <c r="L41" s="352">
        <v>19616</v>
      </c>
      <c r="M41" s="353">
        <v>18866</v>
      </c>
    </row>
    <row r="42" spans="2:13" ht="27.75" customHeight="1" x14ac:dyDescent="0.2">
      <c r="B42" s="1245"/>
      <c r="C42" s="1246"/>
      <c r="D42" s="103"/>
      <c r="E42" s="1251" t="s">
        <v>32</v>
      </c>
      <c r="F42" s="1251"/>
      <c r="G42" s="1251"/>
      <c r="H42" s="1252"/>
      <c r="I42" s="354">
        <v>459</v>
      </c>
      <c r="J42" s="355">
        <v>371</v>
      </c>
      <c r="K42" s="355">
        <v>304</v>
      </c>
      <c r="L42" s="355">
        <v>235</v>
      </c>
      <c r="M42" s="356">
        <v>185</v>
      </c>
    </row>
    <row r="43" spans="2:13" ht="27.75" customHeight="1" x14ac:dyDescent="0.2">
      <c r="B43" s="1245"/>
      <c r="C43" s="1246"/>
      <c r="D43" s="103"/>
      <c r="E43" s="1251" t="s">
        <v>33</v>
      </c>
      <c r="F43" s="1251"/>
      <c r="G43" s="1251"/>
      <c r="H43" s="1252"/>
      <c r="I43" s="354">
        <v>4518</v>
      </c>
      <c r="J43" s="355">
        <v>4774</v>
      </c>
      <c r="K43" s="355">
        <v>4801</v>
      </c>
      <c r="L43" s="355">
        <v>4773</v>
      </c>
      <c r="M43" s="356">
        <v>4634</v>
      </c>
    </row>
    <row r="44" spans="2:13" ht="27.75" customHeight="1" x14ac:dyDescent="0.2">
      <c r="B44" s="1245"/>
      <c r="C44" s="1246"/>
      <c r="D44" s="103"/>
      <c r="E44" s="1251" t="s">
        <v>34</v>
      </c>
      <c r="F44" s="1251"/>
      <c r="G44" s="1251"/>
      <c r="H44" s="1252"/>
      <c r="I44" s="354">
        <v>795</v>
      </c>
      <c r="J44" s="355">
        <v>809</v>
      </c>
      <c r="K44" s="355">
        <v>806</v>
      </c>
      <c r="L44" s="355">
        <v>749</v>
      </c>
      <c r="M44" s="356">
        <v>833</v>
      </c>
    </row>
    <row r="45" spans="2:13" ht="27.75" customHeight="1" x14ac:dyDescent="0.2">
      <c r="B45" s="1245"/>
      <c r="C45" s="1246"/>
      <c r="D45" s="103"/>
      <c r="E45" s="1251" t="s">
        <v>35</v>
      </c>
      <c r="F45" s="1251"/>
      <c r="G45" s="1251"/>
      <c r="H45" s="1252"/>
      <c r="I45" s="354">
        <v>1415</v>
      </c>
      <c r="J45" s="355">
        <v>1410</v>
      </c>
      <c r="K45" s="355">
        <v>1421</v>
      </c>
      <c r="L45" s="355">
        <v>1422</v>
      </c>
      <c r="M45" s="356">
        <v>1436</v>
      </c>
    </row>
    <row r="46" spans="2:13" ht="27.75" customHeight="1" x14ac:dyDescent="0.2">
      <c r="B46" s="1245"/>
      <c r="C46" s="1246"/>
      <c r="D46" s="104"/>
      <c r="E46" s="1251" t="s">
        <v>36</v>
      </c>
      <c r="F46" s="1251"/>
      <c r="G46" s="1251"/>
      <c r="H46" s="1252"/>
      <c r="I46" s="354" t="s">
        <v>537</v>
      </c>
      <c r="J46" s="355" t="s">
        <v>537</v>
      </c>
      <c r="K46" s="355" t="s">
        <v>537</v>
      </c>
      <c r="L46" s="355" t="s">
        <v>537</v>
      </c>
      <c r="M46" s="356" t="s">
        <v>537</v>
      </c>
    </row>
    <row r="47" spans="2:13" ht="27.75" customHeight="1" x14ac:dyDescent="0.2">
      <c r="B47" s="1245"/>
      <c r="C47" s="1246"/>
      <c r="D47" s="105"/>
      <c r="E47" s="1253" t="s">
        <v>37</v>
      </c>
      <c r="F47" s="1254"/>
      <c r="G47" s="1254"/>
      <c r="H47" s="1255"/>
      <c r="I47" s="354" t="s">
        <v>537</v>
      </c>
      <c r="J47" s="355" t="s">
        <v>537</v>
      </c>
      <c r="K47" s="355" t="s">
        <v>537</v>
      </c>
      <c r="L47" s="355" t="s">
        <v>537</v>
      </c>
      <c r="M47" s="356" t="s">
        <v>537</v>
      </c>
    </row>
    <row r="48" spans="2:13" ht="27.75" customHeight="1" x14ac:dyDescent="0.2">
      <c r="B48" s="1245"/>
      <c r="C48" s="1246"/>
      <c r="D48" s="103"/>
      <c r="E48" s="1251" t="s">
        <v>38</v>
      </c>
      <c r="F48" s="1251"/>
      <c r="G48" s="1251"/>
      <c r="H48" s="1252"/>
      <c r="I48" s="354" t="s">
        <v>537</v>
      </c>
      <c r="J48" s="355" t="s">
        <v>537</v>
      </c>
      <c r="K48" s="355" t="s">
        <v>537</v>
      </c>
      <c r="L48" s="355" t="s">
        <v>537</v>
      </c>
      <c r="M48" s="356" t="s">
        <v>537</v>
      </c>
    </row>
    <row r="49" spans="2:13" ht="27.75" customHeight="1" x14ac:dyDescent="0.2">
      <c r="B49" s="1247"/>
      <c r="C49" s="1248"/>
      <c r="D49" s="103"/>
      <c r="E49" s="1251" t="s">
        <v>39</v>
      </c>
      <c r="F49" s="1251"/>
      <c r="G49" s="1251"/>
      <c r="H49" s="1252"/>
      <c r="I49" s="354" t="s">
        <v>537</v>
      </c>
      <c r="J49" s="355" t="s">
        <v>537</v>
      </c>
      <c r="K49" s="355" t="s">
        <v>537</v>
      </c>
      <c r="L49" s="355" t="s">
        <v>537</v>
      </c>
      <c r="M49" s="356" t="s">
        <v>537</v>
      </c>
    </row>
    <row r="50" spans="2:13" ht="27.75" customHeight="1" x14ac:dyDescent="0.2">
      <c r="B50" s="1256" t="s">
        <v>40</v>
      </c>
      <c r="C50" s="1257"/>
      <c r="D50" s="106"/>
      <c r="E50" s="1251" t="s">
        <v>41</v>
      </c>
      <c r="F50" s="1251"/>
      <c r="G50" s="1251"/>
      <c r="H50" s="1252"/>
      <c r="I50" s="354">
        <v>4287</v>
      </c>
      <c r="J50" s="355">
        <v>4396</v>
      </c>
      <c r="K50" s="355">
        <v>4789</v>
      </c>
      <c r="L50" s="355">
        <v>4834</v>
      </c>
      <c r="M50" s="356">
        <v>5673</v>
      </c>
    </row>
    <row r="51" spans="2:13" ht="27.75" customHeight="1" x14ac:dyDescent="0.2">
      <c r="B51" s="1245"/>
      <c r="C51" s="1246"/>
      <c r="D51" s="103"/>
      <c r="E51" s="1251" t="s">
        <v>42</v>
      </c>
      <c r="F51" s="1251"/>
      <c r="G51" s="1251"/>
      <c r="H51" s="1252"/>
      <c r="I51" s="354">
        <v>196</v>
      </c>
      <c r="J51" s="355">
        <v>183</v>
      </c>
      <c r="K51" s="355">
        <v>170</v>
      </c>
      <c r="L51" s="355">
        <v>156</v>
      </c>
      <c r="M51" s="356">
        <v>143</v>
      </c>
    </row>
    <row r="52" spans="2:13" ht="27.75" customHeight="1" x14ac:dyDescent="0.2">
      <c r="B52" s="1247"/>
      <c r="C52" s="1248"/>
      <c r="D52" s="103"/>
      <c r="E52" s="1251" t="s">
        <v>43</v>
      </c>
      <c r="F52" s="1251"/>
      <c r="G52" s="1251"/>
      <c r="H52" s="1252"/>
      <c r="I52" s="354">
        <v>17348</v>
      </c>
      <c r="J52" s="355">
        <v>17443</v>
      </c>
      <c r="K52" s="355">
        <v>17486</v>
      </c>
      <c r="L52" s="355">
        <v>17681</v>
      </c>
      <c r="M52" s="356">
        <v>16979</v>
      </c>
    </row>
    <row r="53" spans="2:13" ht="27.75" customHeight="1" thickBot="1" x14ac:dyDescent="0.25">
      <c r="B53" s="1258" t="s">
        <v>44</v>
      </c>
      <c r="C53" s="1259"/>
      <c r="D53" s="107"/>
      <c r="E53" s="1260" t="s">
        <v>45</v>
      </c>
      <c r="F53" s="1260"/>
      <c r="G53" s="1260"/>
      <c r="H53" s="1261"/>
      <c r="I53" s="357">
        <v>3306</v>
      </c>
      <c r="J53" s="358">
        <v>3686</v>
      </c>
      <c r="K53" s="358">
        <v>3523</v>
      </c>
      <c r="L53" s="358">
        <v>4124</v>
      </c>
      <c r="M53" s="359">
        <v>3160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Ozn2VH9rY8oHA61hrc7lyNIbMEpcJtg11cOMoms63hkXjEl1s5ezKxFafxmXs/Ey7/lEgu8J8OihnOqghQxXdA==" saltValue="PaS+A/cRVel+keNs1XrG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581</v>
      </c>
      <c r="G54" s="116" t="s">
        <v>582</v>
      </c>
      <c r="H54" s="117" t="s">
        <v>583</v>
      </c>
    </row>
    <row r="55" spans="2:8" ht="52.5" customHeight="1" x14ac:dyDescent="0.2">
      <c r="B55" s="118"/>
      <c r="C55" s="1270" t="s">
        <v>48</v>
      </c>
      <c r="D55" s="1270"/>
      <c r="E55" s="1271"/>
      <c r="F55" s="119">
        <v>1562</v>
      </c>
      <c r="G55" s="119">
        <v>1263</v>
      </c>
      <c r="H55" s="120">
        <v>1774</v>
      </c>
    </row>
    <row r="56" spans="2:8" ht="52.5" customHeight="1" x14ac:dyDescent="0.2">
      <c r="B56" s="121"/>
      <c r="C56" s="1272" t="s">
        <v>49</v>
      </c>
      <c r="D56" s="1272"/>
      <c r="E56" s="1273"/>
      <c r="F56" s="122">
        <v>913</v>
      </c>
      <c r="G56" s="122">
        <v>1064</v>
      </c>
      <c r="H56" s="123">
        <v>1214</v>
      </c>
    </row>
    <row r="57" spans="2:8" ht="53.25" customHeight="1" x14ac:dyDescent="0.2">
      <c r="B57" s="121"/>
      <c r="C57" s="1274" t="s">
        <v>50</v>
      </c>
      <c r="D57" s="1274"/>
      <c r="E57" s="1275"/>
      <c r="F57" s="124">
        <v>4176</v>
      </c>
      <c r="G57" s="124">
        <v>4547</v>
      </c>
      <c r="H57" s="125">
        <v>4684</v>
      </c>
    </row>
    <row r="58" spans="2:8" ht="45.75" customHeight="1" x14ac:dyDescent="0.2">
      <c r="B58" s="126"/>
      <c r="C58" s="1262" t="s">
        <v>617</v>
      </c>
      <c r="D58" s="1263"/>
      <c r="E58" s="1264"/>
      <c r="F58" s="127">
        <v>2301</v>
      </c>
      <c r="G58" s="127">
        <v>2460</v>
      </c>
      <c r="H58" s="128">
        <v>2460</v>
      </c>
    </row>
    <row r="59" spans="2:8" ht="45.75" customHeight="1" x14ac:dyDescent="0.2">
      <c r="B59" s="126"/>
      <c r="C59" s="1262" t="s">
        <v>618</v>
      </c>
      <c r="D59" s="1263"/>
      <c r="E59" s="1264"/>
      <c r="F59" s="127">
        <v>851</v>
      </c>
      <c r="G59" s="127">
        <v>852</v>
      </c>
      <c r="H59" s="128">
        <v>852</v>
      </c>
    </row>
    <row r="60" spans="2:8" ht="45.75" customHeight="1" x14ac:dyDescent="0.2">
      <c r="B60" s="126"/>
      <c r="C60" s="1262" t="s">
        <v>619</v>
      </c>
      <c r="D60" s="1263"/>
      <c r="E60" s="1264"/>
      <c r="F60" s="127">
        <v>254</v>
      </c>
      <c r="G60" s="127">
        <v>450</v>
      </c>
      <c r="H60" s="128">
        <v>565</v>
      </c>
    </row>
    <row r="61" spans="2:8" ht="45.75" customHeight="1" x14ac:dyDescent="0.2">
      <c r="B61" s="126"/>
      <c r="C61" s="1262" t="s">
        <v>620</v>
      </c>
      <c r="D61" s="1263"/>
      <c r="E61" s="1264"/>
      <c r="F61" s="127">
        <v>406</v>
      </c>
      <c r="G61" s="127">
        <v>406</v>
      </c>
      <c r="H61" s="128">
        <v>406</v>
      </c>
    </row>
    <row r="62" spans="2:8" ht="45.75" customHeight="1" thickBot="1" x14ac:dyDescent="0.25">
      <c r="B62" s="129"/>
      <c r="C62" s="1265" t="s">
        <v>621</v>
      </c>
      <c r="D62" s="1266"/>
      <c r="E62" s="1267"/>
      <c r="F62" s="130">
        <v>103</v>
      </c>
      <c r="G62" s="130">
        <v>113</v>
      </c>
      <c r="H62" s="131">
        <v>124</v>
      </c>
    </row>
    <row r="63" spans="2:8" ht="52.5" customHeight="1" thickBot="1" x14ac:dyDescent="0.25">
      <c r="B63" s="132"/>
      <c r="C63" s="1268" t="s">
        <v>51</v>
      </c>
      <c r="D63" s="1268"/>
      <c r="E63" s="1269"/>
      <c r="F63" s="133">
        <v>6651</v>
      </c>
      <c r="G63" s="133">
        <v>6874</v>
      </c>
      <c r="H63" s="134">
        <v>7672</v>
      </c>
    </row>
    <row r="64" spans="2:8" ht="13.2" x14ac:dyDescent="0.2"/>
  </sheetData>
  <sheetProtection algorithmName="SHA-512" hashValue="SeamDKoDeRAv0lH196RqFqdLlFC81nDU8qeuI+ScvHKcYK/pEqz8NoAbN0ZLhSLC6s40CpmYShtEZhHW7s9ddQ==" saltValue="8DCmXn4JWZLPA2qaUz1m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623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624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632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625</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579</v>
      </c>
      <c r="BQ50" s="1281"/>
      <c r="BR50" s="1281"/>
      <c r="BS50" s="1281"/>
      <c r="BT50" s="1281"/>
      <c r="BU50" s="1281"/>
      <c r="BV50" s="1281"/>
      <c r="BW50" s="1281"/>
      <c r="BX50" s="1281" t="s">
        <v>580</v>
      </c>
      <c r="BY50" s="1281"/>
      <c r="BZ50" s="1281"/>
      <c r="CA50" s="1281"/>
      <c r="CB50" s="1281"/>
      <c r="CC50" s="1281"/>
      <c r="CD50" s="1281"/>
      <c r="CE50" s="1281"/>
      <c r="CF50" s="1281" t="s">
        <v>581</v>
      </c>
      <c r="CG50" s="1281"/>
      <c r="CH50" s="1281"/>
      <c r="CI50" s="1281"/>
      <c r="CJ50" s="1281"/>
      <c r="CK50" s="1281"/>
      <c r="CL50" s="1281"/>
      <c r="CM50" s="1281"/>
      <c r="CN50" s="1281" t="s">
        <v>582</v>
      </c>
      <c r="CO50" s="1281"/>
      <c r="CP50" s="1281"/>
      <c r="CQ50" s="1281"/>
      <c r="CR50" s="1281"/>
      <c r="CS50" s="1281"/>
      <c r="CT50" s="1281"/>
      <c r="CU50" s="1281"/>
      <c r="CV50" s="1281" t="s">
        <v>583</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626</v>
      </c>
      <c r="AO51" s="1279"/>
      <c r="AP51" s="1279"/>
      <c r="AQ51" s="1279"/>
      <c r="AR51" s="1279"/>
      <c r="AS51" s="1279"/>
      <c r="AT51" s="1279"/>
      <c r="AU51" s="1279"/>
      <c r="AV51" s="1279"/>
      <c r="AW51" s="1279"/>
      <c r="AX51" s="1279"/>
      <c r="AY51" s="1279"/>
      <c r="AZ51" s="1279"/>
      <c r="BA51" s="1279"/>
      <c r="BB51" s="1279" t="s">
        <v>627</v>
      </c>
      <c r="BC51" s="1279"/>
      <c r="BD51" s="1279"/>
      <c r="BE51" s="1279"/>
      <c r="BF51" s="1279"/>
      <c r="BG51" s="1279"/>
      <c r="BH51" s="1279"/>
      <c r="BI51" s="1279"/>
      <c r="BJ51" s="1279"/>
      <c r="BK51" s="1279"/>
      <c r="BL51" s="1279"/>
      <c r="BM51" s="1279"/>
      <c r="BN51" s="1279"/>
      <c r="BO51" s="1279"/>
      <c r="BP51" s="1276">
        <v>52.7</v>
      </c>
      <c r="BQ51" s="1276"/>
      <c r="BR51" s="1276"/>
      <c r="BS51" s="1276"/>
      <c r="BT51" s="1276"/>
      <c r="BU51" s="1276"/>
      <c r="BV51" s="1276"/>
      <c r="BW51" s="1276"/>
      <c r="BX51" s="1276">
        <v>59.2</v>
      </c>
      <c r="BY51" s="1276"/>
      <c r="BZ51" s="1276"/>
      <c r="CA51" s="1276"/>
      <c r="CB51" s="1276"/>
      <c r="CC51" s="1276"/>
      <c r="CD51" s="1276"/>
      <c r="CE51" s="1276"/>
      <c r="CF51" s="1276">
        <v>56.3</v>
      </c>
      <c r="CG51" s="1276"/>
      <c r="CH51" s="1276"/>
      <c r="CI51" s="1276"/>
      <c r="CJ51" s="1276"/>
      <c r="CK51" s="1276"/>
      <c r="CL51" s="1276"/>
      <c r="CM51" s="1276"/>
      <c r="CN51" s="1276">
        <v>62.2</v>
      </c>
      <c r="CO51" s="1276"/>
      <c r="CP51" s="1276"/>
      <c r="CQ51" s="1276"/>
      <c r="CR51" s="1276"/>
      <c r="CS51" s="1276"/>
      <c r="CT51" s="1276"/>
      <c r="CU51" s="1276"/>
      <c r="CV51" s="1276">
        <v>44.4</v>
      </c>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628</v>
      </c>
      <c r="BC53" s="1279"/>
      <c r="BD53" s="1279"/>
      <c r="BE53" s="1279"/>
      <c r="BF53" s="1279"/>
      <c r="BG53" s="1279"/>
      <c r="BH53" s="1279"/>
      <c r="BI53" s="1279"/>
      <c r="BJ53" s="1279"/>
      <c r="BK53" s="1279"/>
      <c r="BL53" s="1279"/>
      <c r="BM53" s="1279"/>
      <c r="BN53" s="1279"/>
      <c r="BO53" s="1279"/>
      <c r="BP53" s="1276">
        <v>55.2</v>
      </c>
      <c r="BQ53" s="1276"/>
      <c r="BR53" s="1276"/>
      <c r="BS53" s="1276"/>
      <c r="BT53" s="1276"/>
      <c r="BU53" s="1276"/>
      <c r="BV53" s="1276"/>
      <c r="BW53" s="1276"/>
      <c r="BX53" s="1276">
        <v>56.7</v>
      </c>
      <c r="BY53" s="1276"/>
      <c r="BZ53" s="1276"/>
      <c r="CA53" s="1276"/>
      <c r="CB53" s="1276"/>
      <c r="CC53" s="1276"/>
      <c r="CD53" s="1276"/>
      <c r="CE53" s="1276"/>
      <c r="CF53" s="1276">
        <v>57.4</v>
      </c>
      <c r="CG53" s="1276"/>
      <c r="CH53" s="1276"/>
      <c r="CI53" s="1276"/>
      <c r="CJ53" s="1276"/>
      <c r="CK53" s="1276"/>
      <c r="CL53" s="1276"/>
      <c r="CM53" s="1276"/>
      <c r="CN53" s="1276">
        <v>58.6</v>
      </c>
      <c r="CO53" s="1276"/>
      <c r="CP53" s="1276"/>
      <c r="CQ53" s="1276"/>
      <c r="CR53" s="1276"/>
      <c r="CS53" s="1276"/>
      <c r="CT53" s="1276"/>
      <c r="CU53" s="1276"/>
      <c r="CV53" s="1276">
        <v>57.6</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629</v>
      </c>
      <c r="AO55" s="1281"/>
      <c r="AP55" s="1281"/>
      <c r="AQ55" s="1281"/>
      <c r="AR55" s="1281"/>
      <c r="AS55" s="1281"/>
      <c r="AT55" s="1281"/>
      <c r="AU55" s="1281"/>
      <c r="AV55" s="1281"/>
      <c r="AW55" s="1281"/>
      <c r="AX55" s="1281"/>
      <c r="AY55" s="1281"/>
      <c r="AZ55" s="1281"/>
      <c r="BA55" s="1281"/>
      <c r="BB55" s="1279" t="s">
        <v>627</v>
      </c>
      <c r="BC55" s="1279"/>
      <c r="BD55" s="1279"/>
      <c r="BE55" s="1279"/>
      <c r="BF55" s="1279"/>
      <c r="BG55" s="1279"/>
      <c r="BH55" s="1279"/>
      <c r="BI55" s="1279"/>
      <c r="BJ55" s="1279"/>
      <c r="BK55" s="1279"/>
      <c r="BL55" s="1279"/>
      <c r="BM55" s="1279"/>
      <c r="BN55" s="1279"/>
      <c r="BO55" s="1279"/>
      <c r="BP55" s="1276">
        <v>20.2</v>
      </c>
      <c r="BQ55" s="1276"/>
      <c r="BR55" s="1276"/>
      <c r="BS55" s="1276"/>
      <c r="BT55" s="1276"/>
      <c r="BU55" s="1276"/>
      <c r="BV55" s="1276"/>
      <c r="BW55" s="1276"/>
      <c r="BX55" s="1276">
        <v>18.2</v>
      </c>
      <c r="BY55" s="1276"/>
      <c r="BZ55" s="1276"/>
      <c r="CA55" s="1276"/>
      <c r="CB55" s="1276"/>
      <c r="CC55" s="1276"/>
      <c r="CD55" s="1276"/>
      <c r="CE55" s="1276"/>
      <c r="CF55" s="1276">
        <v>20.3</v>
      </c>
      <c r="CG55" s="1276"/>
      <c r="CH55" s="1276"/>
      <c r="CI55" s="1276"/>
      <c r="CJ55" s="1276"/>
      <c r="CK55" s="1276"/>
      <c r="CL55" s="1276"/>
      <c r="CM55" s="1276"/>
      <c r="CN55" s="1276">
        <v>15.5</v>
      </c>
      <c r="CO55" s="1276"/>
      <c r="CP55" s="1276"/>
      <c r="CQ55" s="1276"/>
      <c r="CR55" s="1276"/>
      <c r="CS55" s="1276"/>
      <c r="CT55" s="1276"/>
      <c r="CU55" s="1276"/>
      <c r="CV55" s="1276">
        <v>4.5999999999999996</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628</v>
      </c>
      <c r="BC57" s="1279"/>
      <c r="BD57" s="1279"/>
      <c r="BE57" s="1279"/>
      <c r="BF57" s="1279"/>
      <c r="BG57" s="1279"/>
      <c r="BH57" s="1279"/>
      <c r="BI57" s="1279"/>
      <c r="BJ57" s="1279"/>
      <c r="BK57" s="1279"/>
      <c r="BL57" s="1279"/>
      <c r="BM57" s="1279"/>
      <c r="BN57" s="1279"/>
      <c r="BO57" s="1279"/>
      <c r="BP57" s="1276">
        <v>57.5</v>
      </c>
      <c r="BQ57" s="1276"/>
      <c r="BR57" s="1276"/>
      <c r="BS57" s="1276"/>
      <c r="BT57" s="1276"/>
      <c r="BU57" s="1276"/>
      <c r="BV57" s="1276"/>
      <c r="BW57" s="1276"/>
      <c r="BX57" s="1276">
        <v>59.3</v>
      </c>
      <c r="BY57" s="1276"/>
      <c r="BZ57" s="1276"/>
      <c r="CA57" s="1276"/>
      <c r="CB57" s="1276"/>
      <c r="CC57" s="1276"/>
      <c r="CD57" s="1276"/>
      <c r="CE57" s="1276"/>
      <c r="CF57" s="1276">
        <v>60.3</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630</v>
      </c>
    </row>
    <row r="64" spans="1:109" ht="13.2" x14ac:dyDescent="0.2">
      <c r="B64" s="375"/>
      <c r="G64" s="382"/>
      <c r="I64" s="395"/>
      <c r="J64" s="395"/>
      <c r="K64" s="395"/>
      <c r="L64" s="395"/>
      <c r="M64" s="395"/>
      <c r="N64" s="396"/>
      <c r="AM64" s="382"/>
      <c r="AN64" s="382" t="s">
        <v>624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633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625</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579</v>
      </c>
      <c r="BQ72" s="1281"/>
      <c r="BR72" s="1281"/>
      <c r="BS72" s="1281"/>
      <c r="BT72" s="1281"/>
      <c r="BU72" s="1281"/>
      <c r="BV72" s="1281"/>
      <c r="BW72" s="1281"/>
      <c r="BX72" s="1281" t="s">
        <v>580</v>
      </c>
      <c r="BY72" s="1281"/>
      <c r="BZ72" s="1281"/>
      <c r="CA72" s="1281"/>
      <c r="CB72" s="1281"/>
      <c r="CC72" s="1281"/>
      <c r="CD72" s="1281"/>
      <c r="CE72" s="1281"/>
      <c r="CF72" s="1281" t="s">
        <v>581</v>
      </c>
      <c r="CG72" s="1281"/>
      <c r="CH72" s="1281"/>
      <c r="CI72" s="1281"/>
      <c r="CJ72" s="1281"/>
      <c r="CK72" s="1281"/>
      <c r="CL72" s="1281"/>
      <c r="CM72" s="1281"/>
      <c r="CN72" s="1281" t="s">
        <v>582</v>
      </c>
      <c r="CO72" s="1281"/>
      <c r="CP72" s="1281"/>
      <c r="CQ72" s="1281"/>
      <c r="CR72" s="1281"/>
      <c r="CS72" s="1281"/>
      <c r="CT72" s="1281"/>
      <c r="CU72" s="1281"/>
      <c r="CV72" s="1281" t="s">
        <v>583</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626</v>
      </c>
      <c r="AO73" s="1279"/>
      <c r="AP73" s="1279"/>
      <c r="AQ73" s="1279"/>
      <c r="AR73" s="1279"/>
      <c r="AS73" s="1279"/>
      <c r="AT73" s="1279"/>
      <c r="AU73" s="1279"/>
      <c r="AV73" s="1279"/>
      <c r="AW73" s="1279"/>
      <c r="AX73" s="1279"/>
      <c r="AY73" s="1279"/>
      <c r="AZ73" s="1279"/>
      <c r="BA73" s="1279"/>
      <c r="BB73" s="1279" t="s">
        <v>627</v>
      </c>
      <c r="BC73" s="1279"/>
      <c r="BD73" s="1279"/>
      <c r="BE73" s="1279"/>
      <c r="BF73" s="1279"/>
      <c r="BG73" s="1279"/>
      <c r="BH73" s="1279"/>
      <c r="BI73" s="1279"/>
      <c r="BJ73" s="1279"/>
      <c r="BK73" s="1279"/>
      <c r="BL73" s="1279"/>
      <c r="BM73" s="1279"/>
      <c r="BN73" s="1279"/>
      <c r="BO73" s="1279"/>
      <c r="BP73" s="1276">
        <v>52.7</v>
      </c>
      <c r="BQ73" s="1276"/>
      <c r="BR73" s="1276"/>
      <c r="BS73" s="1276"/>
      <c r="BT73" s="1276"/>
      <c r="BU73" s="1276"/>
      <c r="BV73" s="1276"/>
      <c r="BW73" s="1276"/>
      <c r="BX73" s="1276">
        <v>59.2</v>
      </c>
      <c r="BY73" s="1276"/>
      <c r="BZ73" s="1276"/>
      <c r="CA73" s="1276"/>
      <c r="CB73" s="1276"/>
      <c r="CC73" s="1276"/>
      <c r="CD73" s="1276"/>
      <c r="CE73" s="1276"/>
      <c r="CF73" s="1276">
        <v>56.3</v>
      </c>
      <c r="CG73" s="1276"/>
      <c r="CH73" s="1276"/>
      <c r="CI73" s="1276"/>
      <c r="CJ73" s="1276"/>
      <c r="CK73" s="1276"/>
      <c r="CL73" s="1276"/>
      <c r="CM73" s="1276"/>
      <c r="CN73" s="1276">
        <v>62.2</v>
      </c>
      <c r="CO73" s="1276"/>
      <c r="CP73" s="1276"/>
      <c r="CQ73" s="1276"/>
      <c r="CR73" s="1276"/>
      <c r="CS73" s="1276"/>
      <c r="CT73" s="1276"/>
      <c r="CU73" s="1276"/>
      <c r="CV73" s="1276">
        <v>44.4</v>
      </c>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631</v>
      </c>
      <c r="BC75" s="1279"/>
      <c r="BD75" s="1279"/>
      <c r="BE75" s="1279"/>
      <c r="BF75" s="1279"/>
      <c r="BG75" s="1279"/>
      <c r="BH75" s="1279"/>
      <c r="BI75" s="1279"/>
      <c r="BJ75" s="1279"/>
      <c r="BK75" s="1279"/>
      <c r="BL75" s="1279"/>
      <c r="BM75" s="1279"/>
      <c r="BN75" s="1279"/>
      <c r="BO75" s="1279"/>
      <c r="BP75" s="1276">
        <v>8.8000000000000007</v>
      </c>
      <c r="BQ75" s="1276"/>
      <c r="BR75" s="1276"/>
      <c r="BS75" s="1276"/>
      <c r="BT75" s="1276"/>
      <c r="BU75" s="1276"/>
      <c r="BV75" s="1276"/>
      <c r="BW75" s="1276"/>
      <c r="BX75" s="1276">
        <v>9</v>
      </c>
      <c r="BY75" s="1276"/>
      <c r="BZ75" s="1276"/>
      <c r="CA75" s="1276"/>
      <c r="CB75" s="1276"/>
      <c r="CC75" s="1276"/>
      <c r="CD75" s="1276"/>
      <c r="CE75" s="1276"/>
      <c r="CF75" s="1276">
        <v>9.1999999999999993</v>
      </c>
      <c r="CG75" s="1276"/>
      <c r="CH75" s="1276"/>
      <c r="CI75" s="1276"/>
      <c r="CJ75" s="1276"/>
      <c r="CK75" s="1276"/>
      <c r="CL75" s="1276"/>
      <c r="CM75" s="1276"/>
      <c r="CN75" s="1276">
        <v>9.6999999999999993</v>
      </c>
      <c r="CO75" s="1276"/>
      <c r="CP75" s="1276"/>
      <c r="CQ75" s="1276"/>
      <c r="CR75" s="1276"/>
      <c r="CS75" s="1276"/>
      <c r="CT75" s="1276"/>
      <c r="CU75" s="1276"/>
      <c r="CV75" s="1276">
        <v>9.8000000000000007</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629</v>
      </c>
      <c r="AO77" s="1281"/>
      <c r="AP77" s="1281"/>
      <c r="AQ77" s="1281"/>
      <c r="AR77" s="1281"/>
      <c r="AS77" s="1281"/>
      <c r="AT77" s="1281"/>
      <c r="AU77" s="1281"/>
      <c r="AV77" s="1281"/>
      <c r="AW77" s="1281"/>
      <c r="AX77" s="1281"/>
      <c r="AY77" s="1281"/>
      <c r="AZ77" s="1281"/>
      <c r="BA77" s="1281"/>
      <c r="BB77" s="1279" t="s">
        <v>627</v>
      </c>
      <c r="BC77" s="1279"/>
      <c r="BD77" s="1279"/>
      <c r="BE77" s="1279"/>
      <c r="BF77" s="1279"/>
      <c r="BG77" s="1279"/>
      <c r="BH77" s="1279"/>
      <c r="BI77" s="1279"/>
      <c r="BJ77" s="1279"/>
      <c r="BK77" s="1279"/>
      <c r="BL77" s="1279"/>
      <c r="BM77" s="1279"/>
      <c r="BN77" s="1279"/>
      <c r="BO77" s="1279"/>
      <c r="BP77" s="1276">
        <v>20.2</v>
      </c>
      <c r="BQ77" s="1276"/>
      <c r="BR77" s="1276"/>
      <c r="BS77" s="1276"/>
      <c r="BT77" s="1276"/>
      <c r="BU77" s="1276"/>
      <c r="BV77" s="1276"/>
      <c r="BW77" s="1276"/>
      <c r="BX77" s="1276">
        <v>18.2</v>
      </c>
      <c r="BY77" s="1276"/>
      <c r="BZ77" s="1276"/>
      <c r="CA77" s="1276"/>
      <c r="CB77" s="1276"/>
      <c r="CC77" s="1276"/>
      <c r="CD77" s="1276"/>
      <c r="CE77" s="1276"/>
      <c r="CF77" s="1276">
        <v>20.3</v>
      </c>
      <c r="CG77" s="1276"/>
      <c r="CH77" s="1276"/>
      <c r="CI77" s="1276"/>
      <c r="CJ77" s="1276"/>
      <c r="CK77" s="1276"/>
      <c r="CL77" s="1276"/>
      <c r="CM77" s="1276"/>
      <c r="CN77" s="1276">
        <v>15.5</v>
      </c>
      <c r="CO77" s="1276"/>
      <c r="CP77" s="1276"/>
      <c r="CQ77" s="1276"/>
      <c r="CR77" s="1276"/>
      <c r="CS77" s="1276"/>
      <c r="CT77" s="1276"/>
      <c r="CU77" s="1276"/>
      <c r="CV77" s="1276">
        <v>4.5999999999999996</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631</v>
      </c>
      <c r="BC79" s="1279"/>
      <c r="BD79" s="1279"/>
      <c r="BE79" s="1279"/>
      <c r="BF79" s="1279"/>
      <c r="BG79" s="1279"/>
      <c r="BH79" s="1279"/>
      <c r="BI79" s="1279"/>
      <c r="BJ79" s="1279"/>
      <c r="BK79" s="1279"/>
      <c r="BL79" s="1279"/>
      <c r="BM79" s="1279"/>
      <c r="BN79" s="1279"/>
      <c r="BO79" s="1279"/>
      <c r="BP79" s="1276">
        <v>6.8</v>
      </c>
      <c r="BQ79" s="1276"/>
      <c r="BR79" s="1276"/>
      <c r="BS79" s="1276"/>
      <c r="BT79" s="1276"/>
      <c r="BU79" s="1276"/>
      <c r="BV79" s="1276"/>
      <c r="BW79" s="1276"/>
      <c r="BX79" s="1276">
        <v>6.8</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6.3</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ZOcyXuIHG7D+qLYpF4duQbFzmKyaDzaTb5eo3jiRa/7V8tdFxZmoHQCPImRCGTiwaGVkftnv1KWkhLCPkMOGIw==" saltValue="5d7Mbf2TD+Z7PG/bt/+4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526</v>
      </c>
    </row>
  </sheetData>
  <sheetProtection algorithmName="SHA-512" hashValue="fgdHFNH5N5Eg7vHt6HvFyoFJ6Z03NyxCKSpxVeGByTyQ+iFBUMs2qhp1DUWYONL6R6Lb7cXaaxzyAi8WC1+S6w==" saltValue="/8VCNRDZfHlsrh+JVLLi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526</v>
      </c>
    </row>
  </sheetData>
  <sheetProtection algorithmName="SHA-512" hashValue="04aK43PuMQna209e+NtDRcZ2W5ynfmavXXy/8fGsKKcMv+2gTQt4XC/95HTdQc6C0nHnBIVZkfZzFsU1HH+jkA==" saltValue="Ga65e8omeIl1bUHHFBJ+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576</v>
      </c>
      <c r="G2" s="148"/>
      <c r="H2" s="149"/>
    </row>
    <row r="3" spans="1:8" x14ac:dyDescent="0.2">
      <c r="A3" s="145" t="s">
        <v>569</v>
      </c>
      <c r="B3" s="150"/>
      <c r="C3" s="151"/>
      <c r="D3" s="152">
        <v>75810</v>
      </c>
      <c r="E3" s="153"/>
      <c r="F3" s="154">
        <v>52191</v>
      </c>
      <c r="G3" s="155"/>
      <c r="H3" s="156"/>
    </row>
    <row r="4" spans="1:8" x14ac:dyDescent="0.2">
      <c r="A4" s="157"/>
      <c r="B4" s="158"/>
      <c r="C4" s="159"/>
      <c r="D4" s="160">
        <v>57652</v>
      </c>
      <c r="E4" s="161"/>
      <c r="F4" s="162">
        <v>24843</v>
      </c>
      <c r="G4" s="163"/>
      <c r="H4" s="164"/>
    </row>
    <row r="5" spans="1:8" x14ac:dyDescent="0.2">
      <c r="A5" s="145" t="s">
        <v>571</v>
      </c>
      <c r="B5" s="150"/>
      <c r="C5" s="151"/>
      <c r="D5" s="152">
        <v>64549</v>
      </c>
      <c r="E5" s="153"/>
      <c r="F5" s="154">
        <v>47387</v>
      </c>
      <c r="G5" s="155"/>
      <c r="H5" s="156"/>
    </row>
    <row r="6" spans="1:8" x14ac:dyDescent="0.2">
      <c r="A6" s="157"/>
      <c r="B6" s="158"/>
      <c r="C6" s="159"/>
      <c r="D6" s="160">
        <v>57561</v>
      </c>
      <c r="E6" s="161"/>
      <c r="F6" s="162">
        <v>24928</v>
      </c>
      <c r="G6" s="163"/>
      <c r="H6" s="164"/>
    </row>
    <row r="7" spans="1:8" x14ac:dyDescent="0.2">
      <c r="A7" s="145" t="s">
        <v>572</v>
      </c>
      <c r="B7" s="150"/>
      <c r="C7" s="151"/>
      <c r="D7" s="152">
        <v>79237</v>
      </c>
      <c r="E7" s="153"/>
      <c r="F7" s="154">
        <v>51264</v>
      </c>
      <c r="G7" s="155"/>
      <c r="H7" s="156"/>
    </row>
    <row r="8" spans="1:8" x14ac:dyDescent="0.2">
      <c r="A8" s="157"/>
      <c r="B8" s="158"/>
      <c r="C8" s="159"/>
      <c r="D8" s="160">
        <v>63066</v>
      </c>
      <c r="E8" s="161"/>
      <c r="F8" s="162">
        <v>26040</v>
      </c>
      <c r="G8" s="163"/>
      <c r="H8" s="164"/>
    </row>
    <row r="9" spans="1:8" x14ac:dyDescent="0.2">
      <c r="A9" s="145" t="s">
        <v>573</v>
      </c>
      <c r="B9" s="150"/>
      <c r="C9" s="151"/>
      <c r="D9" s="152">
        <v>128983</v>
      </c>
      <c r="E9" s="153"/>
      <c r="F9" s="154">
        <v>52068</v>
      </c>
      <c r="G9" s="155"/>
      <c r="H9" s="156"/>
    </row>
    <row r="10" spans="1:8" x14ac:dyDescent="0.2">
      <c r="A10" s="157"/>
      <c r="B10" s="158"/>
      <c r="C10" s="159"/>
      <c r="D10" s="160">
        <v>78262</v>
      </c>
      <c r="E10" s="161"/>
      <c r="F10" s="162">
        <v>26936</v>
      </c>
      <c r="G10" s="163"/>
      <c r="H10" s="164"/>
    </row>
    <row r="11" spans="1:8" x14ac:dyDescent="0.2">
      <c r="A11" s="145" t="s">
        <v>574</v>
      </c>
      <c r="B11" s="150"/>
      <c r="C11" s="151"/>
      <c r="D11" s="152">
        <v>37998</v>
      </c>
      <c r="E11" s="153"/>
      <c r="F11" s="154">
        <v>47161</v>
      </c>
      <c r="G11" s="155"/>
      <c r="H11" s="156"/>
    </row>
    <row r="12" spans="1:8" x14ac:dyDescent="0.2">
      <c r="A12" s="157"/>
      <c r="B12" s="158"/>
      <c r="C12" s="165"/>
      <c r="D12" s="160">
        <v>31307</v>
      </c>
      <c r="E12" s="161"/>
      <c r="F12" s="162">
        <v>24595</v>
      </c>
      <c r="G12" s="163"/>
      <c r="H12" s="164"/>
    </row>
    <row r="13" spans="1:8" x14ac:dyDescent="0.2">
      <c r="A13" s="145"/>
      <c r="B13" s="150"/>
      <c r="C13" s="166"/>
      <c r="D13" s="167">
        <v>77315</v>
      </c>
      <c r="E13" s="168"/>
      <c r="F13" s="169">
        <v>50014</v>
      </c>
      <c r="G13" s="170"/>
      <c r="H13" s="156"/>
    </row>
    <row r="14" spans="1:8" x14ac:dyDescent="0.2">
      <c r="A14" s="157"/>
      <c r="B14" s="158"/>
      <c r="C14" s="159"/>
      <c r="D14" s="160">
        <v>57570</v>
      </c>
      <c r="E14" s="161"/>
      <c r="F14" s="162">
        <v>25468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13.74</v>
      </c>
      <c r="C19" s="171">
        <f>ROUND(VALUE(SUBSTITUTE(実質収支比率等に係る経年分析!G$48,"▲","-")),2)</f>
        <v>14.15</v>
      </c>
      <c r="D19" s="171">
        <f>ROUND(VALUE(SUBSTITUTE(実質収支比率等に係る経年分析!H$48,"▲","-")),2)</f>
        <v>11.25</v>
      </c>
      <c r="E19" s="171">
        <f>ROUND(VALUE(SUBSTITUTE(実質収支比率等に係る経年分析!I$48,"▲","-")),2)</f>
        <v>10.47</v>
      </c>
      <c r="F19" s="171">
        <f>ROUND(VALUE(SUBSTITUTE(実質収支比率等に係る経年分析!J$48,"▲","-")),2)</f>
        <v>17.71</v>
      </c>
    </row>
    <row r="20" spans="1:11" x14ac:dyDescent="0.2">
      <c r="A20" s="171" t="s">
        <v>55</v>
      </c>
      <c r="B20" s="171">
        <f>ROUND(VALUE(SUBSTITUTE(実質収支比率等に係る経年分析!F$47,"▲","-")),2)</f>
        <v>20.239999999999998</v>
      </c>
      <c r="C20" s="171">
        <f>ROUND(VALUE(SUBSTITUTE(実質収支比率等に係る経年分析!G$47,"▲","-")),2)</f>
        <v>20.350000000000001</v>
      </c>
      <c r="D20" s="171">
        <f>ROUND(VALUE(SUBSTITUTE(実質収支比率等に係る経年分析!H$47,"▲","-")),2)</f>
        <v>20.309999999999999</v>
      </c>
      <c r="E20" s="171">
        <f>ROUND(VALUE(SUBSTITUTE(実質収支比率等に係る経年分析!I$47,"▲","-")),2)</f>
        <v>15.67</v>
      </c>
      <c r="F20" s="171">
        <f>ROUND(VALUE(SUBSTITUTE(実質収支比率等に係る経年分析!J$47,"▲","-")),2)</f>
        <v>20.62</v>
      </c>
    </row>
    <row r="21" spans="1:11" x14ac:dyDescent="0.2">
      <c r="A21" s="171" t="s">
        <v>56</v>
      </c>
      <c r="B21" s="171">
        <f>IF(ISNUMBER(VALUE(SUBSTITUTE(実質収支比率等に係る経年分析!F$49,"▲","-"))),ROUND(VALUE(SUBSTITUTE(実質収支比率等に係る経年分析!F$49,"▲","-")),2),NA())</f>
        <v>3.19</v>
      </c>
      <c r="C21" s="171">
        <f>IF(ISNUMBER(VALUE(SUBSTITUTE(実質収支比率等に係る経年分析!G$49,"▲","-"))),ROUND(VALUE(SUBSTITUTE(実質収支比率等に係る経年分析!G$49,"▲","-")),2),NA())</f>
        <v>0.37</v>
      </c>
      <c r="D21" s="171">
        <f>IF(ISNUMBER(VALUE(SUBSTITUTE(実質収支比率等に係る経年分析!H$49,"▲","-"))),ROUND(VALUE(SUBSTITUTE(実質収支比率等に係る経年分析!H$49,"▲","-")),2),NA())</f>
        <v>-2.84</v>
      </c>
      <c r="E21" s="171">
        <f>IF(ISNUMBER(VALUE(SUBSTITUTE(実質収支比率等に係る経年分析!I$49,"▲","-"))),ROUND(VALUE(SUBSTITUTE(実質収支比率等に係る経年分析!I$49,"▲","-")),2),NA())</f>
        <v>-3.95</v>
      </c>
      <c r="F21" s="171">
        <f>IF(ISNUMBER(VALUE(SUBSTITUTE(実質収支比率等に係る経年分析!J$49,"▲","-"))),ROUND(VALUE(SUBSTITUTE(実質収支比率等に係る経年分析!J$49,"▲","-")),2),NA())</f>
        <v>13.82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1.1000000000000001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1.1499999999999999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0.83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0.46</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小立公園墓地事業特別会計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0.11</v>
      </c>
    </row>
    <row r="30" spans="1:11" x14ac:dyDescent="0.2">
      <c r="A30" s="172" t="str">
        <f>IF(連結実質赤字比率に係る赤字・黒字の構成分析!C$40="",NA(),連結実質赤字比率に係る赤字・黒字の構成分析!C$40)</f>
        <v>足和田簡易水道事業特別会計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x14ac:dyDescent="0.2">
      <c r="A31" s="172" t="str">
        <f>IF(連結実質赤字比率に係る赤字・黒字の構成分析!C$39="",NA(),連結実質赤字比率に係る赤字・黒字の構成分析!C$39)</f>
        <v>上九一色簡易水道事業特別会計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x14ac:dyDescent="0.2">
      <c r="A32" s="172" t="str">
        <f>IF(連結実質赤字比率に係る赤字・黒字の構成分析!C$38="",NA(),連結実質赤字比率に係る赤字・黒字の構成分析!C$38)</f>
        <v>河口湖治水事業特別会計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0.28000000000000003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0.28999999999999998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0.28000000000000003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0.42</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2.0699999999999998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1.0900000000000001</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13.12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9.6999999999999993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16.98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1455</v>
      </c>
      <c r="E42" s="173"/>
      <c r="F42" s="173"/>
      <c r="G42" s="173">
        <f>'実質公債費比率（分子）の構造'!L$52</f>
        <v>1466</v>
      </c>
      <c r="H42" s="173"/>
      <c r="I42" s="173"/>
      <c r="J42" s="173">
        <f>'実質公債費比率（分子）の構造'!M$52</f>
        <v>1452</v>
      </c>
      <c r="K42" s="173"/>
      <c r="L42" s="173"/>
      <c r="M42" s="173">
        <f>'実質公債費比率（分子）の構造'!N$52</f>
        <v>1457</v>
      </c>
      <c r="N42" s="173"/>
      <c r="O42" s="173"/>
      <c r="P42" s="173">
        <f>'実質公債費比率（分子）の構造'!O$52</f>
        <v>1502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89</v>
      </c>
      <c r="C44" s="173"/>
      <c r="D44" s="173"/>
      <c r="E44" s="173">
        <f>'実質公債費比率（分子）の構造'!L$50</f>
        <v>88</v>
      </c>
      <c r="F44" s="173"/>
      <c r="G44" s="173"/>
      <c r="H44" s="173">
        <f>'実質公債費比率（分子）の構造'!M$50</f>
        <v>62</v>
      </c>
      <c r="I44" s="173"/>
      <c r="J44" s="173"/>
      <c r="K44" s="173">
        <f>'実質公債費比率（分子）の構造'!N$50</f>
        <v>60</v>
      </c>
      <c r="L44" s="173"/>
      <c r="M44" s="173"/>
      <c r="N44" s="173">
        <f>'実質公債費比率（分子）の構造'!O$50</f>
        <v>50</v>
      </c>
      <c r="O44" s="173"/>
      <c r="P44" s="173"/>
    </row>
    <row r="45" spans="1:16" x14ac:dyDescent="0.2">
      <c r="A45" s="173" t="s">
        <v>66</v>
      </c>
      <c r="B45" s="173">
        <f>'実質公債費比率（分子）の構造'!K$49</f>
        <v>67</v>
      </c>
      <c r="C45" s="173"/>
      <c r="D45" s="173"/>
      <c r="E45" s="173">
        <f>'実質公債費比率（分子）の構造'!L$49</f>
        <v>66</v>
      </c>
      <c r="F45" s="173"/>
      <c r="G45" s="173"/>
      <c r="H45" s="173">
        <f>'実質公債費比率（分子）の構造'!M$49</f>
        <v>72</v>
      </c>
      <c r="I45" s="173"/>
      <c r="J45" s="173"/>
      <c r="K45" s="173">
        <f>'実質公債費比率（分子）の構造'!N$49</f>
        <v>85</v>
      </c>
      <c r="L45" s="173"/>
      <c r="M45" s="173"/>
      <c r="N45" s="173">
        <f>'実質公債費比率（分子）の構造'!O$49</f>
        <v>95</v>
      </c>
      <c r="O45" s="173"/>
      <c r="P45" s="173"/>
    </row>
    <row r="46" spans="1:16" x14ac:dyDescent="0.2">
      <c r="A46" s="173" t="s">
        <v>67</v>
      </c>
      <c r="B46" s="173">
        <f>'実質公債費比率（分子）の構造'!K$48</f>
        <v>352</v>
      </c>
      <c r="C46" s="173"/>
      <c r="D46" s="173"/>
      <c r="E46" s="173">
        <f>'実質公債費比率（分子）の構造'!L$48</f>
        <v>356</v>
      </c>
      <c r="F46" s="173"/>
      <c r="G46" s="173"/>
      <c r="H46" s="173">
        <f>'実質公債費比率（分子）の構造'!M$48</f>
        <v>358</v>
      </c>
      <c r="I46" s="173"/>
      <c r="J46" s="173"/>
      <c r="K46" s="173">
        <f>'実質公債費比率（分子）の構造'!N$48</f>
        <v>388</v>
      </c>
      <c r="L46" s="173"/>
      <c r="M46" s="173"/>
      <c r="N46" s="173">
        <f>'実質公債費比率（分子）の構造'!O$48</f>
        <v>352</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1506</v>
      </c>
      <c r="C49" s="173"/>
      <c r="D49" s="173"/>
      <c r="E49" s="173">
        <f>'実質公債費比率（分子）の構造'!L$45</f>
        <v>1540</v>
      </c>
      <c r="F49" s="173"/>
      <c r="G49" s="173"/>
      <c r="H49" s="173">
        <f>'実質公債費比率（分子）の構造'!M$45</f>
        <v>1541</v>
      </c>
      <c r="I49" s="173"/>
      <c r="J49" s="173"/>
      <c r="K49" s="173">
        <f>'実質公債費比率（分子）の構造'!N$45</f>
        <v>1620</v>
      </c>
      <c r="L49" s="173"/>
      <c r="M49" s="173"/>
      <c r="N49" s="173">
        <f>'実質公債費比率（分子）の構造'!O$45</f>
        <v>1707</v>
      </c>
      <c r="O49" s="173"/>
      <c r="P49" s="173"/>
    </row>
    <row r="50" spans="1:16" x14ac:dyDescent="0.2">
      <c r="A50" s="173" t="s">
        <v>71</v>
      </c>
      <c r="B50" s="173" t="e">
        <f>NA()</f>
        <v>#N/A</v>
      </c>
      <c r="C50" s="173">
        <f>IF(ISNUMBER('実質公債費比率（分子）の構造'!K$53),'実質公債費比率（分子）の構造'!K$53,NA())</f>
        <v>559</v>
      </c>
      <c r="D50" s="173" t="e">
        <f>NA()</f>
        <v>#N/A</v>
      </c>
      <c r="E50" s="173" t="e">
        <f>NA()</f>
        <v>#N/A</v>
      </c>
      <c r="F50" s="173">
        <f>IF(ISNUMBER('実質公債費比率（分子）の構造'!L$53),'実質公債費比率（分子）の構造'!L$53,NA())</f>
        <v>584</v>
      </c>
      <c r="G50" s="173" t="e">
        <f>NA()</f>
        <v>#N/A</v>
      </c>
      <c r="H50" s="173" t="e">
        <f>NA()</f>
        <v>#N/A</v>
      </c>
      <c r="I50" s="173">
        <f>IF(ISNUMBER('実質公債費比率（分子）の構造'!M$53),'実質公債費比率（分子）の構造'!M$53,NA())</f>
        <v>581</v>
      </c>
      <c r="J50" s="173" t="e">
        <f>NA()</f>
        <v>#N/A</v>
      </c>
      <c r="K50" s="173" t="e">
        <f>NA()</f>
        <v>#N/A</v>
      </c>
      <c r="L50" s="173">
        <f>IF(ISNUMBER('実質公債費比率（分子）の構造'!N$53),'実質公債費比率（分子）の構造'!N$53,NA())</f>
        <v>696</v>
      </c>
      <c r="M50" s="173" t="e">
        <f>NA()</f>
        <v>#N/A</v>
      </c>
      <c r="N50" s="173" t="e">
        <f>NA()</f>
        <v>#N/A</v>
      </c>
      <c r="O50" s="173">
        <f>IF(ISNUMBER('実質公債費比率（分子）の構造'!O$53),'実質公債費比率（分子）の構造'!O$53,NA())</f>
        <v>702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17348</v>
      </c>
      <c r="E56" s="172"/>
      <c r="F56" s="172"/>
      <c r="G56" s="172">
        <f>'将来負担比率（分子）の構造'!J$52</f>
        <v>17443</v>
      </c>
      <c r="H56" s="172"/>
      <c r="I56" s="172"/>
      <c r="J56" s="172">
        <f>'将来負担比率（分子）の構造'!K$52</f>
        <v>17486</v>
      </c>
      <c r="K56" s="172"/>
      <c r="L56" s="172"/>
      <c r="M56" s="172">
        <f>'将来負担比率（分子）の構造'!L$52</f>
        <v>17681</v>
      </c>
      <c r="N56" s="172"/>
      <c r="O56" s="172"/>
      <c r="P56" s="172">
        <f>'将来負担比率（分子）の構造'!M$52</f>
        <v>16979</v>
      </c>
    </row>
    <row r="57" spans="1:16" x14ac:dyDescent="0.2">
      <c r="A57" s="172" t="s">
        <v>42</v>
      </c>
      <c r="B57" s="172"/>
      <c r="C57" s="172"/>
      <c r="D57" s="172">
        <f>'将来負担比率（分子）の構造'!I$51</f>
        <v>196</v>
      </c>
      <c r="E57" s="172"/>
      <c r="F57" s="172"/>
      <c r="G57" s="172">
        <f>'将来負担比率（分子）の構造'!J$51</f>
        <v>183</v>
      </c>
      <c r="H57" s="172"/>
      <c r="I57" s="172"/>
      <c r="J57" s="172">
        <f>'将来負担比率（分子）の構造'!K$51</f>
        <v>170</v>
      </c>
      <c r="K57" s="172"/>
      <c r="L57" s="172"/>
      <c r="M57" s="172">
        <f>'将来負担比率（分子）の構造'!L$51</f>
        <v>156</v>
      </c>
      <c r="N57" s="172"/>
      <c r="O57" s="172"/>
      <c r="P57" s="172">
        <f>'将来負担比率（分子）の構造'!M$51</f>
        <v>143</v>
      </c>
    </row>
    <row r="58" spans="1:16" x14ac:dyDescent="0.2">
      <c r="A58" s="172" t="s">
        <v>41</v>
      </c>
      <c r="B58" s="172"/>
      <c r="C58" s="172"/>
      <c r="D58" s="172">
        <f>'将来負担比率（分子）の構造'!I$50</f>
        <v>4287</v>
      </c>
      <c r="E58" s="172"/>
      <c r="F58" s="172"/>
      <c r="G58" s="172">
        <f>'将来負担比率（分子）の構造'!J$50</f>
        <v>4396</v>
      </c>
      <c r="H58" s="172"/>
      <c r="I58" s="172"/>
      <c r="J58" s="172">
        <f>'将来負担比率（分子）の構造'!K$50</f>
        <v>4789</v>
      </c>
      <c r="K58" s="172"/>
      <c r="L58" s="172"/>
      <c r="M58" s="172">
        <f>'将来負担比率（分子）の構造'!L$50</f>
        <v>4834</v>
      </c>
      <c r="N58" s="172"/>
      <c r="O58" s="172"/>
      <c r="P58" s="172">
        <f>'将来負担比率（分子）の構造'!M$50</f>
        <v>5673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1415</v>
      </c>
      <c r="C62" s="172"/>
      <c r="D62" s="172"/>
      <c r="E62" s="172">
        <f>'将来負担比率（分子）の構造'!J$45</f>
        <v>1410</v>
      </c>
      <c r="F62" s="172"/>
      <c r="G62" s="172"/>
      <c r="H62" s="172">
        <f>'将来負担比率（分子）の構造'!K$45</f>
        <v>1421</v>
      </c>
      <c r="I62" s="172"/>
      <c r="J62" s="172"/>
      <c r="K62" s="172">
        <f>'将来負担比率（分子）の構造'!L$45</f>
        <v>1422</v>
      </c>
      <c r="L62" s="172"/>
      <c r="M62" s="172"/>
      <c r="N62" s="172">
        <f>'将来負担比率（分子）の構造'!M$45</f>
        <v>1436</v>
      </c>
      <c r="O62" s="172"/>
      <c r="P62" s="172"/>
    </row>
    <row r="63" spans="1:16" x14ac:dyDescent="0.2">
      <c r="A63" s="172" t="s">
        <v>34</v>
      </c>
      <c r="B63" s="172">
        <f>'将来負担比率（分子）の構造'!I$44</f>
        <v>795</v>
      </c>
      <c r="C63" s="172"/>
      <c r="D63" s="172"/>
      <c r="E63" s="172">
        <f>'将来負担比率（分子）の構造'!J$44</f>
        <v>809</v>
      </c>
      <c r="F63" s="172"/>
      <c r="G63" s="172"/>
      <c r="H63" s="172">
        <f>'将来負担比率（分子）の構造'!K$44</f>
        <v>806</v>
      </c>
      <c r="I63" s="172"/>
      <c r="J63" s="172"/>
      <c r="K63" s="172">
        <f>'将来負担比率（分子）の構造'!L$44</f>
        <v>749</v>
      </c>
      <c r="L63" s="172"/>
      <c r="M63" s="172"/>
      <c r="N63" s="172">
        <f>'将来負担比率（分子）の構造'!M$44</f>
        <v>833</v>
      </c>
      <c r="O63" s="172"/>
      <c r="P63" s="172"/>
    </row>
    <row r="64" spans="1:16" x14ac:dyDescent="0.2">
      <c r="A64" s="172" t="s">
        <v>33</v>
      </c>
      <c r="B64" s="172">
        <f>'将来負担比率（分子）の構造'!I$43</f>
        <v>4518</v>
      </c>
      <c r="C64" s="172"/>
      <c r="D64" s="172"/>
      <c r="E64" s="172">
        <f>'将来負担比率（分子）の構造'!J$43</f>
        <v>4774</v>
      </c>
      <c r="F64" s="172"/>
      <c r="G64" s="172"/>
      <c r="H64" s="172">
        <f>'将来負担比率（分子）の構造'!K$43</f>
        <v>4801</v>
      </c>
      <c r="I64" s="172"/>
      <c r="J64" s="172"/>
      <c r="K64" s="172">
        <f>'将来負担比率（分子）の構造'!L$43</f>
        <v>4773</v>
      </c>
      <c r="L64" s="172"/>
      <c r="M64" s="172"/>
      <c r="N64" s="172">
        <f>'将来負担比率（分子）の構造'!M$43</f>
        <v>4634</v>
      </c>
      <c r="O64" s="172"/>
      <c r="P64" s="172"/>
    </row>
    <row r="65" spans="1:16" x14ac:dyDescent="0.2">
      <c r="A65" s="172" t="s">
        <v>32</v>
      </c>
      <c r="B65" s="172">
        <f>'将来負担比率（分子）の構造'!I$42</f>
        <v>459</v>
      </c>
      <c r="C65" s="172"/>
      <c r="D65" s="172"/>
      <c r="E65" s="172">
        <f>'将来負担比率（分子）の構造'!J$42</f>
        <v>371</v>
      </c>
      <c r="F65" s="172"/>
      <c r="G65" s="172"/>
      <c r="H65" s="172">
        <f>'将来負担比率（分子）の構造'!K$42</f>
        <v>304</v>
      </c>
      <c r="I65" s="172"/>
      <c r="J65" s="172"/>
      <c r="K65" s="172">
        <f>'将来負担比率（分子）の構造'!L$42</f>
        <v>235</v>
      </c>
      <c r="L65" s="172"/>
      <c r="M65" s="172"/>
      <c r="N65" s="172">
        <f>'将来負担比率（分子）の構造'!M$42</f>
        <v>185</v>
      </c>
      <c r="O65" s="172"/>
      <c r="P65" s="172"/>
    </row>
    <row r="66" spans="1:16" x14ac:dyDescent="0.2">
      <c r="A66" s="172" t="s">
        <v>31</v>
      </c>
      <c r="B66" s="172">
        <f>'将来負担比率（分子）の構造'!I$41</f>
        <v>17952</v>
      </c>
      <c r="C66" s="172"/>
      <c r="D66" s="172"/>
      <c r="E66" s="172">
        <f>'将来負担比率（分子）の構造'!J$41</f>
        <v>18344</v>
      </c>
      <c r="F66" s="172"/>
      <c r="G66" s="172"/>
      <c r="H66" s="172">
        <f>'将来負担比率（分子）の構造'!K$41</f>
        <v>18635</v>
      </c>
      <c r="I66" s="172"/>
      <c r="J66" s="172"/>
      <c r="K66" s="172">
        <f>'将来負担比率（分子）の構造'!L$41</f>
        <v>19616</v>
      </c>
      <c r="L66" s="172"/>
      <c r="M66" s="172"/>
      <c r="N66" s="172">
        <f>'将来負担比率（分子）の構造'!M$41</f>
        <v>18866</v>
      </c>
      <c r="O66" s="172"/>
      <c r="P66" s="172"/>
    </row>
    <row r="67" spans="1:16" x14ac:dyDescent="0.2">
      <c r="A67" s="172" t="s">
        <v>75</v>
      </c>
      <c r="B67" s="172" t="e">
        <f>NA()</f>
        <v>#N/A</v>
      </c>
      <c r="C67" s="172">
        <f>IF(ISNUMBER('将来負担比率（分子）の構造'!I$53), IF('将来負担比率（分子）の構造'!I$53 &lt; 0, 0, '将来負担比率（分子）の構造'!I$53), NA())</f>
        <v>3306</v>
      </c>
      <c r="D67" s="172" t="e">
        <f>NA()</f>
        <v>#N/A</v>
      </c>
      <c r="E67" s="172" t="e">
        <f>NA()</f>
        <v>#N/A</v>
      </c>
      <c r="F67" s="172">
        <f>IF(ISNUMBER('将来負担比率（分子）の構造'!J$53), IF('将来負担比率（分子）の構造'!J$53 &lt; 0, 0, '将来負担比率（分子）の構造'!J$53), NA())</f>
        <v>3686</v>
      </c>
      <c r="G67" s="172" t="e">
        <f>NA()</f>
        <v>#N/A</v>
      </c>
      <c r="H67" s="172" t="e">
        <f>NA()</f>
        <v>#N/A</v>
      </c>
      <c r="I67" s="172">
        <f>IF(ISNUMBER('将来負担比率（分子）の構造'!K$53), IF('将来負担比率（分子）の構造'!K$53 &lt; 0, 0, '将来負担比率（分子）の構造'!K$53), NA())</f>
        <v>3523</v>
      </c>
      <c r="J67" s="172" t="e">
        <f>NA()</f>
        <v>#N/A</v>
      </c>
      <c r="K67" s="172" t="e">
        <f>NA()</f>
        <v>#N/A</v>
      </c>
      <c r="L67" s="172">
        <f>IF(ISNUMBER('将来負担比率（分子）の構造'!L$53), IF('将来負担比率（分子）の構造'!L$53 &lt; 0, 0, '将来負担比率（分子）の構造'!L$53), NA())</f>
        <v>4124</v>
      </c>
      <c r="M67" s="172" t="e">
        <f>NA()</f>
        <v>#N/A</v>
      </c>
      <c r="N67" s="172" t="e">
        <f>NA()</f>
        <v>#N/A</v>
      </c>
      <c r="O67" s="172">
        <f>IF(ISNUMBER('将来負担比率（分子）の構造'!M$53), IF('将来負担比率（分子）の構造'!M$53 &lt; 0, 0, '将来負担比率（分子）の構造'!M$53), NA())</f>
        <v>3160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1562</v>
      </c>
      <c r="C72" s="176">
        <f>基金残高に係る経年分析!G55</f>
        <v>1263</v>
      </c>
      <c r="D72" s="176">
        <f>基金残高に係る経年分析!H55</f>
        <v>1774</v>
      </c>
    </row>
    <row r="73" spans="1:16" x14ac:dyDescent="0.2">
      <c r="A73" s="175" t="s">
        <v>78</v>
      </c>
      <c r="B73" s="176">
        <f>基金残高に係る経年分析!F56</f>
        <v>913</v>
      </c>
      <c r="C73" s="176">
        <f>基金残高に係る経年分析!G56</f>
        <v>1064</v>
      </c>
      <c r="D73" s="176">
        <f>基金残高に係る経年分析!H56</f>
        <v>1214</v>
      </c>
    </row>
    <row r="74" spans="1:16" x14ac:dyDescent="0.2">
      <c r="A74" s="175" t="s">
        <v>79</v>
      </c>
      <c r="B74" s="176">
        <f>基金残高に係る経年分析!F57</f>
        <v>4176</v>
      </c>
      <c r="C74" s="176">
        <f>基金残高に係る経年分析!G57</f>
        <v>4547</v>
      </c>
      <c r="D74" s="176">
        <f>基金残高に係る経年分析!H57</f>
        <v>4684</v>
      </c>
    </row>
  </sheetData>
  <sheetProtection algorithmName="SHA-512" hashValue="nROvcoWJV9RP3/BozLoh5cMBYZidTv4hiYVviUKFU/WWtS5rzeDiMbKEd7aPSXhkAlE6BKODh/Iqf3s8twy5bw==" saltValue="cOveVk13+aN/akJQ8TqUE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218</v>
      </c>
      <c r="DI1" s="649"/>
      <c r="DJ1" s="649"/>
      <c r="DK1" s="649"/>
      <c r="DL1" s="649"/>
      <c r="DM1" s="649"/>
      <c r="DN1" s="650"/>
      <c r="DO1" s="212"/>
      <c r="DP1" s="648" t="s">
        <v>219</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2">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1" t="s">
        <v>221</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222</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223</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2">
      <c r="B4" s="641" t="s">
        <v>1</v>
      </c>
      <c r="C4" s="642"/>
      <c r="D4" s="642"/>
      <c r="E4" s="642"/>
      <c r="F4" s="642"/>
      <c r="G4" s="642"/>
      <c r="H4" s="642"/>
      <c r="I4" s="642"/>
      <c r="J4" s="642"/>
      <c r="K4" s="642"/>
      <c r="L4" s="642"/>
      <c r="M4" s="642"/>
      <c r="N4" s="642"/>
      <c r="O4" s="642"/>
      <c r="P4" s="642"/>
      <c r="Q4" s="643"/>
      <c r="R4" s="641" t="s">
        <v>224</v>
      </c>
      <c r="S4" s="642"/>
      <c r="T4" s="642"/>
      <c r="U4" s="642"/>
      <c r="V4" s="642"/>
      <c r="W4" s="642"/>
      <c r="X4" s="642"/>
      <c r="Y4" s="643"/>
      <c r="Z4" s="641" t="s">
        <v>225</v>
      </c>
      <c r="AA4" s="642"/>
      <c r="AB4" s="642"/>
      <c r="AC4" s="643"/>
      <c r="AD4" s="641" t="s">
        <v>226</v>
      </c>
      <c r="AE4" s="642"/>
      <c r="AF4" s="642"/>
      <c r="AG4" s="642"/>
      <c r="AH4" s="642"/>
      <c r="AI4" s="642"/>
      <c r="AJ4" s="642"/>
      <c r="AK4" s="643"/>
      <c r="AL4" s="641" t="s">
        <v>225</v>
      </c>
      <c r="AM4" s="642"/>
      <c r="AN4" s="642"/>
      <c r="AO4" s="643"/>
      <c r="AP4" s="647" t="s">
        <v>227</v>
      </c>
      <c r="AQ4" s="647"/>
      <c r="AR4" s="647"/>
      <c r="AS4" s="647"/>
      <c r="AT4" s="647"/>
      <c r="AU4" s="647"/>
      <c r="AV4" s="647"/>
      <c r="AW4" s="647"/>
      <c r="AX4" s="647"/>
      <c r="AY4" s="647"/>
      <c r="AZ4" s="647"/>
      <c r="BA4" s="647"/>
      <c r="BB4" s="647"/>
      <c r="BC4" s="647"/>
      <c r="BD4" s="647"/>
      <c r="BE4" s="647"/>
      <c r="BF4" s="647"/>
      <c r="BG4" s="647" t="s">
        <v>228</v>
      </c>
      <c r="BH4" s="647"/>
      <c r="BI4" s="647"/>
      <c r="BJ4" s="647"/>
      <c r="BK4" s="647"/>
      <c r="BL4" s="647"/>
      <c r="BM4" s="647"/>
      <c r="BN4" s="647"/>
      <c r="BO4" s="647" t="s">
        <v>225</v>
      </c>
      <c r="BP4" s="647"/>
      <c r="BQ4" s="647"/>
      <c r="BR4" s="647"/>
      <c r="BS4" s="647" t="s">
        <v>229</v>
      </c>
      <c r="BT4" s="647"/>
      <c r="BU4" s="647"/>
      <c r="BV4" s="647"/>
      <c r="BW4" s="647"/>
      <c r="BX4" s="647"/>
      <c r="BY4" s="647"/>
      <c r="BZ4" s="647"/>
      <c r="CA4" s="647"/>
      <c r="CB4" s="647"/>
      <c r="CD4" s="644" t="s">
        <v>230</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1" customFormat="1" ht="11.25" customHeight="1" x14ac:dyDescent="0.2">
      <c r="B5" s="663" t="s">
        <v>231</v>
      </c>
      <c r="C5" s="664"/>
      <c r="D5" s="664"/>
      <c r="E5" s="664"/>
      <c r="F5" s="664"/>
      <c r="G5" s="664"/>
      <c r="H5" s="664"/>
      <c r="I5" s="664"/>
      <c r="J5" s="664"/>
      <c r="K5" s="664"/>
      <c r="L5" s="664"/>
      <c r="M5" s="664"/>
      <c r="N5" s="664"/>
      <c r="O5" s="664"/>
      <c r="P5" s="664"/>
      <c r="Q5" s="665"/>
      <c r="R5" s="666">
        <v>4164887</v>
      </c>
      <c r="S5" s="667"/>
      <c r="T5" s="667"/>
      <c r="U5" s="667"/>
      <c r="V5" s="667"/>
      <c r="W5" s="667"/>
      <c r="X5" s="667"/>
      <c r="Y5" s="668"/>
      <c r="Z5" s="669">
        <v>27.3</v>
      </c>
      <c r="AA5" s="669"/>
      <c r="AB5" s="669"/>
      <c r="AC5" s="669"/>
      <c r="AD5" s="670">
        <v>4155880</v>
      </c>
      <c r="AE5" s="670"/>
      <c r="AF5" s="670"/>
      <c r="AG5" s="670"/>
      <c r="AH5" s="670"/>
      <c r="AI5" s="670"/>
      <c r="AJ5" s="670"/>
      <c r="AK5" s="670"/>
      <c r="AL5" s="671">
        <v>49.7</v>
      </c>
      <c r="AM5" s="672"/>
      <c r="AN5" s="672"/>
      <c r="AO5" s="673"/>
      <c r="AP5" s="663" t="s">
        <v>232</v>
      </c>
      <c r="AQ5" s="664"/>
      <c r="AR5" s="664"/>
      <c r="AS5" s="664"/>
      <c r="AT5" s="664"/>
      <c r="AU5" s="664"/>
      <c r="AV5" s="664"/>
      <c r="AW5" s="664"/>
      <c r="AX5" s="664"/>
      <c r="AY5" s="664"/>
      <c r="AZ5" s="664"/>
      <c r="BA5" s="664"/>
      <c r="BB5" s="664"/>
      <c r="BC5" s="664"/>
      <c r="BD5" s="664"/>
      <c r="BE5" s="664"/>
      <c r="BF5" s="665"/>
      <c r="BG5" s="655">
        <v>4095671</v>
      </c>
      <c r="BH5" s="656"/>
      <c r="BI5" s="656"/>
      <c r="BJ5" s="656"/>
      <c r="BK5" s="656"/>
      <c r="BL5" s="656"/>
      <c r="BM5" s="656"/>
      <c r="BN5" s="657"/>
      <c r="BO5" s="651">
        <v>98.3</v>
      </c>
      <c r="BP5" s="651"/>
      <c r="BQ5" s="651"/>
      <c r="BR5" s="651"/>
      <c r="BS5" s="658" t="s">
        <v>129</v>
      </c>
      <c r="BT5" s="658"/>
      <c r="BU5" s="658"/>
      <c r="BV5" s="658"/>
      <c r="BW5" s="658"/>
      <c r="BX5" s="658"/>
      <c r="BY5" s="658"/>
      <c r="BZ5" s="658"/>
      <c r="CA5" s="658"/>
      <c r="CB5" s="662"/>
      <c r="CD5" s="644" t="s">
        <v>227</v>
      </c>
      <c r="CE5" s="645"/>
      <c r="CF5" s="645"/>
      <c r="CG5" s="645"/>
      <c r="CH5" s="645"/>
      <c r="CI5" s="645"/>
      <c r="CJ5" s="645"/>
      <c r="CK5" s="645"/>
      <c r="CL5" s="645"/>
      <c r="CM5" s="645"/>
      <c r="CN5" s="645"/>
      <c r="CO5" s="645"/>
      <c r="CP5" s="645"/>
      <c r="CQ5" s="646"/>
      <c r="CR5" s="644" t="s">
        <v>233</v>
      </c>
      <c r="CS5" s="645"/>
      <c r="CT5" s="645"/>
      <c r="CU5" s="645"/>
      <c r="CV5" s="645"/>
      <c r="CW5" s="645"/>
      <c r="CX5" s="645"/>
      <c r="CY5" s="646"/>
      <c r="CZ5" s="644" t="s">
        <v>225</v>
      </c>
      <c r="DA5" s="645"/>
      <c r="DB5" s="645"/>
      <c r="DC5" s="646"/>
      <c r="DD5" s="644" t="s">
        <v>234</v>
      </c>
      <c r="DE5" s="645"/>
      <c r="DF5" s="645"/>
      <c r="DG5" s="645"/>
      <c r="DH5" s="645"/>
      <c r="DI5" s="645"/>
      <c r="DJ5" s="645"/>
      <c r="DK5" s="645"/>
      <c r="DL5" s="645"/>
      <c r="DM5" s="645"/>
      <c r="DN5" s="645"/>
      <c r="DO5" s="645"/>
      <c r="DP5" s="646"/>
      <c r="DQ5" s="644" t="s">
        <v>235</v>
      </c>
      <c r="DR5" s="645"/>
      <c r="DS5" s="645"/>
      <c r="DT5" s="645"/>
      <c r="DU5" s="645"/>
      <c r="DV5" s="645"/>
      <c r="DW5" s="645"/>
      <c r="DX5" s="645"/>
      <c r="DY5" s="645"/>
      <c r="DZ5" s="645"/>
      <c r="EA5" s="645"/>
      <c r="EB5" s="645"/>
      <c r="EC5" s="646"/>
    </row>
    <row r="6" spans="2:143" ht="11.25" customHeight="1" x14ac:dyDescent="0.2">
      <c r="B6" s="652" t="s">
        <v>236</v>
      </c>
      <c r="C6" s="653"/>
      <c r="D6" s="653"/>
      <c r="E6" s="653"/>
      <c r="F6" s="653"/>
      <c r="G6" s="653"/>
      <c r="H6" s="653"/>
      <c r="I6" s="653"/>
      <c r="J6" s="653"/>
      <c r="K6" s="653"/>
      <c r="L6" s="653"/>
      <c r="M6" s="653"/>
      <c r="N6" s="653"/>
      <c r="O6" s="653"/>
      <c r="P6" s="653"/>
      <c r="Q6" s="654"/>
      <c r="R6" s="655">
        <v>103698</v>
      </c>
      <c r="S6" s="656"/>
      <c r="T6" s="656"/>
      <c r="U6" s="656"/>
      <c r="V6" s="656"/>
      <c r="W6" s="656"/>
      <c r="X6" s="656"/>
      <c r="Y6" s="657"/>
      <c r="Z6" s="651">
        <v>0.7</v>
      </c>
      <c r="AA6" s="651"/>
      <c r="AB6" s="651"/>
      <c r="AC6" s="651"/>
      <c r="AD6" s="658">
        <v>103698</v>
      </c>
      <c r="AE6" s="658"/>
      <c r="AF6" s="658"/>
      <c r="AG6" s="658"/>
      <c r="AH6" s="658"/>
      <c r="AI6" s="658"/>
      <c r="AJ6" s="658"/>
      <c r="AK6" s="658"/>
      <c r="AL6" s="659">
        <v>1.2</v>
      </c>
      <c r="AM6" s="660"/>
      <c r="AN6" s="660"/>
      <c r="AO6" s="661"/>
      <c r="AP6" s="652" t="s">
        <v>237</v>
      </c>
      <c r="AQ6" s="653"/>
      <c r="AR6" s="653"/>
      <c r="AS6" s="653"/>
      <c r="AT6" s="653"/>
      <c r="AU6" s="653"/>
      <c r="AV6" s="653"/>
      <c r="AW6" s="653"/>
      <c r="AX6" s="653"/>
      <c r="AY6" s="653"/>
      <c r="AZ6" s="653"/>
      <c r="BA6" s="653"/>
      <c r="BB6" s="653"/>
      <c r="BC6" s="653"/>
      <c r="BD6" s="653"/>
      <c r="BE6" s="653"/>
      <c r="BF6" s="654"/>
      <c r="BG6" s="655">
        <v>4095671</v>
      </c>
      <c r="BH6" s="656"/>
      <c r="BI6" s="656"/>
      <c r="BJ6" s="656"/>
      <c r="BK6" s="656"/>
      <c r="BL6" s="656"/>
      <c r="BM6" s="656"/>
      <c r="BN6" s="657"/>
      <c r="BO6" s="651">
        <v>98.3</v>
      </c>
      <c r="BP6" s="651"/>
      <c r="BQ6" s="651"/>
      <c r="BR6" s="651"/>
      <c r="BS6" s="658" t="s">
        <v>129</v>
      </c>
      <c r="BT6" s="658"/>
      <c r="BU6" s="658"/>
      <c r="BV6" s="658"/>
      <c r="BW6" s="658"/>
      <c r="BX6" s="658"/>
      <c r="BY6" s="658"/>
      <c r="BZ6" s="658"/>
      <c r="CA6" s="658"/>
      <c r="CB6" s="662"/>
      <c r="CD6" s="676" t="s">
        <v>238</v>
      </c>
      <c r="CE6" s="677"/>
      <c r="CF6" s="677"/>
      <c r="CG6" s="677"/>
      <c r="CH6" s="677"/>
      <c r="CI6" s="677"/>
      <c r="CJ6" s="677"/>
      <c r="CK6" s="677"/>
      <c r="CL6" s="677"/>
      <c r="CM6" s="677"/>
      <c r="CN6" s="677"/>
      <c r="CO6" s="677"/>
      <c r="CP6" s="677"/>
      <c r="CQ6" s="678"/>
      <c r="CR6" s="655">
        <v>88585</v>
      </c>
      <c r="CS6" s="656"/>
      <c r="CT6" s="656"/>
      <c r="CU6" s="656"/>
      <c r="CV6" s="656"/>
      <c r="CW6" s="656"/>
      <c r="CX6" s="656"/>
      <c r="CY6" s="657"/>
      <c r="CZ6" s="671">
        <v>0.6</v>
      </c>
      <c r="DA6" s="672"/>
      <c r="DB6" s="672"/>
      <c r="DC6" s="679"/>
      <c r="DD6" s="674" t="s">
        <v>129</v>
      </c>
      <c r="DE6" s="656"/>
      <c r="DF6" s="656"/>
      <c r="DG6" s="656"/>
      <c r="DH6" s="656"/>
      <c r="DI6" s="656"/>
      <c r="DJ6" s="656"/>
      <c r="DK6" s="656"/>
      <c r="DL6" s="656"/>
      <c r="DM6" s="656"/>
      <c r="DN6" s="656"/>
      <c r="DO6" s="656"/>
      <c r="DP6" s="657"/>
      <c r="DQ6" s="674">
        <v>88585</v>
      </c>
      <c r="DR6" s="656"/>
      <c r="DS6" s="656"/>
      <c r="DT6" s="656"/>
      <c r="DU6" s="656"/>
      <c r="DV6" s="656"/>
      <c r="DW6" s="656"/>
      <c r="DX6" s="656"/>
      <c r="DY6" s="656"/>
      <c r="DZ6" s="656"/>
      <c r="EA6" s="656"/>
      <c r="EB6" s="656"/>
      <c r="EC6" s="675"/>
    </row>
    <row r="7" spans="2:143" ht="11.25" customHeight="1" x14ac:dyDescent="0.2">
      <c r="B7" s="652" t="s">
        <v>239</v>
      </c>
      <c r="C7" s="653"/>
      <c r="D7" s="653"/>
      <c r="E7" s="653"/>
      <c r="F7" s="653"/>
      <c r="G7" s="653"/>
      <c r="H7" s="653"/>
      <c r="I7" s="653"/>
      <c r="J7" s="653"/>
      <c r="K7" s="653"/>
      <c r="L7" s="653"/>
      <c r="M7" s="653"/>
      <c r="N7" s="653"/>
      <c r="O7" s="653"/>
      <c r="P7" s="653"/>
      <c r="Q7" s="654"/>
      <c r="R7" s="655">
        <v>2984</v>
      </c>
      <c r="S7" s="656"/>
      <c r="T7" s="656"/>
      <c r="U7" s="656"/>
      <c r="V7" s="656"/>
      <c r="W7" s="656"/>
      <c r="X7" s="656"/>
      <c r="Y7" s="657"/>
      <c r="Z7" s="651">
        <v>0</v>
      </c>
      <c r="AA7" s="651"/>
      <c r="AB7" s="651"/>
      <c r="AC7" s="651"/>
      <c r="AD7" s="658">
        <v>2984</v>
      </c>
      <c r="AE7" s="658"/>
      <c r="AF7" s="658"/>
      <c r="AG7" s="658"/>
      <c r="AH7" s="658"/>
      <c r="AI7" s="658"/>
      <c r="AJ7" s="658"/>
      <c r="AK7" s="658"/>
      <c r="AL7" s="659">
        <v>0</v>
      </c>
      <c r="AM7" s="660"/>
      <c r="AN7" s="660"/>
      <c r="AO7" s="661"/>
      <c r="AP7" s="652" t="s">
        <v>240</v>
      </c>
      <c r="AQ7" s="653"/>
      <c r="AR7" s="653"/>
      <c r="AS7" s="653"/>
      <c r="AT7" s="653"/>
      <c r="AU7" s="653"/>
      <c r="AV7" s="653"/>
      <c r="AW7" s="653"/>
      <c r="AX7" s="653"/>
      <c r="AY7" s="653"/>
      <c r="AZ7" s="653"/>
      <c r="BA7" s="653"/>
      <c r="BB7" s="653"/>
      <c r="BC7" s="653"/>
      <c r="BD7" s="653"/>
      <c r="BE7" s="653"/>
      <c r="BF7" s="654"/>
      <c r="BG7" s="655">
        <v>1705168</v>
      </c>
      <c r="BH7" s="656"/>
      <c r="BI7" s="656"/>
      <c r="BJ7" s="656"/>
      <c r="BK7" s="656"/>
      <c r="BL7" s="656"/>
      <c r="BM7" s="656"/>
      <c r="BN7" s="657"/>
      <c r="BO7" s="651">
        <v>40.9</v>
      </c>
      <c r="BP7" s="651"/>
      <c r="BQ7" s="651"/>
      <c r="BR7" s="651"/>
      <c r="BS7" s="658" t="s">
        <v>129</v>
      </c>
      <c r="BT7" s="658"/>
      <c r="BU7" s="658"/>
      <c r="BV7" s="658"/>
      <c r="BW7" s="658"/>
      <c r="BX7" s="658"/>
      <c r="BY7" s="658"/>
      <c r="BZ7" s="658"/>
      <c r="CA7" s="658"/>
      <c r="CB7" s="662"/>
      <c r="CD7" s="680" t="s">
        <v>241</v>
      </c>
      <c r="CE7" s="681"/>
      <c r="CF7" s="681"/>
      <c r="CG7" s="681"/>
      <c r="CH7" s="681"/>
      <c r="CI7" s="681"/>
      <c r="CJ7" s="681"/>
      <c r="CK7" s="681"/>
      <c r="CL7" s="681"/>
      <c r="CM7" s="681"/>
      <c r="CN7" s="681"/>
      <c r="CO7" s="681"/>
      <c r="CP7" s="681"/>
      <c r="CQ7" s="682"/>
      <c r="CR7" s="655">
        <v>2622725</v>
      </c>
      <c r="CS7" s="656"/>
      <c r="CT7" s="656"/>
      <c r="CU7" s="656"/>
      <c r="CV7" s="656"/>
      <c r="CW7" s="656"/>
      <c r="CX7" s="656"/>
      <c r="CY7" s="657"/>
      <c r="CZ7" s="651">
        <v>19.100000000000001</v>
      </c>
      <c r="DA7" s="651"/>
      <c r="DB7" s="651"/>
      <c r="DC7" s="651"/>
      <c r="DD7" s="674">
        <v>25481</v>
      </c>
      <c r="DE7" s="656"/>
      <c r="DF7" s="656"/>
      <c r="DG7" s="656"/>
      <c r="DH7" s="656"/>
      <c r="DI7" s="656"/>
      <c r="DJ7" s="656"/>
      <c r="DK7" s="656"/>
      <c r="DL7" s="656"/>
      <c r="DM7" s="656"/>
      <c r="DN7" s="656"/>
      <c r="DO7" s="656"/>
      <c r="DP7" s="657"/>
      <c r="DQ7" s="674">
        <v>1548822</v>
      </c>
      <c r="DR7" s="656"/>
      <c r="DS7" s="656"/>
      <c r="DT7" s="656"/>
      <c r="DU7" s="656"/>
      <c r="DV7" s="656"/>
      <c r="DW7" s="656"/>
      <c r="DX7" s="656"/>
      <c r="DY7" s="656"/>
      <c r="DZ7" s="656"/>
      <c r="EA7" s="656"/>
      <c r="EB7" s="656"/>
      <c r="EC7" s="675"/>
    </row>
    <row r="8" spans="2:143" ht="11.25" customHeight="1" x14ac:dyDescent="0.2">
      <c r="B8" s="652" t="s">
        <v>242</v>
      </c>
      <c r="C8" s="653"/>
      <c r="D8" s="653"/>
      <c r="E8" s="653"/>
      <c r="F8" s="653"/>
      <c r="G8" s="653"/>
      <c r="H8" s="653"/>
      <c r="I8" s="653"/>
      <c r="J8" s="653"/>
      <c r="K8" s="653"/>
      <c r="L8" s="653"/>
      <c r="M8" s="653"/>
      <c r="N8" s="653"/>
      <c r="O8" s="653"/>
      <c r="P8" s="653"/>
      <c r="Q8" s="654"/>
      <c r="R8" s="655">
        <v>21272</v>
      </c>
      <c r="S8" s="656"/>
      <c r="T8" s="656"/>
      <c r="U8" s="656"/>
      <c r="V8" s="656"/>
      <c r="W8" s="656"/>
      <c r="X8" s="656"/>
      <c r="Y8" s="657"/>
      <c r="Z8" s="651">
        <v>0.1</v>
      </c>
      <c r="AA8" s="651"/>
      <c r="AB8" s="651"/>
      <c r="AC8" s="651"/>
      <c r="AD8" s="658">
        <v>21272</v>
      </c>
      <c r="AE8" s="658"/>
      <c r="AF8" s="658"/>
      <c r="AG8" s="658"/>
      <c r="AH8" s="658"/>
      <c r="AI8" s="658"/>
      <c r="AJ8" s="658"/>
      <c r="AK8" s="658"/>
      <c r="AL8" s="659">
        <v>0.3</v>
      </c>
      <c r="AM8" s="660"/>
      <c r="AN8" s="660"/>
      <c r="AO8" s="661"/>
      <c r="AP8" s="652" t="s">
        <v>243</v>
      </c>
      <c r="AQ8" s="653"/>
      <c r="AR8" s="653"/>
      <c r="AS8" s="653"/>
      <c r="AT8" s="653"/>
      <c r="AU8" s="653"/>
      <c r="AV8" s="653"/>
      <c r="AW8" s="653"/>
      <c r="AX8" s="653"/>
      <c r="AY8" s="653"/>
      <c r="AZ8" s="653"/>
      <c r="BA8" s="653"/>
      <c r="BB8" s="653"/>
      <c r="BC8" s="653"/>
      <c r="BD8" s="653"/>
      <c r="BE8" s="653"/>
      <c r="BF8" s="654"/>
      <c r="BG8" s="655">
        <v>53400</v>
      </c>
      <c r="BH8" s="656"/>
      <c r="BI8" s="656"/>
      <c r="BJ8" s="656"/>
      <c r="BK8" s="656"/>
      <c r="BL8" s="656"/>
      <c r="BM8" s="656"/>
      <c r="BN8" s="657"/>
      <c r="BO8" s="651">
        <v>1.3</v>
      </c>
      <c r="BP8" s="651"/>
      <c r="BQ8" s="651"/>
      <c r="BR8" s="651"/>
      <c r="BS8" s="658" t="s">
        <v>129</v>
      </c>
      <c r="BT8" s="658"/>
      <c r="BU8" s="658"/>
      <c r="BV8" s="658"/>
      <c r="BW8" s="658"/>
      <c r="BX8" s="658"/>
      <c r="BY8" s="658"/>
      <c r="BZ8" s="658"/>
      <c r="CA8" s="658"/>
      <c r="CB8" s="662"/>
      <c r="CD8" s="680" t="s">
        <v>244</v>
      </c>
      <c r="CE8" s="681"/>
      <c r="CF8" s="681"/>
      <c r="CG8" s="681"/>
      <c r="CH8" s="681"/>
      <c r="CI8" s="681"/>
      <c r="CJ8" s="681"/>
      <c r="CK8" s="681"/>
      <c r="CL8" s="681"/>
      <c r="CM8" s="681"/>
      <c r="CN8" s="681"/>
      <c r="CO8" s="681"/>
      <c r="CP8" s="681"/>
      <c r="CQ8" s="682"/>
      <c r="CR8" s="655">
        <v>3799670</v>
      </c>
      <c r="CS8" s="656"/>
      <c r="CT8" s="656"/>
      <c r="CU8" s="656"/>
      <c r="CV8" s="656"/>
      <c r="CW8" s="656"/>
      <c r="CX8" s="656"/>
      <c r="CY8" s="657"/>
      <c r="CZ8" s="651">
        <v>27.7</v>
      </c>
      <c r="DA8" s="651"/>
      <c r="DB8" s="651"/>
      <c r="DC8" s="651"/>
      <c r="DD8" s="674">
        <v>92463</v>
      </c>
      <c r="DE8" s="656"/>
      <c r="DF8" s="656"/>
      <c r="DG8" s="656"/>
      <c r="DH8" s="656"/>
      <c r="DI8" s="656"/>
      <c r="DJ8" s="656"/>
      <c r="DK8" s="656"/>
      <c r="DL8" s="656"/>
      <c r="DM8" s="656"/>
      <c r="DN8" s="656"/>
      <c r="DO8" s="656"/>
      <c r="DP8" s="657"/>
      <c r="DQ8" s="674">
        <v>1763704</v>
      </c>
      <c r="DR8" s="656"/>
      <c r="DS8" s="656"/>
      <c r="DT8" s="656"/>
      <c r="DU8" s="656"/>
      <c r="DV8" s="656"/>
      <c r="DW8" s="656"/>
      <c r="DX8" s="656"/>
      <c r="DY8" s="656"/>
      <c r="DZ8" s="656"/>
      <c r="EA8" s="656"/>
      <c r="EB8" s="656"/>
      <c r="EC8" s="675"/>
    </row>
    <row r="9" spans="2:143" ht="11.25" customHeight="1" x14ac:dyDescent="0.2">
      <c r="B9" s="652" t="s">
        <v>245</v>
      </c>
      <c r="C9" s="653"/>
      <c r="D9" s="653"/>
      <c r="E9" s="653"/>
      <c r="F9" s="653"/>
      <c r="G9" s="653"/>
      <c r="H9" s="653"/>
      <c r="I9" s="653"/>
      <c r="J9" s="653"/>
      <c r="K9" s="653"/>
      <c r="L9" s="653"/>
      <c r="M9" s="653"/>
      <c r="N9" s="653"/>
      <c r="O9" s="653"/>
      <c r="P9" s="653"/>
      <c r="Q9" s="654"/>
      <c r="R9" s="655">
        <v>27663</v>
      </c>
      <c r="S9" s="656"/>
      <c r="T9" s="656"/>
      <c r="U9" s="656"/>
      <c r="V9" s="656"/>
      <c r="W9" s="656"/>
      <c r="X9" s="656"/>
      <c r="Y9" s="657"/>
      <c r="Z9" s="651">
        <v>0.2</v>
      </c>
      <c r="AA9" s="651"/>
      <c r="AB9" s="651"/>
      <c r="AC9" s="651"/>
      <c r="AD9" s="658">
        <v>27663</v>
      </c>
      <c r="AE9" s="658"/>
      <c r="AF9" s="658"/>
      <c r="AG9" s="658"/>
      <c r="AH9" s="658"/>
      <c r="AI9" s="658"/>
      <c r="AJ9" s="658"/>
      <c r="AK9" s="658"/>
      <c r="AL9" s="659">
        <v>0.3</v>
      </c>
      <c r="AM9" s="660"/>
      <c r="AN9" s="660"/>
      <c r="AO9" s="661"/>
      <c r="AP9" s="652" t="s">
        <v>246</v>
      </c>
      <c r="AQ9" s="653"/>
      <c r="AR9" s="653"/>
      <c r="AS9" s="653"/>
      <c r="AT9" s="653"/>
      <c r="AU9" s="653"/>
      <c r="AV9" s="653"/>
      <c r="AW9" s="653"/>
      <c r="AX9" s="653"/>
      <c r="AY9" s="653"/>
      <c r="AZ9" s="653"/>
      <c r="BA9" s="653"/>
      <c r="BB9" s="653"/>
      <c r="BC9" s="653"/>
      <c r="BD9" s="653"/>
      <c r="BE9" s="653"/>
      <c r="BF9" s="654"/>
      <c r="BG9" s="655">
        <v>1447886</v>
      </c>
      <c r="BH9" s="656"/>
      <c r="BI9" s="656"/>
      <c r="BJ9" s="656"/>
      <c r="BK9" s="656"/>
      <c r="BL9" s="656"/>
      <c r="BM9" s="656"/>
      <c r="BN9" s="657"/>
      <c r="BO9" s="651">
        <v>34.799999999999997</v>
      </c>
      <c r="BP9" s="651"/>
      <c r="BQ9" s="651"/>
      <c r="BR9" s="651"/>
      <c r="BS9" s="658" t="s">
        <v>129</v>
      </c>
      <c r="BT9" s="658"/>
      <c r="BU9" s="658"/>
      <c r="BV9" s="658"/>
      <c r="BW9" s="658"/>
      <c r="BX9" s="658"/>
      <c r="BY9" s="658"/>
      <c r="BZ9" s="658"/>
      <c r="CA9" s="658"/>
      <c r="CB9" s="662"/>
      <c r="CD9" s="680" t="s">
        <v>247</v>
      </c>
      <c r="CE9" s="681"/>
      <c r="CF9" s="681"/>
      <c r="CG9" s="681"/>
      <c r="CH9" s="681"/>
      <c r="CI9" s="681"/>
      <c r="CJ9" s="681"/>
      <c r="CK9" s="681"/>
      <c r="CL9" s="681"/>
      <c r="CM9" s="681"/>
      <c r="CN9" s="681"/>
      <c r="CO9" s="681"/>
      <c r="CP9" s="681"/>
      <c r="CQ9" s="682"/>
      <c r="CR9" s="655">
        <v>1394315</v>
      </c>
      <c r="CS9" s="656"/>
      <c r="CT9" s="656"/>
      <c r="CU9" s="656"/>
      <c r="CV9" s="656"/>
      <c r="CW9" s="656"/>
      <c r="CX9" s="656"/>
      <c r="CY9" s="657"/>
      <c r="CZ9" s="651">
        <v>10.199999999999999</v>
      </c>
      <c r="DA9" s="651"/>
      <c r="DB9" s="651"/>
      <c r="DC9" s="651"/>
      <c r="DD9" s="674">
        <v>73954</v>
      </c>
      <c r="DE9" s="656"/>
      <c r="DF9" s="656"/>
      <c r="DG9" s="656"/>
      <c r="DH9" s="656"/>
      <c r="DI9" s="656"/>
      <c r="DJ9" s="656"/>
      <c r="DK9" s="656"/>
      <c r="DL9" s="656"/>
      <c r="DM9" s="656"/>
      <c r="DN9" s="656"/>
      <c r="DO9" s="656"/>
      <c r="DP9" s="657"/>
      <c r="DQ9" s="674">
        <v>917109</v>
      </c>
      <c r="DR9" s="656"/>
      <c r="DS9" s="656"/>
      <c r="DT9" s="656"/>
      <c r="DU9" s="656"/>
      <c r="DV9" s="656"/>
      <c r="DW9" s="656"/>
      <c r="DX9" s="656"/>
      <c r="DY9" s="656"/>
      <c r="DZ9" s="656"/>
      <c r="EA9" s="656"/>
      <c r="EB9" s="656"/>
      <c r="EC9" s="675"/>
    </row>
    <row r="10" spans="2:143" ht="11.25" customHeight="1" x14ac:dyDescent="0.2">
      <c r="B10" s="652" t="s">
        <v>248</v>
      </c>
      <c r="C10" s="653"/>
      <c r="D10" s="653"/>
      <c r="E10" s="653"/>
      <c r="F10" s="653"/>
      <c r="G10" s="653"/>
      <c r="H10" s="653"/>
      <c r="I10" s="653"/>
      <c r="J10" s="653"/>
      <c r="K10" s="653"/>
      <c r="L10" s="653"/>
      <c r="M10" s="653"/>
      <c r="N10" s="653"/>
      <c r="O10" s="653"/>
      <c r="P10" s="653"/>
      <c r="Q10" s="654"/>
      <c r="R10" s="655" t="s">
        <v>129</v>
      </c>
      <c r="S10" s="656"/>
      <c r="T10" s="656"/>
      <c r="U10" s="656"/>
      <c r="V10" s="656"/>
      <c r="W10" s="656"/>
      <c r="X10" s="656"/>
      <c r="Y10" s="657"/>
      <c r="Z10" s="651" t="s">
        <v>129</v>
      </c>
      <c r="AA10" s="651"/>
      <c r="AB10" s="651"/>
      <c r="AC10" s="651"/>
      <c r="AD10" s="658" t="s">
        <v>129</v>
      </c>
      <c r="AE10" s="658"/>
      <c r="AF10" s="658"/>
      <c r="AG10" s="658"/>
      <c r="AH10" s="658"/>
      <c r="AI10" s="658"/>
      <c r="AJ10" s="658"/>
      <c r="AK10" s="658"/>
      <c r="AL10" s="659" t="s">
        <v>129</v>
      </c>
      <c r="AM10" s="660"/>
      <c r="AN10" s="660"/>
      <c r="AO10" s="661"/>
      <c r="AP10" s="652" t="s">
        <v>249</v>
      </c>
      <c r="AQ10" s="653"/>
      <c r="AR10" s="653"/>
      <c r="AS10" s="653"/>
      <c r="AT10" s="653"/>
      <c r="AU10" s="653"/>
      <c r="AV10" s="653"/>
      <c r="AW10" s="653"/>
      <c r="AX10" s="653"/>
      <c r="AY10" s="653"/>
      <c r="AZ10" s="653"/>
      <c r="BA10" s="653"/>
      <c r="BB10" s="653"/>
      <c r="BC10" s="653"/>
      <c r="BD10" s="653"/>
      <c r="BE10" s="653"/>
      <c r="BF10" s="654"/>
      <c r="BG10" s="655">
        <v>105354</v>
      </c>
      <c r="BH10" s="656"/>
      <c r="BI10" s="656"/>
      <c r="BJ10" s="656"/>
      <c r="BK10" s="656"/>
      <c r="BL10" s="656"/>
      <c r="BM10" s="656"/>
      <c r="BN10" s="657"/>
      <c r="BO10" s="651">
        <v>2.5</v>
      </c>
      <c r="BP10" s="651"/>
      <c r="BQ10" s="651"/>
      <c r="BR10" s="651"/>
      <c r="BS10" s="658" t="s">
        <v>129</v>
      </c>
      <c r="BT10" s="658"/>
      <c r="BU10" s="658"/>
      <c r="BV10" s="658"/>
      <c r="BW10" s="658"/>
      <c r="BX10" s="658"/>
      <c r="BY10" s="658"/>
      <c r="BZ10" s="658"/>
      <c r="CA10" s="658"/>
      <c r="CB10" s="662"/>
      <c r="CD10" s="680" t="s">
        <v>250</v>
      </c>
      <c r="CE10" s="681"/>
      <c r="CF10" s="681"/>
      <c r="CG10" s="681"/>
      <c r="CH10" s="681"/>
      <c r="CI10" s="681"/>
      <c r="CJ10" s="681"/>
      <c r="CK10" s="681"/>
      <c r="CL10" s="681"/>
      <c r="CM10" s="681"/>
      <c r="CN10" s="681"/>
      <c r="CO10" s="681"/>
      <c r="CP10" s="681"/>
      <c r="CQ10" s="682"/>
      <c r="CR10" s="655" t="s">
        <v>129</v>
      </c>
      <c r="CS10" s="656"/>
      <c r="CT10" s="656"/>
      <c r="CU10" s="656"/>
      <c r="CV10" s="656"/>
      <c r="CW10" s="656"/>
      <c r="CX10" s="656"/>
      <c r="CY10" s="657"/>
      <c r="CZ10" s="651" t="s">
        <v>129</v>
      </c>
      <c r="DA10" s="651"/>
      <c r="DB10" s="651"/>
      <c r="DC10" s="651"/>
      <c r="DD10" s="674" t="s">
        <v>129</v>
      </c>
      <c r="DE10" s="656"/>
      <c r="DF10" s="656"/>
      <c r="DG10" s="656"/>
      <c r="DH10" s="656"/>
      <c r="DI10" s="656"/>
      <c r="DJ10" s="656"/>
      <c r="DK10" s="656"/>
      <c r="DL10" s="656"/>
      <c r="DM10" s="656"/>
      <c r="DN10" s="656"/>
      <c r="DO10" s="656"/>
      <c r="DP10" s="657"/>
      <c r="DQ10" s="674" t="s">
        <v>129</v>
      </c>
      <c r="DR10" s="656"/>
      <c r="DS10" s="656"/>
      <c r="DT10" s="656"/>
      <c r="DU10" s="656"/>
      <c r="DV10" s="656"/>
      <c r="DW10" s="656"/>
      <c r="DX10" s="656"/>
      <c r="DY10" s="656"/>
      <c r="DZ10" s="656"/>
      <c r="EA10" s="656"/>
      <c r="EB10" s="656"/>
      <c r="EC10" s="675"/>
    </row>
    <row r="11" spans="2:143" ht="11.25" customHeight="1" x14ac:dyDescent="0.2">
      <c r="B11" s="652" t="s">
        <v>251</v>
      </c>
      <c r="C11" s="653"/>
      <c r="D11" s="653"/>
      <c r="E11" s="653"/>
      <c r="F11" s="653"/>
      <c r="G11" s="653"/>
      <c r="H11" s="653"/>
      <c r="I11" s="653"/>
      <c r="J11" s="653"/>
      <c r="K11" s="653"/>
      <c r="L11" s="653"/>
      <c r="M11" s="653"/>
      <c r="N11" s="653"/>
      <c r="O11" s="653"/>
      <c r="P11" s="653"/>
      <c r="Q11" s="654"/>
      <c r="R11" s="655">
        <v>652066</v>
      </c>
      <c r="S11" s="656"/>
      <c r="T11" s="656"/>
      <c r="U11" s="656"/>
      <c r="V11" s="656"/>
      <c r="W11" s="656"/>
      <c r="X11" s="656"/>
      <c r="Y11" s="657"/>
      <c r="Z11" s="659">
        <v>4.3</v>
      </c>
      <c r="AA11" s="660"/>
      <c r="AB11" s="660"/>
      <c r="AC11" s="683"/>
      <c r="AD11" s="674">
        <v>652066</v>
      </c>
      <c r="AE11" s="656"/>
      <c r="AF11" s="656"/>
      <c r="AG11" s="656"/>
      <c r="AH11" s="656"/>
      <c r="AI11" s="656"/>
      <c r="AJ11" s="656"/>
      <c r="AK11" s="657"/>
      <c r="AL11" s="659">
        <v>7.8</v>
      </c>
      <c r="AM11" s="660"/>
      <c r="AN11" s="660"/>
      <c r="AO11" s="661"/>
      <c r="AP11" s="652" t="s">
        <v>252</v>
      </c>
      <c r="AQ11" s="653"/>
      <c r="AR11" s="653"/>
      <c r="AS11" s="653"/>
      <c r="AT11" s="653"/>
      <c r="AU11" s="653"/>
      <c r="AV11" s="653"/>
      <c r="AW11" s="653"/>
      <c r="AX11" s="653"/>
      <c r="AY11" s="653"/>
      <c r="AZ11" s="653"/>
      <c r="BA11" s="653"/>
      <c r="BB11" s="653"/>
      <c r="BC11" s="653"/>
      <c r="BD11" s="653"/>
      <c r="BE11" s="653"/>
      <c r="BF11" s="654"/>
      <c r="BG11" s="655">
        <v>98528</v>
      </c>
      <c r="BH11" s="656"/>
      <c r="BI11" s="656"/>
      <c r="BJ11" s="656"/>
      <c r="BK11" s="656"/>
      <c r="BL11" s="656"/>
      <c r="BM11" s="656"/>
      <c r="BN11" s="657"/>
      <c r="BO11" s="651">
        <v>2.4</v>
      </c>
      <c r="BP11" s="651"/>
      <c r="BQ11" s="651"/>
      <c r="BR11" s="651"/>
      <c r="BS11" s="658" t="s">
        <v>129</v>
      </c>
      <c r="BT11" s="658"/>
      <c r="BU11" s="658"/>
      <c r="BV11" s="658"/>
      <c r="BW11" s="658"/>
      <c r="BX11" s="658"/>
      <c r="BY11" s="658"/>
      <c r="BZ11" s="658"/>
      <c r="CA11" s="658"/>
      <c r="CB11" s="662"/>
      <c r="CD11" s="680" t="s">
        <v>253</v>
      </c>
      <c r="CE11" s="681"/>
      <c r="CF11" s="681"/>
      <c r="CG11" s="681"/>
      <c r="CH11" s="681"/>
      <c r="CI11" s="681"/>
      <c r="CJ11" s="681"/>
      <c r="CK11" s="681"/>
      <c r="CL11" s="681"/>
      <c r="CM11" s="681"/>
      <c r="CN11" s="681"/>
      <c r="CO11" s="681"/>
      <c r="CP11" s="681"/>
      <c r="CQ11" s="682"/>
      <c r="CR11" s="655">
        <v>220751</v>
      </c>
      <c r="CS11" s="656"/>
      <c r="CT11" s="656"/>
      <c r="CU11" s="656"/>
      <c r="CV11" s="656"/>
      <c r="CW11" s="656"/>
      <c r="CX11" s="656"/>
      <c r="CY11" s="657"/>
      <c r="CZ11" s="651">
        <v>1.6</v>
      </c>
      <c r="DA11" s="651"/>
      <c r="DB11" s="651"/>
      <c r="DC11" s="651"/>
      <c r="DD11" s="674">
        <v>7017</v>
      </c>
      <c r="DE11" s="656"/>
      <c r="DF11" s="656"/>
      <c r="DG11" s="656"/>
      <c r="DH11" s="656"/>
      <c r="DI11" s="656"/>
      <c r="DJ11" s="656"/>
      <c r="DK11" s="656"/>
      <c r="DL11" s="656"/>
      <c r="DM11" s="656"/>
      <c r="DN11" s="656"/>
      <c r="DO11" s="656"/>
      <c r="DP11" s="657"/>
      <c r="DQ11" s="674">
        <v>100443</v>
      </c>
      <c r="DR11" s="656"/>
      <c r="DS11" s="656"/>
      <c r="DT11" s="656"/>
      <c r="DU11" s="656"/>
      <c r="DV11" s="656"/>
      <c r="DW11" s="656"/>
      <c r="DX11" s="656"/>
      <c r="DY11" s="656"/>
      <c r="DZ11" s="656"/>
      <c r="EA11" s="656"/>
      <c r="EB11" s="656"/>
      <c r="EC11" s="675"/>
    </row>
    <row r="12" spans="2:143" ht="11.25" customHeight="1" x14ac:dyDescent="0.2">
      <c r="B12" s="652" t="s">
        <v>254</v>
      </c>
      <c r="C12" s="653"/>
      <c r="D12" s="653"/>
      <c r="E12" s="653"/>
      <c r="F12" s="653"/>
      <c r="G12" s="653"/>
      <c r="H12" s="653"/>
      <c r="I12" s="653"/>
      <c r="J12" s="653"/>
      <c r="K12" s="653"/>
      <c r="L12" s="653"/>
      <c r="M12" s="653"/>
      <c r="N12" s="653"/>
      <c r="O12" s="653"/>
      <c r="P12" s="653"/>
      <c r="Q12" s="654"/>
      <c r="R12" s="655">
        <v>55176</v>
      </c>
      <c r="S12" s="656"/>
      <c r="T12" s="656"/>
      <c r="U12" s="656"/>
      <c r="V12" s="656"/>
      <c r="W12" s="656"/>
      <c r="X12" s="656"/>
      <c r="Y12" s="657"/>
      <c r="Z12" s="651">
        <v>0.4</v>
      </c>
      <c r="AA12" s="651"/>
      <c r="AB12" s="651"/>
      <c r="AC12" s="651"/>
      <c r="AD12" s="658">
        <v>55176</v>
      </c>
      <c r="AE12" s="658"/>
      <c r="AF12" s="658"/>
      <c r="AG12" s="658"/>
      <c r="AH12" s="658"/>
      <c r="AI12" s="658"/>
      <c r="AJ12" s="658"/>
      <c r="AK12" s="658"/>
      <c r="AL12" s="659">
        <v>0.7</v>
      </c>
      <c r="AM12" s="660"/>
      <c r="AN12" s="660"/>
      <c r="AO12" s="661"/>
      <c r="AP12" s="652" t="s">
        <v>255</v>
      </c>
      <c r="AQ12" s="653"/>
      <c r="AR12" s="653"/>
      <c r="AS12" s="653"/>
      <c r="AT12" s="653"/>
      <c r="AU12" s="653"/>
      <c r="AV12" s="653"/>
      <c r="AW12" s="653"/>
      <c r="AX12" s="653"/>
      <c r="AY12" s="653"/>
      <c r="AZ12" s="653"/>
      <c r="BA12" s="653"/>
      <c r="BB12" s="653"/>
      <c r="BC12" s="653"/>
      <c r="BD12" s="653"/>
      <c r="BE12" s="653"/>
      <c r="BF12" s="654"/>
      <c r="BG12" s="655">
        <v>2069090</v>
      </c>
      <c r="BH12" s="656"/>
      <c r="BI12" s="656"/>
      <c r="BJ12" s="656"/>
      <c r="BK12" s="656"/>
      <c r="BL12" s="656"/>
      <c r="BM12" s="656"/>
      <c r="BN12" s="657"/>
      <c r="BO12" s="651">
        <v>49.7</v>
      </c>
      <c r="BP12" s="651"/>
      <c r="BQ12" s="651"/>
      <c r="BR12" s="651"/>
      <c r="BS12" s="658" t="s">
        <v>129</v>
      </c>
      <c r="BT12" s="658"/>
      <c r="BU12" s="658"/>
      <c r="BV12" s="658"/>
      <c r="BW12" s="658"/>
      <c r="BX12" s="658"/>
      <c r="BY12" s="658"/>
      <c r="BZ12" s="658"/>
      <c r="CA12" s="658"/>
      <c r="CB12" s="662"/>
      <c r="CD12" s="680" t="s">
        <v>256</v>
      </c>
      <c r="CE12" s="681"/>
      <c r="CF12" s="681"/>
      <c r="CG12" s="681"/>
      <c r="CH12" s="681"/>
      <c r="CI12" s="681"/>
      <c r="CJ12" s="681"/>
      <c r="CK12" s="681"/>
      <c r="CL12" s="681"/>
      <c r="CM12" s="681"/>
      <c r="CN12" s="681"/>
      <c r="CO12" s="681"/>
      <c r="CP12" s="681"/>
      <c r="CQ12" s="682"/>
      <c r="CR12" s="655">
        <v>508515</v>
      </c>
      <c r="CS12" s="656"/>
      <c r="CT12" s="656"/>
      <c r="CU12" s="656"/>
      <c r="CV12" s="656"/>
      <c r="CW12" s="656"/>
      <c r="CX12" s="656"/>
      <c r="CY12" s="657"/>
      <c r="CZ12" s="651">
        <v>3.7</v>
      </c>
      <c r="DA12" s="651"/>
      <c r="DB12" s="651"/>
      <c r="DC12" s="651"/>
      <c r="DD12" s="674">
        <v>6255</v>
      </c>
      <c r="DE12" s="656"/>
      <c r="DF12" s="656"/>
      <c r="DG12" s="656"/>
      <c r="DH12" s="656"/>
      <c r="DI12" s="656"/>
      <c r="DJ12" s="656"/>
      <c r="DK12" s="656"/>
      <c r="DL12" s="656"/>
      <c r="DM12" s="656"/>
      <c r="DN12" s="656"/>
      <c r="DO12" s="656"/>
      <c r="DP12" s="657"/>
      <c r="DQ12" s="674">
        <v>440145</v>
      </c>
      <c r="DR12" s="656"/>
      <c r="DS12" s="656"/>
      <c r="DT12" s="656"/>
      <c r="DU12" s="656"/>
      <c r="DV12" s="656"/>
      <c r="DW12" s="656"/>
      <c r="DX12" s="656"/>
      <c r="DY12" s="656"/>
      <c r="DZ12" s="656"/>
      <c r="EA12" s="656"/>
      <c r="EB12" s="656"/>
      <c r="EC12" s="675"/>
    </row>
    <row r="13" spans="2:143" ht="11.25" customHeight="1" x14ac:dyDescent="0.2">
      <c r="B13" s="652" t="s">
        <v>257</v>
      </c>
      <c r="C13" s="653"/>
      <c r="D13" s="653"/>
      <c r="E13" s="653"/>
      <c r="F13" s="653"/>
      <c r="G13" s="653"/>
      <c r="H13" s="653"/>
      <c r="I13" s="653"/>
      <c r="J13" s="653"/>
      <c r="K13" s="653"/>
      <c r="L13" s="653"/>
      <c r="M13" s="653"/>
      <c r="N13" s="653"/>
      <c r="O13" s="653"/>
      <c r="P13" s="653"/>
      <c r="Q13" s="654"/>
      <c r="R13" s="655" t="s">
        <v>129</v>
      </c>
      <c r="S13" s="656"/>
      <c r="T13" s="656"/>
      <c r="U13" s="656"/>
      <c r="V13" s="656"/>
      <c r="W13" s="656"/>
      <c r="X13" s="656"/>
      <c r="Y13" s="657"/>
      <c r="Z13" s="651" t="s">
        <v>129</v>
      </c>
      <c r="AA13" s="651"/>
      <c r="AB13" s="651"/>
      <c r="AC13" s="651"/>
      <c r="AD13" s="658" t="s">
        <v>129</v>
      </c>
      <c r="AE13" s="658"/>
      <c r="AF13" s="658"/>
      <c r="AG13" s="658"/>
      <c r="AH13" s="658"/>
      <c r="AI13" s="658"/>
      <c r="AJ13" s="658"/>
      <c r="AK13" s="658"/>
      <c r="AL13" s="659" t="s">
        <v>129</v>
      </c>
      <c r="AM13" s="660"/>
      <c r="AN13" s="660"/>
      <c r="AO13" s="661"/>
      <c r="AP13" s="652" t="s">
        <v>258</v>
      </c>
      <c r="AQ13" s="653"/>
      <c r="AR13" s="653"/>
      <c r="AS13" s="653"/>
      <c r="AT13" s="653"/>
      <c r="AU13" s="653"/>
      <c r="AV13" s="653"/>
      <c r="AW13" s="653"/>
      <c r="AX13" s="653"/>
      <c r="AY13" s="653"/>
      <c r="AZ13" s="653"/>
      <c r="BA13" s="653"/>
      <c r="BB13" s="653"/>
      <c r="BC13" s="653"/>
      <c r="BD13" s="653"/>
      <c r="BE13" s="653"/>
      <c r="BF13" s="654"/>
      <c r="BG13" s="655">
        <v>2056950</v>
      </c>
      <c r="BH13" s="656"/>
      <c r="BI13" s="656"/>
      <c r="BJ13" s="656"/>
      <c r="BK13" s="656"/>
      <c r="BL13" s="656"/>
      <c r="BM13" s="656"/>
      <c r="BN13" s="657"/>
      <c r="BO13" s="651">
        <v>49.4</v>
      </c>
      <c r="BP13" s="651"/>
      <c r="BQ13" s="651"/>
      <c r="BR13" s="651"/>
      <c r="BS13" s="658" t="s">
        <v>129</v>
      </c>
      <c r="BT13" s="658"/>
      <c r="BU13" s="658"/>
      <c r="BV13" s="658"/>
      <c r="BW13" s="658"/>
      <c r="BX13" s="658"/>
      <c r="BY13" s="658"/>
      <c r="BZ13" s="658"/>
      <c r="CA13" s="658"/>
      <c r="CB13" s="662"/>
      <c r="CD13" s="680" t="s">
        <v>259</v>
      </c>
      <c r="CE13" s="681"/>
      <c r="CF13" s="681"/>
      <c r="CG13" s="681"/>
      <c r="CH13" s="681"/>
      <c r="CI13" s="681"/>
      <c r="CJ13" s="681"/>
      <c r="CK13" s="681"/>
      <c r="CL13" s="681"/>
      <c r="CM13" s="681"/>
      <c r="CN13" s="681"/>
      <c r="CO13" s="681"/>
      <c r="CP13" s="681"/>
      <c r="CQ13" s="682"/>
      <c r="CR13" s="655">
        <v>914614</v>
      </c>
      <c r="CS13" s="656"/>
      <c r="CT13" s="656"/>
      <c r="CU13" s="656"/>
      <c r="CV13" s="656"/>
      <c r="CW13" s="656"/>
      <c r="CX13" s="656"/>
      <c r="CY13" s="657"/>
      <c r="CZ13" s="651">
        <v>6.7</v>
      </c>
      <c r="DA13" s="651"/>
      <c r="DB13" s="651"/>
      <c r="DC13" s="651"/>
      <c r="DD13" s="674">
        <v>284979</v>
      </c>
      <c r="DE13" s="656"/>
      <c r="DF13" s="656"/>
      <c r="DG13" s="656"/>
      <c r="DH13" s="656"/>
      <c r="DI13" s="656"/>
      <c r="DJ13" s="656"/>
      <c r="DK13" s="656"/>
      <c r="DL13" s="656"/>
      <c r="DM13" s="656"/>
      <c r="DN13" s="656"/>
      <c r="DO13" s="656"/>
      <c r="DP13" s="657"/>
      <c r="DQ13" s="674">
        <v>626821</v>
      </c>
      <c r="DR13" s="656"/>
      <c r="DS13" s="656"/>
      <c r="DT13" s="656"/>
      <c r="DU13" s="656"/>
      <c r="DV13" s="656"/>
      <c r="DW13" s="656"/>
      <c r="DX13" s="656"/>
      <c r="DY13" s="656"/>
      <c r="DZ13" s="656"/>
      <c r="EA13" s="656"/>
      <c r="EB13" s="656"/>
      <c r="EC13" s="675"/>
    </row>
    <row r="14" spans="2:143" ht="11.25" customHeight="1" x14ac:dyDescent="0.2">
      <c r="B14" s="652" t="s">
        <v>260</v>
      </c>
      <c r="C14" s="653"/>
      <c r="D14" s="653"/>
      <c r="E14" s="653"/>
      <c r="F14" s="653"/>
      <c r="G14" s="653"/>
      <c r="H14" s="653"/>
      <c r="I14" s="653"/>
      <c r="J14" s="653"/>
      <c r="K14" s="653"/>
      <c r="L14" s="653"/>
      <c r="M14" s="653"/>
      <c r="N14" s="653"/>
      <c r="O14" s="653"/>
      <c r="P14" s="653"/>
      <c r="Q14" s="654"/>
      <c r="R14" s="655" t="s">
        <v>129</v>
      </c>
      <c r="S14" s="656"/>
      <c r="T14" s="656"/>
      <c r="U14" s="656"/>
      <c r="V14" s="656"/>
      <c r="W14" s="656"/>
      <c r="X14" s="656"/>
      <c r="Y14" s="657"/>
      <c r="Z14" s="651" t="s">
        <v>129</v>
      </c>
      <c r="AA14" s="651"/>
      <c r="AB14" s="651"/>
      <c r="AC14" s="651"/>
      <c r="AD14" s="658" t="s">
        <v>129</v>
      </c>
      <c r="AE14" s="658"/>
      <c r="AF14" s="658"/>
      <c r="AG14" s="658"/>
      <c r="AH14" s="658"/>
      <c r="AI14" s="658"/>
      <c r="AJ14" s="658"/>
      <c r="AK14" s="658"/>
      <c r="AL14" s="659" t="s">
        <v>129</v>
      </c>
      <c r="AM14" s="660"/>
      <c r="AN14" s="660"/>
      <c r="AO14" s="661"/>
      <c r="AP14" s="652" t="s">
        <v>261</v>
      </c>
      <c r="AQ14" s="653"/>
      <c r="AR14" s="653"/>
      <c r="AS14" s="653"/>
      <c r="AT14" s="653"/>
      <c r="AU14" s="653"/>
      <c r="AV14" s="653"/>
      <c r="AW14" s="653"/>
      <c r="AX14" s="653"/>
      <c r="AY14" s="653"/>
      <c r="AZ14" s="653"/>
      <c r="BA14" s="653"/>
      <c r="BB14" s="653"/>
      <c r="BC14" s="653"/>
      <c r="BD14" s="653"/>
      <c r="BE14" s="653"/>
      <c r="BF14" s="654"/>
      <c r="BG14" s="655">
        <v>95863</v>
      </c>
      <c r="BH14" s="656"/>
      <c r="BI14" s="656"/>
      <c r="BJ14" s="656"/>
      <c r="BK14" s="656"/>
      <c r="BL14" s="656"/>
      <c r="BM14" s="656"/>
      <c r="BN14" s="657"/>
      <c r="BO14" s="651">
        <v>2.2999999999999998</v>
      </c>
      <c r="BP14" s="651"/>
      <c r="BQ14" s="651"/>
      <c r="BR14" s="651"/>
      <c r="BS14" s="658" t="s">
        <v>129</v>
      </c>
      <c r="BT14" s="658"/>
      <c r="BU14" s="658"/>
      <c r="BV14" s="658"/>
      <c r="BW14" s="658"/>
      <c r="BX14" s="658"/>
      <c r="BY14" s="658"/>
      <c r="BZ14" s="658"/>
      <c r="CA14" s="658"/>
      <c r="CB14" s="662"/>
      <c r="CD14" s="680" t="s">
        <v>262</v>
      </c>
      <c r="CE14" s="681"/>
      <c r="CF14" s="681"/>
      <c r="CG14" s="681"/>
      <c r="CH14" s="681"/>
      <c r="CI14" s="681"/>
      <c r="CJ14" s="681"/>
      <c r="CK14" s="681"/>
      <c r="CL14" s="681"/>
      <c r="CM14" s="681"/>
      <c r="CN14" s="681"/>
      <c r="CO14" s="681"/>
      <c r="CP14" s="681"/>
      <c r="CQ14" s="682"/>
      <c r="CR14" s="655">
        <v>540926</v>
      </c>
      <c r="CS14" s="656"/>
      <c r="CT14" s="656"/>
      <c r="CU14" s="656"/>
      <c r="CV14" s="656"/>
      <c r="CW14" s="656"/>
      <c r="CX14" s="656"/>
      <c r="CY14" s="657"/>
      <c r="CZ14" s="651">
        <v>3.9</v>
      </c>
      <c r="DA14" s="651"/>
      <c r="DB14" s="651"/>
      <c r="DC14" s="651"/>
      <c r="DD14" s="674">
        <v>19476</v>
      </c>
      <c r="DE14" s="656"/>
      <c r="DF14" s="656"/>
      <c r="DG14" s="656"/>
      <c r="DH14" s="656"/>
      <c r="DI14" s="656"/>
      <c r="DJ14" s="656"/>
      <c r="DK14" s="656"/>
      <c r="DL14" s="656"/>
      <c r="DM14" s="656"/>
      <c r="DN14" s="656"/>
      <c r="DO14" s="656"/>
      <c r="DP14" s="657"/>
      <c r="DQ14" s="674">
        <v>522449</v>
      </c>
      <c r="DR14" s="656"/>
      <c r="DS14" s="656"/>
      <c r="DT14" s="656"/>
      <c r="DU14" s="656"/>
      <c r="DV14" s="656"/>
      <c r="DW14" s="656"/>
      <c r="DX14" s="656"/>
      <c r="DY14" s="656"/>
      <c r="DZ14" s="656"/>
      <c r="EA14" s="656"/>
      <c r="EB14" s="656"/>
      <c r="EC14" s="675"/>
    </row>
    <row r="15" spans="2:143" ht="11.25" customHeight="1" x14ac:dyDescent="0.2">
      <c r="B15" s="652" t="s">
        <v>263</v>
      </c>
      <c r="C15" s="653"/>
      <c r="D15" s="653"/>
      <c r="E15" s="653"/>
      <c r="F15" s="653"/>
      <c r="G15" s="653"/>
      <c r="H15" s="653"/>
      <c r="I15" s="653"/>
      <c r="J15" s="653"/>
      <c r="K15" s="653"/>
      <c r="L15" s="653"/>
      <c r="M15" s="653"/>
      <c r="N15" s="653"/>
      <c r="O15" s="653"/>
      <c r="P15" s="653"/>
      <c r="Q15" s="654"/>
      <c r="R15" s="655" t="s">
        <v>129</v>
      </c>
      <c r="S15" s="656"/>
      <c r="T15" s="656"/>
      <c r="U15" s="656"/>
      <c r="V15" s="656"/>
      <c r="W15" s="656"/>
      <c r="X15" s="656"/>
      <c r="Y15" s="657"/>
      <c r="Z15" s="651" t="s">
        <v>129</v>
      </c>
      <c r="AA15" s="651"/>
      <c r="AB15" s="651"/>
      <c r="AC15" s="651"/>
      <c r="AD15" s="658" t="s">
        <v>129</v>
      </c>
      <c r="AE15" s="658"/>
      <c r="AF15" s="658"/>
      <c r="AG15" s="658"/>
      <c r="AH15" s="658"/>
      <c r="AI15" s="658"/>
      <c r="AJ15" s="658"/>
      <c r="AK15" s="658"/>
      <c r="AL15" s="659" t="s">
        <v>129</v>
      </c>
      <c r="AM15" s="660"/>
      <c r="AN15" s="660"/>
      <c r="AO15" s="661"/>
      <c r="AP15" s="652" t="s">
        <v>264</v>
      </c>
      <c r="AQ15" s="653"/>
      <c r="AR15" s="653"/>
      <c r="AS15" s="653"/>
      <c r="AT15" s="653"/>
      <c r="AU15" s="653"/>
      <c r="AV15" s="653"/>
      <c r="AW15" s="653"/>
      <c r="AX15" s="653"/>
      <c r="AY15" s="653"/>
      <c r="AZ15" s="653"/>
      <c r="BA15" s="653"/>
      <c r="BB15" s="653"/>
      <c r="BC15" s="653"/>
      <c r="BD15" s="653"/>
      <c r="BE15" s="653"/>
      <c r="BF15" s="654"/>
      <c r="BG15" s="655">
        <v>225550</v>
      </c>
      <c r="BH15" s="656"/>
      <c r="BI15" s="656"/>
      <c r="BJ15" s="656"/>
      <c r="BK15" s="656"/>
      <c r="BL15" s="656"/>
      <c r="BM15" s="656"/>
      <c r="BN15" s="657"/>
      <c r="BO15" s="651">
        <v>5.4</v>
      </c>
      <c r="BP15" s="651"/>
      <c r="BQ15" s="651"/>
      <c r="BR15" s="651"/>
      <c r="BS15" s="658" t="s">
        <v>129</v>
      </c>
      <c r="BT15" s="658"/>
      <c r="BU15" s="658"/>
      <c r="BV15" s="658"/>
      <c r="BW15" s="658"/>
      <c r="BX15" s="658"/>
      <c r="BY15" s="658"/>
      <c r="BZ15" s="658"/>
      <c r="CA15" s="658"/>
      <c r="CB15" s="662"/>
      <c r="CD15" s="680" t="s">
        <v>265</v>
      </c>
      <c r="CE15" s="681"/>
      <c r="CF15" s="681"/>
      <c r="CG15" s="681"/>
      <c r="CH15" s="681"/>
      <c r="CI15" s="681"/>
      <c r="CJ15" s="681"/>
      <c r="CK15" s="681"/>
      <c r="CL15" s="681"/>
      <c r="CM15" s="681"/>
      <c r="CN15" s="681"/>
      <c r="CO15" s="681"/>
      <c r="CP15" s="681"/>
      <c r="CQ15" s="682"/>
      <c r="CR15" s="655">
        <v>1937269</v>
      </c>
      <c r="CS15" s="656"/>
      <c r="CT15" s="656"/>
      <c r="CU15" s="656"/>
      <c r="CV15" s="656"/>
      <c r="CW15" s="656"/>
      <c r="CX15" s="656"/>
      <c r="CY15" s="657"/>
      <c r="CZ15" s="651">
        <v>14.1</v>
      </c>
      <c r="DA15" s="651"/>
      <c r="DB15" s="651"/>
      <c r="DC15" s="651"/>
      <c r="DD15" s="674">
        <v>505533</v>
      </c>
      <c r="DE15" s="656"/>
      <c r="DF15" s="656"/>
      <c r="DG15" s="656"/>
      <c r="DH15" s="656"/>
      <c r="DI15" s="656"/>
      <c r="DJ15" s="656"/>
      <c r="DK15" s="656"/>
      <c r="DL15" s="656"/>
      <c r="DM15" s="656"/>
      <c r="DN15" s="656"/>
      <c r="DO15" s="656"/>
      <c r="DP15" s="657"/>
      <c r="DQ15" s="674">
        <v>1239338</v>
      </c>
      <c r="DR15" s="656"/>
      <c r="DS15" s="656"/>
      <c r="DT15" s="656"/>
      <c r="DU15" s="656"/>
      <c r="DV15" s="656"/>
      <c r="DW15" s="656"/>
      <c r="DX15" s="656"/>
      <c r="DY15" s="656"/>
      <c r="DZ15" s="656"/>
      <c r="EA15" s="656"/>
      <c r="EB15" s="656"/>
      <c r="EC15" s="675"/>
    </row>
    <row r="16" spans="2:143" ht="11.25" customHeight="1" x14ac:dyDescent="0.2">
      <c r="B16" s="652" t="s">
        <v>266</v>
      </c>
      <c r="C16" s="653"/>
      <c r="D16" s="653"/>
      <c r="E16" s="653"/>
      <c r="F16" s="653"/>
      <c r="G16" s="653"/>
      <c r="H16" s="653"/>
      <c r="I16" s="653"/>
      <c r="J16" s="653"/>
      <c r="K16" s="653"/>
      <c r="L16" s="653"/>
      <c r="M16" s="653"/>
      <c r="N16" s="653"/>
      <c r="O16" s="653"/>
      <c r="P16" s="653"/>
      <c r="Q16" s="654"/>
      <c r="R16" s="655">
        <v>9565</v>
      </c>
      <c r="S16" s="656"/>
      <c r="T16" s="656"/>
      <c r="U16" s="656"/>
      <c r="V16" s="656"/>
      <c r="W16" s="656"/>
      <c r="X16" s="656"/>
      <c r="Y16" s="657"/>
      <c r="Z16" s="651">
        <v>0.1</v>
      </c>
      <c r="AA16" s="651"/>
      <c r="AB16" s="651"/>
      <c r="AC16" s="651"/>
      <c r="AD16" s="658">
        <v>9565</v>
      </c>
      <c r="AE16" s="658"/>
      <c r="AF16" s="658"/>
      <c r="AG16" s="658"/>
      <c r="AH16" s="658"/>
      <c r="AI16" s="658"/>
      <c r="AJ16" s="658"/>
      <c r="AK16" s="658"/>
      <c r="AL16" s="659">
        <v>0.1</v>
      </c>
      <c r="AM16" s="660"/>
      <c r="AN16" s="660"/>
      <c r="AO16" s="661"/>
      <c r="AP16" s="652" t="s">
        <v>267</v>
      </c>
      <c r="AQ16" s="653"/>
      <c r="AR16" s="653"/>
      <c r="AS16" s="653"/>
      <c r="AT16" s="653"/>
      <c r="AU16" s="653"/>
      <c r="AV16" s="653"/>
      <c r="AW16" s="653"/>
      <c r="AX16" s="653"/>
      <c r="AY16" s="653"/>
      <c r="AZ16" s="653"/>
      <c r="BA16" s="653"/>
      <c r="BB16" s="653"/>
      <c r="BC16" s="653"/>
      <c r="BD16" s="653"/>
      <c r="BE16" s="653"/>
      <c r="BF16" s="654"/>
      <c r="BG16" s="655" t="s">
        <v>129</v>
      </c>
      <c r="BH16" s="656"/>
      <c r="BI16" s="656"/>
      <c r="BJ16" s="656"/>
      <c r="BK16" s="656"/>
      <c r="BL16" s="656"/>
      <c r="BM16" s="656"/>
      <c r="BN16" s="657"/>
      <c r="BO16" s="651" t="s">
        <v>129</v>
      </c>
      <c r="BP16" s="651"/>
      <c r="BQ16" s="651"/>
      <c r="BR16" s="651"/>
      <c r="BS16" s="658" t="s">
        <v>129</v>
      </c>
      <c r="BT16" s="658"/>
      <c r="BU16" s="658"/>
      <c r="BV16" s="658"/>
      <c r="BW16" s="658"/>
      <c r="BX16" s="658"/>
      <c r="BY16" s="658"/>
      <c r="BZ16" s="658"/>
      <c r="CA16" s="658"/>
      <c r="CB16" s="662"/>
      <c r="CD16" s="680" t="s">
        <v>268</v>
      </c>
      <c r="CE16" s="681"/>
      <c r="CF16" s="681"/>
      <c r="CG16" s="681"/>
      <c r="CH16" s="681"/>
      <c r="CI16" s="681"/>
      <c r="CJ16" s="681"/>
      <c r="CK16" s="681"/>
      <c r="CL16" s="681"/>
      <c r="CM16" s="681"/>
      <c r="CN16" s="681"/>
      <c r="CO16" s="681"/>
      <c r="CP16" s="681"/>
      <c r="CQ16" s="682"/>
      <c r="CR16" s="655" t="s">
        <v>129</v>
      </c>
      <c r="CS16" s="656"/>
      <c r="CT16" s="656"/>
      <c r="CU16" s="656"/>
      <c r="CV16" s="656"/>
      <c r="CW16" s="656"/>
      <c r="CX16" s="656"/>
      <c r="CY16" s="657"/>
      <c r="CZ16" s="651" t="s">
        <v>129</v>
      </c>
      <c r="DA16" s="651"/>
      <c r="DB16" s="651"/>
      <c r="DC16" s="651"/>
      <c r="DD16" s="674" t="s">
        <v>129</v>
      </c>
      <c r="DE16" s="656"/>
      <c r="DF16" s="656"/>
      <c r="DG16" s="656"/>
      <c r="DH16" s="656"/>
      <c r="DI16" s="656"/>
      <c r="DJ16" s="656"/>
      <c r="DK16" s="656"/>
      <c r="DL16" s="656"/>
      <c r="DM16" s="656"/>
      <c r="DN16" s="656"/>
      <c r="DO16" s="656"/>
      <c r="DP16" s="657"/>
      <c r="DQ16" s="674" t="s">
        <v>129</v>
      </c>
      <c r="DR16" s="656"/>
      <c r="DS16" s="656"/>
      <c r="DT16" s="656"/>
      <c r="DU16" s="656"/>
      <c r="DV16" s="656"/>
      <c r="DW16" s="656"/>
      <c r="DX16" s="656"/>
      <c r="DY16" s="656"/>
      <c r="DZ16" s="656"/>
      <c r="EA16" s="656"/>
      <c r="EB16" s="656"/>
      <c r="EC16" s="675"/>
    </row>
    <row r="17" spans="2:133" ht="11.25" customHeight="1" x14ac:dyDescent="0.2">
      <c r="B17" s="652" t="s">
        <v>269</v>
      </c>
      <c r="C17" s="653"/>
      <c r="D17" s="653"/>
      <c r="E17" s="653"/>
      <c r="F17" s="653"/>
      <c r="G17" s="653"/>
      <c r="H17" s="653"/>
      <c r="I17" s="653"/>
      <c r="J17" s="653"/>
      <c r="K17" s="653"/>
      <c r="L17" s="653"/>
      <c r="M17" s="653"/>
      <c r="N17" s="653"/>
      <c r="O17" s="653"/>
      <c r="P17" s="653"/>
      <c r="Q17" s="654"/>
      <c r="R17" s="655">
        <v>51142</v>
      </c>
      <c r="S17" s="656"/>
      <c r="T17" s="656"/>
      <c r="U17" s="656"/>
      <c r="V17" s="656"/>
      <c r="W17" s="656"/>
      <c r="X17" s="656"/>
      <c r="Y17" s="657"/>
      <c r="Z17" s="651">
        <v>0.3</v>
      </c>
      <c r="AA17" s="651"/>
      <c r="AB17" s="651"/>
      <c r="AC17" s="651"/>
      <c r="AD17" s="658">
        <v>51142</v>
      </c>
      <c r="AE17" s="658"/>
      <c r="AF17" s="658"/>
      <c r="AG17" s="658"/>
      <c r="AH17" s="658"/>
      <c r="AI17" s="658"/>
      <c r="AJ17" s="658"/>
      <c r="AK17" s="658"/>
      <c r="AL17" s="659">
        <v>0.6</v>
      </c>
      <c r="AM17" s="660"/>
      <c r="AN17" s="660"/>
      <c r="AO17" s="661"/>
      <c r="AP17" s="652" t="s">
        <v>270</v>
      </c>
      <c r="AQ17" s="653"/>
      <c r="AR17" s="653"/>
      <c r="AS17" s="653"/>
      <c r="AT17" s="653"/>
      <c r="AU17" s="653"/>
      <c r="AV17" s="653"/>
      <c r="AW17" s="653"/>
      <c r="AX17" s="653"/>
      <c r="AY17" s="653"/>
      <c r="AZ17" s="653"/>
      <c r="BA17" s="653"/>
      <c r="BB17" s="653"/>
      <c r="BC17" s="653"/>
      <c r="BD17" s="653"/>
      <c r="BE17" s="653"/>
      <c r="BF17" s="654"/>
      <c r="BG17" s="655" t="s">
        <v>129</v>
      </c>
      <c r="BH17" s="656"/>
      <c r="BI17" s="656"/>
      <c r="BJ17" s="656"/>
      <c r="BK17" s="656"/>
      <c r="BL17" s="656"/>
      <c r="BM17" s="656"/>
      <c r="BN17" s="657"/>
      <c r="BO17" s="651" t="s">
        <v>129</v>
      </c>
      <c r="BP17" s="651"/>
      <c r="BQ17" s="651"/>
      <c r="BR17" s="651"/>
      <c r="BS17" s="658" t="s">
        <v>129</v>
      </c>
      <c r="BT17" s="658"/>
      <c r="BU17" s="658"/>
      <c r="BV17" s="658"/>
      <c r="BW17" s="658"/>
      <c r="BX17" s="658"/>
      <c r="BY17" s="658"/>
      <c r="BZ17" s="658"/>
      <c r="CA17" s="658"/>
      <c r="CB17" s="662"/>
      <c r="CD17" s="680" t="s">
        <v>271</v>
      </c>
      <c r="CE17" s="681"/>
      <c r="CF17" s="681"/>
      <c r="CG17" s="681"/>
      <c r="CH17" s="681"/>
      <c r="CI17" s="681"/>
      <c r="CJ17" s="681"/>
      <c r="CK17" s="681"/>
      <c r="CL17" s="681"/>
      <c r="CM17" s="681"/>
      <c r="CN17" s="681"/>
      <c r="CO17" s="681"/>
      <c r="CP17" s="681"/>
      <c r="CQ17" s="682"/>
      <c r="CR17" s="655">
        <v>1706848</v>
      </c>
      <c r="CS17" s="656"/>
      <c r="CT17" s="656"/>
      <c r="CU17" s="656"/>
      <c r="CV17" s="656"/>
      <c r="CW17" s="656"/>
      <c r="CX17" s="656"/>
      <c r="CY17" s="657"/>
      <c r="CZ17" s="651">
        <v>12.4</v>
      </c>
      <c r="DA17" s="651"/>
      <c r="DB17" s="651"/>
      <c r="DC17" s="651"/>
      <c r="DD17" s="674" t="s">
        <v>129</v>
      </c>
      <c r="DE17" s="656"/>
      <c r="DF17" s="656"/>
      <c r="DG17" s="656"/>
      <c r="DH17" s="656"/>
      <c r="DI17" s="656"/>
      <c r="DJ17" s="656"/>
      <c r="DK17" s="656"/>
      <c r="DL17" s="656"/>
      <c r="DM17" s="656"/>
      <c r="DN17" s="656"/>
      <c r="DO17" s="656"/>
      <c r="DP17" s="657"/>
      <c r="DQ17" s="674">
        <v>1692529</v>
      </c>
      <c r="DR17" s="656"/>
      <c r="DS17" s="656"/>
      <c r="DT17" s="656"/>
      <c r="DU17" s="656"/>
      <c r="DV17" s="656"/>
      <c r="DW17" s="656"/>
      <c r="DX17" s="656"/>
      <c r="DY17" s="656"/>
      <c r="DZ17" s="656"/>
      <c r="EA17" s="656"/>
      <c r="EB17" s="656"/>
      <c r="EC17" s="675"/>
    </row>
    <row r="18" spans="2:133" ht="11.25" customHeight="1" x14ac:dyDescent="0.2">
      <c r="B18" s="652" t="s">
        <v>272</v>
      </c>
      <c r="C18" s="653"/>
      <c r="D18" s="653"/>
      <c r="E18" s="653"/>
      <c r="F18" s="653"/>
      <c r="G18" s="653"/>
      <c r="H18" s="653"/>
      <c r="I18" s="653"/>
      <c r="J18" s="653"/>
      <c r="K18" s="653"/>
      <c r="L18" s="653"/>
      <c r="M18" s="653"/>
      <c r="N18" s="653"/>
      <c r="O18" s="653"/>
      <c r="P18" s="653"/>
      <c r="Q18" s="654"/>
      <c r="R18" s="655">
        <v>306403</v>
      </c>
      <c r="S18" s="656"/>
      <c r="T18" s="656"/>
      <c r="U18" s="656"/>
      <c r="V18" s="656"/>
      <c r="W18" s="656"/>
      <c r="X18" s="656"/>
      <c r="Y18" s="657"/>
      <c r="Z18" s="651">
        <v>2</v>
      </c>
      <c r="AA18" s="651"/>
      <c r="AB18" s="651"/>
      <c r="AC18" s="651"/>
      <c r="AD18" s="658">
        <v>306403</v>
      </c>
      <c r="AE18" s="658"/>
      <c r="AF18" s="658"/>
      <c r="AG18" s="658"/>
      <c r="AH18" s="658"/>
      <c r="AI18" s="658"/>
      <c r="AJ18" s="658"/>
      <c r="AK18" s="658"/>
      <c r="AL18" s="659">
        <v>3.7000000476837158</v>
      </c>
      <c r="AM18" s="660"/>
      <c r="AN18" s="660"/>
      <c r="AO18" s="661"/>
      <c r="AP18" s="652" t="s">
        <v>273</v>
      </c>
      <c r="AQ18" s="653"/>
      <c r="AR18" s="653"/>
      <c r="AS18" s="653"/>
      <c r="AT18" s="653"/>
      <c r="AU18" s="653"/>
      <c r="AV18" s="653"/>
      <c r="AW18" s="653"/>
      <c r="AX18" s="653"/>
      <c r="AY18" s="653"/>
      <c r="AZ18" s="653"/>
      <c r="BA18" s="653"/>
      <c r="BB18" s="653"/>
      <c r="BC18" s="653"/>
      <c r="BD18" s="653"/>
      <c r="BE18" s="653"/>
      <c r="BF18" s="654"/>
      <c r="BG18" s="655" t="s">
        <v>129</v>
      </c>
      <c r="BH18" s="656"/>
      <c r="BI18" s="656"/>
      <c r="BJ18" s="656"/>
      <c r="BK18" s="656"/>
      <c r="BL18" s="656"/>
      <c r="BM18" s="656"/>
      <c r="BN18" s="657"/>
      <c r="BO18" s="651" t="s">
        <v>129</v>
      </c>
      <c r="BP18" s="651"/>
      <c r="BQ18" s="651"/>
      <c r="BR18" s="651"/>
      <c r="BS18" s="658" t="s">
        <v>129</v>
      </c>
      <c r="BT18" s="658"/>
      <c r="BU18" s="658"/>
      <c r="BV18" s="658"/>
      <c r="BW18" s="658"/>
      <c r="BX18" s="658"/>
      <c r="BY18" s="658"/>
      <c r="BZ18" s="658"/>
      <c r="CA18" s="658"/>
      <c r="CB18" s="662"/>
      <c r="CD18" s="680" t="s">
        <v>274</v>
      </c>
      <c r="CE18" s="681"/>
      <c r="CF18" s="681"/>
      <c r="CG18" s="681"/>
      <c r="CH18" s="681"/>
      <c r="CI18" s="681"/>
      <c r="CJ18" s="681"/>
      <c r="CK18" s="681"/>
      <c r="CL18" s="681"/>
      <c r="CM18" s="681"/>
      <c r="CN18" s="681"/>
      <c r="CO18" s="681"/>
      <c r="CP18" s="681"/>
      <c r="CQ18" s="682"/>
      <c r="CR18" s="655" t="s">
        <v>129</v>
      </c>
      <c r="CS18" s="656"/>
      <c r="CT18" s="656"/>
      <c r="CU18" s="656"/>
      <c r="CV18" s="656"/>
      <c r="CW18" s="656"/>
      <c r="CX18" s="656"/>
      <c r="CY18" s="657"/>
      <c r="CZ18" s="651" t="s">
        <v>129</v>
      </c>
      <c r="DA18" s="651"/>
      <c r="DB18" s="651"/>
      <c r="DC18" s="651"/>
      <c r="DD18" s="674" t="s">
        <v>129</v>
      </c>
      <c r="DE18" s="656"/>
      <c r="DF18" s="656"/>
      <c r="DG18" s="656"/>
      <c r="DH18" s="656"/>
      <c r="DI18" s="656"/>
      <c r="DJ18" s="656"/>
      <c r="DK18" s="656"/>
      <c r="DL18" s="656"/>
      <c r="DM18" s="656"/>
      <c r="DN18" s="656"/>
      <c r="DO18" s="656"/>
      <c r="DP18" s="657"/>
      <c r="DQ18" s="674" t="s">
        <v>129</v>
      </c>
      <c r="DR18" s="656"/>
      <c r="DS18" s="656"/>
      <c r="DT18" s="656"/>
      <c r="DU18" s="656"/>
      <c r="DV18" s="656"/>
      <c r="DW18" s="656"/>
      <c r="DX18" s="656"/>
      <c r="DY18" s="656"/>
      <c r="DZ18" s="656"/>
      <c r="EA18" s="656"/>
      <c r="EB18" s="656"/>
      <c r="EC18" s="675"/>
    </row>
    <row r="19" spans="2:133" ht="11.25" customHeight="1" x14ac:dyDescent="0.2">
      <c r="B19" s="652" t="s">
        <v>275</v>
      </c>
      <c r="C19" s="653"/>
      <c r="D19" s="653"/>
      <c r="E19" s="653"/>
      <c r="F19" s="653"/>
      <c r="G19" s="653"/>
      <c r="H19" s="653"/>
      <c r="I19" s="653"/>
      <c r="J19" s="653"/>
      <c r="K19" s="653"/>
      <c r="L19" s="653"/>
      <c r="M19" s="653"/>
      <c r="N19" s="653"/>
      <c r="O19" s="653"/>
      <c r="P19" s="653"/>
      <c r="Q19" s="654"/>
      <c r="R19" s="655">
        <v>25574</v>
      </c>
      <c r="S19" s="656"/>
      <c r="T19" s="656"/>
      <c r="U19" s="656"/>
      <c r="V19" s="656"/>
      <c r="W19" s="656"/>
      <c r="X19" s="656"/>
      <c r="Y19" s="657"/>
      <c r="Z19" s="651">
        <v>0.2</v>
      </c>
      <c r="AA19" s="651"/>
      <c r="AB19" s="651"/>
      <c r="AC19" s="651"/>
      <c r="AD19" s="658">
        <v>25574</v>
      </c>
      <c r="AE19" s="658"/>
      <c r="AF19" s="658"/>
      <c r="AG19" s="658"/>
      <c r="AH19" s="658"/>
      <c r="AI19" s="658"/>
      <c r="AJ19" s="658"/>
      <c r="AK19" s="658"/>
      <c r="AL19" s="659">
        <v>0.3</v>
      </c>
      <c r="AM19" s="660"/>
      <c r="AN19" s="660"/>
      <c r="AO19" s="661"/>
      <c r="AP19" s="652" t="s">
        <v>276</v>
      </c>
      <c r="AQ19" s="653"/>
      <c r="AR19" s="653"/>
      <c r="AS19" s="653"/>
      <c r="AT19" s="653"/>
      <c r="AU19" s="653"/>
      <c r="AV19" s="653"/>
      <c r="AW19" s="653"/>
      <c r="AX19" s="653"/>
      <c r="AY19" s="653"/>
      <c r="AZ19" s="653"/>
      <c r="BA19" s="653"/>
      <c r="BB19" s="653"/>
      <c r="BC19" s="653"/>
      <c r="BD19" s="653"/>
      <c r="BE19" s="653"/>
      <c r="BF19" s="654"/>
      <c r="BG19" s="655">
        <v>69216</v>
      </c>
      <c r="BH19" s="656"/>
      <c r="BI19" s="656"/>
      <c r="BJ19" s="656"/>
      <c r="BK19" s="656"/>
      <c r="BL19" s="656"/>
      <c r="BM19" s="656"/>
      <c r="BN19" s="657"/>
      <c r="BO19" s="651">
        <v>1.7</v>
      </c>
      <c r="BP19" s="651"/>
      <c r="BQ19" s="651"/>
      <c r="BR19" s="651"/>
      <c r="BS19" s="658" t="s">
        <v>129</v>
      </c>
      <c r="BT19" s="658"/>
      <c r="BU19" s="658"/>
      <c r="BV19" s="658"/>
      <c r="BW19" s="658"/>
      <c r="BX19" s="658"/>
      <c r="BY19" s="658"/>
      <c r="BZ19" s="658"/>
      <c r="CA19" s="658"/>
      <c r="CB19" s="662"/>
      <c r="CD19" s="680" t="s">
        <v>277</v>
      </c>
      <c r="CE19" s="681"/>
      <c r="CF19" s="681"/>
      <c r="CG19" s="681"/>
      <c r="CH19" s="681"/>
      <c r="CI19" s="681"/>
      <c r="CJ19" s="681"/>
      <c r="CK19" s="681"/>
      <c r="CL19" s="681"/>
      <c r="CM19" s="681"/>
      <c r="CN19" s="681"/>
      <c r="CO19" s="681"/>
      <c r="CP19" s="681"/>
      <c r="CQ19" s="682"/>
      <c r="CR19" s="655" t="s">
        <v>129</v>
      </c>
      <c r="CS19" s="656"/>
      <c r="CT19" s="656"/>
      <c r="CU19" s="656"/>
      <c r="CV19" s="656"/>
      <c r="CW19" s="656"/>
      <c r="CX19" s="656"/>
      <c r="CY19" s="657"/>
      <c r="CZ19" s="651" t="s">
        <v>129</v>
      </c>
      <c r="DA19" s="651"/>
      <c r="DB19" s="651"/>
      <c r="DC19" s="651"/>
      <c r="DD19" s="674" t="s">
        <v>129</v>
      </c>
      <c r="DE19" s="656"/>
      <c r="DF19" s="656"/>
      <c r="DG19" s="656"/>
      <c r="DH19" s="656"/>
      <c r="DI19" s="656"/>
      <c r="DJ19" s="656"/>
      <c r="DK19" s="656"/>
      <c r="DL19" s="656"/>
      <c r="DM19" s="656"/>
      <c r="DN19" s="656"/>
      <c r="DO19" s="656"/>
      <c r="DP19" s="657"/>
      <c r="DQ19" s="674" t="s">
        <v>129</v>
      </c>
      <c r="DR19" s="656"/>
      <c r="DS19" s="656"/>
      <c r="DT19" s="656"/>
      <c r="DU19" s="656"/>
      <c r="DV19" s="656"/>
      <c r="DW19" s="656"/>
      <c r="DX19" s="656"/>
      <c r="DY19" s="656"/>
      <c r="DZ19" s="656"/>
      <c r="EA19" s="656"/>
      <c r="EB19" s="656"/>
      <c r="EC19" s="675"/>
    </row>
    <row r="20" spans="2:133" ht="11.25" customHeight="1" x14ac:dyDescent="0.2">
      <c r="B20" s="652" t="s">
        <v>278</v>
      </c>
      <c r="C20" s="653"/>
      <c r="D20" s="653"/>
      <c r="E20" s="653"/>
      <c r="F20" s="653"/>
      <c r="G20" s="653"/>
      <c r="H20" s="653"/>
      <c r="I20" s="653"/>
      <c r="J20" s="653"/>
      <c r="K20" s="653"/>
      <c r="L20" s="653"/>
      <c r="M20" s="653"/>
      <c r="N20" s="653"/>
      <c r="O20" s="653"/>
      <c r="P20" s="653"/>
      <c r="Q20" s="654"/>
      <c r="R20" s="655">
        <v>2991</v>
      </c>
      <c r="S20" s="656"/>
      <c r="T20" s="656"/>
      <c r="U20" s="656"/>
      <c r="V20" s="656"/>
      <c r="W20" s="656"/>
      <c r="X20" s="656"/>
      <c r="Y20" s="657"/>
      <c r="Z20" s="651">
        <v>0</v>
      </c>
      <c r="AA20" s="651"/>
      <c r="AB20" s="651"/>
      <c r="AC20" s="651"/>
      <c r="AD20" s="658">
        <v>2991</v>
      </c>
      <c r="AE20" s="658"/>
      <c r="AF20" s="658"/>
      <c r="AG20" s="658"/>
      <c r="AH20" s="658"/>
      <c r="AI20" s="658"/>
      <c r="AJ20" s="658"/>
      <c r="AK20" s="658"/>
      <c r="AL20" s="659">
        <v>0</v>
      </c>
      <c r="AM20" s="660"/>
      <c r="AN20" s="660"/>
      <c r="AO20" s="661"/>
      <c r="AP20" s="652" t="s">
        <v>279</v>
      </c>
      <c r="AQ20" s="653"/>
      <c r="AR20" s="653"/>
      <c r="AS20" s="653"/>
      <c r="AT20" s="653"/>
      <c r="AU20" s="653"/>
      <c r="AV20" s="653"/>
      <c r="AW20" s="653"/>
      <c r="AX20" s="653"/>
      <c r="AY20" s="653"/>
      <c r="AZ20" s="653"/>
      <c r="BA20" s="653"/>
      <c r="BB20" s="653"/>
      <c r="BC20" s="653"/>
      <c r="BD20" s="653"/>
      <c r="BE20" s="653"/>
      <c r="BF20" s="654"/>
      <c r="BG20" s="655">
        <v>60209</v>
      </c>
      <c r="BH20" s="656"/>
      <c r="BI20" s="656"/>
      <c r="BJ20" s="656"/>
      <c r="BK20" s="656"/>
      <c r="BL20" s="656"/>
      <c r="BM20" s="656"/>
      <c r="BN20" s="657"/>
      <c r="BO20" s="651">
        <v>1.4</v>
      </c>
      <c r="BP20" s="651"/>
      <c r="BQ20" s="651"/>
      <c r="BR20" s="651"/>
      <c r="BS20" s="658" t="s">
        <v>129</v>
      </c>
      <c r="BT20" s="658"/>
      <c r="BU20" s="658"/>
      <c r="BV20" s="658"/>
      <c r="BW20" s="658"/>
      <c r="BX20" s="658"/>
      <c r="BY20" s="658"/>
      <c r="BZ20" s="658"/>
      <c r="CA20" s="658"/>
      <c r="CB20" s="662"/>
      <c r="CD20" s="680" t="s">
        <v>280</v>
      </c>
      <c r="CE20" s="681"/>
      <c r="CF20" s="681"/>
      <c r="CG20" s="681"/>
      <c r="CH20" s="681"/>
      <c r="CI20" s="681"/>
      <c r="CJ20" s="681"/>
      <c r="CK20" s="681"/>
      <c r="CL20" s="681"/>
      <c r="CM20" s="681"/>
      <c r="CN20" s="681"/>
      <c r="CO20" s="681"/>
      <c r="CP20" s="681"/>
      <c r="CQ20" s="682"/>
      <c r="CR20" s="655">
        <v>13734218</v>
      </c>
      <c r="CS20" s="656"/>
      <c r="CT20" s="656"/>
      <c r="CU20" s="656"/>
      <c r="CV20" s="656"/>
      <c r="CW20" s="656"/>
      <c r="CX20" s="656"/>
      <c r="CY20" s="657"/>
      <c r="CZ20" s="651">
        <v>100</v>
      </c>
      <c r="DA20" s="651"/>
      <c r="DB20" s="651"/>
      <c r="DC20" s="651"/>
      <c r="DD20" s="674">
        <v>1015158</v>
      </c>
      <c r="DE20" s="656"/>
      <c r="DF20" s="656"/>
      <c r="DG20" s="656"/>
      <c r="DH20" s="656"/>
      <c r="DI20" s="656"/>
      <c r="DJ20" s="656"/>
      <c r="DK20" s="656"/>
      <c r="DL20" s="656"/>
      <c r="DM20" s="656"/>
      <c r="DN20" s="656"/>
      <c r="DO20" s="656"/>
      <c r="DP20" s="657"/>
      <c r="DQ20" s="674">
        <v>8939945</v>
      </c>
      <c r="DR20" s="656"/>
      <c r="DS20" s="656"/>
      <c r="DT20" s="656"/>
      <c r="DU20" s="656"/>
      <c r="DV20" s="656"/>
      <c r="DW20" s="656"/>
      <c r="DX20" s="656"/>
      <c r="DY20" s="656"/>
      <c r="DZ20" s="656"/>
      <c r="EA20" s="656"/>
      <c r="EB20" s="656"/>
      <c r="EC20" s="675"/>
    </row>
    <row r="21" spans="2:133" ht="11.25" customHeight="1" x14ac:dyDescent="0.2">
      <c r="B21" s="652" t="s">
        <v>281</v>
      </c>
      <c r="C21" s="653"/>
      <c r="D21" s="653"/>
      <c r="E21" s="653"/>
      <c r="F21" s="653"/>
      <c r="G21" s="653"/>
      <c r="H21" s="653"/>
      <c r="I21" s="653"/>
      <c r="J21" s="653"/>
      <c r="K21" s="653"/>
      <c r="L21" s="653"/>
      <c r="M21" s="653"/>
      <c r="N21" s="653"/>
      <c r="O21" s="653"/>
      <c r="P21" s="653"/>
      <c r="Q21" s="654"/>
      <c r="R21" s="655">
        <v>1723</v>
      </c>
      <c r="S21" s="656"/>
      <c r="T21" s="656"/>
      <c r="U21" s="656"/>
      <c r="V21" s="656"/>
      <c r="W21" s="656"/>
      <c r="X21" s="656"/>
      <c r="Y21" s="657"/>
      <c r="Z21" s="651">
        <v>0</v>
      </c>
      <c r="AA21" s="651"/>
      <c r="AB21" s="651"/>
      <c r="AC21" s="651"/>
      <c r="AD21" s="658">
        <v>1723</v>
      </c>
      <c r="AE21" s="658"/>
      <c r="AF21" s="658"/>
      <c r="AG21" s="658"/>
      <c r="AH21" s="658"/>
      <c r="AI21" s="658"/>
      <c r="AJ21" s="658"/>
      <c r="AK21" s="658"/>
      <c r="AL21" s="659">
        <v>0</v>
      </c>
      <c r="AM21" s="660"/>
      <c r="AN21" s="660"/>
      <c r="AO21" s="661"/>
      <c r="AP21" s="693" t="s">
        <v>282</v>
      </c>
      <c r="AQ21" s="694"/>
      <c r="AR21" s="694"/>
      <c r="AS21" s="694"/>
      <c r="AT21" s="694"/>
      <c r="AU21" s="694"/>
      <c r="AV21" s="694"/>
      <c r="AW21" s="694"/>
      <c r="AX21" s="694"/>
      <c r="AY21" s="694"/>
      <c r="AZ21" s="694"/>
      <c r="BA21" s="694"/>
      <c r="BB21" s="694"/>
      <c r="BC21" s="694"/>
      <c r="BD21" s="694"/>
      <c r="BE21" s="694"/>
      <c r="BF21" s="695"/>
      <c r="BG21" s="655">
        <v>60209</v>
      </c>
      <c r="BH21" s="656"/>
      <c r="BI21" s="656"/>
      <c r="BJ21" s="656"/>
      <c r="BK21" s="656"/>
      <c r="BL21" s="656"/>
      <c r="BM21" s="656"/>
      <c r="BN21" s="657"/>
      <c r="BO21" s="651">
        <v>1.4</v>
      </c>
      <c r="BP21" s="651"/>
      <c r="BQ21" s="651"/>
      <c r="BR21" s="651"/>
      <c r="BS21" s="658" t="s">
        <v>129</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9" t="s">
        <v>283</v>
      </c>
      <c r="C22" s="700"/>
      <c r="D22" s="700"/>
      <c r="E22" s="700"/>
      <c r="F22" s="700"/>
      <c r="G22" s="700"/>
      <c r="H22" s="700"/>
      <c r="I22" s="700"/>
      <c r="J22" s="700"/>
      <c r="K22" s="700"/>
      <c r="L22" s="700"/>
      <c r="M22" s="700"/>
      <c r="N22" s="700"/>
      <c r="O22" s="700"/>
      <c r="P22" s="700"/>
      <c r="Q22" s="701"/>
      <c r="R22" s="655">
        <v>276115</v>
      </c>
      <c r="S22" s="656"/>
      <c r="T22" s="656"/>
      <c r="U22" s="656"/>
      <c r="V22" s="656"/>
      <c r="W22" s="656"/>
      <c r="X22" s="656"/>
      <c r="Y22" s="657"/>
      <c r="Z22" s="651">
        <v>1.8</v>
      </c>
      <c r="AA22" s="651"/>
      <c r="AB22" s="651"/>
      <c r="AC22" s="651"/>
      <c r="AD22" s="658">
        <v>276115</v>
      </c>
      <c r="AE22" s="658"/>
      <c r="AF22" s="658"/>
      <c r="AG22" s="658"/>
      <c r="AH22" s="658"/>
      <c r="AI22" s="658"/>
      <c r="AJ22" s="658"/>
      <c r="AK22" s="658"/>
      <c r="AL22" s="659">
        <v>3.2999999523162842</v>
      </c>
      <c r="AM22" s="660"/>
      <c r="AN22" s="660"/>
      <c r="AO22" s="661"/>
      <c r="AP22" s="693" t="s">
        <v>284</v>
      </c>
      <c r="AQ22" s="694"/>
      <c r="AR22" s="694"/>
      <c r="AS22" s="694"/>
      <c r="AT22" s="694"/>
      <c r="AU22" s="694"/>
      <c r="AV22" s="694"/>
      <c r="AW22" s="694"/>
      <c r="AX22" s="694"/>
      <c r="AY22" s="694"/>
      <c r="AZ22" s="694"/>
      <c r="BA22" s="694"/>
      <c r="BB22" s="694"/>
      <c r="BC22" s="694"/>
      <c r="BD22" s="694"/>
      <c r="BE22" s="694"/>
      <c r="BF22" s="695"/>
      <c r="BG22" s="655" t="s">
        <v>129</v>
      </c>
      <c r="BH22" s="656"/>
      <c r="BI22" s="656"/>
      <c r="BJ22" s="656"/>
      <c r="BK22" s="656"/>
      <c r="BL22" s="656"/>
      <c r="BM22" s="656"/>
      <c r="BN22" s="657"/>
      <c r="BO22" s="651" t="s">
        <v>129</v>
      </c>
      <c r="BP22" s="651"/>
      <c r="BQ22" s="651"/>
      <c r="BR22" s="651"/>
      <c r="BS22" s="658" t="s">
        <v>129</v>
      </c>
      <c r="BT22" s="658"/>
      <c r="BU22" s="658"/>
      <c r="BV22" s="658"/>
      <c r="BW22" s="658"/>
      <c r="BX22" s="658"/>
      <c r="BY22" s="658"/>
      <c r="BZ22" s="658"/>
      <c r="CA22" s="658"/>
      <c r="CB22" s="662"/>
      <c r="CD22" s="644" t="s">
        <v>285</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2">
      <c r="B23" s="652" t="s">
        <v>286</v>
      </c>
      <c r="C23" s="653"/>
      <c r="D23" s="653"/>
      <c r="E23" s="653"/>
      <c r="F23" s="653"/>
      <c r="G23" s="653"/>
      <c r="H23" s="653"/>
      <c r="I23" s="653"/>
      <c r="J23" s="653"/>
      <c r="K23" s="653"/>
      <c r="L23" s="653"/>
      <c r="M23" s="653"/>
      <c r="N23" s="653"/>
      <c r="O23" s="653"/>
      <c r="P23" s="653"/>
      <c r="Q23" s="654"/>
      <c r="R23" s="655">
        <v>3277456</v>
      </c>
      <c r="S23" s="656"/>
      <c r="T23" s="656"/>
      <c r="U23" s="656"/>
      <c r="V23" s="656"/>
      <c r="W23" s="656"/>
      <c r="X23" s="656"/>
      <c r="Y23" s="657"/>
      <c r="Z23" s="651">
        <v>21.5</v>
      </c>
      <c r="AA23" s="651"/>
      <c r="AB23" s="651"/>
      <c r="AC23" s="651"/>
      <c r="AD23" s="658">
        <v>2874559</v>
      </c>
      <c r="AE23" s="658"/>
      <c r="AF23" s="658"/>
      <c r="AG23" s="658"/>
      <c r="AH23" s="658"/>
      <c r="AI23" s="658"/>
      <c r="AJ23" s="658"/>
      <c r="AK23" s="658"/>
      <c r="AL23" s="659">
        <v>34.4</v>
      </c>
      <c r="AM23" s="660"/>
      <c r="AN23" s="660"/>
      <c r="AO23" s="661"/>
      <c r="AP23" s="693" t="s">
        <v>287</v>
      </c>
      <c r="AQ23" s="694"/>
      <c r="AR23" s="694"/>
      <c r="AS23" s="694"/>
      <c r="AT23" s="694"/>
      <c r="AU23" s="694"/>
      <c r="AV23" s="694"/>
      <c r="AW23" s="694"/>
      <c r="AX23" s="694"/>
      <c r="AY23" s="694"/>
      <c r="AZ23" s="694"/>
      <c r="BA23" s="694"/>
      <c r="BB23" s="694"/>
      <c r="BC23" s="694"/>
      <c r="BD23" s="694"/>
      <c r="BE23" s="694"/>
      <c r="BF23" s="695"/>
      <c r="BG23" s="655" t="s">
        <v>129</v>
      </c>
      <c r="BH23" s="656"/>
      <c r="BI23" s="656"/>
      <c r="BJ23" s="656"/>
      <c r="BK23" s="656"/>
      <c r="BL23" s="656"/>
      <c r="BM23" s="656"/>
      <c r="BN23" s="657"/>
      <c r="BO23" s="651" t="s">
        <v>129</v>
      </c>
      <c r="BP23" s="651"/>
      <c r="BQ23" s="651"/>
      <c r="BR23" s="651"/>
      <c r="BS23" s="658" t="s">
        <v>129</v>
      </c>
      <c r="BT23" s="658"/>
      <c r="BU23" s="658"/>
      <c r="BV23" s="658"/>
      <c r="BW23" s="658"/>
      <c r="BX23" s="658"/>
      <c r="BY23" s="658"/>
      <c r="BZ23" s="658"/>
      <c r="CA23" s="658"/>
      <c r="CB23" s="662"/>
      <c r="CD23" s="644" t="s">
        <v>227</v>
      </c>
      <c r="CE23" s="645"/>
      <c r="CF23" s="645"/>
      <c r="CG23" s="645"/>
      <c r="CH23" s="645"/>
      <c r="CI23" s="645"/>
      <c r="CJ23" s="645"/>
      <c r="CK23" s="645"/>
      <c r="CL23" s="645"/>
      <c r="CM23" s="645"/>
      <c r="CN23" s="645"/>
      <c r="CO23" s="645"/>
      <c r="CP23" s="645"/>
      <c r="CQ23" s="646"/>
      <c r="CR23" s="644" t="s">
        <v>288</v>
      </c>
      <c r="CS23" s="645"/>
      <c r="CT23" s="645"/>
      <c r="CU23" s="645"/>
      <c r="CV23" s="645"/>
      <c r="CW23" s="645"/>
      <c r="CX23" s="645"/>
      <c r="CY23" s="646"/>
      <c r="CZ23" s="644" t="s">
        <v>289</v>
      </c>
      <c r="DA23" s="645"/>
      <c r="DB23" s="645"/>
      <c r="DC23" s="646"/>
      <c r="DD23" s="644" t="s">
        <v>290</v>
      </c>
      <c r="DE23" s="645"/>
      <c r="DF23" s="645"/>
      <c r="DG23" s="645"/>
      <c r="DH23" s="645"/>
      <c r="DI23" s="645"/>
      <c r="DJ23" s="645"/>
      <c r="DK23" s="646"/>
      <c r="DL23" s="696" t="s">
        <v>291</v>
      </c>
      <c r="DM23" s="697"/>
      <c r="DN23" s="697"/>
      <c r="DO23" s="697"/>
      <c r="DP23" s="697"/>
      <c r="DQ23" s="697"/>
      <c r="DR23" s="697"/>
      <c r="DS23" s="697"/>
      <c r="DT23" s="697"/>
      <c r="DU23" s="697"/>
      <c r="DV23" s="698"/>
      <c r="DW23" s="644" t="s">
        <v>292</v>
      </c>
      <c r="DX23" s="645"/>
      <c r="DY23" s="645"/>
      <c r="DZ23" s="645"/>
      <c r="EA23" s="645"/>
      <c r="EB23" s="645"/>
      <c r="EC23" s="646"/>
    </row>
    <row r="24" spans="2:133" ht="11.25" customHeight="1" x14ac:dyDescent="0.2">
      <c r="B24" s="652" t="s">
        <v>293</v>
      </c>
      <c r="C24" s="653"/>
      <c r="D24" s="653"/>
      <c r="E24" s="653"/>
      <c r="F24" s="653"/>
      <c r="G24" s="653"/>
      <c r="H24" s="653"/>
      <c r="I24" s="653"/>
      <c r="J24" s="653"/>
      <c r="K24" s="653"/>
      <c r="L24" s="653"/>
      <c r="M24" s="653"/>
      <c r="N24" s="653"/>
      <c r="O24" s="653"/>
      <c r="P24" s="653"/>
      <c r="Q24" s="654"/>
      <c r="R24" s="655">
        <v>2874559</v>
      </c>
      <c r="S24" s="656"/>
      <c r="T24" s="656"/>
      <c r="U24" s="656"/>
      <c r="V24" s="656"/>
      <c r="W24" s="656"/>
      <c r="X24" s="656"/>
      <c r="Y24" s="657"/>
      <c r="Z24" s="651">
        <v>18.8</v>
      </c>
      <c r="AA24" s="651"/>
      <c r="AB24" s="651"/>
      <c r="AC24" s="651"/>
      <c r="AD24" s="658">
        <v>2874559</v>
      </c>
      <c r="AE24" s="658"/>
      <c r="AF24" s="658"/>
      <c r="AG24" s="658"/>
      <c r="AH24" s="658"/>
      <c r="AI24" s="658"/>
      <c r="AJ24" s="658"/>
      <c r="AK24" s="658"/>
      <c r="AL24" s="659">
        <v>34.4</v>
      </c>
      <c r="AM24" s="660"/>
      <c r="AN24" s="660"/>
      <c r="AO24" s="661"/>
      <c r="AP24" s="693" t="s">
        <v>294</v>
      </c>
      <c r="AQ24" s="694"/>
      <c r="AR24" s="694"/>
      <c r="AS24" s="694"/>
      <c r="AT24" s="694"/>
      <c r="AU24" s="694"/>
      <c r="AV24" s="694"/>
      <c r="AW24" s="694"/>
      <c r="AX24" s="694"/>
      <c r="AY24" s="694"/>
      <c r="AZ24" s="694"/>
      <c r="BA24" s="694"/>
      <c r="BB24" s="694"/>
      <c r="BC24" s="694"/>
      <c r="BD24" s="694"/>
      <c r="BE24" s="694"/>
      <c r="BF24" s="695"/>
      <c r="BG24" s="655" t="s">
        <v>129</v>
      </c>
      <c r="BH24" s="656"/>
      <c r="BI24" s="656"/>
      <c r="BJ24" s="656"/>
      <c r="BK24" s="656"/>
      <c r="BL24" s="656"/>
      <c r="BM24" s="656"/>
      <c r="BN24" s="657"/>
      <c r="BO24" s="651" t="s">
        <v>129</v>
      </c>
      <c r="BP24" s="651"/>
      <c r="BQ24" s="651"/>
      <c r="BR24" s="651"/>
      <c r="BS24" s="658" t="s">
        <v>129</v>
      </c>
      <c r="BT24" s="658"/>
      <c r="BU24" s="658"/>
      <c r="BV24" s="658"/>
      <c r="BW24" s="658"/>
      <c r="BX24" s="658"/>
      <c r="BY24" s="658"/>
      <c r="BZ24" s="658"/>
      <c r="CA24" s="658"/>
      <c r="CB24" s="662"/>
      <c r="CD24" s="676" t="s">
        <v>295</v>
      </c>
      <c r="CE24" s="677"/>
      <c r="CF24" s="677"/>
      <c r="CG24" s="677"/>
      <c r="CH24" s="677"/>
      <c r="CI24" s="677"/>
      <c r="CJ24" s="677"/>
      <c r="CK24" s="677"/>
      <c r="CL24" s="677"/>
      <c r="CM24" s="677"/>
      <c r="CN24" s="677"/>
      <c r="CO24" s="677"/>
      <c r="CP24" s="677"/>
      <c r="CQ24" s="678"/>
      <c r="CR24" s="666">
        <v>5706244</v>
      </c>
      <c r="CS24" s="667"/>
      <c r="CT24" s="667"/>
      <c r="CU24" s="667"/>
      <c r="CV24" s="667"/>
      <c r="CW24" s="667"/>
      <c r="CX24" s="667"/>
      <c r="CY24" s="668"/>
      <c r="CZ24" s="671">
        <v>41.5</v>
      </c>
      <c r="DA24" s="672"/>
      <c r="DB24" s="672"/>
      <c r="DC24" s="679"/>
      <c r="DD24" s="702">
        <v>3867057</v>
      </c>
      <c r="DE24" s="667"/>
      <c r="DF24" s="667"/>
      <c r="DG24" s="667"/>
      <c r="DH24" s="667"/>
      <c r="DI24" s="667"/>
      <c r="DJ24" s="667"/>
      <c r="DK24" s="668"/>
      <c r="DL24" s="702">
        <v>3680195</v>
      </c>
      <c r="DM24" s="667"/>
      <c r="DN24" s="667"/>
      <c r="DO24" s="667"/>
      <c r="DP24" s="667"/>
      <c r="DQ24" s="667"/>
      <c r="DR24" s="667"/>
      <c r="DS24" s="667"/>
      <c r="DT24" s="667"/>
      <c r="DU24" s="667"/>
      <c r="DV24" s="668"/>
      <c r="DW24" s="671">
        <v>41.8</v>
      </c>
      <c r="DX24" s="672"/>
      <c r="DY24" s="672"/>
      <c r="DZ24" s="672"/>
      <c r="EA24" s="672"/>
      <c r="EB24" s="672"/>
      <c r="EC24" s="673"/>
    </row>
    <row r="25" spans="2:133" ht="11.25" customHeight="1" x14ac:dyDescent="0.2">
      <c r="B25" s="652" t="s">
        <v>296</v>
      </c>
      <c r="C25" s="653"/>
      <c r="D25" s="653"/>
      <c r="E25" s="653"/>
      <c r="F25" s="653"/>
      <c r="G25" s="653"/>
      <c r="H25" s="653"/>
      <c r="I25" s="653"/>
      <c r="J25" s="653"/>
      <c r="K25" s="653"/>
      <c r="L25" s="653"/>
      <c r="M25" s="653"/>
      <c r="N25" s="653"/>
      <c r="O25" s="653"/>
      <c r="P25" s="653"/>
      <c r="Q25" s="654"/>
      <c r="R25" s="655">
        <v>402897</v>
      </c>
      <c r="S25" s="656"/>
      <c r="T25" s="656"/>
      <c r="U25" s="656"/>
      <c r="V25" s="656"/>
      <c r="W25" s="656"/>
      <c r="X25" s="656"/>
      <c r="Y25" s="657"/>
      <c r="Z25" s="651">
        <v>2.6</v>
      </c>
      <c r="AA25" s="651"/>
      <c r="AB25" s="651"/>
      <c r="AC25" s="651"/>
      <c r="AD25" s="658" t="s">
        <v>129</v>
      </c>
      <c r="AE25" s="658"/>
      <c r="AF25" s="658"/>
      <c r="AG25" s="658"/>
      <c r="AH25" s="658"/>
      <c r="AI25" s="658"/>
      <c r="AJ25" s="658"/>
      <c r="AK25" s="658"/>
      <c r="AL25" s="659" t="s">
        <v>129</v>
      </c>
      <c r="AM25" s="660"/>
      <c r="AN25" s="660"/>
      <c r="AO25" s="661"/>
      <c r="AP25" s="693" t="s">
        <v>297</v>
      </c>
      <c r="AQ25" s="694"/>
      <c r="AR25" s="694"/>
      <c r="AS25" s="694"/>
      <c r="AT25" s="694"/>
      <c r="AU25" s="694"/>
      <c r="AV25" s="694"/>
      <c r="AW25" s="694"/>
      <c r="AX25" s="694"/>
      <c r="AY25" s="694"/>
      <c r="AZ25" s="694"/>
      <c r="BA25" s="694"/>
      <c r="BB25" s="694"/>
      <c r="BC25" s="694"/>
      <c r="BD25" s="694"/>
      <c r="BE25" s="694"/>
      <c r="BF25" s="695"/>
      <c r="BG25" s="655">
        <v>9007</v>
      </c>
      <c r="BH25" s="656"/>
      <c r="BI25" s="656"/>
      <c r="BJ25" s="656"/>
      <c r="BK25" s="656"/>
      <c r="BL25" s="656"/>
      <c r="BM25" s="656"/>
      <c r="BN25" s="657"/>
      <c r="BO25" s="651">
        <v>0.2</v>
      </c>
      <c r="BP25" s="651"/>
      <c r="BQ25" s="651"/>
      <c r="BR25" s="651"/>
      <c r="BS25" s="658" t="s">
        <v>129</v>
      </c>
      <c r="BT25" s="658"/>
      <c r="BU25" s="658"/>
      <c r="BV25" s="658"/>
      <c r="BW25" s="658"/>
      <c r="BX25" s="658"/>
      <c r="BY25" s="658"/>
      <c r="BZ25" s="658"/>
      <c r="CA25" s="658"/>
      <c r="CB25" s="662"/>
      <c r="CD25" s="680" t="s">
        <v>298</v>
      </c>
      <c r="CE25" s="681"/>
      <c r="CF25" s="681"/>
      <c r="CG25" s="681"/>
      <c r="CH25" s="681"/>
      <c r="CI25" s="681"/>
      <c r="CJ25" s="681"/>
      <c r="CK25" s="681"/>
      <c r="CL25" s="681"/>
      <c r="CM25" s="681"/>
      <c r="CN25" s="681"/>
      <c r="CO25" s="681"/>
      <c r="CP25" s="681"/>
      <c r="CQ25" s="682"/>
      <c r="CR25" s="655">
        <v>2025959</v>
      </c>
      <c r="CS25" s="708"/>
      <c r="CT25" s="708"/>
      <c r="CU25" s="708"/>
      <c r="CV25" s="708"/>
      <c r="CW25" s="708"/>
      <c r="CX25" s="708"/>
      <c r="CY25" s="709"/>
      <c r="CZ25" s="659">
        <v>14.8</v>
      </c>
      <c r="DA25" s="703"/>
      <c r="DB25" s="703"/>
      <c r="DC25" s="710"/>
      <c r="DD25" s="674">
        <v>1802275</v>
      </c>
      <c r="DE25" s="708"/>
      <c r="DF25" s="708"/>
      <c r="DG25" s="708"/>
      <c r="DH25" s="708"/>
      <c r="DI25" s="708"/>
      <c r="DJ25" s="708"/>
      <c r="DK25" s="709"/>
      <c r="DL25" s="674">
        <v>1634319</v>
      </c>
      <c r="DM25" s="708"/>
      <c r="DN25" s="708"/>
      <c r="DO25" s="708"/>
      <c r="DP25" s="708"/>
      <c r="DQ25" s="708"/>
      <c r="DR25" s="708"/>
      <c r="DS25" s="708"/>
      <c r="DT25" s="708"/>
      <c r="DU25" s="708"/>
      <c r="DV25" s="709"/>
      <c r="DW25" s="659">
        <v>18.600000000000001</v>
      </c>
      <c r="DX25" s="703"/>
      <c r="DY25" s="703"/>
      <c r="DZ25" s="703"/>
      <c r="EA25" s="703"/>
      <c r="EB25" s="703"/>
      <c r="EC25" s="704"/>
    </row>
    <row r="26" spans="2:133" ht="11.25" customHeight="1" x14ac:dyDescent="0.2">
      <c r="B26" s="652" t="s">
        <v>299</v>
      </c>
      <c r="C26" s="653"/>
      <c r="D26" s="653"/>
      <c r="E26" s="653"/>
      <c r="F26" s="653"/>
      <c r="G26" s="653"/>
      <c r="H26" s="653"/>
      <c r="I26" s="653"/>
      <c r="J26" s="653"/>
      <c r="K26" s="653"/>
      <c r="L26" s="653"/>
      <c r="M26" s="653"/>
      <c r="N26" s="653"/>
      <c r="O26" s="653"/>
      <c r="P26" s="653"/>
      <c r="Q26" s="654"/>
      <c r="R26" s="655" t="s">
        <v>129</v>
      </c>
      <c r="S26" s="656"/>
      <c r="T26" s="656"/>
      <c r="U26" s="656"/>
      <c r="V26" s="656"/>
      <c r="W26" s="656"/>
      <c r="X26" s="656"/>
      <c r="Y26" s="657"/>
      <c r="Z26" s="651" t="s">
        <v>129</v>
      </c>
      <c r="AA26" s="651"/>
      <c r="AB26" s="651"/>
      <c r="AC26" s="651"/>
      <c r="AD26" s="658" t="s">
        <v>129</v>
      </c>
      <c r="AE26" s="658"/>
      <c r="AF26" s="658"/>
      <c r="AG26" s="658"/>
      <c r="AH26" s="658"/>
      <c r="AI26" s="658"/>
      <c r="AJ26" s="658"/>
      <c r="AK26" s="658"/>
      <c r="AL26" s="659" t="s">
        <v>129</v>
      </c>
      <c r="AM26" s="660"/>
      <c r="AN26" s="660"/>
      <c r="AO26" s="661"/>
      <c r="AP26" s="693" t="s">
        <v>300</v>
      </c>
      <c r="AQ26" s="711"/>
      <c r="AR26" s="711"/>
      <c r="AS26" s="711"/>
      <c r="AT26" s="711"/>
      <c r="AU26" s="711"/>
      <c r="AV26" s="711"/>
      <c r="AW26" s="711"/>
      <c r="AX26" s="711"/>
      <c r="AY26" s="711"/>
      <c r="AZ26" s="711"/>
      <c r="BA26" s="711"/>
      <c r="BB26" s="711"/>
      <c r="BC26" s="711"/>
      <c r="BD26" s="711"/>
      <c r="BE26" s="711"/>
      <c r="BF26" s="695"/>
      <c r="BG26" s="655" t="s">
        <v>129</v>
      </c>
      <c r="BH26" s="656"/>
      <c r="BI26" s="656"/>
      <c r="BJ26" s="656"/>
      <c r="BK26" s="656"/>
      <c r="BL26" s="656"/>
      <c r="BM26" s="656"/>
      <c r="BN26" s="657"/>
      <c r="BO26" s="651" t="s">
        <v>129</v>
      </c>
      <c r="BP26" s="651"/>
      <c r="BQ26" s="651"/>
      <c r="BR26" s="651"/>
      <c r="BS26" s="658" t="s">
        <v>129</v>
      </c>
      <c r="BT26" s="658"/>
      <c r="BU26" s="658"/>
      <c r="BV26" s="658"/>
      <c r="BW26" s="658"/>
      <c r="BX26" s="658"/>
      <c r="BY26" s="658"/>
      <c r="BZ26" s="658"/>
      <c r="CA26" s="658"/>
      <c r="CB26" s="662"/>
      <c r="CD26" s="680" t="s">
        <v>301</v>
      </c>
      <c r="CE26" s="681"/>
      <c r="CF26" s="681"/>
      <c r="CG26" s="681"/>
      <c r="CH26" s="681"/>
      <c r="CI26" s="681"/>
      <c r="CJ26" s="681"/>
      <c r="CK26" s="681"/>
      <c r="CL26" s="681"/>
      <c r="CM26" s="681"/>
      <c r="CN26" s="681"/>
      <c r="CO26" s="681"/>
      <c r="CP26" s="681"/>
      <c r="CQ26" s="682"/>
      <c r="CR26" s="655">
        <v>998608</v>
      </c>
      <c r="CS26" s="656"/>
      <c r="CT26" s="656"/>
      <c r="CU26" s="656"/>
      <c r="CV26" s="656"/>
      <c r="CW26" s="656"/>
      <c r="CX26" s="656"/>
      <c r="CY26" s="657"/>
      <c r="CZ26" s="659">
        <v>7.3</v>
      </c>
      <c r="DA26" s="703"/>
      <c r="DB26" s="703"/>
      <c r="DC26" s="710"/>
      <c r="DD26" s="674">
        <v>847574</v>
      </c>
      <c r="DE26" s="656"/>
      <c r="DF26" s="656"/>
      <c r="DG26" s="656"/>
      <c r="DH26" s="656"/>
      <c r="DI26" s="656"/>
      <c r="DJ26" s="656"/>
      <c r="DK26" s="657"/>
      <c r="DL26" s="674" t="s">
        <v>129</v>
      </c>
      <c r="DM26" s="656"/>
      <c r="DN26" s="656"/>
      <c r="DO26" s="656"/>
      <c r="DP26" s="656"/>
      <c r="DQ26" s="656"/>
      <c r="DR26" s="656"/>
      <c r="DS26" s="656"/>
      <c r="DT26" s="656"/>
      <c r="DU26" s="656"/>
      <c r="DV26" s="657"/>
      <c r="DW26" s="659" t="s">
        <v>129</v>
      </c>
      <c r="DX26" s="703"/>
      <c r="DY26" s="703"/>
      <c r="DZ26" s="703"/>
      <c r="EA26" s="703"/>
      <c r="EB26" s="703"/>
      <c r="EC26" s="704"/>
    </row>
    <row r="27" spans="2:133" ht="11.25" customHeight="1" x14ac:dyDescent="0.2">
      <c r="B27" s="652" t="s">
        <v>302</v>
      </c>
      <c r="C27" s="653"/>
      <c r="D27" s="653"/>
      <c r="E27" s="653"/>
      <c r="F27" s="653"/>
      <c r="G27" s="653"/>
      <c r="H27" s="653"/>
      <c r="I27" s="653"/>
      <c r="J27" s="653"/>
      <c r="K27" s="653"/>
      <c r="L27" s="653"/>
      <c r="M27" s="653"/>
      <c r="N27" s="653"/>
      <c r="O27" s="653"/>
      <c r="P27" s="653"/>
      <c r="Q27" s="654"/>
      <c r="R27" s="655">
        <v>8672312</v>
      </c>
      <c r="S27" s="656"/>
      <c r="T27" s="656"/>
      <c r="U27" s="656"/>
      <c r="V27" s="656"/>
      <c r="W27" s="656"/>
      <c r="X27" s="656"/>
      <c r="Y27" s="657"/>
      <c r="Z27" s="651">
        <v>56.8</v>
      </c>
      <c r="AA27" s="651"/>
      <c r="AB27" s="651"/>
      <c r="AC27" s="651"/>
      <c r="AD27" s="658">
        <v>8260408</v>
      </c>
      <c r="AE27" s="658"/>
      <c r="AF27" s="658"/>
      <c r="AG27" s="658"/>
      <c r="AH27" s="658"/>
      <c r="AI27" s="658"/>
      <c r="AJ27" s="658"/>
      <c r="AK27" s="658"/>
      <c r="AL27" s="659">
        <v>98.800003051757813</v>
      </c>
      <c r="AM27" s="660"/>
      <c r="AN27" s="660"/>
      <c r="AO27" s="661"/>
      <c r="AP27" s="652" t="s">
        <v>303</v>
      </c>
      <c r="AQ27" s="653"/>
      <c r="AR27" s="653"/>
      <c r="AS27" s="653"/>
      <c r="AT27" s="653"/>
      <c r="AU27" s="653"/>
      <c r="AV27" s="653"/>
      <c r="AW27" s="653"/>
      <c r="AX27" s="653"/>
      <c r="AY27" s="653"/>
      <c r="AZ27" s="653"/>
      <c r="BA27" s="653"/>
      <c r="BB27" s="653"/>
      <c r="BC27" s="653"/>
      <c r="BD27" s="653"/>
      <c r="BE27" s="653"/>
      <c r="BF27" s="654"/>
      <c r="BG27" s="655">
        <v>4164887</v>
      </c>
      <c r="BH27" s="656"/>
      <c r="BI27" s="656"/>
      <c r="BJ27" s="656"/>
      <c r="BK27" s="656"/>
      <c r="BL27" s="656"/>
      <c r="BM27" s="656"/>
      <c r="BN27" s="657"/>
      <c r="BO27" s="651">
        <v>100</v>
      </c>
      <c r="BP27" s="651"/>
      <c r="BQ27" s="651"/>
      <c r="BR27" s="651"/>
      <c r="BS27" s="658" t="s">
        <v>129</v>
      </c>
      <c r="BT27" s="658"/>
      <c r="BU27" s="658"/>
      <c r="BV27" s="658"/>
      <c r="BW27" s="658"/>
      <c r="BX27" s="658"/>
      <c r="BY27" s="658"/>
      <c r="BZ27" s="658"/>
      <c r="CA27" s="658"/>
      <c r="CB27" s="662"/>
      <c r="CD27" s="680" t="s">
        <v>304</v>
      </c>
      <c r="CE27" s="681"/>
      <c r="CF27" s="681"/>
      <c r="CG27" s="681"/>
      <c r="CH27" s="681"/>
      <c r="CI27" s="681"/>
      <c r="CJ27" s="681"/>
      <c r="CK27" s="681"/>
      <c r="CL27" s="681"/>
      <c r="CM27" s="681"/>
      <c r="CN27" s="681"/>
      <c r="CO27" s="681"/>
      <c r="CP27" s="681"/>
      <c r="CQ27" s="682"/>
      <c r="CR27" s="655">
        <v>1973437</v>
      </c>
      <c r="CS27" s="708"/>
      <c r="CT27" s="708"/>
      <c r="CU27" s="708"/>
      <c r="CV27" s="708"/>
      <c r="CW27" s="708"/>
      <c r="CX27" s="708"/>
      <c r="CY27" s="709"/>
      <c r="CZ27" s="659">
        <v>14.4</v>
      </c>
      <c r="DA27" s="703"/>
      <c r="DB27" s="703"/>
      <c r="DC27" s="710"/>
      <c r="DD27" s="674">
        <v>372253</v>
      </c>
      <c r="DE27" s="708"/>
      <c r="DF27" s="708"/>
      <c r="DG27" s="708"/>
      <c r="DH27" s="708"/>
      <c r="DI27" s="708"/>
      <c r="DJ27" s="708"/>
      <c r="DK27" s="709"/>
      <c r="DL27" s="674">
        <v>353347</v>
      </c>
      <c r="DM27" s="708"/>
      <c r="DN27" s="708"/>
      <c r="DO27" s="708"/>
      <c r="DP27" s="708"/>
      <c r="DQ27" s="708"/>
      <c r="DR27" s="708"/>
      <c r="DS27" s="708"/>
      <c r="DT27" s="708"/>
      <c r="DU27" s="708"/>
      <c r="DV27" s="709"/>
      <c r="DW27" s="659">
        <v>4</v>
      </c>
      <c r="DX27" s="703"/>
      <c r="DY27" s="703"/>
      <c r="DZ27" s="703"/>
      <c r="EA27" s="703"/>
      <c r="EB27" s="703"/>
      <c r="EC27" s="704"/>
    </row>
    <row r="28" spans="2:133" ht="11.25" customHeight="1" x14ac:dyDescent="0.2">
      <c r="B28" s="652" t="s">
        <v>305</v>
      </c>
      <c r="C28" s="653"/>
      <c r="D28" s="653"/>
      <c r="E28" s="653"/>
      <c r="F28" s="653"/>
      <c r="G28" s="653"/>
      <c r="H28" s="653"/>
      <c r="I28" s="653"/>
      <c r="J28" s="653"/>
      <c r="K28" s="653"/>
      <c r="L28" s="653"/>
      <c r="M28" s="653"/>
      <c r="N28" s="653"/>
      <c r="O28" s="653"/>
      <c r="P28" s="653"/>
      <c r="Q28" s="654"/>
      <c r="R28" s="655">
        <v>2518</v>
      </c>
      <c r="S28" s="656"/>
      <c r="T28" s="656"/>
      <c r="U28" s="656"/>
      <c r="V28" s="656"/>
      <c r="W28" s="656"/>
      <c r="X28" s="656"/>
      <c r="Y28" s="657"/>
      <c r="Z28" s="651">
        <v>0</v>
      </c>
      <c r="AA28" s="651"/>
      <c r="AB28" s="651"/>
      <c r="AC28" s="651"/>
      <c r="AD28" s="658">
        <v>2518</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306</v>
      </c>
      <c r="CE28" s="681"/>
      <c r="CF28" s="681"/>
      <c r="CG28" s="681"/>
      <c r="CH28" s="681"/>
      <c r="CI28" s="681"/>
      <c r="CJ28" s="681"/>
      <c r="CK28" s="681"/>
      <c r="CL28" s="681"/>
      <c r="CM28" s="681"/>
      <c r="CN28" s="681"/>
      <c r="CO28" s="681"/>
      <c r="CP28" s="681"/>
      <c r="CQ28" s="682"/>
      <c r="CR28" s="655">
        <v>1706848</v>
      </c>
      <c r="CS28" s="656"/>
      <c r="CT28" s="656"/>
      <c r="CU28" s="656"/>
      <c r="CV28" s="656"/>
      <c r="CW28" s="656"/>
      <c r="CX28" s="656"/>
      <c r="CY28" s="657"/>
      <c r="CZ28" s="659">
        <v>12.4</v>
      </c>
      <c r="DA28" s="703"/>
      <c r="DB28" s="703"/>
      <c r="DC28" s="710"/>
      <c r="DD28" s="674">
        <v>1692529</v>
      </c>
      <c r="DE28" s="656"/>
      <c r="DF28" s="656"/>
      <c r="DG28" s="656"/>
      <c r="DH28" s="656"/>
      <c r="DI28" s="656"/>
      <c r="DJ28" s="656"/>
      <c r="DK28" s="657"/>
      <c r="DL28" s="674">
        <v>1692529</v>
      </c>
      <c r="DM28" s="656"/>
      <c r="DN28" s="656"/>
      <c r="DO28" s="656"/>
      <c r="DP28" s="656"/>
      <c r="DQ28" s="656"/>
      <c r="DR28" s="656"/>
      <c r="DS28" s="656"/>
      <c r="DT28" s="656"/>
      <c r="DU28" s="656"/>
      <c r="DV28" s="657"/>
      <c r="DW28" s="659">
        <v>19.2</v>
      </c>
      <c r="DX28" s="703"/>
      <c r="DY28" s="703"/>
      <c r="DZ28" s="703"/>
      <c r="EA28" s="703"/>
      <c r="EB28" s="703"/>
      <c r="EC28" s="704"/>
    </row>
    <row r="29" spans="2:133" ht="11.25" customHeight="1" x14ac:dyDescent="0.2">
      <c r="B29" s="652" t="s">
        <v>307</v>
      </c>
      <c r="C29" s="653"/>
      <c r="D29" s="653"/>
      <c r="E29" s="653"/>
      <c r="F29" s="653"/>
      <c r="G29" s="653"/>
      <c r="H29" s="653"/>
      <c r="I29" s="653"/>
      <c r="J29" s="653"/>
      <c r="K29" s="653"/>
      <c r="L29" s="653"/>
      <c r="M29" s="653"/>
      <c r="N29" s="653"/>
      <c r="O29" s="653"/>
      <c r="P29" s="653"/>
      <c r="Q29" s="654"/>
      <c r="R29" s="655">
        <v>124371</v>
      </c>
      <c r="S29" s="656"/>
      <c r="T29" s="656"/>
      <c r="U29" s="656"/>
      <c r="V29" s="656"/>
      <c r="W29" s="656"/>
      <c r="X29" s="656"/>
      <c r="Y29" s="657"/>
      <c r="Z29" s="651">
        <v>0.8</v>
      </c>
      <c r="AA29" s="651"/>
      <c r="AB29" s="651"/>
      <c r="AC29" s="651"/>
      <c r="AD29" s="658" t="s">
        <v>129</v>
      </c>
      <c r="AE29" s="658"/>
      <c r="AF29" s="658"/>
      <c r="AG29" s="658"/>
      <c r="AH29" s="658"/>
      <c r="AI29" s="658"/>
      <c r="AJ29" s="658"/>
      <c r="AK29" s="658"/>
      <c r="AL29" s="659" t="s">
        <v>129</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308</v>
      </c>
      <c r="CE29" s="734"/>
      <c r="CF29" s="680" t="s">
        <v>70</v>
      </c>
      <c r="CG29" s="681"/>
      <c r="CH29" s="681"/>
      <c r="CI29" s="681"/>
      <c r="CJ29" s="681"/>
      <c r="CK29" s="681"/>
      <c r="CL29" s="681"/>
      <c r="CM29" s="681"/>
      <c r="CN29" s="681"/>
      <c r="CO29" s="681"/>
      <c r="CP29" s="681"/>
      <c r="CQ29" s="682"/>
      <c r="CR29" s="655">
        <v>1706848</v>
      </c>
      <c r="CS29" s="708"/>
      <c r="CT29" s="708"/>
      <c r="CU29" s="708"/>
      <c r="CV29" s="708"/>
      <c r="CW29" s="708"/>
      <c r="CX29" s="708"/>
      <c r="CY29" s="709"/>
      <c r="CZ29" s="659">
        <v>12.4</v>
      </c>
      <c r="DA29" s="703"/>
      <c r="DB29" s="703"/>
      <c r="DC29" s="710"/>
      <c r="DD29" s="674">
        <v>1692529</v>
      </c>
      <c r="DE29" s="708"/>
      <c r="DF29" s="708"/>
      <c r="DG29" s="708"/>
      <c r="DH29" s="708"/>
      <c r="DI29" s="708"/>
      <c r="DJ29" s="708"/>
      <c r="DK29" s="709"/>
      <c r="DL29" s="674">
        <v>1692529</v>
      </c>
      <c r="DM29" s="708"/>
      <c r="DN29" s="708"/>
      <c r="DO29" s="708"/>
      <c r="DP29" s="708"/>
      <c r="DQ29" s="708"/>
      <c r="DR29" s="708"/>
      <c r="DS29" s="708"/>
      <c r="DT29" s="708"/>
      <c r="DU29" s="708"/>
      <c r="DV29" s="709"/>
      <c r="DW29" s="659">
        <v>19.2</v>
      </c>
      <c r="DX29" s="703"/>
      <c r="DY29" s="703"/>
      <c r="DZ29" s="703"/>
      <c r="EA29" s="703"/>
      <c r="EB29" s="703"/>
      <c r="EC29" s="704"/>
    </row>
    <row r="30" spans="2:133" ht="11.25" customHeight="1" x14ac:dyDescent="0.2">
      <c r="B30" s="652" t="s">
        <v>309</v>
      </c>
      <c r="C30" s="653"/>
      <c r="D30" s="653"/>
      <c r="E30" s="653"/>
      <c r="F30" s="653"/>
      <c r="G30" s="653"/>
      <c r="H30" s="653"/>
      <c r="I30" s="653"/>
      <c r="J30" s="653"/>
      <c r="K30" s="653"/>
      <c r="L30" s="653"/>
      <c r="M30" s="653"/>
      <c r="N30" s="653"/>
      <c r="O30" s="653"/>
      <c r="P30" s="653"/>
      <c r="Q30" s="654"/>
      <c r="R30" s="655">
        <v>140918</v>
      </c>
      <c r="S30" s="656"/>
      <c r="T30" s="656"/>
      <c r="U30" s="656"/>
      <c r="V30" s="656"/>
      <c r="W30" s="656"/>
      <c r="X30" s="656"/>
      <c r="Y30" s="657"/>
      <c r="Z30" s="651">
        <v>0.9</v>
      </c>
      <c r="AA30" s="651"/>
      <c r="AB30" s="651"/>
      <c r="AC30" s="651"/>
      <c r="AD30" s="658">
        <v>54165</v>
      </c>
      <c r="AE30" s="658"/>
      <c r="AF30" s="658"/>
      <c r="AG30" s="658"/>
      <c r="AH30" s="658"/>
      <c r="AI30" s="658"/>
      <c r="AJ30" s="658"/>
      <c r="AK30" s="658"/>
      <c r="AL30" s="659">
        <v>0.6</v>
      </c>
      <c r="AM30" s="660"/>
      <c r="AN30" s="660"/>
      <c r="AO30" s="661"/>
      <c r="AP30" s="641" t="s">
        <v>227</v>
      </c>
      <c r="AQ30" s="642"/>
      <c r="AR30" s="642"/>
      <c r="AS30" s="642"/>
      <c r="AT30" s="642"/>
      <c r="AU30" s="642"/>
      <c r="AV30" s="642"/>
      <c r="AW30" s="642"/>
      <c r="AX30" s="642"/>
      <c r="AY30" s="642"/>
      <c r="AZ30" s="642"/>
      <c r="BA30" s="642"/>
      <c r="BB30" s="642"/>
      <c r="BC30" s="642"/>
      <c r="BD30" s="642"/>
      <c r="BE30" s="642"/>
      <c r="BF30" s="643"/>
      <c r="BG30" s="641" t="s">
        <v>310</v>
      </c>
      <c r="BH30" s="712"/>
      <c r="BI30" s="712"/>
      <c r="BJ30" s="712"/>
      <c r="BK30" s="712"/>
      <c r="BL30" s="712"/>
      <c r="BM30" s="712"/>
      <c r="BN30" s="712"/>
      <c r="BO30" s="712"/>
      <c r="BP30" s="712"/>
      <c r="BQ30" s="713"/>
      <c r="BR30" s="641" t="s">
        <v>311</v>
      </c>
      <c r="BS30" s="712"/>
      <c r="BT30" s="712"/>
      <c r="BU30" s="712"/>
      <c r="BV30" s="712"/>
      <c r="BW30" s="712"/>
      <c r="BX30" s="712"/>
      <c r="BY30" s="712"/>
      <c r="BZ30" s="712"/>
      <c r="CA30" s="712"/>
      <c r="CB30" s="713"/>
      <c r="CD30" s="735"/>
      <c r="CE30" s="736"/>
      <c r="CF30" s="680" t="s">
        <v>312</v>
      </c>
      <c r="CG30" s="681"/>
      <c r="CH30" s="681"/>
      <c r="CI30" s="681"/>
      <c r="CJ30" s="681"/>
      <c r="CK30" s="681"/>
      <c r="CL30" s="681"/>
      <c r="CM30" s="681"/>
      <c r="CN30" s="681"/>
      <c r="CO30" s="681"/>
      <c r="CP30" s="681"/>
      <c r="CQ30" s="682"/>
      <c r="CR30" s="655">
        <v>1644856</v>
      </c>
      <c r="CS30" s="656"/>
      <c r="CT30" s="656"/>
      <c r="CU30" s="656"/>
      <c r="CV30" s="656"/>
      <c r="CW30" s="656"/>
      <c r="CX30" s="656"/>
      <c r="CY30" s="657"/>
      <c r="CZ30" s="659">
        <v>12</v>
      </c>
      <c r="DA30" s="703"/>
      <c r="DB30" s="703"/>
      <c r="DC30" s="710"/>
      <c r="DD30" s="674">
        <v>1631177</v>
      </c>
      <c r="DE30" s="656"/>
      <c r="DF30" s="656"/>
      <c r="DG30" s="656"/>
      <c r="DH30" s="656"/>
      <c r="DI30" s="656"/>
      <c r="DJ30" s="656"/>
      <c r="DK30" s="657"/>
      <c r="DL30" s="674">
        <v>1631177</v>
      </c>
      <c r="DM30" s="656"/>
      <c r="DN30" s="656"/>
      <c r="DO30" s="656"/>
      <c r="DP30" s="656"/>
      <c r="DQ30" s="656"/>
      <c r="DR30" s="656"/>
      <c r="DS30" s="656"/>
      <c r="DT30" s="656"/>
      <c r="DU30" s="656"/>
      <c r="DV30" s="657"/>
      <c r="DW30" s="659">
        <v>18.5</v>
      </c>
      <c r="DX30" s="703"/>
      <c r="DY30" s="703"/>
      <c r="DZ30" s="703"/>
      <c r="EA30" s="703"/>
      <c r="EB30" s="703"/>
      <c r="EC30" s="704"/>
    </row>
    <row r="31" spans="2:133" ht="11.25" customHeight="1" x14ac:dyDescent="0.2">
      <c r="B31" s="652" t="s">
        <v>313</v>
      </c>
      <c r="C31" s="653"/>
      <c r="D31" s="653"/>
      <c r="E31" s="653"/>
      <c r="F31" s="653"/>
      <c r="G31" s="653"/>
      <c r="H31" s="653"/>
      <c r="I31" s="653"/>
      <c r="J31" s="653"/>
      <c r="K31" s="653"/>
      <c r="L31" s="653"/>
      <c r="M31" s="653"/>
      <c r="N31" s="653"/>
      <c r="O31" s="653"/>
      <c r="P31" s="653"/>
      <c r="Q31" s="654"/>
      <c r="R31" s="655">
        <v>60825</v>
      </c>
      <c r="S31" s="656"/>
      <c r="T31" s="656"/>
      <c r="U31" s="656"/>
      <c r="V31" s="656"/>
      <c r="W31" s="656"/>
      <c r="X31" s="656"/>
      <c r="Y31" s="657"/>
      <c r="Z31" s="651">
        <v>0.4</v>
      </c>
      <c r="AA31" s="651"/>
      <c r="AB31" s="651"/>
      <c r="AC31" s="651"/>
      <c r="AD31" s="658" t="s">
        <v>129</v>
      </c>
      <c r="AE31" s="658"/>
      <c r="AF31" s="658"/>
      <c r="AG31" s="658"/>
      <c r="AH31" s="658"/>
      <c r="AI31" s="658"/>
      <c r="AJ31" s="658"/>
      <c r="AK31" s="658"/>
      <c r="AL31" s="659" t="s">
        <v>129</v>
      </c>
      <c r="AM31" s="660"/>
      <c r="AN31" s="660"/>
      <c r="AO31" s="661"/>
      <c r="AP31" s="717" t="s">
        <v>314</v>
      </c>
      <c r="AQ31" s="718"/>
      <c r="AR31" s="718"/>
      <c r="AS31" s="718"/>
      <c r="AT31" s="723" t="s">
        <v>315</v>
      </c>
      <c r="AU31" s="360"/>
      <c r="AV31" s="360"/>
      <c r="AW31" s="360"/>
      <c r="AX31" s="663" t="s">
        <v>191</v>
      </c>
      <c r="AY31" s="664"/>
      <c r="AZ31" s="664"/>
      <c r="BA31" s="664"/>
      <c r="BB31" s="664"/>
      <c r="BC31" s="664"/>
      <c r="BD31" s="664"/>
      <c r="BE31" s="664"/>
      <c r="BF31" s="665"/>
      <c r="BG31" s="714">
        <v>98.8</v>
      </c>
      <c r="BH31" s="715"/>
      <c r="BI31" s="715"/>
      <c r="BJ31" s="715"/>
      <c r="BK31" s="715"/>
      <c r="BL31" s="715"/>
      <c r="BM31" s="672">
        <v>96.6</v>
      </c>
      <c r="BN31" s="715"/>
      <c r="BO31" s="715"/>
      <c r="BP31" s="715"/>
      <c r="BQ31" s="716"/>
      <c r="BR31" s="714">
        <v>97.2</v>
      </c>
      <c r="BS31" s="715"/>
      <c r="BT31" s="715"/>
      <c r="BU31" s="715"/>
      <c r="BV31" s="715"/>
      <c r="BW31" s="715"/>
      <c r="BX31" s="672">
        <v>95.3</v>
      </c>
      <c r="BY31" s="715"/>
      <c r="BZ31" s="715"/>
      <c r="CA31" s="715"/>
      <c r="CB31" s="716"/>
      <c r="CD31" s="735"/>
      <c r="CE31" s="736"/>
      <c r="CF31" s="680" t="s">
        <v>316</v>
      </c>
      <c r="CG31" s="681"/>
      <c r="CH31" s="681"/>
      <c r="CI31" s="681"/>
      <c r="CJ31" s="681"/>
      <c r="CK31" s="681"/>
      <c r="CL31" s="681"/>
      <c r="CM31" s="681"/>
      <c r="CN31" s="681"/>
      <c r="CO31" s="681"/>
      <c r="CP31" s="681"/>
      <c r="CQ31" s="682"/>
      <c r="CR31" s="655">
        <v>61992</v>
      </c>
      <c r="CS31" s="708"/>
      <c r="CT31" s="708"/>
      <c r="CU31" s="708"/>
      <c r="CV31" s="708"/>
      <c r="CW31" s="708"/>
      <c r="CX31" s="708"/>
      <c r="CY31" s="709"/>
      <c r="CZ31" s="659">
        <v>0.5</v>
      </c>
      <c r="DA31" s="703"/>
      <c r="DB31" s="703"/>
      <c r="DC31" s="710"/>
      <c r="DD31" s="674">
        <v>61352</v>
      </c>
      <c r="DE31" s="708"/>
      <c r="DF31" s="708"/>
      <c r="DG31" s="708"/>
      <c r="DH31" s="708"/>
      <c r="DI31" s="708"/>
      <c r="DJ31" s="708"/>
      <c r="DK31" s="709"/>
      <c r="DL31" s="674">
        <v>61352</v>
      </c>
      <c r="DM31" s="708"/>
      <c r="DN31" s="708"/>
      <c r="DO31" s="708"/>
      <c r="DP31" s="708"/>
      <c r="DQ31" s="708"/>
      <c r="DR31" s="708"/>
      <c r="DS31" s="708"/>
      <c r="DT31" s="708"/>
      <c r="DU31" s="708"/>
      <c r="DV31" s="709"/>
      <c r="DW31" s="659">
        <v>0.7</v>
      </c>
      <c r="DX31" s="703"/>
      <c r="DY31" s="703"/>
      <c r="DZ31" s="703"/>
      <c r="EA31" s="703"/>
      <c r="EB31" s="703"/>
      <c r="EC31" s="704"/>
    </row>
    <row r="32" spans="2:133" ht="11.25" customHeight="1" x14ac:dyDescent="0.2">
      <c r="B32" s="652" t="s">
        <v>317</v>
      </c>
      <c r="C32" s="653"/>
      <c r="D32" s="653"/>
      <c r="E32" s="653"/>
      <c r="F32" s="653"/>
      <c r="G32" s="653"/>
      <c r="H32" s="653"/>
      <c r="I32" s="653"/>
      <c r="J32" s="653"/>
      <c r="K32" s="653"/>
      <c r="L32" s="653"/>
      <c r="M32" s="653"/>
      <c r="N32" s="653"/>
      <c r="O32" s="653"/>
      <c r="P32" s="653"/>
      <c r="Q32" s="654"/>
      <c r="R32" s="655">
        <v>2076767</v>
      </c>
      <c r="S32" s="656"/>
      <c r="T32" s="656"/>
      <c r="U32" s="656"/>
      <c r="V32" s="656"/>
      <c r="W32" s="656"/>
      <c r="X32" s="656"/>
      <c r="Y32" s="657"/>
      <c r="Z32" s="651">
        <v>13.6</v>
      </c>
      <c r="AA32" s="651"/>
      <c r="AB32" s="651"/>
      <c r="AC32" s="651"/>
      <c r="AD32" s="658" t="s">
        <v>129</v>
      </c>
      <c r="AE32" s="658"/>
      <c r="AF32" s="658"/>
      <c r="AG32" s="658"/>
      <c r="AH32" s="658"/>
      <c r="AI32" s="658"/>
      <c r="AJ32" s="658"/>
      <c r="AK32" s="658"/>
      <c r="AL32" s="659" t="s">
        <v>129</v>
      </c>
      <c r="AM32" s="660"/>
      <c r="AN32" s="660"/>
      <c r="AO32" s="661"/>
      <c r="AP32" s="719"/>
      <c r="AQ32" s="720"/>
      <c r="AR32" s="720"/>
      <c r="AS32" s="720"/>
      <c r="AT32" s="724"/>
      <c r="AU32" s="361" t="s">
        <v>318</v>
      </c>
      <c r="AV32" s="361"/>
      <c r="AW32" s="361"/>
      <c r="AX32" s="652" t="s">
        <v>319</v>
      </c>
      <c r="AY32" s="653"/>
      <c r="AZ32" s="653"/>
      <c r="BA32" s="653"/>
      <c r="BB32" s="653"/>
      <c r="BC32" s="653"/>
      <c r="BD32" s="653"/>
      <c r="BE32" s="653"/>
      <c r="BF32" s="654"/>
      <c r="BG32" s="726">
        <v>99.3</v>
      </c>
      <c r="BH32" s="708"/>
      <c r="BI32" s="708"/>
      <c r="BJ32" s="708"/>
      <c r="BK32" s="708"/>
      <c r="BL32" s="708"/>
      <c r="BM32" s="660">
        <v>97.3</v>
      </c>
      <c r="BN32" s="727"/>
      <c r="BO32" s="727"/>
      <c r="BP32" s="727"/>
      <c r="BQ32" s="728"/>
      <c r="BR32" s="726">
        <v>98.5</v>
      </c>
      <c r="BS32" s="708"/>
      <c r="BT32" s="708"/>
      <c r="BU32" s="708"/>
      <c r="BV32" s="708"/>
      <c r="BW32" s="708"/>
      <c r="BX32" s="660">
        <v>96.9</v>
      </c>
      <c r="BY32" s="727"/>
      <c r="BZ32" s="727"/>
      <c r="CA32" s="727"/>
      <c r="CB32" s="728"/>
      <c r="CD32" s="737"/>
      <c r="CE32" s="738"/>
      <c r="CF32" s="680" t="s">
        <v>320</v>
      </c>
      <c r="CG32" s="681"/>
      <c r="CH32" s="681"/>
      <c r="CI32" s="681"/>
      <c r="CJ32" s="681"/>
      <c r="CK32" s="681"/>
      <c r="CL32" s="681"/>
      <c r="CM32" s="681"/>
      <c r="CN32" s="681"/>
      <c r="CO32" s="681"/>
      <c r="CP32" s="681"/>
      <c r="CQ32" s="682"/>
      <c r="CR32" s="655" t="s">
        <v>129</v>
      </c>
      <c r="CS32" s="656"/>
      <c r="CT32" s="656"/>
      <c r="CU32" s="656"/>
      <c r="CV32" s="656"/>
      <c r="CW32" s="656"/>
      <c r="CX32" s="656"/>
      <c r="CY32" s="657"/>
      <c r="CZ32" s="659" t="s">
        <v>129</v>
      </c>
      <c r="DA32" s="703"/>
      <c r="DB32" s="703"/>
      <c r="DC32" s="710"/>
      <c r="DD32" s="674" t="s">
        <v>129</v>
      </c>
      <c r="DE32" s="656"/>
      <c r="DF32" s="656"/>
      <c r="DG32" s="656"/>
      <c r="DH32" s="656"/>
      <c r="DI32" s="656"/>
      <c r="DJ32" s="656"/>
      <c r="DK32" s="657"/>
      <c r="DL32" s="674" t="s">
        <v>129</v>
      </c>
      <c r="DM32" s="656"/>
      <c r="DN32" s="656"/>
      <c r="DO32" s="656"/>
      <c r="DP32" s="656"/>
      <c r="DQ32" s="656"/>
      <c r="DR32" s="656"/>
      <c r="DS32" s="656"/>
      <c r="DT32" s="656"/>
      <c r="DU32" s="656"/>
      <c r="DV32" s="657"/>
      <c r="DW32" s="659" t="s">
        <v>129</v>
      </c>
      <c r="DX32" s="703"/>
      <c r="DY32" s="703"/>
      <c r="DZ32" s="703"/>
      <c r="EA32" s="703"/>
      <c r="EB32" s="703"/>
      <c r="EC32" s="704"/>
    </row>
    <row r="33" spans="2:133" ht="11.25" customHeight="1" x14ac:dyDescent="0.2">
      <c r="B33" s="699" t="s">
        <v>321</v>
      </c>
      <c r="C33" s="700"/>
      <c r="D33" s="700"/>
      <c r="E33" s="700"/>
      <c r="F33" s="700"/>
      <c r="G33" s="700"/>
      <c r="H33" s="700"/>
      <c r="I33" s="700"/>
      <c r="J33" s="700"/>
      <c r="K33" s="700"/>
      <c r="L33" s="700"/>
      <c r="M33" s="700"/>
      <c r="N33" s="700"/>
      <c r="O33" s="700"/>
      <c r="P33" s="700"/>
      <c r="Q33" s="701"/>
      <c r="R33" s="655" t="s">
        <v>129</v>
      </c>
      <c r="S33" s="656"/>
      <c r="T33" s="656"/>
      <c r="U33" s="656"/>
      <c r="V33" s="656"/>
      <c r="W33" s="656"/>
      <c r="X33" s="656"/>
      <c r="Y33" s="657"/>
      <c r="Z33" s="651" t="s">
        <v>129</v>
      </c>
      <c r="AA33" s="651"/>
      <c r="AB33" s="651"/>
      <c r="AC33" s="651"/>
      <c r="AD33" s="658" t="s">
        <v>129</v>
      </c>
      <c r="AE33" s="658"/>
      <c r="AF33" s="658"/>
      <c r="AG33" s="658"/>
      <c r="AH33" s="658"/>
      <c r="AI33" s="658"/>
      <c r="AJ33" s="658"/>
      <c r="AK33" s="658"/>
      <c r="AL33" s="659" t="s">
        <v>129</v>
      </c>
      <c r="AM33" s="660"/>
      <c r="AN33" s="660"/>
      <c r="AO33" s="661"/>
      <c r="AP33" s="721"/>
      <c r="AQ33" s="722"/>
      <c r="AR33" s="722"/>
      <c r="AS33" s="722"/>
      <c r="AT33" s="725"/>
      <c r="AU33" s="362"/>
      <c r="AV33" s="362"/>
      <c r="AW33" s="362"/>
      <c r="AX33" s="705" t="s">
        <v>322</v>
      </c>
      <c r="AY33" s="706"/>
      <c r="AZ33" s="706"/>
      <c r="BA33" s="706"/>
      <c r="BB33" s="706"/>
      <c r="BC33" s="706"/>
      <c r="BD33" s="706"/>
      <c r="BE33" s="706"/>
      <c r="BF33" s="707"/>
      <c r="BG33" s="729">
        <v>98.1</v>
      </c>
      <c r="BH33" s="730"/>
      <c r="BI33" s="730"/>
      <c r="BJ33" s="730"/>
      <c r="BK33" s="730"/>
      <c r="BL33" s="730"/>
      <c r="BM33" s="731">
        <v>95.5</v>
      </c>
      <c r="BN33" s="730"/>
      <c r="BO33" s="730"/>
      <c r="BP33" s="730"/>
      <c r="BQ33" s="732"/>
      <c r="BR33" s="729">
        <v>95.9</v>
      </c>
      <c r="BS33" s="730"/>
      <c r="BT33" s="730"/>
      <c r="BU33" s="730"/>
      <c r="BV33" s="730"/>
      <c r="BW33" s="730"/>
      <c r="BX33" s="731">
        <v>93.5</v>
      </c>
      <c r="BY33" s="730"/>
      <c r="BZ33" s="730"/>
      <c r="CA33" s="730"/>
      <c r="CB33" s="732"/>
      <c r="CD33" s="680" t="s">
        <v>323</v>
      </c>
      <c r="CE33" s="681"/>
      <c r="CF33" s="681"/>
      <c r="CG33" s="681"/>
      <c r="CH33" s="681"/>
      <c r="CI33" s="681"/>
      <c r="CJ33" s="681"/>
      <c r="CK33" s="681"/>
      <c r="CL33" s="681"/>
      <c r="CM33" s="681"/>
      <c r="CN33" s="681"/>
      <c r="CO33" s="681"/>
      <c r="CP33" s="681"/>
      <c r="CQ33" s="682"/>
      <c r="CR33" s="655">
        <v>7012816</v>
      </c>
      <c r="CS33" s="708"/>
      <c r="CT33" s="708"/>
      <c r="CU33" s="708"/>
      <c r="CV33" s="708"/>
      <c r="CW33" s="708"/>
      <c r="CX33" s="708"/>
      <c r="CY33" s="709"/>
      <c r="CZ33" s="659">
        <v>51.1</v>
      </c>
      <c r="DA33" s="703"/>
      <c r="DB33" s="703"/>
      <c r="DC33" s="710"/>
      <c r="DD33" s="674">
        <v>4762207</v>
      </c>
      <c r="DE33" s="708"/>
      <c r="DF33" s="708"/>
      <c r="DG33" s="708"/>
      <c r="DH33" s="708"/>
      <c r="DI33" s="708"/>
      <c r="DJ33" s="708"/>
      <c r="DK33" s="709"/>
      <c r="DL33" s="674">
        <v>2871939</v>
      </c>
      <c r="DM33" s="708"/>
      <c r="DN33" s="708"/>
      <c r="DO33" s="708"/>
      <c r="DP33" s="708"/>
      <c r="DQ33" s="708"/>
      <c r="DR33" s="708"/>
      <c r="DS33" s="708"/>
      <c r="DT33" s="708"/>
      <c r="DU33" s="708"/>
      <c r="DV33" s="709"/>
      <c r="DW33" s="659">
        <v>32.6</v>
      </c>
      <c r="DX33" s="703"/>
      <c r="DY33" s="703"/>
      <c r="DZ33" s="703"/>
      <c r="EA33" s="703"/>
      <c r="EB33" s="703"/>
      <c r="EC33" s="704"/>
    </row>
    <row r="34" spans="2:133" ht="11.25" customHeight="1" x14ac:dyDescent="0.2">
      <c r="B34" s="652" t="s">
        <v>324</v>
      </c>
      <c r="C34" s="653"/>
      <c r="D34" s="653"/>
      <c r="E34" s="653"/>
      <c r="F34" s="653"/>
      <c r="G34" s="653"/>
      <c r="H34" s="653"/>
      <c r="I34" s="653"/>
      <c r="J34" s="653"/>
      <c r="K34" s="653"/>
      <c r="L34" s="653"/>
      <c r="M34" s="653"/>
      <c r="N34" s="653"/>
      <c r="O34" s="653"/>
      <c r="P34" s="653"/>
      <c r="Q34" s="654"/>
      <c r="R34" s="655">
        <v>585118</v>
      </c>
      <c r="S34" s="656"/>
      <c r="T34" s="656"/>
      <c r="U34" s="656"/>
      <c r="V34" s="656"/>
      <c r="W34" s="656"/>
      <c r="X34" s="656"/>
      <c r="Y34" s="657"/>
      <c r="Z34" s="651">
        <v>3.8</v>
      </c>
      <c r="AA34" s="651"/>
      <c r="AB34" s="651"/>
      <c r="AC34" s="651"/>
      <c r="AD34" s="658" t="s">
        <v>129</v>
      </c>
      <c r="AE34" s="658"/>
      <c r="AF34" s="658"/>
      <c r="AG34" s="658"/>
      <c r="AH34" s="658"/>
      <c r="AI34" s="658"/>
      <c r="AJ34" s="658"/>
      <c r="AK34" s="658"/>
      <c r="AL34" s="659" t="s">
        <v>129</v>
      </c>
      <c r="AM34" s="660"/>
      <c r="AN34" s="660"/>
      <c r="AO34" s="66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325</v>
      </c>
      <c r="CE34" s="681"/>
      <c r="CF34" s="681"/>
      <c r="CG34" s="681"/>
      <c r="CH34" s="681"/>
      <c r="CI34" s="681"/>
      <c r="CJ34" s="681"/>
      <c r="CK34" s="681"/>
      <c r="CL34" s="681"/>
      <c r="CM34" s="681"/>
      <c r="CN34" s="681"/>
      <c r="CO34" s="681"/>
      <c r="CP34" s="681"/>
      <c r="CQ34" s="682"/>
      <c r="CR34" s="655">
        <v>2276361</v>
      </c>
      <c r="CS34" s="656"/>
      <c r="CT34" s="656"/>
      <c r="CU34" s="656"/>
      <c r="CV34" s="656"/>
      <c r="CW34" s="656"/>
      <c r="CX34" s="656"/>
      <c r="CY34" s="657"/>
      <c r="CZ34" s="659">
        <v>16.600000000000001</v>
      </c>
      <c r="DA34" s="703"/>
      <c r="DB34" s="703"/>
      <c r="DC34" s="710"/>
      <c r="DD34" s="674">
        <v>1391239</v>
      </c>
      <c r="DE34" s="656"/>
      <c r="DF34" s="656"/>
      <c r="DG34" s="656"/>
      <c r="DH34" s="656"/>
      <c r="DI34" s="656"/>
      <c r="DJ34" s="656"/>
      <c r="DK34" s="657"/>
      <c r="DL34" s="674">
        <v>1186797</v>
      </c>
      <c r="DM34" s="656"/>
      <c r="DN34" s="656"/>
      <c r="DO34" s="656"/>
      <c r="DP34" s="656"/>
      <c r="DQ34" s="656"/>
      <c r="DR34" s="656"/>
      <c r="DS34" s="656"/>
      <c r="DT34" s="656"/>
      <c r="DU34" s="656"/>
      <c r="DV34" s="657"/>
      <c r="DW34" s="659">
        <v>13.5</v>
      </c>
      <c r="DX34" s="703"/>
      <c r="DY34" s="703"/>
      <c r="DZ34" s="703"/>
      <c r="EA34" s="703"/>
      <c r="EB34" s="703"/>
      <c r="EC34" s="704"/>
    </row>
    <row r="35" spans="2:133" ht="11.25" customHeight="1" x14ac:dyDescent="0.2">
      <c r="B35" s="652" t="s">
        <v>326</v>
      </c>
      <c r="C35" s="653"/>
      <c r="D35" s="653"/>
      <c r="E35" s="653"/>
      <c r="F35" s="653"/>
      <c r="G35" s="653"/>
      <c r="H35" s="653"/>
      <c r="I35" s="653"/>
      <c r="J35" s="653"/>
      <c r="K35" s="653"/>
      <c r="L35" s="653"/>
      <c r="M35" s="653"/>
      <c r="N35" s="653"/>
      <c r="O35" s="653"/>
      <c r="P35" s="653"/>
      <c r="Q35" s="654"/>
      <c r="R35" s="655">
        <v>80749</v>
      </c>
      <c r="S35" s="656"/>
      <c r="T35" s="656"/>
      <c r="U35" s="656"/>
      <c r="V35" s="656"/>
      <c r="W35" s="656"/>
      <c r="X35" s="656"/>
      <c r="Y35" s="657"/>
      <c r="Z35" s="651">
        <v>0.5</v>
      </c>
      <c r="AA35" s="651"/>
      <c r="AB35" s="651"/>
      <c r="AC35" s="651"/>
      <c r="AD35" s="658">
        <v>28434</v>
      </c>
      <c r="AE35" s="658"/>
      <c r="AF35" s="658"/>
      <c r="AG35" s="658"/>
      <c r="AH35" s="658"/>
      <c r="AI35" s="658"/>
      <c r="AJ35" s="658"/>
      <c r="AK35" s="658"/>
      <c r="AL35" s="659">
        <v>0.3</v>
      </c>
      <c r="AM35" s="660"/>
      <c r="AN35" s="660"/>
      <c r="AO35" s="661"/>
      <c r="AP35" s="218"/>
      <c r="AQ35" s="641" t="s">
        <v>327</v>
      </c>
      <c r="AR35" s="642"/>
      <c r="AS35" s="642"/>
      <c r="AT35" s="642"/>
      <c r="AU35" s="642"/>
      <c r="AV35" s="642"/>
      <c r="AW35" s="642"/>
      <c r="AX35" s="642"/>
      <c r="AY35" s="642"/>
      <c r="AZ35" s="642"/>
      <c r="BA35" s="642"/>
      <c r="BB35" s="642"/>
      <c r="BC35" s="642"/>
      <c r="BD35" s="642"/>
      <c r="BE35" s="642"/>
      <c r="BF35" s="643"/>
      <c r="BG35" s="641" t="s">
        <v>328</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329</v>
      </c>
      <c r="CE35" s="681"/>
      <c r="CF35" s="681"/>
      <c r="CG35" s="681"/>
      <c r="CH35" s="681"/>
      <c r="CI35" s="681"/>
      <c r="CJ35" s="681"/>
      <c r="CK35" s="681"/>
      <c r="CL35" s="681"/>
      <c r="CM35" s="681"/>
      <c r="CN35" s="681"/>
      <c r="CO35" s="681"/>
      <c r="CP35" s="681"/>
      <c r="CQ35" s="682"/>
      <c r="CR35" s="655">
        <v>276150</v>
      </c>
      <c r="CS35" s="708"/>
      <c r="CT35" s="708"/>
      <c r="CU35" s="708"/>
      <c r="CV35" s="708"/>
      <c r="CW35" s="708"/>
      <c r="CX35" s="708"/>
      <c r="CY35" s="709"/>
      <c r="CZ35" s="659">
        <v>2</v>
      </c>
      <c r="DA35" s="703"/>
      <c r="DB35" s="703"/>
      <c r="DC35" s="710"/>
      <c r="DD35" s="674">
        <v>140097</v>
      </c>
      <c r="DE35" s="708"/>
      <c r="DF35" s="708"/>
      <c r="DG35" s="708"/>
      <c r="DH35" s="708"/>
      <c r="DI35" s="708"/>
      <c r="DJ35" s="708"/>
      <c r="DK35" s="709"/>
      <c r="DL35" s="674">
        <v>139789</v>
      </c>
      <c r="DM35" s="708"/>
      <c r="DN35" s="708"/>
      <c r="DO35" s="708"/>
      <c r="DP35" s="708"/>
      <c r="DQ35" s="708"/>
      <c r="DR35" s="708"/>
      <c r="DS35" s="708"/>
      <c r="DT35" s="708"/>
      <c r="DU35" s="708"/>
      <c r="DV35" s="709"/>
      <c r="DW35" s="659">
        <v>1.6</v>
      </c>
      <c r="DX35" s="703"/>
      <c r="DY35" s="703"/>
      <c r="DZ35" s="703"/>
      <c r="EA35" s="703"/>
      <c r="EB35" s="703"/>
      <c r="EC35" s="704"/>
    </row>
    <row r="36" spans="2:133" ht="11.25" customHeight="1" x14ac:dyDescent="0.2">
      <c r="B36" s="652" t="s">
        <v>330</v>
      </c>
      <c r="C36" s="653"/>
      <c r="D36" s="653"/>
      <c r="E36" s="653"/>
      <c r="F36" s="653"/>
      <c r="G36" s="653"/>
      <c r="H36" s="653"/>
      <c r="I36" s="653"/>
      <c r="J36" s="653"/>
      <c r="K36" s="653"/>
      <c r="L36" s="653"/>
      <c r="M36" s="653"/>
      <c r="N36" s="653"/>
      <c r="O36" s="653"/>
      <c r="P36" s="653"/>
      <c r="Q36" s="654"/>
      <c r="R36" s="655">
        <v>941060</v>
      </c>
      <c r="S36" s="656"/>
      <c r="T36" s="656"/>
      <c r="U36" s="656"/>
      <c r="V36" s="656"/>
      <c r="W36" s="656"/>
      <c r="X36" s="656"/>
      <c r="Y36" s="657"/>
      <c r="Z36" s="651">
        <v>6.2</v>
      </c>
      <c r="AA36" s="651"/>
      <c r="AB36" s="651"/>
      <c r="AC36" s="651"/>
      <c r="AD36" s="658" t="s">
        <v>129</v>
      </c>
      <c r="AE36" s="658"/>
      <c r="AF36" s="658"/>
      <c r="AG36" s="658"/>
      <c r="AH36" s="658"/>
      <c r="AI36" s="658"/>
      <c r="AJ36" s="658"/>
      <c r="AK36" s="658"/>
      <c r="AL36" s="659" t="s">
        <v>129</v>
      </c>
      <c r="AM36" s="660"/>
      <c r="AN36" s="660"/>
      <c r="AO36" s="661"/>
      <c r="AP36" s="218"/>
      <c r="AQ36" s="739" t="s">
        <v>331</v>
      </c>
      <c r="AR36" s="740"/>
      <c r="AS36" s="740"/>
      <c r="AT36" s="740"/>
      <c r="AU36" s="740"/>
      <c r="AV36" s="740"/>
      <c r="AW36" s="740"/>
      <c r="AX36" s="740"/>
      <c r="AY36" s="741"/>
      <c r="AZ36" s="666">
        <v>1270446</v>
      </c>
      <c r="BA36" s="667"/>
      <c r="BB36" s="667"/>
      <c r="BC36" s="667"/>
      <c r="BD36" s="667"/>
      <c r="BE36" s="667"/>
      <c r="BF36" s="742"/>
      <c r="BG36" s="676" t="s">
        <v>332</v>
      </c>
      <c r="BH36" s="677"/>
      <c r="BI36" s="677"/>
      <c r="BJ36" s="677"/>
      <c r="BK36" s="677"/>
      <c r="BL36" s="677"/>
      <c r="BM36" s="677"/>
      <c r="BN36" s="677"/>
      <c r="BO36" s="677"/>
      <c r="BP36" s="677"/>
      <c r="BQ36" s="677"/>
      <c r="BR36" s="677"/>
      <c r="BS36" s="677"/>
      <c r="BT36" s="677"/>
      <c r="BU36" s="678"/>
      <c r="BV36" s="666">
        <v>36864</v>
      </c>
      <c r="BW36" s="667"/>
      <c r="BX36" s="667"/>
      <c r="BY36" s="667"/>
      <c r="BZ36" s="667"/>
      <c r="CA36" s="667"/>
      <c r="CB36" s="742"/>
      <c r="CD36" s="680" t="s">
        <v>333</v>
      </c>
      <c r="CE36" s="681"/>
      <c r="CF36" s="681"/>
      <c r="CG36" s="681"/>
      <c r="CH36" s="681"/>
      <c r="CI36" s="681"/>
      <c r="CJ36" s="681"/>
      <c r="CK36" s="681"/>
      <c r="CL36" s="681"/>
      <c r="CM36" s="681"/>
      <c r="CN36" s="681"/>
      <c r="CO36" s="681"/>
      <c r="CP36" s="681"/>
      <c r="CQ36" s="682"/>
      <c r="CR36" s="655">
        <v>2062876</v>
      </c>
      <c r="CS36" s="656"/>
      <c r="CT36" s="656"/>
      <c r="CU36" s="656"/>
      <c r="CV36" s="656"/>
      <c r="CW36" s="656"/>
      <c r="CX36" s="656"/>
      <c r="CY36" s="657"/>
      <c r="CZ36" s="659">
        <v>15</v>
      </c>
      <c r="DA36" s="703"/>
      <c r="DB36" s="703"/>
      <c r="DC36" s="710"/>
      <c r="DD36" s="674">
        <v>1532840</v>
      </c>
      <c r="DE36" s="656"/>
      <c r="DF36" s="656"/>
      <c r="DG36" s="656"/>
      <c r="DH36" s="656"/>
      <c r="DI36" s="656"/>
      <c r="DJ36" s="656"/>
      <c r="DK36" s="657"/>
      <c r="DL36" s="674">
        <v>971441</v>
      </c>
      <c r="DM36" s="656"/>
      <c r="DN36" s="656"/>
      <c r="DO36" s="656"/>
      <c r="DP36" s="656"/>
      <c r="DQ36" s="656"/>
      <c r="DR36" s="656"/>
      <c r="DS36" s="656"/>
      <c r="DT36" s="656"/>
      <c r="DU36" s="656"/>
      <c r="DV36" s="657"/>
      <c r="DW36" s="659">
        <v>11</v>
      </c>
      <c r="DX36" s="703"/>
      <c r="DY36" s="703"/>
      <c r="DZ36" s="703"/>
      <c r="EA36" s="703"/>
      <c r="EB36" s="703"/>
      <c r="EC36" s="704"/>
    </row>
    <row r="37" spans="2:133" ht="11.25" customHeight="1" x14ac:dyDescent="0.2">
      <c r="B37" s="652" t="s">
        <v>334</v>
      </c>
      <c r="C37" s="653"/>
      <c r="D37" s="653"/>
      <c r="E37" s="653"/>
      <c r="F37" s="653"/>
      <c r="G37" s="653"/>
      <c r="H37" s="653"/>
      <c r="I37" s="653"/>
      <c r="J37" s="653"/>
      <c r="K37" s="653"/>
      <c r="L37" s="653"/>
      <c r="M37" s="653"/>
      <c r="N37" s="653"/>
      <c r="O37" s="653"/>
      <c r="P37" s="653"/>
      <c r="Q37" s="654"/>
      <c r="R37" s="655">
        <v>605896</v>
      </c>
      <c r="S37" s="656"/>
      <c r="T37" s="656"/>
      <c r="U37" s="656"/>
      <c r="V37" s="656"/>
      <c r="W37" s="656"/>
      <c r="X37" s="656"/>
      <c r="Y37" s="657"/>
      <c r="Z37" s="651">
        <v>4</v>
      </c>
      <c r="AA37" s="651"/>
      <c r="AB37" s="651"/>
      <c r="AC37" s="651"/>
      <c r="AD37" s="658" t="s">
        <v>129</v>
      </c>
      <c r="AE37" s="658"/>
      <c r="AF37" s="658"/>
      <c r="AG37" s="658"/>
      <c r="AH37" s="658"/>
      <c r="AI37" s="658"/>
      <c r="AJ37" s="658"/>
      <c r="AK37" s="658"/>
      <c r="AL37" s="659" t="s">
        <v>129</v>
      </c>
      <c r="AM37" s="660"/>
      <c r="AN37" s="660"/>
      <c r="AO37" s="661"/>
      <c r="AQ37" s="743" t="s">
        <v>335</v>
      </c>
      <c r="AR37" s="744"/>
      <c r="AS37" s="744"/>
      <c r="AT37" s="744"/>
      <c r="AU37" s="744"/>
      <c r="AV37" s="744"/>
      <c r="AW37" s="744"/>
      <c r="AX37" s="744"/>
      <c r="AY37" s="745"/>
      <c r="AZ37" s="655">
        <v>375102</v>
      </c>
      <c r="BA37" s="656"/>
      <c r="BB37" s="656"/>
      <c r="BC37" s="656"/>
      <c r="BD37" s="708"/>
      <c r="BE37" s="708"/>
      <c r="BF37" s="728"/>
      <c r="BG37" s="680" t="s">
        <v>336</v>
      </c>
      <c r="BH37" s="681"/>
      <c r="BI37" s="681"/>
      <c r="BJ37" s="681"/>
      <c r="BK37" s="681"/>
      <c r="BL37" s="681"/>
      <c r="BM37" s="681"/>
      <c r="BN37" s="681"/>
      <c r="BO37" s="681"/>
      <c r="BP37" s="681"/>
      <c r="BQ37" s="681"/>
      <c r="BR37" s="681"/>
      <c r="BS37" s="681"/>
      <c r="BT37" s="681"/>
      <c r="BU37" s="682"/>
      <c r="BV37" s="655">
        <v>31855</v>
      </c>
      <c r="BW37" s="656"/>
      <c r="BX37" s="656"/>
      <c r="BY37" s="656"/>
      <c r="BZ37" s="656"/>
      <c r="CA37" s="656"/>
      <c r="CB37" s="675"/>
      <c r="CD37" s="680" t="s">
        <v>337</v>
      </c>
      <c r="CE37" s="681"/>
      <c r="CF37" s="681"/>
      <c r="CG37" s="681"/>
      <c r="CH37" s="681"/>
      <c r="CI37" s="681"/>
      <c r="CJ37" s="681"/>
      <c r="CK37" s="681"/>
      <c r="CL37" s="681"/>
      <c r="CM37" s="681"/>
      <c r="CN37" s="681"/>
      <c r="CO37" s="681"/>
      <c r="CP37" s="681"/>
      <c r="CQ37" s="682"/>
      <c r="CR37" s="655">
        <v>811703</v>
      </c>
      <c r="CS37" s="708"/>
      <c r="CT37" s="708"/>
      <c r="CU37" s="708"/>
      <c r="CV37" s="708"/>
      <c r="CW37" s="708"/>
      <c r="CX37" s="708"/>
      <c r="CY37" s="709"/>
      <c r="CZ37" s="659">
        <v>5.9</v>
      </c>
      <c r="DA37" s="703"/>
      <c r="DB37" s="703"/>
      <c r="DC37" s="710"/>
      <c r="DD37" s="674">
        <v>811526</v>
      </c>
      <c r="DE37" s="708"/>
      <c r="DF37" s="708"/>
      <c r="DG37" s="708"/>
      <c r="DH37" s="708"/>
      <c r="DI37" s="708"/>
      <c r="DJ37" s="708"/>
      <c r="DK37" s="709"/>
      <c r="DL37" s="674">
        <v>571319</v>
      </c>
      <c r="DM37" s="708"/>
      <c r="DN37" s="708"/>
      <c r="DO37" s="708"/>
      <c r="DP37" s="708"/>
      <c r="DQ37" s="708"/>
      <c r="DR37" s="708"/>
      <c r="DS37" s="708"/>
      <c r="DT37" s="708"/>
      <c r="DU37" s="708"/>
      <c r="DV37" s="709"/>
      <c r="DW37" s="659">
        <v>6.5</v>
      </c>
      <c r="DX37" s="703"/>
      <c r="DY37" s="703"/>
      <c r="DZ37" s="703"/>
      <c r="EA37" s="703"/>
      <c r="EB37" s="703"/>
      <c r="EC37" s="704"/>
    </row>
    <row r="38" spans="2:133" ht="11.25" customHeight="1" x14ac:dyDescent="0.2">
      <c r="B38" s="652" t="s">
        <v>338</v>
      </c>
      <c r="C38" s="653"/>
      <c r="D38" s="653"/>
      <c r="E38" s="653"/>
      <c r="F38" s="653"/>
      <c r="G38" s="653"/>
      <c r="H38" s="653"/>
      <c r="I38" s="653"/>
      <c r="J38" s="653"/>
      <c r="K38" s="653"/>
      <c r="L38" s="653"/>
      <c r="M38" s="653"/>
      <c r="N38" s="653"/>
      <c r="O38" s="653"/>
      <c r="P38" s="653"/>
      <c r="Q38" s="654"/>
      <c r="R38" s="655">
        <v>921135</v>
      </c>
      <c r="S38" s="656"/>
      <c r="T38" s="656"/>
      <c r="U38" s="656"/>
      <c r="V38" s="656"/>
      <c r="W38" s="656"/>
      <c r="X38" s="656"/>
      <c r="Y38" s="657"/>
      <c r="Z38" s="651">
        <v>6</v>
      </c>
      <c r="AA38" s="651"/>
      <c r="AB38" s="651"/>
      <c r="AC38" s="651"/>
      <c r="AD38" s="658" t="s">
        <v>129</v>
      </c>
      <c r="AE38" s="658"/>
      <c r="AF38" s="658"/>
      <c r="AG38" s="658"/>
      <c r="AH38" s="658"/>
      <c r="AI38" s="658"/>
      <c r="AJ38" s="658"/>
      <c r="AK38" s="658"/>
      <c r="AL38" s="659" t="s">
        <v>129</v>
      </c>
      <c r="AM38" s="660"/>
      <c r="AN38" s="660"/>
      <c r="AO38" s="661"/>
      <c r="AQ38" s="743" t="s">
        <v>339</v>
      </c>
      <c r="AR38" s="744"/>
      <c r="AS38" s="744"/>
      <c r="AT38" s="744"/>
      <c r="AU38" s="744"/>
      <c r="AV38" s="744"/>
      <c r="AW38" s="744"/>
      <c r="AX38" s="744"/>
      <c r="AY38" s="745"/>
      <c r="AZ38" s="655">
        <v>54562</v>
      </c>
      <c r="BA38" s="656"/>
      <c r="BB38" s="656"/>
      <c r="BC38" s="656"/>
      <c r="BD38" s="708"/>
      <c r="BE38" s="708"/>
      <c r="BF38" s="728"/>
      <c r="BG38" s="680" t="s">
        <v>340</v>
      </c>
      <c r="BH38" s="681"/>
      <c r="BI38" s="681"/>
      <c r="BJ38" s="681"/>
      <c r="BK38" s="681"/>
      <c r="BL38" s="681"/>
      <c r="BM38" s="681"/>
      <c r="BN38" s="681"/>
      <c r="BO38" s="681"/>
      <c r="BP38" s="681"/>
      <c r="BQ38" s="681"/>
      <c r="BR38" s="681"/>
      <c r="BS38" s="681"/>
      <c r="BT38" s="681"/>
      <c r="BU38" s="682"/>
      <c r="BV38" s="655">
        <v>3539</v>
      </c>
      <c r="BW38" s="656"/>
      <c r="BX38" s="656"/>
      <c r="BY38" s="656"/>
      <c r="BZ38" s="656"/>
      <c r="CA38" s="656"/>
      <c r="CB38" s="675"/>
      <c r="CD38" s="680" t="s">
        <v>341</v>
      </c>
      <c r="CE38" s="681"/>
      <c r="CF38" s="681"/>
      <c r="CG38" s="681"/>
      <c r="CH38" s="681"/>
      <c r="CI38" s="681"/>
      <c r="CJ38" s="681"/>
      <c r="CK38" s="681"/>
      <c r="CL38" s="681"/>
      <c r="CM38" s="681"/>
      <c r="CN38" s="681"/>
      <c r="CO38" s="681"/>
      <c r="CP38" s="681"/>
      <c r="CQ38" s="682"/>
      <c r="CR38" s="655">
        <v>1249968</v>
      </c>
      <c r="CS38" s="656"/>
      <c r="CT38" s="656"/>
      <c r="CU38" s="656"/>
      <c r="CV38" s="656"/>
      <c r="CW38" s="656"/>
      <c r="CX38" s="656"/>
      <c r="CY38" s="657"/>
      <c r="CZ38" s="659">
        <v>9.1</v>
      </c>
      <c r="DA38" s="703"/>
      <c r="DB38" s="703"/>
      <c r="DC38" s="710"/>
      <c r="DD38" s="674">
        <v>1027761</v>
      </c>
      <c r="DE38" s="656"/>
      <c r="DF38" s="656"/>
      <c r="DG38" s="656"/>
      <c r="DH38" s="656"/>
      <c r="DI38" s="656"/>
      <c r="DJ38" s="656"/>
      <c r="DK38" s="657"/>
      <c r="DL38" s="674">
        <v>573912</v>
      </c>
      <c r="DM38" s="656"/>
      <c r="DN38" s="656"/>
      <c r="DO38" s="656"/>
      <c r="DP38" s="656"/>
      <c r="DQ38" s="656"/>
      <c r="DR38" s="656"/>
      <c r="DS38" s="656"/>
      <c r="DT38" s="656"/>
      <c r="DU38" s="656"/>
      <c r="DV38" s="657"/>
      <c r="DW38" s="659">
        <v>6.5</v>
      </c>
      <c r="DX38" s="703"/>
      <c r="DY38" s="703"/>
      <c r="DZ38" s="703"/>
      <c r="EA38" s="703"/>
      <c r="EB38" s="703"/>
      <c r="EC38" s="704"/>
    </row>
    <row r="39" spans="2:133" ht="11.25" customHeight="1" x14ac:dyDescent="0.2">
      <c r="B39" s="652" t="s">
        <v>342</v>
      </c>
      <c r="C39" s="653"/>
      <c r="D39" s="653"/>
      <c r="E39" s="653"/>
      <c r="F39" s="653"/>
      <c r="G39" s="653"/>
      <c r="H39" s="653"/>
      <c r="I39" s="653"/>
      <c r="J39" s="653"/>
      <c r="K39" s="653"/>
      <c r="L39" s="653"/>
      <c r="M39" s="653"/>
      <c r="N39" s="653"/>
      <c r="O39" s="653"/>
      <c r="P39" s="653"/>
      <c r="Q39" s="654"/>
      <c r="R39" s="655">
        <v>155116</v>
      </c>
      <c r="S39" s="656"/>
      <c r="T39" s="656"/>
      <c r="U39" s="656"/>
      <c r="V39" s="656"/>
      <c r="W39" s="656"/>
      <c r="X39" s="656"/>
      <c r="Y39" s="657"/>
      <c r="Z39" s="651">
        <v>1</v>
      </c>
      <c r="AA39" s="651"/>
      <c r="AB39" s="651"/>
      <c r="AC39" s="651"/>
      <c r="AD39" s="658">
        <v>12395</v>
      </c>
      <c r="AE39" s="658"/>
      <c r="AF39" s="658"/>
      <c r="AG39" s="658"/>
      <c r="AH39" s="658"/>
      <c r="AI39" s="658"/>
      <c r="AJ39" s="658"/>
      <c r="AK39" s="658"/>
      <c r="AL39" s="659">
        <v>0.1</v>
      </c>
      <c r="AM39" s="660"/>
      <c r="AN39" s="660"/>
      <c r="AO39" s="661"/>
      <c r="AQ39" s="743" t="s">
        <v>343</v>
      </c>
      <c r="AR39" s="744"/>
      <c r="AS39" s="744"/>
      <c r="AT39" s="744"/>
      <c r="AU39" s="744"/>
      <c r="AV39" s="744"/>
      <c r="AW39" s="744"/>
      <c r="AX39" s="744"/>
      <c r="AY39" s="745"/>
      <c r="AZ39" s="655">
        <v>20478</v>
      </c>
      <c r="BA39" s="656"/>
      <c r="BB39" s="656"/>
      <c r="BC39" s="656"/>
      <c r="BD39" s="708"/>
      <c r="BE39" s="708"/>
      <c r="BF39" s="728"/>
      <c r="BG39" s="680" t="s">
        <v>344</v>
      </c>
      <c r="BH39" s="681"/>
      <c r="BI39" s="681"/>
      <c r="BJ39" s="681"/>
      <c r="BK39" s="681"/>
      <c r="BL39" s="681"/>
      <c r="BM39" s="681"/>
      <c r="BN39" s="681"/>
      <c r="BO39" s="681"/>
      <c r="BP39" s="681"/>
      <c r="BQ39" s="681"/>
      <c r="BR39" s="681"/>
      <c r="BS39" s="681"/>
      <c r="BT39" s="681"/>
      <c r="BU39" s="682"/>
      <c r="BV39" s="655">
        <v>5735</v>
      </c>
      <c r="BW39" s="656"/>
      <c r="BX39" s="656"/>
      <c r="BY39" s="656"/>
      <c r="BZ39" s="656"/>
      <c r="CA39" s="656"/>
      <c r="CB39" s="675"/>
      <c r="CD39" s="680" t="s">
        <v>345</v>
      </c>
      <c r="CE39" s="681"/>
      <c r="CF39" s="681"/>
      <c r="CG39" s="681"/>
      <c r="CH39" s="681"/>
      <c r="CI39" s="681"/>
      <c r="CJ39" s="681"/>
      <c r="CK39" s="681"/>
      <c r="CL39" s="681"/>
      <c r="CM39" s="681"/>
      <c r="CN39" s="681"/>
      <c r="CO39" s="681"/>
      <c r="CP39" s="681"/>
      <c r="CQ39" s="682"/>
      <c r="CR39" s="655">
        <v>1147461</v>
      </c>
      <c r="CS39" s="708"/>
      <c r="CT39" s="708"/>
      <c r="CU39" s="708"/>
      <c r="CV39" s="708"/>
      <c r="CW39" s="708"/>
      <c r="CX39" s="708"/>
      <c r="CY39" s="709"/>
      <c r="CZ39" s="659">
        <v>8.4</v>
      </c>
      <c r="DA39" s="703"/>
      <c r="DB39" s="703"/>
      <c r="DC39" s="710"/>
      <c r="DD39" s="674">
        <v>670270</v>
      </c>
      <c r="DE39" s="708"/>
      <c r="DF39" s="708"/>
      <c r="DG39" s="708"/>
      <c r="DH39" s="708"/>
      <c r="DI39" s="708"/>
      <c r="DJ39" s="708"/>
      <c r="DK39" s="709"/>
      <c r="DL39" s="674" t="s">
        <v>129</v>
      </c>
      <c r="DM39" s="708"/>
      <c r="DN39" s="708"/>
      <c r="DO39" s="708"/>
      <c r="DP39" s="708"/>
      <c r="DQ39" s="708"/>
      <c r="DR39" s="708"/>
      <c r="DS39" s="708"/>
      <c r="DT39" s="708"/>
      <c r="DU39" s="708"/>
      <c r="DV39" s="709"/>
      <c r="DW39" s="659" t="s">
        <v>129</v>
      </c>
      <c r="DX39" s="703"/>
      <c r="DY39" s="703"/>
      <c r="DZ39" s="703"/>
      <c r="EA39" s="703"/>
      <c r="EB39" s="703"/>
      <c r="EC39" s="704"/>
    </row>
    <row r="40" spans="2:133" ht="11.25" customHeight="1" x14ac:dyDescent="0.2">
      <c r="B40" s="652" t="s">
        <v>346</v>
      </c>
      <c r="C40" s="653"/>
      <c r="D40" s="653"/>
      <c r="E40" s="653"/>
      <c r="F40" s="653"/>
      <c r="G40" s="653"/>
      <c r="H40" s="653"/>
      <c r="I40" s="653"/>
      <c r="J40" s="653"/>
      <c r="K40" s="653"/>
      <c r="L40" s="653"/>
      <c r="M40" s="653"/>
      <c r="N40" s="653"/>
      <c r="O40" s="653"/>
      <c r="P40" s="653"/>
      <c r="Q40" s="654"/>
      <c r="R40" s="655">
        <v>895000</v>
      </c>
      <c r="S40" s="656"/>
      <c r="T40" s="656"/>
      <c r="U40" s="656"/>
      <c r="V40" s="656"/>
      <c r="W40" s="656"/>
      <c r="X40" s="656"/>
      <c r="Y40" s="657"/>
      <c r="Z40" s="651">
        <v>5.9</v>
      </c>
      <c r="AA40" s="651"/>
      <c r="AB40" s="651"/>
      <c r="AC40" s="651"/>
      <c r="AD40" s="658" t="s">
        <v>129</v>
      </c>
      <c r="AE40" s="658"/>
      <c r="AF40" s="658"/>
      <c r="AG40" s="658"/>
      <c r="AH40" s="658"/>
      <c r="AI40" s="658"/>
      <c r="AJ40" s="658"/>
      <c r="AK40" s="658"/>
      <c r="AL40" s="659" t="s">
        <v>129</v>
      </c>
      <c r="AM40" s="660"/>
      <c r="AN40" s="660"/>
      <c r="AO40" s="661"/>
      <c r="AQ40" s="743" t="s">
        <v>347</v>
      </c>
      <c r="AR40" s="744"/>
      <c r="AS40" s="744"/>
      <c r="AT40" s="744"/>
      <c r="AU40" s="744"/>
      <c r="AV40" s="744"/>
      <c r="AW40" s="744"/>
      <c r="AX40" s="744"/>
      <c r="AY40" s="745"/>
      <c r="AZ40" s="655" t="s">
        <v>129</v>
      </c>
      <c r="BA40" s="656"/>
      <c r="BB40" s="656"/>
      <c r="BC40" s="656"/>
      <c r="BD40" s="708"/>
      <c r="BE40" s="708"/>
      <c r="BF40" s="728"/>
      <c r="BG40" s="752" t="s">
        <v>348</v>
      </c>
      <c r="BH40" s="753"/>
      <c r="BI40" s="753"/>
      <c r="BJ40" s="753"/>
      <c r="BK40" s="753"/>
      <c r="BL40" s="363"/>
      <c r="BM40" s="681" t="s">
        <v>349</v>
      </c>
      <c r="BN40" s="681"/>
      <c r="BO40" s="681"/>
      <c r="BP40" s="681"/>
      <c r="BQ40" s="681"/>
      <c r="BR40" s="681"/>
      <c r="BS40" s="681"/>
      <c r="BT40" s="681"/>
      <c r="BU40" s="682"/>
      <c r="BV40" s="655">
        <v>106</v>
      </c>
      <c r="BW40" s="656"/>
      <c r="BX40" s="656"/>
      <c r="BY40" s="656"/>
      <c r="BZ40" s="656"/>
      <c r="CA40" s="656"/>
      <c r="CB40" s="675"/>
      <c r="CD40" s="680" t="s">
        <v>350</v>
      </c>
      <c r="CE40" s="681"/>
      <c r="CF40" s="681"/>
      <c r="CG40" s="681"/>
      <c r="CH40" s="681"/>
      <c r="CI40" s="681"/>
      <c r="CJ40" s="681"/>
      <c r="CK40" s="681"/>
      <c r="CL40" s="681"/>
      <c r="CM40" s="681"/>
      <c r="CN40" s="681"/>
      <c r="CO40" s="681"/>
      <c r="CP40" s="681"/>
      <c r="CQ40" s="682"/>
      <c r="CR40" s="655" t="s">
        <v>129</v>
      </c>
      <c r="CS40" s="656"/>
      <c r="CT40" s="656"/>
      <c r="CU40" s="656"/>
      <c r="CV40" s="656"/>
      <c r="CW40" s="656"/>
      <c r="CX40" s="656"/>
      <c r="CY40" s="657"/>
      <c r="CZ40" s="659" t="s">
        <v>129</v>
      </c>
      <c r="DA40" s="703"/>
      <c r="DB40" s="703"/>
      <c r="DC40" s="710"/>
      <c r="DD40" s="674" t="s">
        <v>129</v>
      </c>
      <c r="DE40" s="656"/>
      <c r="DF40" s="656"/>
      <c r="DG40" s="656"/>
      <c r="DH40" s="656"/>
      <c r="DI40" s="656"/>
      <c r="DJ40" s="656"/>
      <c r="DK40" s="657"/>
      <c r="DL40" s="674" t="s">
        <v>129</v>
      </c>
      <c r="DM40" s="656"/>
      <c r="DN40" s="656"/>
      <c r="DO40" s="656"/>
      <c r="DP40" s="656"/>
      <c r="DQ40" s="656"/>
      <c r="DR40" s="656"/>
      <c r="DS40" s="656"/>
      <c r="DT40" s="656"/>
      <c r="DU40" s="656"/>
      <c r="DV40" s="657"/>
      <c r="DW40" s="659" t="s">
        <v>129</v>
      </c>
      <c r="DX40" s="703"/>
      <c r="DY40" s="703"/>
      <c r="DZ40" s="703"/>
      <c r="EA40" s="703"/>
      <c r="EB40" s="703"/>
      <c r="EC40" s="704"/>
    </row>
    <row r="41" spans="2:133" ht="11.25" customHeight="1" x14ac:dyDescent="0.2">
      <c r="B41" s="652" t="s">
        <v>351</v>
      </c>
      <c r="C41" s="653"/>
      <c r="D41" s="653"/>
      <c r="E41" s="653"/>
      <c r="F41" s="653"/>
      <c r="G41" s="653"/>
      <c r="H41" s="653"/>
      <c r="I41" s="653"/>
      <c r="J41" s="653"/>
      <c r="K41" s="653"/>
      <c r="L41" s="653"/>
      <c r="M41" s="653"/>
      <c r="N41" s="653"/>
      <c r="O41" s="653"/>
      <c r="P41" s="653"/>
      <c r="Q41" s="654"/>
      <c r="R41" s="655" t="s">
        <v>129</v>
      </c>
      <c r="S41" s="656"/>
      <c r="T41" s="656"/>
      <c r="U41" s="656"/>
      <c r="V41" s="656"/>
      <c r="W41" s="656"/>
      <c r="X41" s="656"/>
      <c r="Y41" s="657"/>
      <c r="Z41" s="651" t="s">
        <v>129</v>
      </c>
      <c r="AA41" s="651"/>
      <c r="AB41" s="651"/>
      <c r="AC41" s="651"/>
      <c r="AD41" s="658" t="s">
        <v>129</v>
      </c>
      <c r="AE41" s="658"/>
      <c r="AF41" s="658"/>
      <c r="AG41" s="658"/>
      <c r="AH41" s="658"/>
      <c r="AI41" s="658"/>
      <c r="AJ41" s="658"/>
      <c r="AK41" s="658"/>
      <c r="AL41" s="659" t="s">
        <v>129</v>
      </c>
      <c r="AM41" s="660"/>
      <c r="AN41" s="660"/>
      <c r="AO41" s="661"/>
      <c r="AQ41" s="743" t="s">
        <v>352</v>
      </c>
      <c r="AR41" s="744"/>
      <c r="AS41" s="744"/>
      <c r="AT41" s="744"/>
      <c r="AU41" s="744"/>
      <c r="AV41" s="744"/>
      <c r="AW41" s="744"/>
      <c r="AX41" s="744"/>
      <c r="AY41" s="745"/>
      <c r="AZ41" s="655">
        <v>183655</v>
      </c>
      <c r="BA41" s="656"/>
      <c r="BB41" s="656"/>
      <c r="BC41" s="656"/>
      <c r="BD41" s="708"/>
      <c r="BE41" s="708"/>
      <c r="BF41" s="728"/>
      <c r="BG41" s="752"/>
      <c r="BH41" s="753"/>
      <c r="BI41" s="753"/>
      <c r="BJ41" s="753"/>
      <c r="BK41" s="753"/>
      <c r="BL41" s="363"/>
      <c r="BM41" s="681" t="s">
        <v>353</v>
      </c>
      <c r="BN41" s="681"/>
      <c r="BO41" s="681"/>
      <c r="BP41" s="681"/>
      <c r="BQ41" s="681"/>
      <c r="BR41" s="681"/>
      <c r="BS41" s="681"/>
      <c r="BT41" s="681"/>
      <c r="BU41" s="682"/>
      <c r="BV41" s="655" t="s">
        <v>129</v>
      </c>
      <c r="BW41" s="656"/>
      <c r="BX41" s="656"/>
      <c r="BY41" s="656"/>
      <c r="BZ41" s="656"/>
      <c r="CA41" s="656"/>
      <c r="CB41" s="675"/>
      <c r="CD41" s="680" t="s">
        <v>354</v>
      </c>
      <c r="CE41" s="681"/>
      <c r="CF41" s="681"/>
      <c r="CG41" s="681"/>
      <c r="CH41" s="681"/>
      <c r="CI41" s="681"/>
      <c r="CJ41" s="681"/>
      <c r="CK41" s="681"/>
      <c r="CL41" s="681"/>
      <c r="CM41" s="681"/>
      <c r="CN41" s="681"/>
      <c r="CO41" s="681"/>
      <c r="CP41" s="681"/>
      <c r="CQ41" s="682"/>
      <c r="CR41" s="655" t="s">
        <v>129</v>
      </c>
      <c r="CS41" s="708"/>
      <c r="CT41" s="708"/>
      <c r="CU41" s="708"/>
      <c r="CV41" s="708"/>
      <c r="CW41" s="708"/>
      <c r="CX41" s="708"/>
      <c r="CY41" s="709"/>
      <c r="CZ41" s="659" t="s">
        <v>129</v>
      </c>
      <c r="DA41" s="703"/>
      <c r="DB41" s="703"/>
      <c r="DC41" s="710"/>
      <c r="DD41" s="674" t="s">
        <v>129</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2">
      <c r="B42" s="652" t="s">
        <v>355</v>
      </c>
      <c r="C42" s="653"/>
      <c r="D42" s="653"/>
      <c r="E42" s="653"/>
      <c r="F42" s="653"/>
      <c r="G42" s="653"/>
      <c r="H42" s="653"/>
      <c r="I42" s="653"/>
      <c r="J42" s="653"/>
      <c r="K42" s="653"/>
      <c r="L42" s="653"/>
      <c r="M42" s="653"/>
      <c r="N42" s="653"/>
      <c r="O42" s="653"/>
      <c r="P42" s="653"/>
      <c r="Q42" s="654"/>
      <c r="R42" s="655" t="s">
        <v>129</v>
      </c>
      <c r="S42" s="656"/>
      <c r="T42" s="656"/>
      <c r="U42" s="656"/>
      <c r="V42" s="656"/>
      <c r="W42" s="656"/>
      <c r="X42" s="656"/>
      <c r="Y42" s="657"/>
      <c r="Z42" s="651" t="s">
        <v>129</v>
      </c>
      <c r="AA42" s="651"/>
      <c r="AB42" s="651"/>
      <c r="AC42" s="651"/>
      <c r="AD42" s="658" t="s">
        <v>129</v>
      </c>
      <c r="AE42" s="658"/>
      <c r="AF42" s="658"/>
      <c r="AG42" s="658"/>
      <c r="AH42" s="658"/>
      <c r="AI42" s="658"/>
      <c r="AJ42" s="658"/>
      <c r="AK42" s="658"/>
      <c r="AL42" s="659" t="s">
        <v>129</v>
      </c>
      <c r="AM42" s="660"/>
      <c r="AN42" s="660"/>
      <c r="AO42" s="661"/>
      <c r="AQ42" s="759" t="s">
        <v>356</v>
      </c>
      <c r="AR42" s="760"/>
      <c r="AS42" s="760"/>
      <c r="AT42" s="760"/>
      <c r="AU42" s="760"/>
      <c r="AV42" s="760"/>
      <c r="AW42" s="760"/>
      <c r="AX42" s="760"/>
      <c r="AY42" s="761"/>
      <c r="AZ42" s="756">
        <v>636649</v>
      </c>
      <c r="BA42" s="757"/>
      <c r="BB42" s="757"/>
      <c r="BC42" s="757"/>
      <c r="BD42" s="730"/>
      <c r="BE42" s="730"/>
      <c r="BF42" s="732"/>
      <c r="BG42" s="754"/>
      <c r="BH42" s="755"/>
      <c r="BI42" s="755"/>
      <c r="BJ42" s="755"/>
      <c r="BK42" s="755"/>
      <c r="BL42" s="364"/>
      <c r="BM42" s="688" t="s">
        <v>357</v>
      </c>
      <c r="BN42" s="688"/>
      <c r="BO42" s="688"/>
      <c r="BP42" s="688"/>
      <c r="BQ42" s="688"/>
      <c r="BR42" s="688"/>
      <c r="BS42" s="688"/>
      <c r="BT42" s="688"/>
      <c r="BU42" s="689"/>
      <c r="BV42" s="756">
        <v>309</v>
      </c>
      <c r="BW42" s="757"/>
      <c r="BX42" s="757"/>
      <c r="BY42" s="757"/>
      <c r="BZ42" s="757"/>
      <c r="CA42" s="757"/>
      <c r="CB42" s="758"/>
      <c r="CD42" s="652" t="s">
        <v>358</v>
      </c>
      <c r="CE42" s="653"/>
      <c r="CF42" s="653"/>
      <c r="CG42" s="653"/>
      <c r="CH42" s="653"/>
      <c r="CI42" s="653"/>
      <c r="CJ42" s="653"/>
      <c r="CK42" s="653"/>
      <c r="CL42" s="653"/>
      <c r="CM42" s="653"/>
      <c r="CN42" s="653"/>
      <c r="CO42" s="653"/>
      <c r="CP42" s="653"/>
      <c r="CQ42" s="654"/>
      <c r="CR42" s="655">
        <v>1015158</v>
      </c>
      <c r="CS42" s="708"/>
      <c r="CT42" s="708"/>
      <c r="CU42" s="708"/>
      <c r="CV42" s="708"/>
      <c r="CW42" s="708"/>
      <c r="CX42" s="708"/>
      <c r="CY42" s="709"/>
      <c r="CZ42" s="659">
        <v>7.4</v>
      </c>
      <c r="DA42" s="703"/>
      <c r="DB42" s="703"/>
      <c r="DC42" s="710"/>
      <c r="DD42" s="674">
        <v>310681</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2">
      <c r="B43" s="652" t="s">
        <v>359</v>
      </c>
      <c r="C43" s="653"/>
      <c r="D43" s="653"/>
      <c r="E43" s="653"/>
      <c r="F43" s="653"/>
      <c r="G43" s="653"/>
      <c r="H43" s="653"/>
      <c r="I43" s="653"/>
      <c r="J43" s="653"/>
      <c r="K43" s="653"/>
      <c r="L43" s="653"/>
      <c r="M43" s="653"/>
      <c r="N43" s="653"/>
      <c r="O43" s="653"/>
      <c r="P43" s="653"/>
      <c r="Q43" s="654"/>
      <c r="R43" s="655">
        <v>440000</v>
      </c>
      <c r="S43" s="656"/>
      <c r="T43" s="656"/>
      <c r="U43" s="656"/>
      <c r="V43" s="656"/>
      <c r="W43" s="656"/>
      <c r="X43" s="656"/>
      <c r="Y43" s="657"/>
      <c r="Z43" s="651">
        <v>2.9</v>
      </c>
      <c r="AA43" s="651"/>
      <c r="AB43" s="651"/>
      <c r="AC43" s="651"/>
      <c r="AD43" s="658" t="s">
        <v>129</v>
      </c>
      <c r="AE43" s="658"/>
      <c r="AF43" s="658"/>
      <c r="AG43" s="658"/>
      <c r="AH43" s="658"/>
      <c r="AI43" s="658"/>
      <c r="AJ43" s="658"/>
      <c r="AK43" s="658"/>
      <c r="AL43" s="659" t="s">
        <v>129</v>
      </c>
      <c r="AM43" s="660"/>
      <c r="AN43" s="660"/>
      <c r="AO43" s="661"/>
      <c r="BV43" s="219"/>
      <c r="BW43" s="219"/>
      <c r="BX43" s="219"/>
      <c r="BY43" s="219"/>
      <c r="BZ43" s="219"/>
      <c r="CA43" s="219"/>
      <c r="CB43" s="219"/>
      <c r="CD43" s="652" t="s">
        <v>360</v>
      </c>
      <c r="CE43" s="653"/>
      <c r="CF43" s="653"/>
      <c r="CG43" s="653"/>
      <c r="CH43" s="653"/>
      <c r="CI43" s="653"/>
      <c r="CJ43" s="653"/>
      <c r="CK43" s="653"/>
      <c r="CL43" s="653"/>
      <c r="CM43" s="653"/>
      <c r="CN43" s="653"/>
      <c r="CO43" s="653"/>
      <c r="CP43" s="653"/>
      <c r="CQ43" s="654"/>
      <c r="CR43" s="655">
        <v>20784</v>
      </c>
      <c r="CS43" s="708"/>
      <c r="CT43" s="708"/>
      <c r="CU43" s="708"/>
      <c r="CV43" s="708"/>
      <c r="CW43" s="708"/>
      <c r="CX43" s="708"/>
      <c r="CY43" s="709"/>
      <c r="CZ43" s="659">
        <v>0.2</v>
      </c>
      <c r="DA43" s="703"/>
      <c r="DB43" s="703"/>
      <c r="DC43" s="710"/>
      <c r="DD43" s="674">
        <v>20784</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2">
      <c r="B44" s="705" t="s">
        <v>361</v>
      </c>
      <c r="C44" s="706"/>
      <c r="D44" s="706"/>
      <c r="E44" s="706"/>
      <c r="F44" s="706"/>
      <c r="G44" s="706"/>
      <c r="H44" s="706"/>
      <c r="I44" s="706"/>
      <c r="J44" s="706"/>
      <c r="K44" s="706"/>
      <c r="L44" s="706"/>
      <c r="M44" s="706"/>
      <c r="N44" s="706"/>
      <c r="O44" s="706"/>
      <c r="P44" s="706"/>
      <c r="Q44" s="707"/>
      <c r="R44" s="756">
        <v>15261785</v>
      </c>
      <c r="S44" s="757"/>
      <c r="T44" s="757"/>
      <c r="U44" s="757"/>
      <c r="V44" s="757"/>
      <c r="W44" s="757"/>
      <c r="X44" s="757"/>
      <c r="Y44" s="762"/>
      <c r="Z44" s="763">
        <v>100</v>
      </c>
      <c r="AA44" s="763"/>
      <c r="AB44" s="763"/>
      <c r="AC44" s="763"/>
      <c r="AD44" s="764">
        <v>8357920</v>
      </c>
      <c r="AE44" s="764"/>
      <c r="AF44" s="764"/>
      <c r="AG44" s="764"/>
      <c r="AH44" s="764"/>
      <c r="AI44" s="764"/>
      <c r="AJ44" s="764"/>
      <c r="AK44" s="764"/>
      <c r="AL44" s="765">
        <v>100</v>
      </c>
      <c r="AM44" s="731"/>
      <c r="AN44" s="731"/>
      <c r="AO44" s="766"/>
      <c r="CD44" s="767" t="s">
        <v>308</v>
      </c>
      <c r="CE44" s="768"/>
      <c r="CF44" s="652" t="s">
        <v>362</v>
      </c>
      <c r="CG44" s="653"/>
      <c r="CH44" s="653"/>
      <c r="CI44" s="653"/>
      <c r="CJ44" s="653"/>
      <c r="CK44" s="653"/>
      <c r="CL44" s="653"/>
      <c r="CM44" s="653"/>
      <c r="CN44" s="653"/>
      <c r="CO44" s="653"/>
      <c r="CP44" s="653"/>
      <c r="CQ44" s="654"/>
      <c r="CR44" s="655">
        <v>1015158</v>
      </c>
      <c r="CS44" s="656"/>
      <c r="CT44" s="656"/>
      <c r="CU44" s="656"/>
      <c r="CV44" s="656"/>
      <c r="CW44" s="656"/>
      <c r="CX44" s="656"/>
      <c r="CY44" s="657"/>
      <c r="CZ44" s="659">
        <v>7.4</v>
      </c>
      <c r="DA44" s="660"/>
      <c r="DB44" s="660"/>
      <c r="DC44" s="683"/>
      <c r="DD44" s="674">
        <v>310681</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363</v>
      </c>
      <c r="CG45" s="653"/>
      <c r="CH45" s="653"/>
      <c r="CI45" s="653"/>
      <c r="CJ45" s="653"/>
      <c r="CK45" s="653"/>
      <c r="CL45" s="653"/>
      <c r="CM45" s="653"/>
      <c r="CN45" s="653"/>
      <c r="CO45" s="653"/>
      <c r="CP45" s="653"/>
      <c r="CQ45" s="654"/>
      <c r="CR45" s="655">
        <v>168637</v>
      </c>
      <c r="CS45" s="708"/>
      <c r="CT45" s="708"/>
      <c r="CU45" s="708"/>
      <c r="CV45" s="708"/>
      <c r="CW45" s="708"/>
      <c r="CX45" s="708"/>
      <c r="CY45" s="709"/>
      <c r="CZ45" s="659">
        <v>1.2</v>
      </c>
      <c r="DA45" s="703"/>
      <c r="DB45" s="703"/>
      <c r="DC45" s="710"/>
      <c r="DD45" s="674">
        <v>9318</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2">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365</v>
      </c>
      <c r="CG46" s="653"/>
      <c r="CH46" s="653"/>
      <c r="CI46" s="653"/>
      <c r="CJ46" s="653"/>
      <c r="CK46" s="653"/>
      <c r="CL46" s="653"/>
      <c r="CM46" s="653"/>
      <c r="CN46" s="653"/>
      <c r="CO46" s="653"/>
      <c r="CP46" s="653"/>
      <c r="CQ46" s="654"/>
      <c r="CR46" s="655">
        <v>836411</v>
      </c>
      <c r="CS46" s="656"/>
      <c r="CT46" s="656"/>
      <c r="CU46" s="656"/>
      <c r="CV46" s="656"/>
      <c r="CW46" s="656"/>
      <c r="CX46" s="656"/>
      <c r="CY46" s="657"/>
      <c r="CZ46" s="659">
        <v>6.1</v>
      </c>
      <c r="DA46" s="660"/>
      <c r="DB46" s="660"/>
      <c r="DC46" s="683"/>
      <c r="DD46" s="674">
        <v>291253</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2">
      <c r="B47" s="774" t="s">
        <v>366</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367</v>
      </c>
      <c r="CG47" s="653"/>
      <c r="CH47" s="653"/>
      <c r="CI47" s="653"/>
      <c r="CJ47" s="653"/>
      <c r="CK47" s="653"/>
      <c r="CL47" s="653"/>
      <c r="CM47" s="653"/>
      <c r="CN47" s="653"/>
      <c r="CO47" s="653"/>
      <c r="CP47" s="653"/>
      <c r="CQ47" s="654"/>
      <c r="CR47" s="655" t="s">
        <v>129</v>
      </c>
      <c r="CS47" s="708"/>
      <c r="CT47" s="708"/>
      <c r="CU47" s="708"/>
      <c r="CV47" s="708"/>
      <c r="CW47" s="708"/>
      <c r="CX47" s="708"/>
      <c r="CY47" s="709"/>
      <c r="CZ47" s="659" t="s">
        <v>129</v>
      </c>
      <c r="DA47" s="703"/>
      <c r="DB47" s="703"/>
      <c r="DC47" s="710"/>
      <c r="DD47" s="674" t="s">
        <v>129</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0.8" x14ac:dyDescent="0.2">
      <c r="B48" s="773" t="s">
        <v>368</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369</v>
      </c>
      <c r="CG48" s="653"/>
      <c r="CH48" s="653"/>
      <c r="CI48" s="653"/>
      <c r="CJ48" s="653"/>
      <c r="CK48" s="653"/>
      <c r="CL48" s="653"/>
      <c r="CM48" s="653"/>
      <c r="CN48" s="653"/>
      <c r="CO48" s="653"/>
      <c r="CP48" s="653"/>
      <c r="CQ48" s="654"/>
      <c r="CR48" s="655" t="s">
        <v>129</v>
      </c>
      <c r="CS48" s="656"/>
      <c r="CT48" s="656"/>
      <c r="CU48" s="656"/>
      <c r="CV48" s="656"/>
      <c r="CW48" s="656"/>
      <c r="CX48" s="656"/>
      <c r="CY48" s="657"/>
      <c r="CZ48" s="659" t="s">
        <v>129</v>
      </c>
      <c r="DA48" s="660"/>
      <c r="DB48" s="660"/>
      <c r="DC48" s="683"/>
      <c r="DD48" s="674" t="s">
        <v>129</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370</v>
      </c>
      <c r="CE49" s="706"/>
      <c r="CF49" s="706"/>
      <c r="CG49" s="706"/>
      <c r="CH49" s="706"/>
      <c r="CI49" s="706"/>
      <c r="CJ49" s="706"/>
      <c r="CK49" s="706"/>
      <c r="CL49" s="706"/>
      <c r="CM49" s="706"/>
      <c r="CN49" s="706"/>
      <c r="CO49" s="706"/>
      <c r="CP49" s="706"/>
      <c r="CQ49" s="707"/>
      <c r="CR49" s="756">
        <v>13734218</v>
      </c>
      <c r="CS49" s="730"/>
      <c r="CT49" s="730"/>
      <c r="CU49" s="730"/>
      <c r="CV49" s="730"/>
      <c r="CW49" s="730"/>
      <c r="CX49" s="730"/>
      <c r="CY49" s="775"/>
      <c r="CZ49" s="765">
        <v>100</v>
      </c>
      <c r="DA49" s="776"/>
      <c r="DB49" s="776"/>
      <c r="DC49" s="777"/>
      <c r="DD49" s="778">
        <v>8939945</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8Cr/MkZeBeQnDFCIqrzW3fKHr10+FfvuDI3ZwfuzOMlIvF+uAUSKmO8gLWszTPuPh+RvfMLMe8PYBtH6eMwzqQ==" saltValue="MaxrBi98BsF0k8aBVDmxZA=="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372</v>
      </c>
      <c r="DK2" s="787"/>
      <c r="DL2" s="787"/>
      <c r="DM2" s="787"/>
      <c r="DN2" s="787"/>
      <c r="DO2" s="788"/>
      <c r="DP2" s="224"/>
      <c r="DQ2" s="786" t="s">
        <v>373</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28"/>
      <c r="BA5" s="228"/>
      <c r="BB5" s="228"/>
      <c r="BC5" s="228"/>
      <c r="BD5" s="228"/>
      <c r="BE5" s="229"/>
      <c r="BF5" s="229"/>
      <c r="BG5" s="229"/>
      <c r="BH5" s="229"/>
      <c r="BI5" s="229"/>
      <c r="BJ5" s="229"/>
      <c r="BK5" s="229"/>
      <c r="BL5" s="229"/>
      <c r="BM5" s="229"/>
      <c r="BN5" s="229"/>
      <c r="BO5" s="229"/>
      <c r="BP5" s="229"/>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393</v>
      </c>
      <c r="C7" s="814"/>
      <c r="D7" s="814"/>
      <c r="E7" s="814"/>
      <c r="F7" s="814"/>
      <c r="G7" s="814"/>
      <c r="H7" s="814"/>
      <c r="I7" s="814"/>
      <c r="J7" s="814"/>
      <c r="K7" s="814"/>
      <c r="L7" s="814"/>
      <c r="M7" s="814"/>
      <c r="N7" s="814"/>
      <c r="O7" s="814"/>
      <c r="P7" s="815"/>
      <c r="Q7" s="816">
        <v>15131</v>
      </c>
      <c r="R7" s="817"/>
      <c r="S7" s="817"/>
      <c r="T7" s="817"/>
      <c r="U7" s="817"/>
      <c r="V7" s="817">
        <v>13666</v>
      </c>
      <c r="W7" s="817"/>
      <c r="X7" s="817"/>
      <c r="Y7" s="817"/>
      <c r="Z7" s="817"/>
      <c r="AA7" s="817">
        <v>1465</v>
      </c>
      <c r="AB7" s="817"/>
      <c r="AC7" s="817"/>
      <c r="AD7" s="817"/>
      <c r="AE7" s="818"/>
      <c r="AF7" s="819">
        <v>1461</v>
      </c>
      <c r="AG7" s="820"/>
      <c r="AH7" s="820"/>
      <c r="AI7" s="820"/>
      <c r="AJ7" s="821"/>
      <c r="AK7" s="822">
        <v>593</v>
      </c>
      <c r="AL7" s="823"/>
      <c r="AM7" s="823"/>
      <c r="AN7" s="823"/>
      <c r="AO7" s="823"/>
      <c r="AP7" s="823">
        <v>18791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615</v>
      </c>
      <c r="BT7" s="811"/>
      <c r="BU7" s="811"/>
      <c r="BV7" s="811"/>
      <c r="BW7" s="811"/>
      <c r="BX7" s="811"/>
      <c r="BY7" s="811"/>
      <c r="BZ7" s="811"/>
      <c r="CA7" s="811"/>
      <c r="CB7" s="811"/>
      <c r="CC7" s="811"/>
      <c r="CD7" s="811"/>
      <c r="CE7" s="811"/>
      <c r="CF7" s="811"/>
      <c r="CG7" s="826"/>
      <c r="CH7" s="807">
        <v>0</v>
      </c>
      <c r="CI7" s="808"/>
      <c r="CJ7" s="808"/>
      <c r="CK7" s="808"/>
      <c r="CL7" s="809"/>
      <c r="CM7" s="807">
        <v>109</v>
      </c>
      <c r="CN7" s="808"/>
      <c r="CO7" s="808"/>
      <c r="CP7" s="808"/>
      <c r="CQ7" s="809"/>
      <c r="CR7" s="807">
        <v>100</v>
      </c>
      <c r="CS7" s="808"/>
      <c r="CT7" s="808"/>
      <c r="CU7" s="808"/>
      <c r="CV7" s="809"/>
      <c r="CW7" s="807" t="s">
        <v>537</v>
      </c>
      <c r="CX7" s="808"/>
      <c r="CY7" s="808"/>
      <c r="CZ7" s="808"/>
      <c r="DA7" s="809"/>
      <c r="DB7" s="807" t="s">
        <v>537</v>
      </c>
      <c r="DC7" s="808"/>
      <c r="DD7" s="808"/>
      <c r="DE7" s="808"/>
      <c r="DF7" s="809"/>
      <c r="DG7" s="807" t="s">
        <v>537</v>
      </c>
      <c r="DH7" s="808"/>
      <c r="DI7" s="808"/>
      <c r="DJ7" s="808"/>
      <c r="DK7" s="809"/>
      <c r="DL7" s="807" t="s">
        <v>537</v>
      </c>
      <c r="DM7" s="808"/>
      <c r="DN7" s="808"/>
      <c r="DO7" s="808"/>
      <c r="DP7" s="809"/>
      <c r="DQ7" s="807" t="s">
        <v>537</v>
      </c>
      <c r="DR7" s="808"/>
      <c r="DS7" s="808"/>
      <c r="DT7" s="808"/>
      <c r="DU7" s="809"/>
      <c r="DV7" s="810"/>
      <c r="DW7" s="811"/>
      <c r="DX7" s="811"/>
      <c r="DY7" s="811"/>
      <c r="DZ7" s="812"/>
      <c r="EA7" s="230"/>
    </row>
    <row r="8" spans="1:131" s="231" customFormat="1" ht="26.25" customHeight="1" x14ac:dyDescent="0.2">
      <c r="A8" s="234">
        <v>2</v>
      </c>
      <c r="B8" s="844" t="s">
        <v>394</v>
      </c>
      <c r="C8" s="845"/>
      <c r="D8" s="845"/>
      <c r="E8" s="845"/>
      <c r="F8" s="845"/>
      <c r="G8" s="845"/>
      <c r="H8" s="845"/>
      <c r="I8" s="845"/>
      <c r="J8" s="845"/>
      <c r="K8" s="845"/>
      <c r="L8" s="845"/>
      <c r="M8" s="845"/>
      <c r="N8" s="845"/>
      <c r="O8" s="845"/>
      <c r="P8" s="846"/>
      <c r="Q8" s="847">
        <v>9</v>
      </c>
      <c r="R8" s="848"/>
      <c r="S8" s="848"/>
      <c r="T8" s="848"/>
      <c r="U8" s="848"/>
      <c r="V8" s="848">
        <v>8</v>
      </c>
      <c r="W8" s="848"/>
      <c r="X8" s="848"/>
      <c r="Y8" s="848"/>
      <c r="Z8" s="848"/>
      <c r="AA8" s="848">
        <v>1</v>
      </c>
      <c r="AB8" s="848"/>
      <c r="AC8" s="848"/>
      <c r="AD8" s="848"/>
      <c r="AE8" s="849"/>
      <c r="AF8" s="850">
        <v>1</v>
      </c>
      <c r="AG8" s="851"/>
      <c r="AH8" s="851"/>
      <c r="AI8" s="851"/>
      <c r="AJ8" s="852"/>
      <c r="AK8" s="833">
        <v>6</v>
      </c>
      <c r="AL8" s="834"/>
      <c r="AM8" s="834"/>
      <c r="AN8" s="834"/>
      <c r="AO8" s="834"/>
      <c r="AP8" s="834">
        <v>50</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t="s">
        <v>395</v>
      </c>
      <c r="C9" s="845"/>
      <c r="D9" s="845"/>
      <c r="E9" s="845"/>
      <c r="F9" s="845"/>
      <c r="G9" s="845"/>
      <c r="H9" s="845"/>
      <c r="I9" s="845"/>
      <c r="J9" s="845"/>
      <c r="K9" s="845"/>
      <c r="L9" s="845"/>
      <c r="M9" s="845"/>
      <c r="N9" s="845"/>
      <c r="O9" s="845"/>
      <c r="P9" s="846"/>
      <c r="Q9" s="847">
        <v>43</v>
      </c>
      <c r="R9" s="848"/>
      <c r="S9" s="848"/>
      <c r="T9" s="848"/>
      <c r="U9" s="848"/>
      <c r="V9" s="848">
        <v>39</v>
      </c>
      <c r="W9" s="848"/>
      <c r="X9" s="848"/>
      <c r="Y9" s="848"/>
      <c r="Z9" s="848"/>
      <c r="AA9" s="848">
        <v>3</v>
      </c>
      <c r="AB9" s="848"/>
      <c r="AC9" s="848"/>
      <c r="AD9" s="848"/>
      <c r="AE9" s="849"/>
      <c r="AF9" s="850">
        <v>3</v>
      </c>
      <c r="AG9" s="851"/>
      <c r="AH9" s="851"/>
      <c r="AI9" s="851"/>
      <c r="AJ9" s="852"/>
      <c r="AK9" s="833">
        <v>3</v>
      </c>
      <c r="AL9" s="834"/>
      <c r="AM9" s="834"/>
      <c r="AN9" s="834"/>
      <c r="AO9" s="834"/>
      <c r="AP9" s="834">
        <v>25</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t="s">
        <v>396</v>
      </c>
      <c r="C10" s="845"/>
      <c r="D10" s="845"/>
      <c r="E10" s="845"/>
      <c r="F10" s="845"/>
      <c r="G10" s="845"/>
      <c r="H10" s="845"/>
      <c r="I10" s="845"/>
      <c r="J10" s="845"/>
      <c r="K10" s="845"/>
      <c r="L10" s="845"/>
      <c r="M10" s="845"/>
      <c r="N10" s="845"/>
      <c r="O10" s="845"/>
      <c r="P10" s="846"/>
      <c r="Q10" s="847">
        <v>16</v>
      </c>
      <c r="R10" s="848"/>
      <c r="S10" s="848"/>
      <c r="T10" s="848"/>
      <c r="U10" s="848"/>
      <c r="V10" s="848">
        <v>10</v>
      </c>
      <c r="W10" s="848"/>
      <c r="X10" s="848"/>
      <c r="Y10" s="848"/>
      <c r="Z10" s="848"/>
      <c r="AA10" s="848">
        <v>6</v>
      </c>
      <c r="AB10" s="848"/>
      <c r="AC10" s="848"/>
      <c r="AD10" s="848"/>
      <c r="AE10" s="849"/>
      <c r="AF10" s="850">
        <v>6</v>
      </c>
      <c r="AG10" s="851"/>
      <c r="AH10" s="851"/>
      <c r="AI10" s="851"/>
      <c r="AJ10" s="852"/>
      <c r="AK10" s="833">
        <v>5</v>
      </c>
      <c r="AL10" s="834"/>
      <c r="AM10" s="834"/>
      <c r="AN10" s="834"/>
      <c r="AO10" s="834"/>
      <c r="AP10" s="834" t="s">
        <v>537</v>
      </c>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t="s">
        <v>397</v>
      </c>
      <c r="C11" s="845"/>
      <c r="D11" s="845"/>
      <c r="E11" s="845"/>
      <c r="F11" s="845"/>
      <c r="G11" s="845"/>
      <c r="H11" s="845"/>
      <c r="I11" s="845"/>
      <c r="J11" s="845"/>
      <c r="K11" s="845"/>
      <c r="L11" s="845"/>
      <c r="M11" s="845"/>
      <c r="N11" s="845"/>
      <c r="O11" s="845"/>
      <c r="P11" s="846"/>
      <c r="Q11" s="847">
        <v>17</v>
      </c>
      <c r="R11" s="848"/>
      <c r="S11" s="848"/>
      <c r="T11" s="848"/>
      <c r="U11" s="848"/>
      <c r="V11" s="848">
        <v>7</v>
      </c>
      <c r="W11" s="848"/>
      <c r="X11" s="848"/>
      <c r="Y11" s="848"/>
      <c r="Z11" s="848"/>
      <c r="AA11" s="848">
        <v>10</v>
      </c>
      <c r="AB11" s="848"/>
      <c r="AC11" s="848"/>
      <c r="AD11" s="848"/>
      <c r="AE11" s="849"/>
      <c r="AF11" s="850">
        <v>10</v>
      </c>
      <c r="AG11" s="851"/>
      <c r="AH11" s="851"/>
      <c r="AI11" s="851"/>
      <c r="AJ11" s="852"/>
      <c r="AK11" s="833">
        <v>6</v>
      </c>
      <c r="AL11" s="834"/>
      <c r="AM11" s="834"/>
      <c r="AN11" s="834"/>
      <c r="AO11" s="834"/>
      <c r="AP11" s="834" t="s">
        <v>537</v>
      </c>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t="s">
        <v>398</v>
      </c>
      <c r="C12" s="845"/>
      <c r="D12" s="845"/>
      <c r="E12" s="845"/>
      <c r="F12" s="845"/>
      <c r="G12" s="845"/>
      <c r="H12" s="845"/>
      <c r="I12" s="845"/>
      <c r="J12" s="845"/>
      <c r="K12" s="845"/>
      <c r="L12" s="845"/>
      <c r="M12" s="845"/>
      <c r="N12" s="845"/>
      <c r="O12" s="845"/>
      <c r="P12" s="846"/>
      <c r="Q12" s="847">
        <v>5</v>
      </c>
      <c r="R12" s="848"/>
      <c r="S12" s="848"/>
      <c r="T12" s="848"/>
      <c r="U12" s="848"/>
      <c r="V12" s="848">
        <v>4</v>
      </c>
      <c r="W12" s="848"/>
      <c r="X12" s="848"/>
      <c r="Y12" s="848"/>
      <c r="Z12" s="848"/>
      <c r="AA12" s="848">
        <v>1</v>
      </c>
      <c r="AB12" s="848"/>
      <c r="AC12" s="848"/>
      <c r="AD12" s="848"/>
      <c r="AE12" s="849"/>
      <c r="AF12" s="850">
        <v>1</v>
      </c>
      <c r="AG12" s="851"/>
      <c r="AH12" s="851"/>
      <c r="AI12" s="851"/>
      <c r="AJ12" s="852"/>
      <c r="AK12" s="833" t="s">
        <v>537</v>
      </c>
      <c r="AL12" s="834"/>
      <c r="AM12" s="834"/>
      <c r="AN12" s="834"/>
      <c r="AO12" s="834"/>
      <c r="AP12" s="834" t="s">
        <v>537</v>
      </c>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t="s">
        <v>399</v>
      </c>
      <c r="C13" s="845"/>
      <c r="D13" s="845"/>
      <c r="E13" s="845"/>
      <c r="F13" s="845"/>
      <c r="G13" s="845"/>
      <c r="H13" s="845"/>
      <c r="I13" s="845"/>
      <c r="J13" s="845"/>
      <c r="K13" s="845"/>
      <c r="L13" s="845"/>
      <c r="M13" s="845"/>
      <c r="N13" s="845"/>
      <c r="O13" s="845"/>
      <c r="P13" s="846"/>
      <c r="Q13" s="847">
        <v>32</v>
      </c>
      <c r="R13" s="848"/>
      <c r="S13" s="848"/>
      <c r="T13" s="848"/>
      <c r="U13" s="848"/>
      <c r="V13" s="848">
        <v>8</v>
      </c>
      <c r="W13" s="848"/>
      <c r="X13" s="848"/>
      <c r="Y13" s="848"/>
      <c r="Z13" s="848"/>
      <c r="AA13" s="848">
        <v>25</v>
      </c>
      <c r="AB13" s="848"/>
      <c r="AC13" s="848"/>
      <c r="AD13" s="848"/>
      <c r="AE13" s="849"/>
      <c r="AF13" s="850">
        <v>25</v>
      </c>
      <c r="AG13" s="851"/>
      <c r="AH13" s="851"/>
      <c r="AI13" s="851"/>
      <c r="AJ13" s="852"/>
      <c r="AK13" s="833">
        <v>9</v>
      </c>
      <c r="AL13" s="834"/>
      <c r="AM13" s="834"/>
      <c r="AN13" s="834"/>
      <c r="AO13" s="834"/>
      <c r="AP13" s="834" t="s">
        <v>537</v>
      </c>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t="s">
        <v>400</v>
      </c>
      <c r="C14" s="845"/>
      <c r="D14" s="845"/>
      <c r="E14" s="845"/>
      <c r="F14" s="845"/>
      <c r="G14" s="845"/>
      <c r="H14" s="845"/>
      <c r="I14" s="845"/>
      <c r="J14" s="845"/>
      <c r="K14" s="845"/>
      <c r="L14" s="845"/>
      <c r="M14" s="845"/>
      <c r="N14" s="845"/>
      <c r="O14" s="845"/>
      <c r="P14" s="846"/>
      <c r="Q14" s="847">
        <v>14</v>
      </c>
      <c r="R14" s="848"/>
      <c r="S14" s="848"/>
      <c r="T14" s="848"/>
      <c r="U14" s="848"/>
      <c r="V14" s="848">
        <v>5</v>
      </c>
      <c r="W14" s="848"/>
      <c r="X14" s="848"/>
      <c r="Y14" s="848"/>
      <c r="Z14" s="848"/>
      <c r="AA14" s="848">
        <v>9</v>
      </c>
      <c r="AB14" s="848"/>
      <c r="AC14" s="848"/>
      <c r="AD14" s="848"/>
      <c r="AE14" s="849"/>
      <c r="AF14" s="850">
        <v>9</v>
      </c>
      <c r="AG14" s="851"/>
      <c r="AH14" s="851"/>
      <c r="AI14" s="851"/>
      <c r="AJ14" s="852"/>
      <c r="AK14" s="833" t="s">
        <v>537</v>
      </c>
      <c r="AL14" s="834"/>
      <c r="AM14" s="834"/>
      <c r="AN14" s="834"/>
      <c r="AO14" s="834"/>
      <c r="AP14" s="834" t="s">
        <v>537</v>
      </c>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t="s">
        <v>401</v>
      </c>
      <c r="C15" s="845"/>
      <c r="D15" s="845"/>
      <c r="E15" s="845"/>
      <c r="F15" s="845"/>
      <c r="G15" s="845"/>
      <c r="H15" s="845"/>
      <c r="I15" s="845"/>
      <c r="J15" s="845"/>
      <c r="K15" s="845"/>
      <c r="L15" s="845"/>
      <c r="M15" s="845"/>
      <c r="N15" s="845"/>
      <c r="O15" s="845"/>
      <c r="P15" s="846"/>
      <c r="Q15" s="847">
        <v>11</v>
      </c>
      <c r="R15" s="848"/>
      <c r="S15" s="848"/>
      <c r="T15" s="848"/>
      <c r="U15" s="848"/>
      <c r="V15" s="848">
        <v>4</v>
      </c>
      <c r="W15" s="848"/>
      <c r="X15" s="848"/>
      <c r="Y15" s="848"/>
      <c r="Z15" s="848"/>
      <c r="AA15" s="848">
        <v>6</v>
      </c>
      <c r="AB15" s="848"/>
      <c r="AC15" s="848"/>
      <c r="AD15" s="848"/>
      <c r="AE15" s="849"/>
      <c r="AF15" s="850">
        <v>6</v>
      </c>
      <c r="AG15" s="851"/>
      <c r="AH15" s="851"/>
      <c r="AI15" s="851"/>
      <c r="AJ15" s="852"/>
      <c r="AK15" s="833" t="s">
        <v>537</v>
      </c>
      <c r="AL15" s="834"/>
      <c r="AM15" s="834"/>
      <c r="AN15" s="834"/>
      <c r="AO15" s="834"/>
      <c r="AP15" s="834" t="s">
        <v>537</v>
      </c>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402</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403</v>
      </c>
      <c r="B23" s="853" t="s">
        <v>404</v>
      </c>
      <c r="C23" s="854"/>
      <c r="D23" s="854"/>
      <c r="E23" s="854"/>
      <c r="F23" s="854"/>
      <c r="G23" s="854"/>
      <c r="H23" s="854"/>
      <c r="I23" s="854"/>
      <c r="J23" s="854"/>
      <c r="K23" s="854"/>
      <c r="L23" s="854"/>
      <c r="M23" s="854"/>
      <c r="N23" s="854"/>
      <c r="O23" s="854"/>
      <c r="P23" s="855"/>
      <c r="Q23" s="856">
        <v>15262</v>
      </c>
      <c r="R23" s="857"/>
      <c r="S23" s="857"/>
      <c r="T23" s="857"/>
      <c r="U23" s="857"/>
      <c r="V23" s="857">
        <v>13734</v>
      </c>
      <c r="W23" s="857"/>
      <c r="X23" s="857"/>
      <c r="Y23" s="857"/>
      <c r="Z23" s="857"/>
      <c r="AA23" s="857">
        <v>1528</v>
      </c>
      <c r="AB23" s="857"/>
      <c r="AC23" s="857"/>
      <c r="AD23" s="857"/>
      <c r="AE23" s="858"/>
      <c r="AF23" s="859">
        <v>1523</v>
      </c>
      <c r="AG23" s="857"/>
      <c r="AH23" s="857"/>
      <c r="AI23" s="857"/>
      <c r="AJ23" s="860"/>
      <c r="AK23" s="861"/>
      <c r="AL23" s="862"/>
      <c r="AM23" s="862"/>
      <c r="AN23" s="862"/>
      <c r="AO23" s="862"/>
      <c r="AP23" s="857">
        <v>18866</v>
      </c>
      <c r="AQ23" s="857"/>
      <c r="AR23" s="857"/>
      <c r="AS23" s="857"/>
      <c r="AT23" s="857"/>
      <c r="AU23" s="873"/>
      <c r="AV23" s="873"/>
      <c r="AW23" s="873"/>
      <c r="AX23" s="873"/>
      <c r="AY23" s="874"/>
      <c r="AZ23" s="875" t="s">
        <v>405</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406</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407</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376</v>
      </c>
      <c r="B26" s="792"/>
      <c r="C26" s="792"/>
      <c r="D26" s="792"/>
      <c r="E26" s="792"/>
      <c r="F26" s="792"/>
      <c r="G26" s="792"/>
      <c r="H26" s="792"/>
      <c r="I26" s="792"/>
      <c r="J26" s="792"/>
      <c r="K26" s="792"/>
      <c r="L26" s="792"/>
      <c r="M26" s="792"/>
      <c r="N26" s="792"/>
      <c r="O26" s="792"/>
      <c r="P26" s="793"/>
      <c r="Q26" s="797" t="s">
        <v>408</v>
      </c>
      <c r="R26" s="798"/>
      <c r="S26" s="798"/>
      <c r="T26" s="798"/>
      <c r="U26" s="799"/>
      <c r="V26" s="797" t="s">
        <v>409</v>
      </c>
      <c r="W26" s="798"/>
      <c r="X26" s="798"/>
      <c r="Y26" s="798"/>
      <c r="Z26" s="799"/>
      <c r="AA26" s="797" t="s">
        <v>410</v>
      </c>
      <c r="AB26" s="798"/>
      <c r="AC26" s="798"/>
      <c r="AD26" s="798"/>
      <c r="AE26" s="798"/>
      <c r="AF26" s="878" t="s">
        <v>411</v>
      </c>
      <c r="AG26" s="879"/>
      <c r="AH26" s="879"/>
      <c r="AI26" s="879"/>
      <c r="AJ26" s="880"/>
      <c r="AK26" s="798" t="s">
        <v>412</v>
      </c>
      <c r="AL26" s="798"/>
      <c r="AM26" s="798"/>
      <c r="AN26" s="798"/>
      <c r="AO26" s="799"/>
      <c r="AP26" s="797" t="s">
        <v>413</v>
      </c>
      <c r="AQ26" s="798"/>
      <c r="AR26" s="798"/>
      <c r="AS26" s="798"/>
      <c r="AT26" s="799"/>
      <c r="AU26" s="797" t="s">
        <v>414</v>
      </c>
      <c r="AV26" s="798"/>
      <c r="AW26" s="798"/>
      <c r="AX26" s="798"/>
      <c r="AY26" s="799"/>
      <c r="AZ26" s="797" t="s">
        <v>415</v>
      </c>
      <c r="BA26" s="798"/>
      <c r="BB26" s="798"/>
      <c r="BC26" s="798"/>
      <c r="BD26" s="799"/>
      <c r="BE26" s="797" t="s">
        <v>383</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416</v>
      </c>
      <c r="C28" s="814"/>
      <c r="D28" s="814"/>
      <c r="E28" s="814"/>
      <c r="F28" s="814"/>
      <c r="G28" s="814"/>
      <c r="H28" s="814"/>
      <c r="I28" s="814"/>
      <c r="J28" s="814"/>
      <c r="K28" s="814"/>
      <c r="L28" s="814"/>
      <c r="M28" s="814"/>
      <c r="N28" s="814"/>
      <c r="O28" s="814"/>
      <c r="P28" s="815"/>
      <c r="Q28" s="886">
        <v>2710</v>
      </c>
      <c r="R28" s="887"/>
      <c r="S28" s="887"/>
      <c r="T28" s="887"/>
      <c r="U28" s="887"/>
      <c r="V28" s="887">
        <v>2673</v>
      </c>
      <c r="W28" s="887"/>
      <c r="X28" s="887"/>
      <c r="Y28" s="887"/>
      <c r="Z28" s="887"/>
      <c r="AA28" s="887">
        <v>37</v>
      </c>
      <c r="AB28" s="887"/>
      <c r="AC28" s="887"/>
      <c r="AD28" s="887"/>
      <c r="AE28" s="888"/>
      <c r="AF28" s="889">
        <v>37</v>
      </c>
      <c r="AG28" s="887"/>
      <c r="AH28" s="887"/>
      <c r="AI28" s="887"/>
      <c r="AJ28" s="890"/>
      <c r="AK28" s="891">
        <v>222</v>
      </c>
      <c r="AL28" s="892"/>
      <c r="AM28" s="892"/>
      <c r="AN28" s="892"/>
      <c r="AO28" s="892"/>
      <c r="AP28" s="892" t="s">
        <v>537</v>
      </c>
      <c r="AQ28" s="892"/>
      <c r="AR28" s="892"/>
      <c r="AS28" s="892"/>
      <c r="AT28" s="892"/>
      <c r="AU28" s="892" t="s">
        <v>537</v>
      </c>
      <c r="AV28" s="892"/>
      <c r="AW28" s="892"/>
      <c r="AX28" s="892"/>
      <c r="AY28" s="892"/>
      <c r="AZ28" s="893" t="s">
        <v>537</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417</v>
      </c>
      <c r="C29" s="845"/>
      <c r="D29" s="845"/>
      <c r="E29" s="845"/>
      <c r="F29" s="845"/>
      <c r="G29" s="845"/>
      <c r="H29" s="845"/>
      <c r="I29" s="845"/>
      <c r="J29" s="845"/>
      <c r="K29" s="845"/>
      <c r="L29" s="845"/>
      <c r="M29" s="845"/>
      <c r="N29" s="845"/>
      <c r="O29" s="845"/>
      <c r="P29" s="846"/>
      <c r="Q29" s="847">
        <v>292</v>
      </c>
      <c r="R29" s="848"/>
      <c r="S29" s="848"/>
      <c r="T29" s="848"/>
      <c r="U29" s="848"/>
      <c r="V29" s="848">
        <v>291</v>
      </c>
      <c r="W29" s="848"/>
      <c r="X29" s="848"/>
      <c r="Y29" s="848"/>
      <c r="Z29" s="848"/>
      <c r="AA29" s="848">
        <v>1</v>
      </c>
      <c r="AB29" s="848"/>
      <c r="AC29" s="848"/>
      <c r="AD29" s="848"/>
      <c r="AE29" s="849"/>
      <c r="AF29" s="850">
        <v>1</v>
      </c>
      <c r="AG29" s="851"/>
      <c r="AH29" s="851"/>
      <c r="AI29" s="851"/>
      <c r="AJ29" s="852"/>
      <c r="AK29" s="898">
        <v>75</v>
      </c>
      <c r="AL29" s="894"/>
      <c r="AM29" s="894"/>
      <c r="AN29" s="894"/>
      <c r="AO29" s="894"/>
      <c r="AP29" s="894" t="s">
        <v>537</v>
      </c>
      <c r="AQ29" s="894"/>
      <c r="AR29" s="894"/>
      <c r="AS29" s="894"/>
      <c r="AT29" s="894"/>
      <c r="AU29" s="894" t="s">
        <v>537</v>
      </c>
      <c r="AV29" s="894"/>
      <c r="AW29" s="894"/>
      <c r="AX29" s="894"/>
      <c r="AY29" s="894"/>
      <c r="AZ29" s="895" t="s">
        <v>537</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418</v>
      </c>
      <c r="C30" s="845"/>
      <c r="D30" s="845"/>
      <c r="E30" s="845"/>
      <c r="F30" s="845"/>
      <c r="G30" s="845"/>
      <c r="H30" s="845"/>
      <c r="I30" s="845"/>
      <c r="J30" s="845"/>
      <c r="K30" s="845"/>
      <c r="L30" s="845"/>
      <c r="M30" s="845"/>
      <c r="N30" s="845"/>
      <c r="O30" s="845"/>
      <c r="P30" s="846"/>
      <c r="Q30" s="847">
        <v>2182</v>
      </c>
      <c r="R30" s="848"/>
      <c r="S30" s="848"/>
      <c r="T30" s="848"/>
      <c r="U30" s="848"/>
      <c r="V30" s="848">
        <v>2088</v>
      </c>
      <c r="W30" s="848"/>
      <c r="X30" s="848"/>
      <c r="Y30" s="848"/>
      <c r="Z30" s="848"/>
      <c r="AA30" s="848">
        <v>94</v>
      </c>
      <c r="AB30" s="848"/>
      <c r="AC30" s="848"/>
      <c r="AD30" s="848"/>
      <c r="AE30" s="849"/>
      <c r="AF30" s="850">
        <v>94</v>
      </c>
      <c r="AG30" s="851"/>
      <c r="AH30" s="851"/>
      <c r="AI30" s="851"/>
      <c r="AJ30" s="852"/>
      <c r="AK30" s="898">
        <v>293</v>
      </c>
      <c r="AL30" s="894"/>
      <c r="AM30" s="894"/>
      <c r="AN30" s="894"/>
      <c r="AO30" s="894"/>
      <c r="AP30" s="894" t="s">
        <v>537</v>
      </c>
      <c r="AQ30" s="894"/>
      <c r="AR30" s="894"/>
      <c r="AS30" s="894"/>
      <c r="AT30" s="894"/>
      <c r="AU30" s="894" t="s">
        <v>537</v>
      </c>
      <c r="AV30" s="894"/>
      <c r="AW30" s="894"/>
      <c r="AX30" s="894"/>
      <c r="AY30" s="894"/>
      <c r="AZ30" s="895" t="s">
        <v>537</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419</v>
      </c>
      <c r="C31" s="845"/>
      <c r="D31" s="845"/>
      <c r="E31" s="845"/>
      <c r="F31" s="845"/>
      <c r="G31" s="845"/>
      <c r="H31" s="845"/>
      <c r="I31" s="845"/>
      <c r="J31" s="845"/>
      <c r="K31" s="845"/>
      <c r="L31" s="845"/>
      <c r="M31" s="845"/>
      <c r="N31" s="845"/>
      <c r="O31" s="845"/>
      <c r="P31" s="846"/>
      <c r="Q31" s="847">
        <v>8</v>
      </c>
      <c r="R31" s="848"/>
      <c r="S31" s="848"/>
      <c r="T31" s="848"/>
      <c r="U31" s="848"/>
      <c r="V31" s="848">
        <v>8</v>
      </c>
      <c r="W31" s="848"/>
      <c r="X31" s="848"/>
      <c r="Y31" s="848"/>
      <c r="Z31" s="848"/>
      <c r="AA31" s="848" t="s">
        <v>537</v>
      </c>
      <c r="AB31" s="848"/>
      <c r="AC31" s="848"/>
      <c r="AD31" s="848"/>
      <c r="AE31" s="849"/>
      <c r="AF31" s="850" t="s">
        <v>129</v>
      </c>
      <c r="AG31" s="851"/>
      <c r="AH31" s="851"/>
      <c r="AI31" s="851"/>
      <c r="AJ31" s="852"/>
      <c r="AK31" s="898">
        <v>4</v>
      </c>
      <c r="AL31" s="894"/>
      <c r="AM31" s="894"/>
      <c r="AN31" s="894"/>
      <c r="AO31" s="894"/>
      <c r="AP31" s="894" t="s">
        <v>537</v>
      </c>
      <c r="AQ31" s="894"/>
      <c r="AR31" s="894"/>
      <c r="AS31" s="894"/>
      <c r="AT31" s="894"/>
      <c r="AU31" s="894" t="s">
        <v>537</v>
      </c>
      <c r="AV31" s="894"/>
      <c r="AW31" s="894"/>
      <c r="AX31" s="894"/>
      <c r="AY31" s="894"/>
      <c r="AZ31" s="895" t="s">
        <v>537</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420</v>
      </c>
      <c r="C32" s="845"/>
      <c r="D32" s="845"/>
      <c r="E32" s="845"/>
      <c r="F32" s="845"/>
      <c r="G32" s="845"/>
      <c r="H32" s="845"/>
      <c r="I32" s="845"/>
      <c r="J32" s="845"/>
      <c r="K32" s="845"/>
      <c r="L32" s="845"/>
      <c r="M32" s="845"/>
      <c r="N32" s="845"/>
      <c r="O32" s="845"/>
      <c r="P32" s="846"/>
      <c r="Q32" s="847">
        <v>601</v>
      </c>
      <c r="R32" s="848"/>
      <c r="S32" s="848"/>
      <c r="T32" s="848"/>
      <c r="U32" s="848"/>
      <c r="V32" s="848">
        <v>77</v>
      </c>
      <c r="W32" s="848"/>
      <c r="X32" s="848"/>
      <c r="Y32" s="848"/>
      <c r="Z32" s="848"/>
      <c r="AA32" s="848">
        <v>524</v>
      </c>
      <c r="AB32" s="848"/>
      <c r="AC32" s="848"/>
      <c r="AD32" s="848"/>
      <c r="AE32" s="849"/>
      <c r="AF32" s="850">
        <v>524</v>
      </c>
      <c r="AG32" s="851"/>
      <c r="AH32" s="851"/>
      <c r="AI32" s="851"/>
      <c r="AJ32" s="852"/>
      <c r="AK32" s="898" t="s">
        <v>537</v>
      </c>
      <c r="AL32" s="894"/>
      <c r="AM32" s="894"/>
      <c r="AN32" s="894"/>
      <c r="AO32" s="894"/>
      <c r="AP32" s="894">
        <v>1306</v>
      </c>
      <c r="AQ32" s="894"/>
      <c r="AR32" s="894"/>
      <c r="AS32" s="894"/>
      <c r="AT32" s="894"/>
      <c r="AU32" s="894">
        <v>35</v>
      </c>
      <c r="AV32" s="894"/>
      <c r="AW32" s="894"/>
      <c r="AX32" s="894"/>
      <c r="AY32" s="894"/>
      <c r="AZ32" s="895" t="s">
        <v>537</v>
      </c>
      <c r="BA32" s="895"/>
      <c r="BB32" s="895"/>
      <c r="BC32" s="895"/>
      <c r="BD32" s="895"/>
      <c r="BE32" s="896" t="s">
        <v>421</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422</v>
      </c>
      <c r="C33" s="845"/>
      <c r="D33" s="845"/>
      <c r="E33" s="845"/>
      <c r="F33" s="845"/>
      <c r="G33" s="845"/>
      <c r="H33" s="845"/>
      <c r="I33" s="845"/>
      <c r="J33" s="845"/>
      <c r="K33" s="845"/>
      <c r="L33" s="845"/>
      <c r="M33" s="845"/>
      <c r="N33" s="845"/>
      <c r="O33" s="845"/>
      <c r="P33" s="846"/>
      <c r="Q33" s="847">
        <v>267</v>
      </c>
      <c r="R33" s="848"/>
      <c r="S33" s="848"/>
      <c r="T33" s="848"/>
      <c r="U33" s="848"/>
      <c r="V33" s="848">
        <v>233</v>
      </c>
      <c r="W33" s="848"/>
      <c r="X33" s="848"/>
      <c r="Y33" s="848"/>
      <c r="Z33" s="848"/>
      <c r="AA33" s="848">
        <v>10</v>
      </c>
      <c r="AB33" s="848"/>
      <c r="AC33" s="848"/>
      <c r="AD33" s="848"/>
      <c r="AE33" s="849"/>
      <c r="AF33" s="850">
        <v>10</v>
      </c>
      <c r="AG33" s="851"/>
      <c r="AH33" s="851"/>
      <c r="AI33" s="851"/>
      <c r="AJ33" s="852"/>
      <c r="AK33" s="898">
        <v>35</v>
      </c>
      <c r="AL33" s="894"/>
      <c r="AM33" s="894"/>
      <c r="AN33" s="894"/>
      <c r="AO33" s="894"/>
      <c r="AP33" s="894">
        <v>753</v>
      </c>
      <c r="AQ33" s="894"/>
      <c r="AR33" s="894"/>
      <c r="AS33" s="894"/>
      <c r="AT33" s="894"/>
      <c r="AU33" s="894">
        <v>454</v>
      </c>
      <c r="AV33" s="894"/>
      <c r="AW33" s="894"/>
      <c r="AX33" s="894"/>
      <c r="AY33" s="894"/>
      <c r="AZ33" s="895" t="s">
        <v>537</v>
      </c>
      <c r="BA33" s="895"/>
      <c r="BB33" s="895"/>
      <c r="BC33" s="895"/>
      <c r="BD33" s="895"/>
      <c r="BE33" s="896" t="s">
        <v>423</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424</v>
      </c>
      <c r="C34" s="845"/>
      <c r="D34" s="845"/>
      <c r="E34" s="845"/>
      <c r="F34" s="845"/>
      <c r="G34" s="845"/>
      <c r="H34" s="845"/>
      <c r="I34" s="845"/>
      <c r="J34" s="845"/>
      <c r="K34" s="845"/>
      <c r="L34" s="845"/>
      <c r="M34" s="845"/>
      <c r="N34" s="845"/>
      <c r="O34" s="845"/>
      <c r="P34" s="846"/>
      <c r="Q34" s="847">
        <v>39</v>
      </c>
      <c r="R34" s="848"/>
      <c r="S34" s="848"/>
      <c r="T34" s="848"/>
      <c r="U34" s="848"/>
      <c r="V34" s="848">
        <v>26</v>
      </c>
      <c r="W34" s="848"/>
      <c r="X34" s="848"/>
      <c r="Y34" s="848"/>
      <c r="Z34" s="848"/>
      <c r="AA34" s="848">
        <v>13</v>
      </c>
      <c r="AB34" s="848"/>
      <c r="AC34" s="848"/>
      <c r="AD34" s="848"/>
      <c r="AE34" s="849"/>
      <c r="AF34" s="850">
        <v>13</v>
      </c>
      <c r="AG34" s="851"/>
      <c r="AH34" s="851"/>
      <c r="AI34" s="851"/>
      <c r="AJ34" s="852"/>
      <c r="AK34" s="898">
        <v>10</v>
      </c>
      <c r="AL34" s="894"/>
      <c r="AM34" s="894"/>
      <c r="AN34" s="894"/>
      <c r="AO34" s="894"/>
      <c r="AP34" s="894">
        <v>211</v>
      </c>
      <c r="AQ34" s="894"/>
      <c r="AR34" s="894"/>
      <c r="AS34" s="894"/>
      <c r="AT34" s="894"/>
      <c r="AU34" s="894">
        <v>141</v>
      </c>
      <c r="AV34" s="894"/>
      <c r="AW34" s="894"/>
      <c r="AX34" s="894"/>
      <c r="AY34" s="894"/>
      <c r="AZ34" s="895" t="s">
        <v>537</v>
      </c>
      <c r="BA34" s="895"/>
      <c r="BB34" s="895"/>
      <c r="BC34" s="895"/>
      <c r="BD34" s="895"/>
      <c r="BE34" s="896" t="s">
        <v>423</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425</v>
      </c>
      <c r="C35" s="845"/>
      <c r="D35" s="845"/>
      <c r="E35" s="845"/>
      <c r="F35" s="845"/>
      <c r="G35" s="845"/>
      <c r="H35" s="845"/>
      <c r="I35" s="845"/>
      <c r="J35" s="845"/>
      <c r="K35" s="845"/>
      <c r="L35" s="845"/>
      <c r="M35" s="845"/>
      <c r="N35" s="845"/>
      <c r="O35" s="845"/>
      <c r="P35" s="846"/>
      <c r="Q35" s="847">
        <v>101</v>
      </c>
      <c r="R35" s="848"/>
      <c r="S35" s="848"/>
      <c r="T35" s="848"/>
      <c r="U35" s="848"/>
      <c r="V35" s="848">
        <v>86</v>
      </c>
      <c r="W35" s="848"/>
      <c r="X35" s="848"/>
      <c r="Y35" s="848"/>
      <c r="Z35" s="848"/>
      <c r="AA35" s="848">
        <v>15</v>
      </c>
      <c r="AB35" s="848"/>
      <c r="AC35" s="848"/>
      <c r="AD35" s="848"/>
      <c r="AE35" s="849"/>
      <c r="AF35" s="850">
        <v>15</v>
      </c>
      <c r="AG35" s="851"/>
      <c r="AH35" s="851"/>
      <c r="AI35" s="851"/>
      <c r="AJ35" s="852"/>
      <c r="AK35" s="898">
        <v>30</v>
      </c>
      <c r="AL35" s="894"/>
      <c r="AM35" s="894"/>
      <c r="AN35" s="894"/>
      <c r="AO35" s="894"/>
      <c r="AP35" s="894">
        <v>356</v>
      </c>
      <c r="AQ35" s="894"/>
      <c r="AR35" s="894"/>
      <c r="AS35" s="894"/>
      <c r="AT35" s="894"/>
      <c r="AU35" s="894">
        <v>188</v>
      </c>
      <c r="AV35" s="894"/>
      <c r="AW35" s="894"/>
      <c r="AX35" s="894"/>
      <c r="AY35" s="894"/>
      <c r="AZ35" s="895" t="s">
        <v>537</v>
      </c>
      <c r="BA35" s="895"/>
      <c r="BB35" s="895"/>
      <c r="BC35" s="895"/>
      <c r="BD35" s="895"/>
      <c r="BE35" s="896" t="s">
        <v>423</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t="s">
        <v>426</v>
      </c>
      <c r="C36" s="845"/>
      <c r="D36" s="845"/>
      <c r="E36" s="845"/>
      <c r="F36" s="845"/>
      <c r="G36" s="845"/>
      <c r="H36" s="845"/>
      <c r="I36" s="845"/>
      <c r="J36" s="845"/>
      <c r="K36" s="845"/>
      <c r="L36" s="845"/>
      <c r="M36" s="845"/>
      <c r="N36" s="845"/>
      <c r="O36" s="845"/>
      <c r="P36" s="846"/>
      <c r="Q36" s="847">
        <v>961</v>
      </c>
      <c r="R36" s="848"/>
      <c r="S36" s="848"/>
      <c r="T36" s="848"/>
      <c r="U36" s="848"/>
      <c r="V36" s="848">
        <v>961</v>
      </c>
      <c r="W36" s="848"/>
      <c r="X36" s="848"/>
      <c r="Y36" s="848"/>
      <c r="Z36" s="848"/>
      <c r="AA36" s="848">
        <v>0</v>
      </c>
      <c r="AB36" s="848"/>
      <c r="AC36" s="848"/>
      <c r="AD36" s="848"/>
      <c r="AE36" s="849"/>
      <c r="AF36" s="850" t="s">
        <v>129</v>
      </c>
      <c r="AG36" s="851"/>
      <c r="AH36" s="851"/>
      <c r="AI36" s="851"/>
      <c r="AJ36" s="852"/>
      <c r="AK36" s="898">
        <v>390</v>
      </c>
      <c r="AL36" s="894"/>
      <c r="AM36" s="894"/>
      <c r="AN36" s="894"/>
      <c r="AO36" s="894"/>
      <c r="AP36" s="894">
        <v>5522</v>
      </c>
      <c r="AQ36" s="894"/>
      <c r="AR36" s="894"/>
      <c r="AS36" s="894"/>
      <c r="AT36" s="894"/>
      <c r="AU36" s="894">
        <v>3722</v>
      </c>
      <c r="AV36" s="894"/>
      <c r="AW36" s="894"/>
      <c r="AX36" s="894"/>
      <c r="AY36" s="894"/>
      <c r="AZ36" s="895" t="s">
        <v>537</v>
      </c>
      <c r="BA36" s="895"/>
      <c r="BB36" s="895"/>
      <c r="BC36" s="895"/>
      <c r="BD36" s="895"/>
      <c r="BE36" s="896" t="s">
        <v>423</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t="s">
        <v>427</v>
      </c>
      <c r="C37" s="845"/>
      <c r="D37" s="845"/>
      <c r="E37" s="845"/>
      <c r="F37" s="845"/>
      <c r="G37" s="845"/>
      <c r="H37" s="845"/>
      <c r="I37" s="845"/>
      <c r="J37" s="845"/>
      <c r="K37" s="845"/>
      <c r="L37" s="845"/>
      <c r="M37" s="845"/>
      <c r="N37" s="845"/>
      <c r="O37" s="845"/>
      <c r="P37" s="846"/>
      <c r="Q37" s="847">
        <v>24</v>
      </c>
      <c r="R37" s="848"/>
      <c r="S37" s="848"/>
      <c r="T37" s="848"/>
      <c r="U37" s="848"/>
      <c r="V37" s="848">
        <v>22</v>
      </c>
      <c r="W37" s="848"/>
      <c r="X37" s="848"/>
      <c r="Y37" s="848"/>
      <c r="Z37" s="848"/>
      <c r="AA37" s="848">
        <v>1</v>
      </c>
      <c r="AB37" s="848"/>
      <c r="AC37" s="848"/>
      <c r="AD37" s="848"/>
      <c r="AE37" s="849"/>
      <c r="AF37" s="850">
        <v>1</v>
      </c>
      <c r="AG37" s="851"/>
      <c r="AH37" s="851"/>
      <c r="AI37" s="851"/>
      <c r="AJ37" s="852"/>
      <c r="AK37" s="898">
        <v>17</v>
      </c>
      <c r="AL37" s="894"/>
      <c r="AM37" s="894"/>
      <c r="AN37" s="894"/>
      <c r="AO37" s="894"/>
      <c r="AP37" s="894">
        <v>105</v>
      </c>
      <c r="AQ37" s="894"/>
      <c r="AR37" s="894"/>
      <c r="AS37" s="894"/>
      <c r="AT37" s="894"/>
      <c r="AU37" s="894">
        <v>94</v>
      </c>
      <c r="AV37" s="894"/>
      <c r="AW37" s="894"/>
      <c r="AX37" s="894"/>
      <c r="AY37" s="894"/>
      <c r="AZ37" s="895" t="s">
        <v>537</v>
      </c>
      <c r="BA37" s="895"/>
      <c r="BB37" s="895"/>
      <c r="BC37" s="895"/>
      <c r="BD37" s="895"/>
      <c r="BE37" s="896" t="s">
        <v>423</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428</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403</v>
      </c>
      <c r="B63" s="853" t="s">
        <v>429</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695</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430</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431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432</v>
      </c>
      <c r="B66" s="792"/>
      <c r="C66" s="792"/>
      <c r="D66" s="792"/>
      <c r="E66" s="792"/>
      <c r="F66" s="792"/>
      <c r="G66" s="792"/>
      <c r="H66" s="792"/>
      <c r="I66" s="792"/>
      <c r="J66" s="792"/>
      <c r="K66" s="792"/>
      <c r="L66" s="792"/>
      <c r="M66" s="792"/>
      <c r="N66" s="792"/>
      <c r="O66" s="792"/>
      <c r="P66" s="793"/>
      <c r="Q66" s="797" t="s">
        <v>433</v>
      </c>
      <c r="R66" s="798"/>
      <c r="S66" s="798"/>
      <c r="T66" s="798"/>
      <c r="U66" s="799"/>
      <c r="V66" s="797" t="s">
        <v>434</v>
      </c>
      <c r="W66" s="798"/>
      <c r="X66" s="798"/>
      <c r="Y66" s="798"/>
      <c r="Z66" s="799"/>
      <c r="AA66" s="797" t="s">
        <v>435</v>
      </c>
      <c r="AB66" s="798"/>
      <c r="AC66" s="798"/>
      <c r="AD66" s="798"/>
      <c r="AE66" s="799"/>
      <c r="AF66" s="918" t="s">
        <v>436</v>
      </c>
      <c r="AG66" s="879"/>
      <c r="AH66" s="879"/>
      <c r="AI66" s="879"/>
      <c r="AJ66" s="919"/>
      <c r="AK66" s="797" t="s">
        <v>437</v>
      </c>
      <c r="AL66" s="792"/>
      <c r="AM66" s="792"/>
      <c r="AN66" s="792"/>
      <c r="AO66" s="793"/>
      <c r="AP66" s="797" t="s">
        <v>438</v>
      </c>
      <c r="AQ66" s="798"/>
      <c r="AR66" s="798"/>
      <c r="AS66" s="798"/>
      <c r="AT66" s="799"/>
      <c r="AU66" s="797" t="s">
        <v>439</v>
      </c>
      <c r="AV66" s="798"/>
      <c r="AW66" s="798"/>
      <c r="AX66" s="798"/>
      <c r="AY66" s="799"/>
      <c r="AZ66" s="797" t="s">
        <v>383</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602</v>
      </c>
      <c r="C68" s="934"/>
      <c r="D68" s="934"/>
      <c r="E68" s="934"/>
      <c r="F68" s="934"/>
      <c r="G68" s="934"/>
      <c r="H68" s="934"/>
      <c r="I68" s="934"/>
      <c r="J68" s="934"/>
      <c r="K68" s="934"/>
      <c r="L68" s="934"/>
      <c r="M68" s="934"/>
      <c r="N68" s="934"/>
      <c r="O68" s="934"/>
      <c r="P68" s="935"/>
      <c r="Q68" s="936">
        <v>2283</v>
      </c>
      <c r="R68" s="930"/>
      <c r="S68" s="930"/>
      <c r="T68" s="930"/>
      <c r="U68" s="930"/>
      <c r="V68" s="930">
        <v>2283</v>
      </c>
      <c r="W68" s="930"/>
      <c r="X68" s="930"/>
      <c r="Y68" s="930"/>
      <c r="Z68" s="930"/>
      <c r="AA68" s="930">
        <v>0</v>
      </c>
      <c r="AB68" s="930"/>
      <c r="AC68" s="930"/>
      <c r="AD68" s="930"/>
      <c r="AE68" s="930"/>
      <c r="AF68" s="930">
        <v>0</v>
      </c>
      <c r="AG68" s="930"/>
      <c r="AH68" s="930"/>
      <c r="AI68" s="930"/>
      <c r="AJ68" s="930"/>
      <c r="AK68" s="930">
        <v>120</v>
      </c>
      <c r="AL68" s="930"/>
      <c r="AM68" s="930"/>
      <c r="AN68" s="930"/>
      <c r="AO68" s="930"/>
      <c r="AP68" s="930">
        <v>302</v>
      </c>
      <c r="AQ68" s="930"/>
      <c r="AR68" s="930"/>
      <c r="AS68" s="930"/>
      <c r="AT68" s="930"/>
      <c r="AU68" s="930">
        <v>131</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603</v>
      </c>
      <c r="C69" s="938"/>
      <c r="D69" s="938"/>
      <c r="E69" s="938"/>
      <c r="F69" s="938"/>
      <c r="G69" s="938"/>
      <c r="H69" s="938"/>
      <c r="I69" s="938"/>
      <c r="J69" s="938"/>
      <c r="K69" s="938"/>
      <c r="L69" s="938"/>
      <c r="M69" s="938"/>
      <c r="N69" s="938"/>
      <c r="O69" s="938"/>
      <c r="P69" s="939"/>
      <c r="Q69" s="940">
        <v>105</v>
      </c>
      <c r="R69" s="894"/>
      <c r="S69" s="894"/>
      <c r="T69" s="894"/>
      <c r="U69" s="894"/>
      <c r="V69" s="894">
        <v>103</v>
      </c>
      <c r="W69" s="894"/>
      <c r="X69" s="894"/>
      <c r="Y69" s="894"/>
      <c r="Z69" s="894"/>
      <c r="AA69" s="894">
        <v>2</v>
      </c>
      <c r="AB69" s="894"/>
      <c r="AC69" s="894"/>
      <c r="AD69" s="894"/>
      <c r="AE69" s="894"/>
      <c r="AF69" s="894">
        <v>2</v>
      </c>
      <c r="AG69" s="894"/>
      <c r="AH69" s="894"/>
      <c r="AI69" s="894"/>
      <c r="AJ69" s="894"/>
      <c r="AK69" s="894">
        <v>4</v>
      </c>
      <c r="AL69" s="894"/>
      <c r="AM69" s="894"/>
      <c r="AN69" s="894"/>
      <c r="AO69" s="894"/>
      <c r="AP69" s="894" t="s">
        <v>537</v>
      </c>
      <c r="AQ69" s="894"/>
      <c r="AR69" s="894"/>
      <c r="AS69" s="894"/>
      <c r="AT69" s="894"/>
      <c r="AU69" s="894" t="s">
        <v>537</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604</v>
      </c>
      <c r="C70" s="938"/>
      <c r="D70" s="938"/>
      <c r="E70" s="938"/>
      <c r="F70" s="938"/>
      <c r="G70" s="938"/>
      <c r="H70" s="938"/>
      <c r="I70" s="938"/>
      <c r="J70" s="938"/>
      <c r="K70" s="938"/>
      <c r="L70" s="938"/>
      <c r="M70" s="938"/>
      <c r="N70" s="938"/>
      <c r="O70" s="938"/>
      <c r="P70" s="939"/>
      <c r="Q70" s="940">
        <v>273</v>
      </c>
      <c r="R70" s="894"/>
      <c r="S70" s="894"/>
      <c r="T70" s="894"/>
      <c r="U70" s="894"/>
      <c r="V70" s="894">
        <v>273</v>
      </c>
      <c r="W70" s="894"/>
      <c r="X70" s="894"/>
      <c r="Y70" s="894"/>
      <c r="Z70" s="894"/>
      <c r="AA70" s="894">
        <v>1</v>
      </c>
      <c r="AB70" s="894"/>
      <c r="AC70" s="894"/>
      <c r="AD70" s="894"/>
      <c r="AE70" s="894"/>
      <c r="AF70" s="894">
        <v>1</v>
      </c>
      <c r="AG70" s="894"/>
      <c r="AH70" s="894"/>
      <c r="AI70" s="894"/>
      <c r="AJ70" s="894"/>
      <c r="AK70" s="894" t="s">
        <v>537</v>
      </c>
      <c r="AL70" s="894"/>
      <c r="AM70" s="894"/>
      <c r="AN70" s="894"/>
      <c r="AO70" s="894"/>
      <c r="AP70" s="894">
        <v>605</v>
      </c>
      <c r="AQ70" s="894"/>
      <c r="AR70" s="894"/>
      <c r="AS70" s="894"/>
      <c r="AT70" s="894"/>
      <c r="AU70" s="894">
        <v>478</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605</v>
      </c>
      <c r="C71" s="938"/>
      <c r="D71" s="938"/>
      <c r="E71" s="938"/>
      <c r="F71" s="938"/>
      <c r="G71" s="938"/>
      <c r="H71" s="938"/>
      <c r="I71" s="938"/>
      <c r="J71" s="938"/>
      <c r="K71" s="938"/>
      <c r="L71" s="938"/>
      <c r="M71" s="938"/>
      <c r="N71" s="938"/>
      <c r="O71" s="938"/>
      <c r="P71" s="939"/>
      <c r="Q71" s="940">
        <v>4678</v>
      </c>
      <c r="R71" s="894"/>
      <c r="S71" s="894"/>
      <c r="T71" s="894"/>
      <c r="U71" s="894"/>
      <c r="V71" s="894">
        <v>4271</v>
      </c>
      <c r="W71" s="894"/>
      <c r="X71" s="894"/>
      <c r="Y71" s="894"/>
      <c r="Z71" s="894"/>
      <c r="AA71" s="894">
        <v>408</v>
      </c>
      <c r="AB71" s="894"/>
      <c r="AC71" s="894"/>
      <c r="AD71" s="894"/>
      <c r="AE71" s="894"/>
      <c r="AF71" s="894">
        <v>408</v>
      </c>
      <c r="AG71" s="894"/>
      <c r="AH71" s="894"/>
      <c r="AI71" s="894"/>
      <c r="AJ71" s="894"/>
      <c r="AK71" s="894">
        <v>62</v>
      </c>
      <c r="AL71" s="894"/>
      <c r="AM71" s="894"/>
      <c r="AN71" s="894"/>
      <c r="AO71" s="894"/>
      <c r="AP71" s="894" t="s">
        <v>537</v>
      </c>
      <c r="AQ71" s="894"/>
      <c r="AR71" s="894"/>
      <c r="AS71" s="894"/>
      <c r="AT71" s="894"/>
      <c r="AU71" s="894" t="s">
        <v>537</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606</v>
      </c>
      <c r="C72" s="938"/>
      <c r="D72" s="938"/>
      <c r="E72" s="938"/>
      <c r="F72" s="938"/>
      <c r="G72" s="938"/>
      <c r="H72" s="938"/>
      <c r="I72" s="938"/>
      <c r="J72" s="938"/>
      <c r="K72" s="938"/>
      <c r="L72" s="938"/>
      <c r="M72" s="938"/>
      <c r="N72" s="938"/>
      <c r="O72" s="938"/>
      <c r="P72" s="939"/>
      <c r="Q72" s="940">
        <v>717</v>
      </c>
      <c r="R72" s="894"/>
      <c r="S72" s="894"/>
      <c r="T72" s="894"/>
      <c r="U72" s="894"/>
      <c r="V72" s="894">
        <v>714</v>
      </c>
      <c r="W72" s="894"/>
      <c r="X72" s="894"/>
      <c r="Y72" s="894"/>
      <c r="Z72" s="894"/>
      <c r="AA72" s="894">
        <v>3</v>
      </c>
      <c r="AB72" s="894"/>
      <c r="AC72" s="894"/>
      <c r="AD72" s="894"/>
      <c r="AE72" s="894"/>
      <c r="AF72" s="894">
        <v>3</v>
      </c>
      <c r="AG72" s="894"/>
      <c r="AH72" s="894"/>
      <c r="AI72" s="894"/>
      <c r="AJ72" s="894"/>
      <c r="AK72" s="894">
        <v>9</v>
      </c>
      <c r="AL72" s="894"/>
      <c r="AM72" s="894"/>
      <c r="AN72" s="894"/>
      <c r="AO72" s="894"/>
      <c r="AP72" s="894" t="s">
        <v>537</v>
      </c>
      <c r="AQ72" s="894"/>
      <c r="AR72" s="894"/>
      <c r="AS72" s="894"/>
      <c r="AT72" s="894"/>
      <c r="AU72" s="894" t="s">
        <v>537</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607</v>
      </c>
      <c r="C73" s="938"/>
      <c r="D73" s="938"/>
      <c r="E73" s="938"/>
      <c r="F73" s="938"/>
      <c r="G73" s="938"/>
      <c r="H73" s="938"/>
      <c r="I73" s="938"/>
      <c r="J73" s="938"/>
      <c r="K73" s="938"/>
      <c r="L73" s="938"/>
      <c r="M73" s="938"/>
      <c r="N73" s="938"/>
      <c r="O73" s="938"/>
      <c r="P73" s="939"/>
      <c r="Q73" s="940">
        <v>453</v>
      </c>
      <c r="R73" s="894"/>
      <c r="S73" s="894"/>
      <c r="T73" s="894"/>
      <c r="U73" s="894"/>
      <c r="V73" s="894">
        <v>436</v>
      </c>
      <c r="W73" s="894"/>
      <c r="X73" s="894"/>
      <c r="Y73" s="894"/>
      <c r="Z73" s="894"/>
      <c r="AA73" s="894">
        <v>16</v>
      </c>
      <c r="AB73" s="894"/>
      <c r="AC73" s="894"/>
      <c r="AD73" s="894"/>
      <c r="AE73" s="894"/>
      <c r="AF73" s="894">
        <v>16</v>
      </c>
      <c r="AG73" s="894"/>
      <c r="AH73" s="894"/>
      <c r="AI73" s="894"/>
      <c r="AJ73" s="894"/>
      <c r="AK73" s="894" t="s">
        <v>537</v>
      </c>
      <c r="AL73" s="894"/>
      <c r="AM73" s="894"/>
      <c r="AN73" s="894"/>
      <c r="AO73" s="894"/>
      <c r="AP73" s="894">
        <v>3580</v>
      </c>
      <c r="AQ73" s="894"/>
      <c r="AR73" s="894"/>
      <c r="AS73" s="894"/>
      <c r="AT73" s="894"/>
      <c r="AU73" s="894">
        <v>224</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608</v>
      </c>
      <c r="C74" s="938"/>
      <c r="D74" s="938"/>
      <c r="E74" s="938"/>
      <c r="F74" s="938"/>
      <c r="G74" s="938"/>
      <c r="H74" s="938"/>
      <c r="I74" s="938"/>
      <c r="J74" s="938"/>
      <c r="K74" s="938"/>
      <c r="L74" s="938"/>
      <c r="M74" s="938"/>
      <c r="N74" s="938"/>
      <c r="O74" s="938"/>
      <c r="P74" s="939"/>
      <c r="Q74" s="940">
        <v>7</v>
      </c>
      <c r="R74" s="894"/>
      <c r="S74" s="894"/>
      <c r="T74" s="894"/>
      <c r="U74" s="894"/>
      <c r="V74" s="894">
        <v>6</v>
      </c>
      <c r="W74" s="894"/>
      <c r="X74" s="894"/>
      <c r="Y74" s="894"/>
      <c r="Z74" s="894"/>
      <c r="AA74" s="894">
        <v>2</v>
      </c>
      <c r="AB74" s="894"/>
      <c r="AC74" s="894"/>
      <c r="AD74" s="894"/>
      <c r="AE74" s="894"/>
      <c r="AF74" s="894">
        <v>2</v>
      </c>
      <c r="AG74" s="894"/>
      <c r="AH74" s="894"/>
      <c r="AI74" s="894"/>
      <c r="AJ74" s="894"/>
      <c r="AK74" s="894">
        <v>0</v>
      </c>
      <c r="AL74" s="894"/>
      <c r="AM74" s="894"/>
      <c r="AN74" s="894"/>
      <c r="AO74" s="894"/>
      <c r="AP74" s="894" t="s">
        <v>537</v>
      </c>
      <c r="AQ74" s="894"/>
      <c r="AR74" s="894"/>
      <c r="AS74" s="894"/>
      <c r="AT74" s="894"/>
      <c r="AU74" s="894" t="s">
        <v>537</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609</v>
      </c>
      <c r="C75" s="938"/>
      <c r="D75" s="938"/>
      <c r="E75" s="938"/>
      <c r="F75" s="938"/>
      <c r="G75" s="938"/>
      <c r="H75" s="938"/>
      <c r="I75" s="938"/>
      <c r="J75" s="938"/>
      <c r="K75" s="938"/>
      <c r="L75" s="938"/>
      <c r="M75" s="938"/>
      <c r="N75" s="938"/>
      <c r="O75" s="938"/>
      <c r="P75" s="939"/>
      <c r="Q75" s="941">
        <v>51</v>
      </c>
      <c r="R75" s="942"/>
      <c r="S75" s="942"/>
      <c r="T75" s="942"/>
      <c r="U75" s="898"/>
      <c r="V75" s="943">
        <v>47</v>
      </c>
      <c r="W75" s="942"/>
      <c r="X75" s="942"/>
      <c r="Y75" s="942"/>
      <c r="Z75" s="898"/>
      <c r="AA75" s="943">
        <v>4</v>
      </c>
      <c r="AB75" s="942"/>
      <c r="AC75" s="942"/>
      <c r="AD75" s="942"/>
      <c r="AE75" s="898"/>
      <c r="AF75" s="943">
        <v>4</v>
      </c>
      <c r="AG75" s="942"/>
      <c r="AH75" s="942"/>
      <c r="AI75" s="942"/>
      <c r="AJ75" s="898"/>
      <c r="AK75" s="943" t="s">
        <v>537</v>
      </c>
      <c r="AL75" s="942"/>
      <c r="AM75" s="942"/>
      <c r="AN75" s="942"/>
      <c r="AO75" s="898"/>
      <c r="AP75" s="943" t="s">
        <v>537</v>
      </c>
      <c r="AQ75" s="942"/>
      <c r="AR75" s="942"/>
      <c r="AS75" s="942"/>
      <c r="AT75" s="898"/>
      <c r="AU75" s="943" t="s">
        <v>537</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610</v>
      </c>
      <c r="C76" s="938"/>
      <c r="D76" s="938"/>
      <c r="E76" s="938"/>
      <c r="F76" s="938"/>
      <c r="G76" s="938"/>
      <c r="H76" s="938"/>
      <c r="I76" s="938"/>
      <c r="J76" s="938"/>
      <c r="K76" s="938"/>
      <c r="L76" s="938"/>
      <c r="M76" s="938"/>
      <c r="N76" s="938"/>
      <c r="O76" s="938"/>
      <c r="P76" s="939"/>
      <c r="Q76" s="941">
        <v>41</v>
      </c>
      <c r="R76" s="942"/>
      <c r="S76" s="942"/>
      <c r="T76" s="942"/>
      <c r="U76" s="898"/>
      <c r="V76" s="943">
        <v>28</v>
      </c>
      <c r="W76" s="942"/>
      <c r="X76" s="942"/>
      <c r="Y76" s="942"/>
      <c r="Z76" s="898"/>
      <c r="AA76" s="943">
        <v>13</v>
      </c>
      <c r="AB76" s="942"/>
      <c r="AC76" s="942"/>
      <c r="AD76" s="942"/>
      <c r="AE76" s="898"/>
      <c r="AF76" s="943">
        <v>13</v>
      </c>
      <c r="AG76" s="942"/>
      <c r="AH76" s="942"/>
      <c r="AI76" s="942"/>
      <c r="AJ76" s="898"/>
      <c r="AK76" s="943" t="s">
        <v>537</v>
      </c>
      <c r="AL76" s="942"/>
      <c r="AM76" s="942"/>
      <c r="AN76" s="942"/>
      <c r="AO76" s="898"/>
      <c r="AP76" s="943" t="s">
        <v>537</v>
      </c>
      <c r="AQ76" s="942"/>
      <c r="AR76" s="942"/>
      <c r="AS76" s="942"/>
      <c r="AT76" s="898"/>
      <c r="AU76" s="943" t="s">
        <v>537</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611</v>
      </c>
      <c r="C77" s="938"/>
      <c r="D77" s="938"/>
      <c r="E77" s="938"/>
      <c r="F77" s="938"/>
      <c r="G77" s="938"/>
      <c r="H77" s="938"/>
      <c r="I77" s="938"/>
      <c r="J77" s="938"/>
      <c r="K77" s="938"/>
      <c r="L77" s="938"/>
      <c r="M77" s="938"/>
      <c r="N77" s="938"/>
      <c r="O77" s="938"/>
      <c r="P77" s="939"/>
      <c r="Q77" s="941">
        <v>64</v>
      </c>
      <c r="R77" s="942"/>
      <c r="S77" s="942"/>
      <c r="T77" s="942"/>
      <c r="U77" s="898"/>
      <c r="V77" s="943">
        <v>50</v>
      </c>
      <c r="W77" s="942"/>
      <c r="X77" s="942"/>
      <c r="Y77" s="942"/>
      <c r="Z77" s="898"/>
      <c r="AA77" s="943">
        <v>14</v>
      </c>
      <c r="AB77" s="942"/>
      <c r="AC77" s="942"/>
      <c r="AD77" s="942"/>
      <c r="AE77" s="898"/>
      <c r="AF77" s="943">
        <v>14</v>
      </c>
      <c r="AG77" s="942"/>
      <c r="AH77" s="942"/>
      <c r="AI77" s="942"/>
      <c r="AJ77" s="898"/>
      <c r="AK77" s="943" t="s">
        <v>537</v>
      </c>
      <c r="AL77" s="942"/>
      <c r="AM77" s="942"/>
      <c r="AN77" s="942"/>
      <c r="AO77" s="898"/>
      <c r="AP77" s="943" t="s">
        <v>537</v>
      </c>
      <c r="AQ77" s="942"/>
      <c r="AR77" s="942"/>
      <c r="AS77" s="942"/>
      <c r="AT77" s="898"/>
      <c r="AU77" s="943" t="s">
        <v>537</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t="s">
        <v>612</v>
      </c>
      <c r="C78" s="938"/>
      <c r="D78" s="938"/>
      <c r="E78" s="938"/>
      <c r="F78" s="938"/>
      <c r="G78" s="938"/>
      <c r="H78" s="938"/>
      <c r="I78" s="938"/>
      <c r="J78" s="938"/>
      <c r="K78" s="938"/>
      <c r="L78" s="938"/>
      <c r="M78" s="938"/>
      <c r="N78" s="938"/>
      <c r="O78" s="938"/>
      <c r="P78" s="939"/>
      <c r="Q78" s="940">
        <v>551</v>
      </c>
      <c r="R78" s="894"/>
      <c r="S78" s="894"/>
      <c r="T78" s="894"/>
      <c r="U78" s="894"/>
      <c r="V78" s="894">
        <v>514</v>
      </c>
      <c r="W78" s="894"/>
      <c r="X78" s="894"/>
      <c r="Y78" s="894"/>
      <c r="Z78" s="894"/>
      <c r="AA78" s="894">
        <v>37</v>
      </c>
      <c r="AB78" s="894"/>
      <c r="AC78" s="894"/>
      <c r="AD78" s="894"/>
      <c r="AE78" s="894"/>
      <c r="AF78" s="894">
        <v>37</v>
      </c>
      <c r="AG78" s="894"/>
      <c r="AH78" s="894"/>
      <c r="AI78" s="894"/>
      <c r="AJ78" s="894"/>
      <c r="AK78" s="894" t="s">
        <v>537</v>
      </c>
      <c r="AL78" s="894"/>
      <c r="AM78" s="894"/>
      <c r="AN78" s="894"/>
      <c r="AO78" s="894"/>
      <c r="AP78" s="894" t="s">
        <v>537</v>
      </c>
      <c r="AQ78" s="894"/>
      <c r="AR78" s="894"/>
      <c r="AS78" s="894"/>
      <c r="AT78" s="894"/>
      <c r="AU78" s="894" t="s">
        <v>537</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t="s">
        <v>613</v>
      </c>
      <c r="C79" s="938"/>
      <c r="D79" s="938"/>
      <c r="E79" s="938"/>
      <c r="F79" s="938"/>
      <c r="G79" s="938"/>
      <c r="H79" s="938"/>
      <c r="I79" s="938"/>
      <c r="J79" s="938"/>
      <c r="K79" s="938"/>
      <c r="L79" s="938"/>
      <c r="M79" s="938"/>
      <c r="N79" s="938"/>
      <c r="O79" s="938"/>
      <c r="P79" s="939"/>
      <c r="Q79" s="940">
        <v>108850</v>
      </c>
      <c r="R79" s="894"/>
      <c r="S79" s="894"/>
      <c r="T79" s="894"/>
      <c r="U79" s="894"/>
      <c r="V79" s="894">
        <v>106341</v>
      </c>
      <c r="W79" s="894"/>
      <c r="X79" s="894"/>
      <c r="Y79" s="894"/>
      <c r="Z79" s="894"/>
      <c r="AA79" s="894">
        <v>2508</v>
      </c>
      <c r="AB79" s="894"/>
      <c r="AC79" s="894"/>
      <c r="AD79" s="894"/>
      <c r="AE79" s="894"/>
      <c r="AF79" s="894">
        <v>2508</v>
      </c>
      <c r="AG79" s="894"/>
      <c r="AH79" s="894"/>
      <c r="AI79" s="894"/>
      <c r="AJ79" s="894"/>
      <c r="AK79" s="894">
        <v>1942</v>
      </c>
      <c r="AL79" s="894"/>
      <c r="AM79" s="894"/>
      <c r="AN79" s="894"/>
      <c r="AO79" s="894"/>
      <c r="AP79" s="894" t="s">
        <v>537</v>
      </c>
      <c r="AQ79" s="894"/>
      <c r="AR79" s="894"/>
      <c r="AS79" s="894"/>
      <c r="AT79" s="894"/>
      <c r="AU79" s="894" t="s">
        <v>537</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t="s">
        <v>614</v>
      </c>
      <c r="C80" s="938"/>
      <c r="D80" s="938"/>
      <c r="E80" s="938"/>
      <c r="F80" s="938"/>
      <c r="G80" s="938"/>
      <c r="H80" s="938"/>
      <c r="I80" s="938"/>
      <c r="J80" s="938"/>
      <c r="K80" s="938"/>
      <c r="L80" s="938"/>
      <c r="M80" s="938"/>
      <c r="N80" s="938"/>
      <c r="O80" s="938"/>
      <c r="P80" s="939"/>
      <c r="Q80" s="940">
        <v>153</v>
      </c>
      <c r="R80" s="894"/>
      <c r="S80" s="894"/>
      <c r="T80" s="894"/>
      <c r="U80" s="894"/>
      <c r="V80" s="894">
        <v>84</v>
      </c>
      <c r="W80" s="894"/>
      <c r="X80" s="894"/>
      <c r="Y80" s="894"/>
      <c r="Z80" s="894"/>
      <c r="AA80" s="894">
        <v>68</v>
      </c>
      <c r="AB80" s="894"/>
      <c r="AC80" s="894"/>
      <c r="AD80" s="894"/>
      <c r="AE80" s="894"/>
      <c r="AF80" s="894">
        <v>68</v>
      </c>
      <c r="AG80" s="894"/>
      <c r="AH80" s="894"/>
      <c r="AI80" s="894"/>
      <c r="AJ80" s="894"/>
      <c r="AK80" s="943" t="s">
        <v>537</v>
      </c>
      <c r="AL80" s="942"/>
      <c r="AM80" s="942"/>
      <c r="AN80" s="942"/>
      <c r="AO80" s="898"/>
      <c r="AP80" s="943" t="s">
        <v>537</v>
      </c>
      <c r="AQ80" s="942"/>
      <c r="AR80" s="942"/>
      <c r="AS80" s="942"/>
      <c r="AT80" s="898"/>
      <c r="AU80" s="943" t="s">
        <v>537</v>
      </c>
      <c r="AV80" s="942"/>
      <c r="AW80" s="942"/>
      <c r="AX80" s="942"/>
      <c r="AY80" s="898"/>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t="s">
        <v>616</v>
      </c>
      <c r="C81" s="938"/>
      <c r="D81" s="938"/>
      <c r="E81" s="938"/>
      <c r="F81" s="938"/>
      <c r="G81" s="938"/>
      <c r="H81" s="938"/>
      <c r="I81" s="938"/>
      <c r="J81" s="938"/>
      <c r="K81" s="938"/>
      <c r="L81" s="938"/>
      <c r="M81" s="938"/>
      <c r="N81" s="938"/>
      <c r="O81" s="938"/>
      <c r="P81" s="939"/>
      <c r="Q81" s="940">
        <v>10</v>
      </c>
      <c r="R81" s="894"/>
      <c r="S81" s="894"/>
      <c r="T81" s="894"/>
      <c r="U81" s="894"/>
      <c r="V81" s="894">
        <v>8</v>
      </c>
      <c r="W81" s="894"/>
      <c r="X81" s="894"/>
      <c r="Y81" s="894"/>
      <c r="Z81" s="894"/>
      <c r="AA81" s="894">
        <v>3</v>
      </c>
      <c r="AB81" s="894"/>
      <c r="AC81" s="894"/>
      <c r="AD81" s="894"/>
      <c r="AE81" s="894"/>
      <c r="AF81" s="894">
        <v>3</v>
      </c>
      <c r="AG81" s="894"/>
      <c r="AH81" s="894"/>
      <c r="AI81" s="894"/>
      <c r="AJ81" s="894"/>
      <c r="AK81" s="943" t="s">
        <v>537</v>
      </c>
      <c r="AL81" s="942"/>
      <c r="AM81" s="942"/>
      <c r="AN81" s="942"/>
      <c r="AO81" s="898"/>
      <c r="AP81" s="943" t="s">
        <v>537</v>
      </c>
      <c r="AQ81" s="942"/>
      <c r="AR81" s="942"/>
      <c r="AS81" s="942"/>
      <c r="AT81" s="898"/>
      <c r="AU81" s="943" t="s">
        <v>537</v>
      </c>
      <c r="AV81" s="942"/>
      <c r="AW81" s="942"/>
      <c r="AX81" s="942"/>
      <c r="AY81" s="898"/>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403</v>
      </c>
      <c r="B88" s="853" t="s">
        <v>440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403</v>
      </c>
      <c r="BR102" s="853" t="s">
        <v>441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442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443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444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446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447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448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449</v>
      </c>
      <c r="AB109" s="957"/>
      <c r="AC109" s="957"/>
      <c r="AD109" s="957"/>
      <c r="AE109" s="958"/>
      <c r="AF109" s="956" t="s">
        <v>450</v>
      </c>
      <c r="AG109" s="957"/>
      <c r="AH109" s="957"/>
      <c r="AI109" s="957"/>
      <c r="AJ109" s="958"/>
      <c r="AK109" s="956" t="s">
        <v>310</v>
      </c>
      <c r="AL109" s="957"/>
      <c r="AM109" s="957"/>
      <c r="AN109" s="957"/>
      <c r="AO109" s="958"/>
      <c r="AP109" s="956" t="s">
        <v>451</v>
      </c>
      <c r="AQ109" s="957"/>
      <c r="AR109" s="957"/>
      <c r="AS109" s="957"/>
      <c r="AT109" s="959"/>
      <c r="AU109" s="976" t="s">
        <v>448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449</v>
      </c>
      <c r="BR109" s="957"/>
      <c r="BS109" s="957"/>
      <c r="BT109" s="957"/>
      <c r="BU109" s="958"/>
      <c r="BV109" s="956" t="s">
        <v>450</v>
      </c>
      <c r="BW109" s="957"/>
      <c r="BX109" s="957"/>
      <c r="BY109" s="957"/>
      <c r="BZ109" s="958"/>
      <c r="CA109" s="956" t="s">
        <v>310</v>
      </c>
      <c r="CB109" s="957"/>
      <c r="CC109" s="957"/>
      <c r="CD109" s="957"/>
      <c r="CE109" s="958"/>
      <c r="CF109" s="977" t="s">
        <v>451</v>
      </c>
      <c r="CG109" s="977"/>
      <c r="CH109" s="977"/>
      <c r="CI109" s="977"/>
      <c r="CJ109" s="977"/>
      <c r="CK109" s="956" t="s">
        <v>452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449</v>
      </c>
      <c r="DH109" s="957"/>
      <c r="DI109" s="957"/>
      <c r="DJ109" s="957"/>
      <c r="DK109" s="958"/>
      <c r="DL109" s="956" t="s">
        <v>450</v>
      </c>
      <c r="DM109" s="957"/>
      <c r="DN109" s="957"/>
      <c r="DO109" s="957"/>
      <c r="DP109" s="958"/>
      <c r="DQ109" s="956" t="s">
        <v>310</v>
      </c>
      <c r="DR109" s="957"/>
      <c r="DS109" s="957"/>
      <c r="DT109" s="957"/>
      <c r="DU109" s="958"/>
      <c r="DV109" s="956" t="s">
        <v>451</v>
      </c>
      <c r="DW109" s="957"/>
      <c r="DX109" s="957"/>
      <c r="DY109" s="957"/>
      <c r="DZ109" s="959"/>
    </row>
    <row r="110" spans="1:131" s="226" customFormat="1" ht="26.25" customHeight="1" x14ac:dyDescent="0.2">
      <c r="A110" s="960" t="s">
        <v>453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1540836</v>
      </c>
      <c r="AB110" s="964"/>
      <c r="AC110" s="964"/>
      <c r="AD110" s="964"/>
      <c r="AE110" s="965"/>
      <c r="AF110" s="966">
        <v>1619686</v>
      </c>
      <c r="AG110" s="964"/>
      <c r="AH110" s="964"/>
      <c r="AI110" s="964"/>
      <c r="AJ110" s="965"/>
      <c r="AK110" s="966">
        <v>1706848</v>
      </c>
      <c r="AL110" s="964"/>
      <c r="AM110" s="964"/>
      <c r="AN110" s="964"/>
      <c r="AO110" s="965"/>
      <c r="AP110" s="967">
        <v>24</v>
      </c>
      <c r="AQ110" s="968"/>
      <c r="AR110" s="968"/>
      <c r="AS110" s="968"/>
      <c r="AT110" s="969"/>
      <c r="AU110" s="970" t="s">
        <v>73</v>
      </c>
      <c r="AV110" s="971"/>
      <c r="AW110" s="971"/>
      <c r="AX110" s="971"/>
      <c r="AY110" s="971"/>
      <c r="AZ110" s="993" t="s">
        <v>454</v>
      </c>
      <c r="BA110" s="961"/>
      <c r="BB110" s="961"/>
      <c r="BC110" s="961"/>
      <c r="BD110" s="961"/>
      <c r="BE110" s="961"/>
      <c r="BF110" s="961"/>
      <c r="BG110" s="961"/>
      <c r="BH110" s="961"/>
      <c r="BI110" s="961"/>
      <c r="BJ110" s="961"/>
      <c r="BK110" s="961"/>
      <c r="BL110" s="961"/>
      <c r="BM110" s="961"/>
      <c r="BN110" s="961"/>
      <c r="BO110" s="961"/>
      <c r="BP110" s="962"/>
      <c r="BQ110" s="994">
        <v>18635467</v>
      </c>
      <c r="BR110" s="995"/>
      <c r="BS110" s="995"/>
      <c r="BT110" s="995"/>
      <c r="BU110" s="995"/>
      <c r="BV110" s="995">
        <v>19615836</v>
      </c>
      <c r="BW110" s="995"/>
      <c r="BX110" s="995"/>
      <c r="BY110" s="995"/>
      <c r="BZ110" s="995"/>
      <c r="CA110" s="995">
        <v>18865980</v>
      </c>
      <c r="CB110" s="995"/>
      <c r="CC110" s="995"/>
      <c r="CD110" s="995"/>
      <c r="CE110" s="995"/>
      <c r="CF110" s="1008">
        <v>265.2</v>
      </c>
      <c r="CG110" s="1009"/>
      <c r="CH110" s="1009"/>
      <c r="CI110" s="1009"/>
      <c r="CJ110" s="1009"/>
      <c r="CK110" s="1010" t="s">
        <v>455</v>
      </c>
      <c r="CL110" s="1011"/>
      <c r="CM110" s="993" t="s">
        <v>456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457</v>
      </c>
      <c r="DH110" s="995"/>
      <c r="DI110" s="995"/>
      <c r="DJ110" s="995"/>
      <c r="DK110" s="995"/>
      <c r="DL110" s="995" t="s">
        <v>458</v>
      </c>
      <c r="DM110" s="995"/>
      <c r="DN110" s="995"/>
      <c r="DO110" s="995"/>
      <c r="DP110" s="995"/>
      <c r="DQ110" s="995" t="s">
        <v>459</v>
      </c>
      <c r="DR110" s="995"/>
      <c r="DS110" s="995"/>
      <c r="DT110" s="995"/>
      <c r="DU110" s="995"/>
      <c r="DV110" s="996" t="s">
        <v>405</v>
      </c>
      <c r="DW110" s="996"/>
      <c r="DX110" s="996"/>
      <c r="DY110" s="996"/>
      <c r="DZ110" s="997"/>
    </row>
    <row r="111" spans="1:131" s="226" customFormat="1" ht="26.25" customHeight="1" x14ac:dyDescent="0.2">
      <c r="A111" s="998" t="s">
        <v>460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405</v>
      </c>
      <c r="AB111" s="1002"/>
      <c r="AC111" s="1002"/>
      <c r="AD111" s="1002"/>
      <c r="AE111" s="1003"/>
      <c r="AF111" s="1004" t="s">
        <v>458</v>
      </c>
      <c r="AG111" s="1002"/>
      <c r="AH111" s="1002"/>
      <c r="AI111" s="1002"/>
      <c r="AJ111" s="1003"/>
      <c r="AK111" s="1004" t="s">
        <v>458</v>
      </c>
      <c r="AL111" s="1002"/>
      <c r="AM111" s="1002"/>
      <c r="AN111" s="1002"/>
      <c r="AO111" s="1003"/>
      <c r="AP111" s="1005" t="s">
        <v>405</v>
      </c>
      <c r="AQ111" s="1006"/>
      <c r="AR111" s="1006"/>
      <c r="AS111" s="1006"/>
      <c r="AT111" s="1007"/>
      <c r="AU111" s="972"/>
      <c r="AV111" s="973"/>
      <c r="AW111" s="973"/>
      <c r="AX111" s="973"/>
      <c r="AY111" s="973"/>
      <c r="AZ111" s="986" t="s">
        <v>461</v>
      </c>
      <c r="BA111" s="987"/>
      <c r="BB111" s="987"/>
      <c r="BC111" s="987"/>
      <c r="BD111" s="987"/>
      <c r="BE111" s="987"/>
      <c r="BF111" s="987"/>
      <c r="BG111" s="987"/>
      <c r="BH111" s="987"/>
      <c r="BI111" s="987"/>
      <c r="BJ111" s="987"/>
      <c r="BK111" s="987"/>
      <c r="BL111" s="987"/>
      <c r="BM111" s="987"/>
      <c r="BN111" s="987"/>
      <c r="BO111" s="987"/>
      <c r="BP111" s="988"/>
      <c r="BQ111" s="989">
        <v>303539</v>
      </c>
      <c r="BR111" s="990"/>
      <c r="BS111" s="990"/>
      <c r="BT111" s="990"/>
      <c r="BU111" s="990"/>
      <c r="BV111" s="990">
        <v>234955</v>
      </c>
      <c r="BW111" s="990"/>
      <c r="BX111" s="990"/>
      <c r="BY111" s="990"/>
      <c r="BZ111" s="990"/>
      <c r="CA111" s="990">
        <v>184764</v>
      </c>
      <c r="CB111" s="990"/>
      <c r="CC111" s="990"/>
      <c r="CD111" s="990"/>
      <c r="CE111" s="990"/>
      <c r="CF111" s="984">
        <v>2.6</v>
      </c>
      <c r="CG111" s="985"/>
      <c r="CH111" s="985"/>
      <c r="CI111" s="985"/>
      <c r="CJ111" s="985"/>
      <c r="CK111" s="1012"/>
      <c r="CL111" s="1013"/>
      <c r="CM111" s="986" t="s">
        <v>462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458</v>
      </c>
      <c r="DH111" s="990"/>
      <c r="DI111" s="990"/>
      <c r="DJ111" s="990"/>
      <c r="DK111" s="990"/>
      <c r="DL111" s="990" t="s">
        <v>405</v>
      </c>
      <c r="DM111" s="990"/>
      <c r="DN111" s="990"/>
      <c r="DO111" s="990"/>
      <c r="DP111" s="990"/>
      <c r="DQ111" s="990" t="s">
        <v>405</v>
      </c>
      <c r="DR111" s="990"/>
      <c r="DS111" s="990"/>
      <c r="DT111" s="990"/>
      <c r="DU111" s="990"/>
      <c r="DV111" s="991" t="s">
        <v>405</v>
      </c>
      <c r="DW111" s="991"/>
      <c r="DX111" s="991"/>
      <c r="DY111" s="991"/>
      <c r="DZ111" s="992"/>
    </row>
    <row r="112" spans="1:131" s="226" customFormat="1" ht="26.25" customHeight="1" x14ac:dyDescent="0.2">
      <c r="A112" s="1016" t="s">
        <v>463</v>
      </c>
      <c r="B112" s="1017"/>
      <c r="C112" s="987" t="s">
        <v>464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458</v>
      </c>
      <c r="AB112" s="1023"/>
      <c r="AC112" s="1023"/>
      <c r="AD112" s="1023"/>
      <c r="AE112" s="1024"/>
      <c r="AF112" s="1025" t="s">
        <v>405</v>
      </c>
      <c r="AG112" s="1023"/>
      <c r="AH112" s="1023"/>
      <c r="AI112" s="1023"/>
      <c r="AJ112" s="1024"/>
      <c r="AK112" s="1025" t="s">
        <v>457</v>
      </c>
      <c r="AL112" s="1023"/>
      <c r="AM112" s="1023"/>
      <c r="AN112" s="1023"/>
      <c r="AO112" s="1024"/>
      <c r="AP112" s="1026" t="s">
        <v>458</v>
      </c>
      <c r="AQ112" s="1027"/>
      <c r="AR112" s="1027"/>
      <c r="AS112" s="1027"/>
      <c r="AT112" s="1028"/>
      <c r="AU112" s="972"/>
      <c r="AV112" s="973"/>
      <c r="AW112" s="973"/>
      <c r="AX112" s="973"/>
      <c r="AY112" s="973"/>
      <c r="AZ112" s="986" t="s">
        <v>465</v>
      </c>
      <c r="BA112" s="987"/>
      <c r="BB112" s="987"/>
      <c r="BC112" s="987"/>
      <c r="BD112" s="987"/>
      <c r="BE112" s="987"/>
      <c r="BF112" s="987"/>
      <c r="BG112" s="987"/>
      <c r="BH112" s="987"/>
      <c r="BI112" s="987"/>
      <c r="BJ112" s="987"/>
      <c r="BK112" s="987"/>
      <c r="BL112" s="987"/>
      <c r="BM112" s="987"/>
      <c r="BN112" s="987"/>
      <c r="BO112" s="987"/>
      <c r="BP112" s="988"/>
      <c r="BQ112" s="989">
        <v>4801116</v>
      </c>
      <c r="BR112" s="990"/>
      <c r="BS112" s="990"/>
      <c r="BT112" s="990"/>
      <c r="BU112" s="990"/>
      <c r="BV112" s="990">
        <v>4773491</v>
      </c>
      <c r="BW112" s="990"/>
      <c r="BX112" s="990"/>
      <c r="BY112" s="990"/>
      <c r="BZ112" s="990"/>
      <c r="CA112" s="990">
        <v>4634481</v>
      </c>
      <c r="CB112" s="990"/>
      <c r="CC112" s="990"/>
      <c r="CD112" s="990"/>
      <c r="CE112" s="990"/>
      <c r="CF112" s="984">
        <v>65.2</v>
      </c>
      <c r="CG112" s="985"/>
      <c r="CH112" s="985"/>
      <c r="CI112" s="985"/>
      <c r="CJ112" s="985"/>
      <c r="CK112" s="1012"/>
      <c r="CL112" s="1013"/>
      <c r="CM112" s="986" t="s">
        <v>466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459</v>
      </c>
      <c r="DH112" s="990"/>
      <c r="DI112" s="990"/>
      <c r="DJ112" s="990"/>
      <c r="DK112" s="990"/>
      <c r="DL112" s="990" t="s">
        <v>129</v>
      </c>
      <c r="DM112" s="990"/>
      <c r="DN112" s="990"/>
      <c r="DO112" s="990"/>
      <c r="DP112" s="990"/>
      <c r="DQ112" s="990" t="s">
        <v>458</v>
      </c>
      <c r="DR112" s="990"/>
      <c r="DS112" s="990"/>
      <c r="DT112" s="990"/>
      <c r="DU112" s="990"/>
      <c r="DV112" s="991" t="s">
        <v>458</v>
      </c>
      <c r="DW112" s="991"/>
      <c r="DX112" s="991"/>
      <c r="DY112" s="991"/>
      <c r="DZ112" s="992"/>
    </row>
    <row r="113" spans="1:130" s="226" customFormat="1" ht="26.25" customHeight="1" x14ac:dyDescent="0.2">
      <c r="A113" s="1018"/>
      <c r="B113" s="1019"/>
      <c r="C113" s="987" t="s">
        <v>467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358267</v>
      </c>
      <c r="AB113" s="1002"/>
      <c r="AC113" s="1002"/>
      <c r="AD113" s="1002"/>
      <c r="AE113" s="1003"/>
      <c r="AF113" s="1004">
        <v>387505</v>
      </c>
      <c r="AG113" s="1002"/>
      <c r="AH113" s="1002"/>
      <c r="AI113" s="1002"/>
      <c r="AJ113" s="1003"/>
      <c r="AK113" s="1004">
        <v>351910</v>
      </c>
      <c r="AL113" s="1002"/>
      <c r="AM113" s="1002"/>
      <c r="AN113" s="1002"/>
      <c r="AO113" s="1003"/>
      <c r="AP113" s="1005">
        <v>4.9000000000000004</v>
      </c>
      <c r="AQ113" s="1006"/>
      <c r="AR113" s="1006"/>
      <c r="AS113" s="1006"/>
      <c r="AT113" s="1007"/>
      <c r="AU113" s="972"/>
      <c r="AV113" s="973"/>
      <c r="AW113" s="973"/>
      <c r="AX113" s="973"/>
      <c r="AY113" s="973"/>
      <c r="AZ113" s="986" t="s">
        <v>468</v>
      </c>
      <c r="BA113" s="987"/>
      <c r="BB113" s="987"/>
      <c r="BC113" s="987"/>
      <c r="BD113" s="987"/>
      <c r="BE113" s="987"/>
      <c r="BF113" s="987"/>
      <c r="BG113" s="987"/>
      <c r="BH113" s="987"/>
      <c r="BI113" s="987"/>
      <c r="BJ113" s="987"/>
      <c r="BK113" s="987"/>
      <c r="BL113" s="987"/>
      <c r="BM113" s="987"/>
      <c r="BN113" s="987"/>
      <c r="BO113" s="987"/>
      <c r="BP113" s="988"/>
      <c r="BQ113" s="989">
        <v>806354</v>
      </c>
      <c r="BR113" s="990"/>
      <c r="BS113" s="990"/>
      <c r="BT113" s="990"/>
      <c r="BU113" s="990"/>
      <c r="BV113" s="990">
        <v>749451</v>
      </c>
      <c r="BW113" s="990"/>
      <c r="BX113" s="990"/>
      <c r="BY113" s="990"/>
      <c r="BZ113" s="990"/>
      <c r="CA113" s="990">
        <v>833114</v>
      </c>
      <c r="CB113" s="990"/>
      <c r="CC113" s="990"/>
      <c r="CD113" s="990"/>
      <c r="CE113" s="990"/>
      <c r="CF113" s="984">
        <v>11.7</v>
      </c>
      <c r="CG113" s="985"/>
      <c r="CH113" s="985"/>
      <c r="CI113" s="985"/>
      <c r="CJ113" s="985"/>
      <c r="CK113" s="1012"/>
      <c r="CL113" s="1013"/>
      <c r="CM113" s="986" t="s">
        <v>469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458</v>
      </c>
      <c r="DH113" s="1023"/>
      <c r="DI113" s="1023"/>
      <c r="DJ113" s="1023"/>
      <c r="DK113" s="1024"/>
      <c r="DL113" s="1025" t="s">
        <v>458</v>
      </c>
      <c r="DM113" s="1023"/>
      <c r="DN113" s="1023"/>
      <c r="DO113" s="1023"/>
      <c r="DP113" s="1024"/>
      <c r="DQ113" s="1025" t="s">
        <v>405</v>
      </c>
      <c r="DR113" s="1023"/>
      <c r="DS113" s="1023"/>
      <c r="DT113" s="1023"/>
      <c r="DU113" s="1024"/>
      <c r="DV113" s="1026" t="s">
        <v>405</v>
      </c>
      <c r="DW113" s="1027"/>
      <c r="DX113" s="1027"/>
      <c r="DY113" s="1027"/>
      <c r="DZ113" s="1028"/>
    </row>
    <row r="114" spans="1:130" s="226" customFormat="1" ht="26.25" customHeight="1" x14ac:dyDescent="0.2">
      <c r="A114" s="1018"/>
      <c r="B114" s="1019"/>
      <c r="C114" s="987" t="s">
        <v>470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72003</v>
      </c>
      <c r="AB114" s="1023"/>
      <c r="AC114" s="1023"/>
      <c r="AD114" s="1023"/>
      <c r="AE114" s="1024"/>
      <c r="AF114" s="1025">
        <v>84642</v>
      </c>
      <c r="AG114" s="1023"/>
      <c r="AH114" s="1023"/>
      <c r="AI114" s="1023"/>
      <c r="AJ114" s="1024"/>
      <c r="AK114" s="1025">
        <v>95105</v>
      </c>
      <c r="AL114" s="1023"/>
      <c r="AM114" s="1023"/>
      <c r="AN114" s="1023"/>
      <c r="AO114" s="1024"/>
      <c r="AP114" s="1026">
        <v>1.3</v>
      </c>
      <c r="AQ114" s="1027"/>
      <c r="AR114" s="1027"/>
      <c r="AS114" s="1027"/>
      <c r="AT114" s="1028"/>
      <c r="AU114" s="972"/>
      <c r="AV114" s="973"/>
      <c r="AW114" s="973"/>
      <c r="AX114" s="973"/>
      <c r="AY114" s="973"/>
      <c r="AZ114" s="986" t="s">
        <v>471</v>
      </c>
      <c r="BA114" s="987"/>
      <c r="BB114" s="987"/>
      <c r="BC114" s="987"/>
      <c r="BD114" s="987"/>
      <c r="BE114" s="987"/>
      <c r="BF114" s="987"/>
      <c r="BG114" s="987"/>
      <c r="BH114" s="987"/>
      <c r="BI114" s="987"/>
      <c r="BJ114" s="987"/>
      <c r="BK114" s="987"/>
      <c r="BL114" s="987"/>
      <c r="BM114" s="987"/>
      <c r="BN114" s="987"/>
      <c r="BO114" s="987"/>
      <c r="BP114" s="988"/>
      <c r="BQ114" s="989">
        <v>1421209</v>
      </c>
      <c r="BR114" s="990"/>
      <c r="BS114" s="990"/>
      <c r="BT114" s="990"/>
      <c r="BU114" s="990"/>
      <c r="BV114" s="990">
        <v>1421589</v>
      </c>
      <c r="BW114" s="990"/>
      <c r="BX114" s="990"/>
      <c r="BY114" s="990"/>
      <c r="BZ114" s="990"/>
      <c r="CA114" s="990">
        <v>1435609</v>
      </c>
      <c r="CB114" s="990"/>
      <c r="CC114" s="990"/>
      <c r="CD114" s="990"/>
      <c r="CE114" s="990"/>
      <c r="CF114" s="984">
        <v>20.2</v>
      </c>
      <c r="CG114" s="985"/>
      <c r="CH114" s="985"/>
      <c r="CI114" s="985"/>
      <c r="CJ114" s="985"/>
      <c r="CK114" s="1012"/>
      <c r="CL114" s="1013"/>
      <c r="CM114" s="986" t="s">
        <v>472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405</v>
      </c>
      <c r="DH114" s="1023"/>
      <c r="DI114" s="1023"/>
      <c r="DJ114" s="1023"/>
      <c r="DK114" s="1024"/>
      <c r="DL114" s="1025" t="s">
        <v>405</v>
      </c>
      <c r="DM114" s="1023"/>
      <c r="DN114" s="1023"/>
      <c r="DO114" s="1023"/>
      <c r="DP114" s="1024"/>
      <c r="DQ114" s="1025" t="s">
        <v>405</v>
      </c>
      <c r="DR114" s="1023"/>
      <c r="DS114" s="1023"/>
      <c r="DT114" s="1023"/>
      <c r="DU114" s="1024"/>
      <c r="DV114" s="1026" t="s">
        <v>405</v>
      </c>
      <c r="DW114" s="1027"/>
      <c r="DX114" s="1027"/>
      <c r="DY114" s="1027"/>
      <c r="DZ114" s="1028"/>
    </row>
    <row r="115" spans="1:130" s="226" customFormat="1" ht="26.25" customHeight="1" x14ac:dyDescent="0.2">
      <c r="A115" s="1018"/>
      <c r="B115" s="1019"/>
      <c r="C115" s="987" t="s">
        <v>473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62494</v>
      </c>
      <c r="AB115" s="1002"/>
      <c r="AC115" s="1002"/>
      <c r="AD115" s="1002"/>
      <c r="AE115" s="1003"/>
      <c r="AF115" s="1004">
        <v>60144</v>
      </c>
      <c r="AG115" s="1002"/>
      <c r="AH115" s="1002"/>
      <c r="AI115" s="1002"/>
      <c r="AJ115" s="1003"/>
      <c r="AK115" s="1004">
        <v>50191</v>
      </c>
      <c r="AL115" s="1002"/>
      <c r="AM115" s="1002"/>
      <c r="AN115" s="1002"/>
      <c r="AO115" s="1003"/>
      <c r="AP115" s="1005">
        <v>0.7</v>
      </c>
      <c r="AQ115" s="1006"/>
      <c r="AR115" s="1006"/>
      <c r="AS115" s="1006"/>
      <c r="AT115" s="1007"/>
      <c r="AU115" s="972"/>
      <c r="AV115" s="973"/>
      <c r="AW115" s="973"/>
      <c r="AX115" s="973"/>
      <c r="AY115" s="973"/>
      <c r="AZ115" s="986" t="s">
        <v>474</v>
      </c>
      <c r="BA115" s="987"/>
      <c r="BB115" s="987"/>
      <c r="BC115" s="987"/>
      <c r="BD115" s="987"/>
      <c r="BE115" s="987"/>
      <c r="BF115" s="987"/>
      <c r="BG115" s="987"/>
      <c r="BH115" s="987"/>
      <c r="BI115" s="987"/>
      <c r="BJ115" s="987"/>
      <c r="BK115" s="987"/>
      <c r="BL115" s="987"/>
      <c r="BM115" s="987"/>
      <c r="BN115" s="987"/>
      <c r="BO115" s="987"/>
      <c r="BP115" s="988"/>
      <c r="BQ115" s="989" t="s">
        <v>459</v>
      </c>
      <c r="BR115" s="990"/>
      <c r="BS115" s="990"/>
      <c r="BT115" s="990"/>
      <c r="BU115" s="990"/>
      <c r="BV115" s="990" t="s">
        <v>405</v>
      </c>
      <c r="BW115" s="990"/>
      <c r="BX115" s="990"/>
      <c r="BY115" s="990"/>
      <c r="BZ115" s="990"/>
      <c r="CA115" s="990" t="s">
        <v>458</v>
      </c>
      <c r="CB115" s="990"/>
      <c r="CC115" s="990"/>
      <c r="CD115" s="990"/>
      <c r="CE115" s="990"/>
      <c r="CF115" s="984" t="s">
        <v>458</v>
      </c>
      <c r="CG115" s="985"/>
      <c r="CH115" s="985"/>
      <c r="CI115" s="985"/>
      <c r="CJ115" s="985"/>
      <c r="CK115" s="1012"/>
      <c r="CL115" s="1013"/>
      <c r="CM115" s="986" t="s">
        <v>475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458</v>
      </c>
      <c r="DH115" s="1023"/>
      <c r="DI115" s="1023"/>
      <c r="DJ115" s="1023"/>
      <c r="DK115" s="1024"/>
      <c r="DL115" s="1025" t="s">
        <v>458</v>
      </c>
      <c r="DM115" s="1023"/>
      <c r="DN115" s="1023"/>
      <c r="DO115" s="1023"/>
      <c r="DP115" s="1024"/>
      <c r="DQ115" s="1025" t="s">
        <v>458</v>
      </c>
      <c r="DR115" s="1023"/>
      <c r="DS115" s="1023"/>
      <c r="DT115" s="1023"/>
      <c r="DU115" s="1024"/>
      <c r="DV115" s="1026" t="s">
        <v>405</v>
      </c>
      <c r="DW115" s="1027"/>
      <c r="DX115" s="1027"/>
      <c r="DY115" s="1027"/>
      <c r="DZ115" s="1028"/>
    </row>
    <row r="116" spans="1:130" s="226" customFormat="1" ht="26.25" customHeight="1" x14ac:dyDescent="0.2">
      <c r="A116" s="1020"/>
      <c r="B116" s="1021"/>
      <c r="C116" s="1029" t="s">
        <v>476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459</v>
      </c>
      <c r="AB116" s="1023"/>
      <c r="AC116" s="1023"/>
      <c r="AD116" s="1023"/>
      <c r="AE116" s="1024"/>
      <c r="AF116" s="1025" t="s">
        <v>405</v>
      </c>
      <c r="AG116" s="1023"/>
      <c r="AH116" s="1023"/>
      <c r="AI116" s="1023"/>
      <c r="AJ116" s="1024"/>
      <c r="AK116" s="1025" t="s">
        <v>405</v>
      </c>
      <c r="AL116" s="1023"/>
      <c r="AM116" s="1023"/>
      <c r="AN116" s="1023"/>
      <c r="AO116" s="1024"/>
      <c r="AP116" s="1026" t="s">
        <v>459</v>
      </c>
      <c r="AQ116" s="1027"/>
      <c r="AR116" s="1027"/>
      <c r="AS116" s="1027"/>
      <c r="AT116" s="1028"/>
      <c r="AU116" s="972"/>
      <c r="AV116" s="973"/>
      <c r="AW116" s="973"/>
      <c r="AX116" s="973"/>
      <c r="AY116" s="973"/>
      <c r="AZ116" s="1031" t="s">
        <v>477</v>
      </c>
      <c r="BA116" s="1032"/>
      <c r="BB116" s="1032"/>
      <c r="BC116" s="1032"/>
      <c r="BD116" s="1032"/>
      <c r="BE116" s="1032"/>
      <c r="BF116" s="1032"/>
      <c r="BG116" s="1032"/>
      <c r="BH116" s="1032"/>
      <c r="BI116" s="1032"/>
      <c r="BJ116" s="1032"/>
      <c r="BK116" s="1032"/>
      <c r="BL116" s="1032"/>
      <c r="BM116" s="1032"/>
      <c r="BN116" s="1032"/>
      <c r="BO116" s="1032"/>
      <c r="BP116" s="1033"/>
      <c r="BQ116" s="989" t="s">
        <v>458</v>
      </c>
      <c r="BR116" s="990"/>
      <c r="BS116" s="990"/>
      <c r="BT116" s="990"/>
      <c r="BU116" s="990"/>
      <c r="BV116" s="990" t="s">
        <v>405</v>
      </c>
      <c r="BW116" s="990"/>
      <c r="BX116" s="990"/>
      <c r="BY116" s="990"/>
      <c r="BZ116" s="990"/>
      <c r="CA116" s="990" t="s">
        <v>405</v>
      </c>
      <c r="CB116" s="990"/>
      <c r="CC116" s="990"/>
      <c r="CD116" s="990"/>
      <c r="CE116" s="990"/>
      <c r="CF116" s="984" t="s">
        <v>405</v>
      </c>
      <c r="CG116" s="985"/>
      <c r="CH116" s="985"/>
      <c r="CI116" s="985"/>
      <c r="CJ116" s="985"/>
      <c r="CK116" s="1012"/>
      <c r="CL116" s="1013"/>
      <c r="CM116" s="986" t="s">
        <v>478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458</v>
      </c>
      <c r="DH116" s="1023"/>
      <c r="DI116" s="1023"/>
      <c r="DJ116" s="1023"/>
      <c r="DK116" s="1024"/>
      <c r="DL116" s="1025" t="s">
        <v>405</v>
      </c>
      <c r="DM116" s="1023"/>
      <c r="DN116" s="1023"/>
      <c r="DO116" s="1023"/>
      <c r="DP116" s="1024"/>
      <c r="DQ116" s="1025" t="s">
        <v>458</v>
      </c>
      <c r="DR116" s="1023"/>
      <c r="DS116" s="1023"/>
      <c r="DT116" s="1023"/>
      <c r="DU116" s="1024"/>
      <c r="DV116" s="1026" t="s">
        <v>459</v>
      </c>
      <c r="DW116" s="1027"/>
      <c r="DX116" s="1027"/>
      <c r="DY116" s="1027"/>
      <c r="DZ116" s="1028"/>
    </row>
    <row r="117" spans="1:130" s="226" customFormat="1" ht="26.25" customHeight="1" x14ac:dyDescent="0.2">
      <c r="A117" s="976" t="s">
        <v>191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479</v>
      </c>
      <c r="Z117" s="958"/>
      <c r="AA117" s="1042">
        <v>2033600</v>
      </c>
      <c r="AB117" s="1043"/>
      <c r="AC117" s="1043"/>
      <c r="AD117" s="1043"/>
      <c r="AE117" s="1044"/>
      <c r="AF117" s="1045">
        <v>2151977</v>
      </c>
      <c r="AG117" s="1043"/>
      <c r="AH117" s="1043"/>
      <c r="AI117" s="1043"/>
      <c r="AJ117" s="1044"/>
      <c r="AK117" s="1045">
        <v>2204054</v>
      </c>
      <c r="AL117" s="1043"/>
      <c r="AM117" s="1043"/>
      <c r="AN117" s="1043"/>
      <c r="AO117" s="1044"/>
      <c r="AP117" s="1046"/>
      <c r="AQ117" s="1047"/>
      <c r="AR117" s="1047"/>
      <c r="AS117" s="1047"/>
      <c r="AT117" s="1048"/>
      <c r="AU117" s="972"/>
      <c r="AV117" s="973"/>
      <c r="AW117" s="973"/>
      <c r="AX117" s="973"/>
      <c r="AY117" s="973"/>
      <c r="AZ117" s="1038" t="s">
        <v>480</v>
      </c>
      <c r="BA117" s="1039"/>
      <c r="BB117" s="1039"/>
      <c r="BC117" s="1039"/>
      <c r="BD117" s="1039"/>
      <c r="BE117" s="1039"/>
      <c r="BF117" s="1039"/>
      <c r="BG117" s="1039"/>
      <c r="BH117" s="1039"/>
      <c r="BI117" s="1039"/>
      <c r="BJ117" s="1039"/>
      <c r="BK117" s="1039"/>
      <c r="BL117" s="1039"/>
      <c r="BM117" s="1039"/>
      <c r="BN117" s="1039"/>
      <c r="BO117" s="1039"/>
      <c r="BP117" s="1040"/>
      <c r="BQ117" s="989" t="s">
        <v>458</v>
      </c>
      <c r="BR117" s="990"/>
      <c r="BS117" s="990"/>
      <c r="BT117" s="990"/>
      <c r="BU117" s="990"/>
      <c r="BV117" s="990" t="s">
        <v>458</v>
      </c>
      <c r="BW117" s="990"/>
      <c r="BX117" s="990"/>
      <c r="BY117" s="990"/>
      <c r="BZ117" s="990"/>
      <c r="CA117" s="990" t="s">
        <v>458</v>
      </c>
      <c r="CB117" s="990"/>
      <c r="CC117" s="990"/>
      <c r="CD117" s="990"/>
      <c r="CE117" s="990"/>
      <c r="CF117" s="984" t="s">
        <v>457</v>
      </c>
      <c r="CG117" s="985"/>
      <c r="CH117" s="985"/>
      <c r="CI117" s="985"/>
      <c r="CJ117" s="985"/>
      <c r="CK117" s="1012"/>
      <c r="CL117" s="1013"/>
      <c r="CM117" s="986" t="s">
        <v>481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458</v>
      </c>
      <c r="DH117" s="1023"/>
      <c r="DI117" s="1023"/>
      <c r="DJ117" s="1023"/>
      <c r="DK117" s="1024"/>
      <c r="DL117" s="1025" t="s">
        <v>457</v>
      </c>
      <c r="DM117" s="1023"/>
      <c r="DN117" s="1023"/>
      <c r="DO117" s="1023"/>
      <c r="DP117" s="1024"/>
      <c r="DQ117" s="1025" t="s">
        <v>458</v>
      </c>
      <c r="DR117" s="1023"/>
      <c r="DS117" s="1023"/>
      <c r="DT117" s="1023"/>
      <c r="DU117" s="1024"/>
      <c r="DV117" s="1026" t="s">
        <v>458</v>
      </c>
      <c r="DW117" s="1027"/>
      <c r="DX117" s="1027"/>
      <c r="DY117" s="1027"/>
      <c r="DZ117" s="1028"/>
    </row>
    <row r="118" spans="1:130" s="226" customFormat="1" ht="26.25" customHeight="1" x14ac:dyDescent="0.2">
      <c r="A118" s="976" t="s">
        <v>452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449</v>
      </c>
      <c r="AB118" s="957"/>
      <c r="AC118" s="957"/>
      <c r="AD118" s="957"/>
      <c r="AE118" s="958"/>
      <c r="AF118" s="956" t="s">
        <v>450</v>
      </c>
      <c r="AG118" s="957"/>
      <c r="AH118" s="957"/>
      <c r="AI118" s="957"/>
      <c r="AJ118" s="958"/>
      <c r="AK118" s="956" t="s">
        <v>310</v>
      </c>
      <c r="AL118" s="957"/>
      <c r="AM118" s="957"/>
      <c r="AN118" s="957"/>
      <c r="AO118" s="958"/>
      <c r="AP118" s="1034" t="s">
        <v>451</v>
      </c>
      <c r="AQ118" s="1035"/>
      <c r="AR118" s="1035"/>
      <c r="AS118" s="1035"/>
      <c r="AT118" s="1036"/>
      <c r="AU118" s="972"/>
      <c r="AV118" s="973"/>
      <c r="AW118" s="973"/>
      <c r="AX118" s="973"/>
      <c r="AY118" s="973"/>
      <c r="AZ118" s="1037" t="s">
        <v>482</v>
      </c>
      <c r="BA118" s="1029"/>
      <c r="BB118" s="1029"/>
      <c r="BC118" s="1029"/>
      <c r="BD118" s="1029"/>
      <c r="BE118" s="1029"/>
      <c r="BF118" s="1029"/>
      <c r="BG118" s="1029"/>
      <c r="BH118" s="1029"/>
      <c r="BI118" s="1029"/>
      <c r="BJ118" s="1029"/>
      <c r="BK118" s="1029"/>
      <c r="BL118" s="1029"/>
      <c r="BM118" s="1029"/>
      <c r="BN118" s="1029"/>
      <c r="BO118" s="1029"/>
      <c r="BP118" s="1030"/>
      <c r="BQ118" s="1063" t="s">
        <v>430</v>
      </c>
      <c r="BR118" s="1064"/>
      <c r="BS118" s="1064"/>
      <c r="BT118" s="1064"/>
      <c r="BU118" s="1064"/>
      <c r="BV118" s="1064" t="s">
        <v>458</v>
      </c>
      <c r="BW118" s="1064"/>
      <c r="BX118" s="1064"/>
      <c r="BY118" s="1064"/>
      <c r="BZ118" s="1064"/>
      <c r="CA118" s="1064" t="s">
        <v>458</v>
      </c>
      <c r="CB118" s="1064"/>
      <c r="CC118" s="1064"/>
      <c r="CD118" s="1064"/>
      <c r="CE118" s="1064"/>
      <c r="CF118" s="984" t="s">
        <v>405</v>
      </c>
      <c r="CG118" s="985"/>
      <c r="CH118" s="985"/>
      <c r="CI118" s="985"/>
      <c r="CJ118" s="985"/>
      <c r="CK118" s="1012"/>
      <c r="CL118" s="1013"/>
      <c r="CM118" s="986" t="s">
        <v>483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458</v>
      </c>
      <c r="DH118" s="1023"/>
      <c r="DI118" s="1023"/>
      <c r="DJ118" s="1023"/>
      <c r="DK118" s="1024"/>
      <c r="DL118" s="1025" t="s">
        <v>129</v>
      </c>
      <c r="DM118" s="1023"/>
      <c r="DN118" s="1023"/>
      <c r="DO118" s="1023"/>
      <c r="DP118" s="1024"/>
      <c r="DQ118" s="1025" t="s">
        <v>430</v>
      </c>
      <c r="DR118" s="1023"/>
      <c r="DS118" s="1023"/>
      <c r="DT118" s="1023"/>
      <c r="DU118" s="1024"/>
      <c r="DV118" s="1026" t="s">
        <v>458</v>
      </c>
      <c r="DW118" s="1027"/>
      <c r="DX118" s="1027"/>
      <c r="DY118" s="1027"/>
      <c r="DZ118" s="1028"/>
    </row>
    <row r="119" spans="1:130" s="226" customFormat="1" ht="26.25" customHeight="1" x14ac:dyDescent="0.2">
      <c r="A119" s="1120" t="s">
        <v>455</v>
      </c>
      <c r="B119" s="1011"/>
      <c r="C119" s="993" t="s">
        <v>456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457</v>
      </c>
      <c r="AB119" s="964"/>
      <c r="AC119" s="964"/>
      <c r="AD119" s="964"/>
      <c r="AE119" s="965"/>
      <c r="AF119" s="966" t="s">
        <v>458</v>
      </c>
      <c r="AG119" s="964"/>
      <c r="AH119" s="964"/>
      <c r="AI119" s="964"/>
      <c r="AJ119" s="965"/>
      <c r="AK119" s="966" t="s">
        <v>484</v>
      </c>
      <c r="AL119" s="964"/>
      <c r="AM119" s="964"/>
      <c r="AN119" s="964"/>
      <c r="AO119" s="965"/>
      <c r="AP119" s="967" t="s">
        <v>405</v>
      </c>
      <c r="AQ119" s="968"/>
      <c r="AR119" s="968"/>
      <c r="AS119" s="968"/>
      <c r="AT119" s="969"/>
      <c r="AU119" s="974"/>
      <c r="AV119" s="975"/>
      <c r="AW119" s="975"/>
      <c r="AX119" s="975"/>
      <c r="AY119" s="975"/>
      <c r="AZ119" s="247" t="s">
        <v>191</v>
      </c>
      <c r="BA119" s="247"/>
      <c r="BB119" s="247"/>
      <c r="BC119" s="247"/>
      <c r="BD119" s="247"/>
      <c r="BE119" s="247"/>
      <c r="BF119" s="247"/>
      <c r="BG119" s="247"/>
      <c r="BH119" s="247"/>
      <c r="BI119" s="247"/>
      <c r="BJ119" s="247"/>
      <c r="BK119" s="247"/>
      <c r="BL119" s="247"/>
      <c r="BM119" s="247"/>
      <c r="BN119" s="247"/>
      <c r="BO119" s="1041" t="s">
        <v>485</v>
      </c>
      <c r="BP119" s="1069"/>
      <c r="BQ119" s="1063">
        <v>25967685</v>
      </c>
      <c r="BR119" s="1064"/>
      <c r="BS119" s="1064"/>
      <c r="BT119" s="1064"/>
      <c r="BU119" s="1064"/>
      <c r="BV119" s="1064">
        <v>26795322</v>
      </c>
      <c r="BW119" s="1064"/>
      <c r="BX119" s="1064"/>
      <c r="BY119" s="1064"/>
      <c r="BZ119" s="1064"/>
      <c r="CA119" s="1064">
        <v>25953948</v>
      </c>
      <c r="CB119" s="1064"/>
      <c r="CC119" s="1064"/>
      <c r="CD119" s="1064"/>
      <c r="CE119" s="1064"/>
      <c r="CF119" s="1065"/>
      <c r="CG119" s="1066"/>
      <c r="CH119" s="1066"/>
      <c r="CI119" s="1066"/>
      <c r="CJ119" s="1067"/>
      <c r="CK119" s="1014"/>
      <c r="CL119" s="1015"/>
      <c r="CM119" s="1037" t="s">
        <v>486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303539</v>
      </c>
      <c r="DH119" s="1050"/>
      <c r="DI119" s="1050"/>
      <c r="DJ119" s="1050"/>
      <c r="DK119" s="1051"/>
      <c r="DL119" s="1049">
        <v>234955</v>
      </c>
      <c r="DM119" s="1050"/>
      <c r="DN119" s="1050"/>
      <c r="DO119" s="1050"/>
      <c r="DP119" s="1051"/>
      <c r="DQ119" s="1049">
        <v>184764</v>
      </c>
      <c r="DR119" s="1050"/>
      <c r="DS119" s="1050"/>
      <c r="DT119" s="1050"/>
      <c r="DU119" s="1051"/>
      <c r="DV119" s="1052">
        <v>2.6</v>
      </c>
      <c r="DW119" s="1053"/>
      <c r="DX119" s="1053"/>
      <c r="DY119" s="1053"/>
      <c r="DZ119" s="1054"/>
    </row>
    <row r="120" spans="1:130" s="226" customFormat="1" ht="26.25" customHeight="1" x14ac:dyDescent="0.2">
      <c r="A120" s="1121"/>
      <c r="B120" s="1013"/>
      <c r="C120" s="986" t="s">
        <v>462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458</v>
      </c>
      <c r="AB120" s="1023"/>
      <c r="AC120" s="1023"/>
      <c r="AD120" s="1023"/>
      <c r="AE120" s="1024"/>
      <c r="AF120" s="1025" t="s">
        <v>405</v>
      </c>
      <c r="AG120" s="1023"/>
      <c r="AH120" s="1023"/>
      <c r="AI120" s="1023"/>
      <c r="AJ120" s="1024"/>
      <c r="AK120" s="1025" t="s">
        <v>430</v>
      </c>
      <c r="AL120" s="1023"/>
      <c r="AM120" s="1023"/>
      <c r="AN120" s="1023"/>
      <c r="AO120" s="1024"/>
      <c r="AP120" s="1026" t="s">
        <v>405</v>
      </c>
      <c r="AQ120" s="1027"/>
      <c r="AR120" s="1027"/>
      <c r="AS120" s="1027"/>
      <c r="AT120" s="1028"/>
      <c r="AU120" s="1055" t="s">
        <v>487</v>
      </c>
      <c r="AV120" s="1056"/>
      <c r="AW120" s="1056"/>
      <c r="AX120" s="1056"/>
      <c r="AY120" s="1057"/>
      <c r="AZ120" s="993" t="s">
        <v>488</v>
      </c>
      <c r="BA120" s="961"/>
      <c r="BB120" s="961"/>
      <c r="BC120" s="961"/>
      <c r="BD120" s="961"/>
      <c r="BE120" s="961"/>
      <c r="BF120" s="961"/>
      <c r="BG120" s="961"/>
      <c r="BH120" s="961"/>
      <c r="BI120" s="961"/>
      <c r="BJ120" s="961"/>
      <c r="BK120" s="961"/>
      <c r="BL120" s="961"/>
      <c r="BM120" s="961"/>
      <c r="BN120" s="961"/>
      <c r="BO120" s="961"/>
      <c r="BP120" s="962"/>
      <c r="BQ120" s="994">
        <v>4789439</v>
      </c>
      <c r="BR120" s="995"/>
      <c r="BS120" s="995"/>
      <c r="BT120" s="995"/>
      <c r="BU120" s="995"/>
      <c r="BV120" s="995">
        <v>4833874</v>
      </c>
      <c r="BW120" s="995"/>
      <c r="BX120" s="995"/>
      <c r="BY120" s="995"/>
      <c r="BZ120" s="995"/>
      <c r="CA120" s="995">
        <v>5673151</v>
      </c>
      <c r="CB120" s="995"/>
      <c r="CC120" s="995"/>
      <c r="CD120" s="995"/>
      <c r="CE120" s="995"/>
      <c r="CF120" s="1008">
        <v>79.8</v>
      </c>
      <c r="CG120" s="1009"/>
      <c r="CH120" s="1009"/>
      <c r="CI120" s="1009"/>
      <c r="CJ120" s="1009"/>
      <c r="CK120" s="1070" t="s">
        <v>489</v>
      </c>
      <c r="CL120" s="1071"/>
      <c r="CM120" s="1071"/>
      <c r="CN120" s="1071"/>
      <c r="CO120" s="1072"/>
      <c r="CP120" s="1078" t="s">
        <v>490</v>
      </c>
      <c r="CQ120" s="1079"/>
      <c r="CR120" s="1079"/>
      <c r="CS120" s="1079"/>
      <c r="CT120" s="1079"/>
      <c r="CU120" s="1079"/>
      <c r="CV120" s="1079"/>
      <c r="CW120" s="1079"/>
      <c r="CX120" s="1079"/>
      <c r="CY120" s="1079"/>
      <c r="CZ120" s="1079"/>
      <c r="DA120" s="1079"/>
      <c r="DB120" s="1079"/>
      <c r="DC120" s="1079"/>
      <c r="DD120" s="1079"/>
      <c r="DE120" s="1079"/>
      <c r="DF120" s="1080"/>
      <c r="DG120" s="994">
        <v>3991153</v>
      </c>
      <c r="DH120" s="995"/>
      <c r="DI120" s="995"/>
      <c r="DJ120" s="995"/>
      <c r="DK120" s="995"/>
      <c r="DL120" s="995">
        <v>3928964</v>
      </c>
      <c r="DM120" s="995"/>
      <c r="DN120" s="995"/>
      <c r="DO120" s="995"/>
      <c r="DP120" s="995"/>
      <c r="DQ120" s="995">
        <v>3721745</v>
      </c>
      <c r="DR120" s="995"/>
      <c r="DS120" s="995"/>
      <c r="DT120" s="995"/>
      <c r="DU120" s="995"/>
      <c r="DV120" s="996">
        <v>52.3</v>
      </c>
      <c r="DW120" s="996"/>
      <c r="DX120" s="996"/>
      <c r="DY120" s="996"/>
      <c r="DZ120" s="997"/>
    </row>
    <row r="121" spans="1:130" s="226" customFormat="1" ht="26.25" customHeight="1" x14ac:dyDescent="0.2">
      <c r="A121" s="1121"/>
      <c r="B121" s="1013"/>
      <c r="C121" s="1038" t="s">
        <v>491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458</v>
      </c>
      <c r="AB121" s="1023"/>
      <c r="AC121" s="1023"/>
      <c r="AD121" s="1023"/>
      <c r="AE121" s="1024"/>
      <c r="AF121" s="1025" t="s">
        <v>458</v>
      </c>
      <c r="AG121" s="1023"/>
      <c r="AH121" s="1023"/>
      <c r="AI121" s="1023"/>
      <c r="AJ121" s="1024"/>
      <c r="AK121" s="1025" t="s">
        <v>458</v>
      </c>
      <c r="AL121" s="1023"/>
      <c r="AM121" s="1023"/>
      <c r="AN121" s="1023"/>
      <c r="AO121" s="1024"/>
      <c r="AP121" s="1026" t="s">
        <v>430</v>
      </c>
      <c r="AQ121" s="1027"/>
      <c r="AR121" s="1027"/>
      <c r="AS121" s="1027"/>
      <c r="AT121" s="1028"/>
      <c r="AU121" s="1058"/>
      <c r="AV121" s="1059"/>
      <c r="AW121" s="1059"/>
      <c r="AX121" s="1059"/>
      <c r="AY121" s="1060"/>
      <c r="AZ121" s="986" t="s">
        <v>492</v>
      </c>
      <c r="BA121" s="987"/>
      <c r="BB121" s="987"/>
      <c r="BC121" s="987"/>
      <c r="BD121" s="987"/>
      <c r="BE121" s="987"/>
      <c r="BF121" s="987"/>
      <c r="BG121" s="987"/>
      <c r="BH121" s="987"/>
      <c r="BI121" s="987"/>
      <c r="BJ121" s="987"/>
      <c r="BK121" s="987"/>
      <c r="BL121" s="987"/>
      <c r="BM121" s="987"/>
      <c r="BN121" s="987"/>
      <c r="BO121" s="987"/>
      <c r="BP121" s="988"/>
      <c r="BQ121" s="989">
        <v>169581</v>
      </c>
      <c r="BR121" s="990"/>
      <c r="BS121" s="990"/>
      <c r="BT121" s="990"/>
      <c r="BU121" s="990"/>
      <c r="BV121" s="990">
        <v>156185</v>
      </c>
      <c r="BW121" s="990"/>
      <c r="BX121" s="990"/>
      <c r="BY121" s="990"/>
      <c r="BZ121" s="990"/>
      <c r="CA121" s="990">
        <v>142506</v>
      </c>
      <c r="CB121" s="990"/>
      <c r="CC121" s="990"/>
      <c r="CD121" s="990"/>
      <c r="CE121" s="990"/>
      <c r="CF121" s="984">
        <v>2</v>
      </c>
      <c r="CG121" s="985"/>
      <c r="CH121" s="985"/>
      <c r="CI121" s="985"/>
      <c r="CJ121" s="985"/>
      <c r="CK121" s="1073"/>
      <c r="CL121" s="1074"/>
      <c r="CM121" s="1074"/>
      <c r="CN121" s="1074"/>
      <c r="CO121" s="1075"/>
      <c r="CP121" s="1083" t="s">
        <v>493</v>
      </c>
      <c r="CQ121" s="1084"/>
      <c r="CR121" s="1084"/>
      <c r="CS121" s="1084"/>
      <c r="CT121" s="1084"/>
      <c r="CU121" s="1084"/>
      <c r="CV121" s="1084"/>
      <c r="CW121" s="1084"/>
      <c r="CX121" s="1084"/>
      <c r="CY121" s="1084"/>
      <c r="CZ121" s="1084"/>
      <c r="DA121" s="1084"/>
      <c r="DB121" s="1084"/>
      <c r="DC121" s="1084"/>
      <c r="DD121" s="1084"/>
      <c r="DE121" s="1084"/>
      <c r="DF121" s="1085"/>
      <c r="DG121" s="989">
        <v>376734</v>
      </c>
      <c r="DH121" s="990"/>
      <c r="DI121" s="990"/>
      <c r="DJ121" s="990"/>
      <c r="DK121" s="990"/>
      <c r="DL121" s="990">
        <v>391560</v>
      </c>
      <c r="DM121" s="990"/>
      <c r="DN121" s="990"/>
      <c r="DO121" s="990"/>
      <c r="DP121" s="990"/>
      <c r="DQ121" s="990">
        <v>454151</v>
      </c>
      <c r="DR121" s="990"/>
      <c r="DS121" s="990"/>
      <c r="DT121" s="990"/>
      <c r="DU121" s="990"/>
      <c r="DV121" s="991">
        <v>6.4</v>
      </c>
      <c r="DW121" s="991"/>
      <c r="DX121" s="991"/>
      <c r="DY121" s="991"/>
      <c r="DZ121" s="992"/>
    </row>
    <row r="122" spans="1:130" s="226" customFormat="1" ht="26.25" customHeight="1" x14ac:dyDescent="0.2">
      <c r="A122" s="1121"/>
      <c r="B122" s="1013"/>
      <c r="C122" s="986" t="s">
        <v>472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458</v>
      </c>
      <c r="AB122" s="1023"/>
      <c r="AC122" s="1023"/>
      <c r="AD122" s="1023"/>
      <c r="AE122" s="1024"/>
      <c r="AF122" s="1025" t="s">
        <v>405</v>
      </c>
      <c r="AG122" s="1023"/>
      <c r="AH122" s="1023"/>
      <c r="AI122" s="1023"/>
      <c r="AJ122" s="1024"/>
      <c r="AK122" s="1025" t="s">
        <v>405</v>
      </c>
      <c r="AL122" s="1023"/>
      <c r="AM122" s="1023"/>
      <c r="AN122" s="1023"/>
      <c r="AO122" s="1024"/>
      <c r="AP122" s="1026" t="s">
        <v>457</v>
      </c>
      <c r="AQ122" s="1027"/>
      <c r="AR122" s="1027"/>
      <c r="AS122" s="1027"/>
      <c r="AT122" s="1028"/>
      <c r="AU122" s="1058"/>
      <c r="AV122" s="1059"/>
      <c r="AW122" s="1059"/>
      <c r="AX122" s="1059"/>
      <c r="AY122" s="1060"/>
      <c r="AZ122" s="1037" t="s">
        <v>494</v>
      </c>
      <c r="BA122" s="1029"/>
      <c r="BB122" s="1029"/>
      <c r="BC122" s="1029"/>
      <c r="BD122" s="1029"/>
      <c r="BE122" s="1029"/>
      <c r="BF122" s="1029"/>
      <c r="BG122" s="1029"/>
      <c r="BH122" s="1029"/>
      <c r="BI122" s="1029"/>
      <c r="BJ122" s="1029"/>
      <c r="BK122" s="1029"/>
      <c r="BL122" s="1029"/>
      <c r="BM122" s="1029"/>
      <c r="BN122" s="1029"/>
      <c r="BO122" s="1029"/>
      <c r="BP122" s="1030"/>
      <c r="BQ122" s="1063">
        <v>17485839</v>
      </c>
      <c r="BR122" s="1064"/>
      <c r="BS122" s="1064"/>
      <c r="BT122" s="1064"/>
      <c r="BU122" s="1064"/>
      <c r="BV122" s="1064">
        <v>17681258</v>
      </c>
      <c r="BW122" s="1064"/>
      <c r="BX122" s="1064"/>
      <c r="BY122" s="1064"/>
      <c r="BZ122" s="1064"/>
      <c r="CA122" s="1064">
        <v>16978524</v>
      </c>
      <c r="CB122" s="1064"/>
      <c r="CC122" s="1064"/>
      <c r="CD122" s="1064"/>
      <c r="CE122" s="1064"/>
      <c r="CF122" s="1081">
        <v>238.7</v>
      </c>
      <c r="CG122" s="1082"/>
      <c r="CH122" s="1082"/>
      <c r="CI122" s="1082"/>
      <c r="CJ122" s="1082"/>
      <c r="CK122" s="1073"/>
      <c r="CL122" s="1074"/>
      <c r="CM122" s="1074"/>
      <c r="CN122" s="1074"/>
      <c r="CO122" s="1075"/>
      <c r="CP122" s="1083" t="s">
        <v>495</v>
      </c>
      <c r="CQ122" s="1084"/>
      <c r="CR122" s="1084"/>
      <c r="CS122" s="1084"/>
      <c r="CT122" s="1084"/>
      <c r="CU122" s="1084"/>
      <c r="CV122" s="1084"/>
      <c r="CW122" s="1084"/>
      <c r="CX122" s="1084"/>
      <c r="CY122" s="1084"/>
      <c r="CZ122" s="1084"/>
      <c r="DA122" s="1084"/>
      <c r="DB122" s="1084"/>
      <c r="DC122" s="1084"/>
      <c r="DD122" s="1084"/>
      <c r="DE122" s="1084"/>
      <c r="DF122" s="1085"/>
      <c r="DG122" s="989">
        <v>162095</v>
      </c>
      <c r="DH122" s="990"/>
      <c r="DI122" s="990"/>
      <c r="DJ122" s="990"/>
      <c r="DK122" s="990"/>
      <c r="DL122" s="990">
        <v>166297</v>
      </c>
      <c r="DM122" s="990"/>
      <c r="DN122" s="990"/>
      <c r="DO122" s="990"/>
      <c r="DP122" s="990"/>
      <c r="DQ122" s="990">
        <v>188253</v>
      </c>
      <c r="DR122" s="990"/>
      <c r="DS122" s="990"/>
      <c r="DT122" s="990"/>
      <c r="DU122" s="990"/>
      <c r="DV122" s="991">
        <v>2.6</v>
      </c>
      <c r="DW122" s="991"/>
      <c r="DX122" s="991"/>
      <c r="DY122" s="991"/>
      <c r="DZ122" s="992"/>
    </row>
    <row r="123" spans="1:130" s="226" customFormat="1" ht="26.25" customHeight="1" x14ac:dyDescent="0.2">
      <c r="A123" s="1121"/>
      <c r="B123" s="1013"/>
      <c r="C123" s="986" t="s">
        <v>478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458</v>
      </c>
      <c r="AB123" s="1023"/>
      <c r="AC123" s="1023"/>
      <c r="AD123" s="1023"/>
      <c r="AE123" s="1024"/>
      <c r="AF123" s="1025" t="s">
        <v>430</v>
      </c>
      <c r="AG123" s="1023"/>
      <c r="AH123" s="1023"/>
      <c r="AI123" s="1023"/>
      <c r="AJ123" s="1024"/>
      <c r="AK123" s="1025" t="s">
        <v>430</v>
      </c>
      <c r="AL123" s="1023"/>
      <c r="AM123" s="1023"/>
      <c r="AN123" s="1023"/>
      <c r="AO123" s="1024"/>
      <c r="AP123" s="1026" t="s">
        <v>430</v>
      </c>
      <c r="AQ123" s="1027"/>
      <c r="AR123" s="1027"/>
      <c r="AS123" s="1027"/>
      <c r="AT123" s="1028"/>
      <c r="AU123" s="1061"/>
      <c r="AV123" s="1062"/>
      <c r="AW123" s="1062"/>
      <c r="AX123" s="1062"/>
      <c r="AY123" s="1062"/>
      <c r="AZ123" s="247" t="s">
        <v>191</v>
      </c>
      <c r="BA123" s="247"/>
      <c r="BB123" s="247"/>
      <c r="BC123" s="247"/>
      <c r="BD123" s="247"/>
      <c r="BE123" s="247"/>
      <c r="BF123" s="247"/>
      <c r="BG123" s="247"/>
      <c r="BH123" s="247"/>
      <c r="BI123" s="247"/>
      <c r="BJ123" s="247"/>
      <c r="BK123" s="247"/>
      <c r="BL123" s="247"/>
      <c r="BM123" s="247"/>
      <c r="BN123" s="247"/>
      <c r="BO123" s="1041" t="s">
        <v>496</v>
      </c>
      <c r="BP123" s="1069"/>
      <c r="BQ123" s="1127">
        <v>22444859</v>
      </c>
      <c r="BR123" s="1128"/>
      <c r="BS123" s="1128"/>
      <c r="BT123" s="1128"/>
      <c r="BU123" s="1128"/>
      <c r="BV123" s="1128">
        <v>22671317</v>
      </c>
      <c r="BW123" s="1128"/>
      <c r="BX123" s="1128"/>
      <c r="BY123" s="1128"/>
      <c r="BZ123" s="1128"/>
      <c r="CA123" s="1128">
        <v>22794181</v>
      </c>
      <c r="CB123" s="1128"/>
      <c r="CC123" s="1128"/>
      <c r="CD123" s="1128"/>
      <c r="CE123" s="1128"/>
      <c r="CF123" s="1065"/>
      <c r="CG123" s="1066"/>
      <c r="CH123" s="1066"/>
      <c r="CI123" s="1066"/>
      <c r="CJ123" s="1067"/>
      <c r="CK123" s="1073"/>
      <c r="CL123" s="1074"/>
      <c r="CM123" s="1074"/>
      <c r="CN123" s="1074"/>
      <c r="CO123" s="1075"/>
      <c r="CP123" s="1083" t="s">
        <v>497</v>
      </c>
      <c r="CQ123" s="1084"/>
      <c r="CR123" s="1084"/>
      <c r="CS123" s="1084"/>
      <c r="CT123" s="1084"/>
      <c r="CU123" s="1084"/>
      <c r="CV123" s="1084"/>
      <c r="CW123" s="1084"/>
      <c r="CX123" s="1084"/>
      <c r="CY123" s="1084"/>
      <c r="CZ123" s="1084"/>
      <c r="DA123" s="1084"/>
      <c r="DB123" s="1084"/>
      <c r="DC123" s="1084"/>
      <c r="DD123" s="1084"/>
      <c r="DE123" s="1084"/>
      <c r="DF123" s="1085"/>
      <c r="DG123" s="1022">
        <v>119890</v>
      </c>
      <c r="DH123" s="1023"/>
      <c r="DI123" s="1023"/>
      <c r="DJ123" s="1023"/>
      <c r="DK123" s="1024"/>
      <c r="DL123" s="1025">
        <v>146555</v>
      </c>
      <c r="DM123" s="1023"/>
      <c r="DN123" s="1023"/>
      <c r="DO123" s="1023"/>
      <c r="DP123" s="1024"/>
      <c r="DQ123" s="1025">
        <v>140686</v>
      </c>
      <c r="DR123" s="1023"/>
      <c r="DS123" s="1023"/>
      <c r="DT123" s="1023"/>
      <c r="DU123" s="1024"/>
      <c r="DV123" s="1026">
        <v>2</v>
      </c>
      <c r="DW123" s="1027"/>
      <c r="DX123" s="1027"/>
      <c r="DY123" s="1027"/>
      <c r="DZ123" s="1028"/>
    </row>
    <row r="124" spans="1:130" s="226" customFormat="1" ht="26.25" customHeight="1" thickBot="1" x14ac:dyDescent="0.25">
      <c r="A124" s="1121"/>
      <c r="B124" s="1013"/>
      <c r="C124" s="986" t="s">
        <v>481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484</v>
      </c>
      <c r="AB124" s="1023"/>
      <c r="AC124" s="1023"/>
      <c r="AD124" s="1023"/>
      <c r="AE124" s="1024"/>
      <c r="AF124" s="1025" t="s">
        <v>484</v>
      </c>
      <c r="AG124" s="1023"/>
      <c r="AH124" s="1023"/>
      <c r="AI124" s="1023"/>
      <c r="AJ124" s="1024"/>
      <c r="AK124" s="1025" t="s">
        <v>484</v>
      </c>
      <c r="AL124" s="1023"/>
      <c r="AM124" s="1023"/>
      <c r="AN124" s="1023"/>
      <c r="AO124" s="1024"/>
      <c r="AP124" s="1026" t="s">
        <v>484</v>
      </c>
      <c r="AQ124" s="1027"/>
      <c r="AR124" s="1027"/>
      <c r="AS124" s="1027"/>
      <c r="AT124" s="1028"/>
      <c r="AU124" s="1123" t="s">
        <v>498</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56.3</v>
      </c>
      <c r="BR124" s="1091"/>
      <c r="BS124" s="1091"/>
      <c r="BT124" s="1091"/>
      <c r="BU124" s="1091"/>
      <c r="BV124" s="1091">
        <v>62.2</v>
      </c>
      <c r="BW124" s="1091"/>
      <c r="BX124" s="1091"/>
      <c r="BY124" s="1091"/>
      <c r="BZ124" s="1091"/>
      <c r="CA124" s="1091">
        <v>44.4</v>
      </c>
      <c r="CB124" s="1091"/>
      <c r="CC124" s="1091"/>
      <c r="CD124" s="1091"/>
      <c r="CE124" s="1091"/>
      <c r="CF124" s="1092"/>
      <c r="CG124" s="1093"/>
      <c r="CH124" s="1093"/>
      <c r="CI124" s="1093"/>
      <c r="CJ124" s="1094"/>
      <c r="CK124" s="1076"/>
      <c r="CL124" s="1076"/>
      <c r="CM124" s="1076"/>
      <c r="CN124" s="1076"/>
      <c r="CO124" s="1077"/>
      <c r="CP124" s="1083" t="s">
        <v>499</v>
      </c>
      <c r="CQ124" s="1084"/>
      <c r="CR124" s="1084"/>
      <c r="CS124" s="1084"/>
      <c r="CT124" s="1084"/>
      <c r="CU124" s="1084"/>
      <c r="CV124" s="1084"/>
      <c r="CW124" s="1084"/>
      <c r="CX124" s="1084"/>
      <c r="CY124" s="1084"/>
      <c r="CZ124" s="1084"/>
      <c r="DA124" s="1084"/>
      <c r="DB124" s="1084"/>
      <c r="DC124" s="1084"/>
      <c r="DD124" s="1084"/>
      <c r="DE124" s="1084"/>
      <c r="DF124" s="1085"/>
      <c r="DG124" s="1068">
        <v>151244</v>
      </c>
      <c r="DH124" s="1050"/>
      <c r="DI124" s="1050"/>
      <c r="DJ124" s="1050"/>
      <c r="DK124" s="1051"/>
      <c r="DL124" s="1049">
        <v>140115</v>
      </c>
      <c r="DM124" s="1050"/>
      <c r="DN124" s="1050"/>
      <c r="DO124" s="1050"/>
      <c r="DP124" s="1051"/>
      <c r="DQ124" s="1049">
        <v>129646</v>
      </c>
      <c r="DR124" s="1050"/>
      <c r="DS124" s="1050"/>
      <c r="DT124" s="1050"/>
      <c r="DU124" s="1051"/>
      <c r="DV124" s="1052">
        <v>1.8</v>
      </c>
      <c r="DW124" s="1053"/>
      <c r="DX124" s="1053"/>
      <c r="DY124" s="1053"/>
      <c r="DZ124" s="1054"/>
    </row>
    <row r="125" spans="1:130" s="226" customFormat="1" ht="26.25" customHeight="1" x14ac:dyDescent="0.2">
      <c r="A125" s="1121"/>
      <c r="B125" s="1013"/>
      <c r="C125" s="986" t="s">
        <v>483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458</v>
      </c>
      <c r="AB125" s="1023"/>
      <c r="AC125" s="1023"/>
      <c r="AD125" s="1023"/>
      <c r="AE125" s="1024"/>
      <c r="AF125" s="1025" t="s">
        <v>458</v>
      </c>
      <c r="AG125" s="1023"/>
      <c r="AH125" s="1023"/>
      <c r="AI125" s="1023"/>
      <c r="AJ125" s="1024"/>
      <c r="AK125" s="1025" t="s">
        <v>458</v>
      </c>
      <c r="AL125" s="1023"/>
      <c r="AM125" s="1023"/>
      <c r="AN125" s="1023"/>
      <c r="AO125" s="1024"/>
      <c r="AP125" s="1026" t="s">
        <v>458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500</v>
      </c>
      <c r="CL125" s="1071"/>
      <c r="CM125" s="1071"/>
      <c r="CN125" s="1071"/>
      <c r="CO125" s="1072"/>
      <c r="CP125" s="993" t="s">
        <v>501</v>
      </c>
      <c r="CQ125" s="961"/>
      <c r="CR125" s="961"/>
      <c r="CS125" s="961"/>
      <c r="CT125" s="961"/>
      <c r="CU125" s="961"/>
      <c r="CV125" s="961"/>
      <c r="CW125" s="961"/>
      <c r="CX125" s="961"/>
      <c r="CY125" s="961"/>
      <c r="CZ125" s="961"/>
      <c r="DA125" s="961"/>
      <c r="DB125" s="961"/>
      <c r="DC125" s="961"/>
      <c r="DD125" s="961"/>
      <c r="DE125" s="961"/>
      <c r="DF125" s="962"/>
      <c r="DG125" s="994" t="s">
        <v>129</v>
      </c>
      <c r="DH125" s="995"/>
      <c r="DI125" s="995"/>
      <c r="DJ125" s="995"/>
      <c r="DK125" s="995"/>
      <c r="DL125" s="995" t="s">
        <v>458</v>
      </c>
      <c r="DM125" s="995"/>
      <c r="DN125" s="995"/>
      <c r="DO125" s="995"/>
      <c r="DP125" s="995"/>
      <c r="DQ125" s="995" t="s">
        <v>458</v>
      </c>
      <c r="DR125" s="995"/>
      <c r="DS125" s="995"/>
      <c r="DT125" s="995"/>
      <c r="DU125" s="995"/>
      <c r="DV125" s="996" t="s">
        <v>458</v>
      </c>
      <c r="DW125" s="996"/>
      <c r="DX125" s="996"/>
      <c r="DY125" s="996"/>
      <c r="DZ125" s="997"/>
    </row>
    <row r="126" spans="1:130" s="226" customFormat="1" ht="26.25" customHeight="1" thickBot="1" x14ac:dyDescent="0.25">
      <c r="A126" s="1121"/>
      <c r="B126" s="1013"/>
      <c r="C126" s="986" t="s">
        <v>486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58928</v>
      </c>
      <c r="AB126" s="1023"/>
      <c r="AC126" s="1023"/>
      <c r="AD126" s="1023"/>
      <c r="AE126" s="1024"/>
      <c r="AF126" s="1025">
        <v>57612</v>
      </c>
      <c r="AG126" s="1023"/>
      <c r="AH126" s="1023"/>
      <c r="AI126" s="1023"/>
      <c r="AJ126" s="1024"/>
      <c r="AK126" s="1025">
        <v>49496</v>
      </c>
      <c r="AL126" s="1023"/>
      <c r="AM126" s="1023"/>
      <c r="AN126" s="1023"/>
      <c r="AO126" s="1024"/>
      <c r="AP126" s="1026">
        <v>0.7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502</v>
      </c>
      <c r="CQ126" s="987"/>
      <c r="CR126" s="987"/>
      <c r="CS126" s="987"/>
      <c r="CT126" s="987"/>
      <c r="CU126" s="987"/>
      <c r="CV126" s="987"/>
      <c r="CW126" s="987"/>
      <c r="CX126" s="987"/>
      <c r="CY126" s="987"/>
      <c r="CZ126" s="987"/>
      <c r="DA126" s="987"/>
      <c r="DB126" s="987"/>
      <c r="DC126" s="987"/>
      <c r="DD126" s="987"/>
      <c r="DE126" s="987"/>
      <c r="DF126" s="988"/>
      <c r="DG126" s="989" t="s">
        <v>458</v>
      </c>
      <c r="DH126" s="990"/>
      <c r="DI126" s="990"/>
      <c r="DJ126" s="990"/>
      <c r="DK126" s="990"/>
      <c r="DL126" s="990" t="s">
        <v>458</v>
      </c>
      <c r="DM126" s="990"/>
      <c r="DN126" s="990"/>
      <c r="DO126" s="990"/>
      <c r="DP126" s="990"/>
      <c r="DQ126" s="990" t="s">
        <v>458</v>
      </c>
      <c r="DR126" s="990"/>
      <c r="DS126" s="990"/>
      <c r="DT126" s="990"/>
      <c r="DU126" s="990"/>
      <c r="DV126" s="991" t="s">
        <v>458</v>
      </c>
      <c r="DW126" s="991"/>
      <c r="DX126" s="991"/>
      <c r="DY126" s="991"/>
      <c r="DZ126" s="992"/>
    </row>
    <row r="127" spans="1:130" s="226" customFormat="1" ht="26.25" customHeight="1" x14ac:dyDescent="0.2">
      <c r="A127" s="1122"/>
      <c r="B127" s="1015"/>
      <c r="C127" s="1037" t="s">
        <v>503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3566</v>
      </c>
      <c r="AB127" s="1023"/>
      <c r="AC127" s="1023"/>
      <c r="AD127" s="1023"/>
      <c r="AE127" s="1024"/>
      <c r="AF127" s="1025">
        <v>2532</v>
      </c>
      <c r="AG127" s="1023"/>
      <c r="AH127" s="1023"/>
      <c r="AI127" s="1023"/>
      <c r="AJ127" s="1024"/>
      <c r="AK127" s="1025">
        <v>695</v>
      </c>
      <c r="AL127" s="1023"/>
      <c r="AM127" s="1023"/>
      <c r="AN127" s="1023"/>
      <c r="AO127" s="1024"/>
      <c r="AP127" s="1026">
        <v>0</v>
      </c>
      <c r="AQ127" s="1027"/>
      <c r="AR127" s="1027"/>
      <c r="AS127" s="1027"/>
      <c r="AT127" s="1028"/>
      <c r="AU127" s="228"/>
      <c r="AV127" s="228"/>
      <c r="AW127" s="228"/>
      <c r="AX127" s="1095" t="s">
        <v>504</v>
      </c>
      <c r="AY127" s="1096"/>
      <c r="AZ127" s="1096"/>
      <c r="BA127" s="1096"/>
      <c r="BB127" s="1096"/>
      <c r="BC127" s="1096"/>
      <c r="BD127" s="1096"/>
      <c r="BE127" s="1097"/>
      <c r="BF127" s="1098" t="s">
        <v>505</v>
      </c>
      <c r="BG127" s="1096"/>
      <c r="BH127" s="1096"/>
      <c r="BI127" s="1096"/>
      <c r="BJ127" s="1096"/>
      <c r="BK127" s="1096"/>
      <c r="BL127" s="1097"/>
      <c r="BM127" s="1098" t="s">
        <v>506</v>
      </c>
      <c r="BN127" s="1096"/>
      <c r="BO127" s="1096"/>
      <c r="BP127" s="1096"/>
      <c r="BQ127" s="1096"/>
      <c r="BR127" s="1096"/>
      <c r="BS127" s="1097"/>
      <c r="BT127" s="1098" t="s">
        <v>507</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508</v>
      </c>
      <c r="CQ127" s="987"/>
      <c r="CR127" s="987"/>
      <c r="CS127" s="987"/>
      <c r="CT127" s="987"/>
      <c r="CU127" s="987"/>
      <c r="CV127" s="987"/>
      <c r="CW127" s="987"/>
      <c r="CX127" s="987"/>
      <c r="CY127" s="987"/>
      <c r="CZ127" s="987"/>
      <c r="DA127" s="987"/>
      <c r="DB127" s="987"/>
      <c r="DC127" s="987"/>
      <c r="DD127" s="987"/>
      <c r="DE127" s="987"/>
      <c r="DF127" s="988"/>
      <c r="DG127" s="989" t="s">
        <v>458</v>
      </c>
      <c r="DH127" s="990"/>
      <c r="DI127" s="990"/>
      <c r="DJ127" s="990"/>
      <c r="DK127" s="990"/>
      <c r="DL127" s="990" t="s">
        <v>458</v>
      </c>
      <c r="DM127" s="990"/>
      <c r="DN127" s="990"/>
      <c r="DO127" s="990"/>
      <c r="DP127" s="990"/>
      <c r="DQ127" s="990" t="s">
        <v>458</v>
      </c>
      <c r="DR127" s="990"/>
      <c r="DS127" s="990"/>
      <c r="DT127" s="990"/>
      <c r="DU127" s="990"/>
      <c r="DV127" s="991" t="s">
        <v>458</v>
      </c>
      <c r="DW127" s="991"/>
      <c r="DX127" s="991"/>
      <c r="DY127" s="991"/>
      <c r="DZ127" s="992"/>
    </row>
    <row r="128" spans="1:130" s="226" customFormat="1" ht="26.25" customHeight="1" thickBot="1" x14ac:dyDescent="0.25">
      <c r="A128" s="1105" t="s">
        <v>509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510</v>
      </c>
      <c r="X128" s="1107"/>
      <c r="Y128" s="1107"/>
      <c r="Z128" s="1108"/>
      <c r="AA128" s="1109">
        <v>14519</v>
      </c>
      <c r="AB128" s="1110"/>
      <c r="AC128" s="1110"/>
      <c r="AD128" s="1110"/>
      <c r="AE128" s="1111"/>
      <c r="AF128" s="1112">
        <v>14352</v>
      </c>
      <c r="AG128" s="1110"/>
      <c r="AH128" s="1110"/>
      <c r="AI128" s="1110"/>
      <c r="AJ128" s="1111"/>
      <c r="AK128" s="1112">
        <v>14319</v>
      </c>
      <c r="AL128" s="1110"/>
      <c r="AM128" s="1110"/>
      <c r="AN128" s="1110"/>
      <c r="AO128" s="1111"/>
      <c r="AP128" s="1113"/>
      <c r="AQ128" s="1114"/>
      <c r="AR128" s="1114"/>
      <c r="AS128" s="1114"/>
      <c r="AT128" s="1115"/>
      <c r="AU128" s="228"/>
      <c r="AV128" s="228"/>
      <c r="AW128" s="228"/>
      <c r="AX128" s="960" t="s">
        <v>511</v>
      </c>
      <c r="AY128" s="961"/>
      <c r="AZ128" s="961"/>
      <c r="BA128" s="961"/>
      <c r="BB128" s="961"/>
      <c r="BC128" s="961"/>
      <c r="BD128" s="961"/>
      <c r="BE128" s="962"/>
      <c r="BF128" s="1116" t="s">
        <v>512</v>
      </c>
      <c r="BG128" s="1117"/>
      <c r="BH128" s="1117"/>
      <c r="BI128" s="1117"/>
      <c r="BJ128" s="1117"/>
      <c r="BK128" s="1117"/>
      <c r="BL128" s="1118"/>
      <c r="BM128" s="1116">
        <v>13.6</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513</v>
      </c>
      <c r="CQ128" s="790"/>
      <c r="CR128" s="790"/>
      <c r="CS128" s="790"/>
      <c r="CT128" s="790"/>
      <c r="CU128" s="790"/>
      <c r="CV128" s="790"/>
      <c r="CW128" s="790"/>
      <c r="CX128" s="790"/>
      <c r="CY128" s="790"/>
      <c r="CZ128" s="790"/>
      <c r="DA128" s="790"/>
      <c r="DB128" s="790"/>
      <c r="DC128" s="790"/>
      <c r="DD128" s="790"/>
      <c r="DE128" s="790"/>
      <c r="DF128" s="1100"/>
      <c r="DG128" s="1101" t="s">
        <v>514</v>
      </c>
      <c r="DH128" s="1102"/>
      <c r="DI128" s="1102"/>
      <c r="DJ128" s="1102"/>
      <c r="DK128" s="1102"/>
      <c r="DL128" s="1102" t="s">
        <v>458</v>
      </c>
      <c r="DM128" s="1102"/>
      <c r="DN128" s="1102"/>
      <c r="DO128" s="1102"/>
      <c r="DP128" s="1102"/>
      <c r="DQ128" s="1102" t="s">
        <v>515</v>
      </c>
      <c r="DR128" s="1102"/>
      <c r="DS128" s="1102"/>
      <c r="DT128" s="1102"/>
      <c r="DU128" s="1102"/>
      <c r="DV128" s="1103" t="s">
        <v>458</v>
      </c>
      <c r="DW128" s="1103"/>
      <c r="DX128" s="1103"/>
      <c r="DY128" s="1103"/>
      <c r="DZ128" s="1104"/>
    </row>
    <row r="129" spans="1:131" s="226" customFormat="1" ht="26.25" customHeight="1" x14ac:dyDescent="0.2">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516</v>
      </c>
      <c r="X129" s="1135"/>
      <c r="Y129" s="1135"/>
      <c r="Z129" s="1136"/>
      <c r="AA129" s="1022">
        <v>7688382</v>
      </c>
      <c r="AB129" s="1023"/>
      <c r="AC129" s="1023"/>
      <c r="AD129" s="1023"/>
      <c r="AE129" s="1024"/>
      <c r="AF129" s="1025">
        <v>8063398</v>
      </c>
      <c r="AG129" s="1023"/>
      <c r="AH129" s="1023"/>
      <c r="AI129" s="1023"/>
      <c r="AJ129" s="1024"/>
      <c r="AK129" s="1025">
        <v>8600607</v>
      </c>
      <c r="AL129" s="1023"/>
      <c r="AM129" s="1023"/>
      <c r="AN129" s="1023"/>
      <c r="AO129" s="1024"/>
      <c r="AP129" s="1137"/>
      <c r="AQ129" s="1138"/>
      <c r="AR129" s="1138"/>
      <c r="AS129" s="1138"/>
      <c r="AT129" s="1139"/>
      <c r="AU129" s="229"/>
      <c r="AV129" s="229"/>
      <c r="AW129" s="229"/>
      <c r="AX129" s="1129" t="s">
        <v>517</v>
      </c>
      <c r="AY129" s="987"/>
      <c r="AZ129" s="987"/>
      <c r="BA129" s="987"/>
      <c r="BB129" s="987"/>
      <c r="BC129" s="987"/>
      <c r="BD129" s="987"/>
      <c r="BE129" s="988"/>
      <c r="BF129" s="1130" t="s">
        <v>514</v>
      </c>
      <c r="BG129" s="1131"/>
      <c r="BH129" s="1131"/>
      <c r="BI129" s="1131"/>
      <c r="BJ129" s="1131"/>
      <c r="BK129" s="1131"/>
      <c r="BL129" s="1132"/>
      <c r="BM129" s="1130">
        <v>18.600000000000001</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518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519</v>
      </c>
      <c r="X130" s="1135"/>
      <c r="Y130" s="1135"/>
      <c r="Z130" s="1136"/>
      <c r="AA130" s="1022">
        <v>1437244</v>
      </c>
      <c r="AB130" s="1023"/>
      <c r="AC130" s="1023"/>
      <c r="AD130" s="1023"/>
      <c r="AE130" s="1024"/>
      <c r="AF130" s="1025">
        <v>1443158</v>
      </c>
      <c r="AG130" s="1023"/>
      <c r="AH130" s="1023"/>
      <c r="AI130" s="1023"/>
      <c r="AJ130" s="1024"/>
      <c r="AK130" s="1025">
        <v>1487641</v>
      </c>
      <c r="AL130" s="1023"/>
      <c r="AM130" s="1023"/>
      <c r="AN130" s="1023"/>
      <c r="AO130" s="1024"/>
      <c r="AP130" s="1137"/>
      <c r="AQ130" s="1138"/>
      <c r="AR130" s="1138"/>
      <c r="AS130" s="1138"/>
      <c r="AT130" s="1139"/>
      <c r="AU130" s="229"/>
      <c r="AV130" s="229"/>
      <c r="AW130" s="229"/>
      <c r="AX130" s="1129" t="s">
        <v>520</v>
      </c>
      <c r="AY130" s="987"/>
      <c r="AZ130" s="987"/>
      <c r="BA130" s="987"/>
      <c r="BB130" s="987"/>
      <c r="BC130" s="987"/>
      <c r="BD130" s="987"/>
      <c r="BE130" s="988"/>
      <c r="BF130" s="1165">
        <v>9.8000000000000007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521</v>
      </c>
      <c r="X131" s="1172"/>
      <c r="Y131" s="1172"/>
      <c r="Z131" s="1173"/>
      <c r="AA131" s="1068">
        <v>6251138</v>
      </c>
      <c r="AB131" s="1050"/>
      <c r="AC131" s="1050"/>
      <c r="AD131" s="1050"/>
      <c r="AE131" s="1051"/>
      <c r="AF131" s="1049">
        <v>6620240</v>
      </c>
      <c r="AG131" s="1050"/>
      <c r="AH131" s="1050"/>
      <c r="AI131" s="1050"/>
      <c r="AJ131" s="1051"/>
      <c r="AK131" s="1049">
        <v>7112966</v>
      </c>
      <c r="AL131" s="1050"/>
      <c r="AM131" s="1050"/>
      <c r="AN131" s="1050"/>
      <c r="AO131" s="1051"/>
      <c r="AP131" s="1174"/>
      <c r="AQ131" s="1175"/>
      <c r="AR131" s="1175"/>
      <c r="AS131" s="1175"/>
      <c r="AT131" s="1176"/>
      <c r="AU131" s="229"/>
      <c r="AV131" s="229"/>
      <c r="AW131" s="229"/>
      <c r="AX131" s="1147" t="s">
        <v>522</v>
      </c>
      <c r="AY131" s="790"/>
      <c r="AZ131" s="790"/>
      <c r="BA131" s="790"/>
      <c r="BB131" s="790"/>
      <c r="BC131" s="790"/>
      <c r="BD131" s="790"/>
      <c r="BE131" s="1100"/>
      <c r="BF131" s="1148">
        <v>44.4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523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524</v>
      </c>
      <c r="W132" s="1158"/>
      <c r="X132" s="1158"/>
      <c r="Y132" s="1158"/>
      <c r="Z132" s="1159"/>
      <c r="AA132" s="1160">
        <v>9.3076972540000007</v>
      </c>
      <c r="AB132" s="1161"/>
      <c r="AC132" s="1161"/>
      <c r="AD132" s="1161"/>
      <c r="AE132" s="1162"/>
      <c r="AF132" s="1163">
        <v>10.490057759999999</v>
      </c>
      <c r="AG132" s="1161"/>
      <c r="AH132" s="1161"/>
      <c r="AI132" s="1161"/>
      <c r="AJ132" s="1162"/>
      <c r="AK132" s="1163">
        <v>9.8706221850000002</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525</v>
      </c>
      <c r="W133" s="1141"/>
      <c r="X133" s="1141"/>
      <c r="Y133" s="1141"/>
      <c r="Z133" s="1142"/>
      <c r="AA133" s="1143">
        <v>9.1999999999999993</v>
      </c>
      <c r="AB133" s="1144"/>
      <c r="AC133" s="1144"/>
      <c r="AD133" s="1144"/>
      <c r="AE133" s="1145"/>
      <c r="AF133" s="1143">
        <v>9.6999999999999993</v>
      </c>
      <c r="AG133" s="1144"/>
      <c r="AH133" s="1144"/>
      <c r="AI133" s="1144"/>
      <c r="AJ133" s="1145"/>
      <c r="AK133" s="1143">
        <v>9.8000000000000007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CqdXdjNe2M6Cp/8dFFSgp0RFQ5jshBbtxV48tXp7MauEyPBK1n/3up5prsvTToJgJoQ2fe+p8OaMYS9ovu2aQ==" saltValue="6DeiOxklKKtTaYTGLAa+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526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B4EVxO/vNv6kZbkL44TsMhpZHKv6KFZ0rqpMkOotBLDMUjho8782ndFGg9TXnksf8895IsPIbIa6nv152+GVg==" saltValue="XteVFN6Es6iwEv5VQEJzo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527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529</v>
      </c>
      <c r="AP7" s="268"/>
      <c r="AQ7" s="269" t="s">
        <v>530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531</v>
      </c>
      <c r="AQ8" s="275" t="s">
        <v>532</v>
      </c>
      <c r="AR8" s="276" t="s">
        <v>533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534</v>
      </c>
      <c r="AL9" s="1181"/>
      <c r="AM9" s="1181"/>
      <c r="AN9" s="1182"/>
      <c r="AO9" s="277">
        <v>2025959</v>
      </c>
      <c r="AP9" s="277">
        <v>75833</v>
      </c>
      <c r="AQ9" s="278">
        <v>65075</v>
      </c>
      <c r="AR9" s="279">
        <v>16.5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535</v>
      </c>
      <c r="AL10" s="1181"/>
      <c r="AM10" s="1181"/>
      <c r="AN10" s="1182"/>
      <c r="AO10" s="280">
        <v>415576</v>
      </c>
      <c r="AP10" s="280">
        <v>15555</v>
      </c>
      <c r="AQ10" s="281">
        <v>8175</v>
      </c>
      <c r="AR10" s="282">
        <v>90.3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536</v>
      </c>
      <c r="AL11" s="1181"/>
      <c r="AM11" s="1181"/>
      <c r="AN11" s="1182"/>
      <c r="AO11" s="280" t="s">
        <v>537</v>
      </c>
      <c r="AP11" s="280" t="s">
        <v>537</v>
      </c>
      <c r="AQ11" s="281">
        <v>364</v>
      </c>
      <c r="AR11" s="282" t="s">
        <v>537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538</v>
      </c>
      <c r="AL12" s="1181"/>
      <c r="AM12" s="1181"/>
      <c r="AN12" s="1182"/>
      <c r="AO12" s="280" t="s">
        <v>537</v>
      </c>
      <c r="AP12" s="280" t="s">
        <v>537</v>
      </c>
      <c r="AQ12" s="281">
        <v>18</v>
      </c>
      <c r="AR12" s="282" t="s">
        <v>537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539</v>
      </c>
      <c r="AL13" s="1181"/>
      <c r="AM13" s="1181"/>
      <c r="AN13" s="1182"/>
      <c r="AO13" s="280">
        <v>43468</v>
      </c>
      <c r="AP13" s="280">
        <v>1627</v>
      </c>
      <c r="AQ13" s="281">
        <v>2565</v>
      </c>
      <c r="AR13" s="282">
        <v>-36.6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540</v>
      </c>
      <c r="AL14" s="1181"/>
      <c r="AM14" s="1181"/>
      <c r="AN14" s="1182"/>
      <c r="AO14" s="280">
        <v>20784</v>
      </c>
      <c r="AP14" s="280">
        <v>778</v>
      </c>
      <c r="AQ14" s="281">
        <v>1231</v>
      </c>
      <c r="AR14" s="282">
        <v>-36.799999999999997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541</v>
      </c>
      <c r="AL15" s="1184"/>
      <c r="AM15" s="1184"/>
      <c r="AN15" s="1185"/>
      <c r="AO15" s="280">
        <v>-113720</v>
      </c>
      <c r="AP15" s="280">
        <v>-4257</v>
      </c>
      <c r="AQ15" s="281">
        <v>-4456</v>
      </c>
      <c r="AR15" s="282">
        <v>-4.5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191</v>
      </c>
      <c r="AL16" s="1184"/>
      <c r="AM16" s="1184"/>
      <c r="AN16" s="1185"/>
      <c r="AO16" s="280">
        <v>2392067</v>
      </c>
      <c r="AP16" s="280">
        <v>89537</v>
      </c>
      <c r="AQ16" s="281">
        <v>72972</v>
      </c>
      <c r="AR16" s="282">
        <v>22.7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543</v>
      </c>
      <c r="AP20" s="289" t="s">
        <v>544</v>
      </c>
      <c r="AQ20" s="290" t="s">
        <v>545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546</v>
      </c>
      <c r="AL21" s="1187"/>
      <c r="AM21" s="1187"/>
      <c r="AN21" s="1188"/>
      <c r="AO21" s="293">
        <v>6.89</v>
      </c>
      <c r="AP21" s="294">
        <v>6.56</v>
      </c>
      <c r="AQ21" s="295">
        <v>0.33</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547</v>
      </c>
      <c r="AL22" s="1187"/>
      <c r="AM22" s="1187"/>
      <c r="AN22" s="1188"/>
      <c r="AO22" s="298">
        <v>95.7</v>
      </c>
      <c r="AP22" s="299">
        <v>97.1</v>
      </c>
      <c r="AQ22" s="300">
        <v>-1.4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548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549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529</v>
      </c>
      <c r="AP30" s="268"/>
      <c r="AQ30" s="269" t="s">
        <v>530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531</v>
      </c>
      <c r="AQ31" s="275" t="s">
        <v>532</v>
      </c>
      <c r="AR31" s="276" t="s">
        <v>533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551</v>
      </c>
      <c r="AL32" s="1195"/>
      <c r="AM32" s="1195"/>
      <c r="AN32" s="1196"/>
      <c r="AO32" s="308">
        <v>1706848</v>
      </c>
      <c r="AP32" s="308">
        <v>63889</v>
      </c>
      <c r="AQ32" s="309">
        <v>32092</v>
      </c>
      <c r="AR32" s="310">
        <v>99.1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552</v>
      </c>
      <c r="AL33" s="1195"/>
      <c r="AM33" s="1195"/>
      <c r="AN33" s="1196"/>
      <c r="AO33" s="308" t="s">
        <v>537</v>
      </c>
      <c r="AP33" s="308" t="s">
        <v>537</v>
      </c>
      <c r="AQ33" s="309" t="s">
        <v>537</v>
      </c>
      <c r="AR33" s="310" t="s">
        <v>537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553</v>
      </c>
      <c r="AL34" s="1195"/>
      <c r="AM34" s="1195"/>
      <c r="AN34" s="1196"/>
      <c r="AO34" s="308" t="s">
        <v>537</v>
      </c>
      <c r="AP34" s="308" t="s">
        <v>537</v>
      </c>
      <c r="AQ34" s="309" t="s">
        <v>537</v>
      </c>
      <c r="AR34" s="310" t="s">
        <v>537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554</v>
      </c>
      <c r="AL35" s="1195"/>
      <c r="AM35" s="1195"/>
      <c r="AN35" s="1196"/>
      <c r="AO35" s="308">
        <v>351910</v>
      </c>
      <c r="AP35" s="308">
        <v>13172</v>
      </c>
      <c r="AQ35" s="309">
        <v>8882</v>
      </c>
      <c r="AR35" s="310">
        <v>48.3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555</v>
      </c>
      <c r="AL36" s="1195"/>
      <c r="AM36" s="1195"/>
      <c r="AN36" s="1196"/>
      <c r="AO36" s="308">
        <v>95105</v>
      </c>
      <c r="AP36" s="308">
        <v>3560</v>
      </c>
      <c r="AQ36" s="309">
        <v>1893</v>
      </c>
      <c r="AR36" s="310">
        <v>88.1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556</v>
      </c>
      <c r="AL37" s="1195"/>
      <c r="AM37" s="1195"/>
      <c r="AN37" s="1196"/>
      <c r="AO37" s="308">
        <v>50191</v>
      </c>
      <c r="AP37" s="308">
        <v>1879</v>
      </c>
      <c r="AQ37" s="309">
        <v>971</v>
      </c>
      <c r="AR37" s="310">
        <v>93.5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557</v>
      </c>
      <c r="AL38" s="1198"/>
      <c r="AM38" s="1198"/>
      <c r="AN38" s="1199"/>
      <c r="AO38" s="311" t="s">
        <v>537</v>
      </c>
      <c r="AP38" s="311" t="s">
        <v>537</v>
      </c>
      <c r="AQ38" s="312">
        <v>0</v>
      </c>
      <c r="AR38" s="300" t="s">
        <v>537</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558</v>
      </c>
      <c r="AL39" s="1198"/>
      <c r="AM39" s="1198"/>
      <c r="AN39" s="1199"/>
      <c r="AO39" s="308">
        <v>-14319</v>
      </c>
      <c r="AP39" s="308">
        <v>-536</v>
      </c>
      <c r="AQ39" s="309">
        <v>-3104</v>
      </c>
      <c r="AR39" s="310">
        <v>-82.7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559</v>
      </c>
      <c r="AL40" s="1195"/>
      <c r="AM40" s="1195"/>
      <c r="AN40" s="1196"/>
      <c r="AO40" s="308">
        <v>-1487641</v>
      </c>
      <c r="AP40" s="308">
        <v>-55684</v>
      </c>
      <c r="AQ40" s="309">
        <v>-27365</v>
      </c>
      <c r="AR40" s="310">
        <v>103.5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303</v>
      </c>
      <c r="AL41" s="1201"/>
      <c r="AM41" s="1201"/>
      <c r="AN41" s="1202"/>
      <c r="AO41" s="308">
        <v>702094</v>
      </c>
      <c r="AP41" s="308">
        <v>26280</v>
      </c>
      <c r="AQ41" s="309">
        <v>13369</v>
      </c>
      <c r="AR41" s="310">
        <v>96.6</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561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529</v>
      </c>
      <c r="AN49" s="1191" t="s">
        <v>563</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564</v>
      </c>
      <c r="AO50" s="325" t="s">
        <v>565</v>
      </c>
      <c r="AP50" s="326" t="s">
        <v>566</v>
      </c>
      <c r="AQ50" s="327" t="s">
        <v>567</v>
      </c>
      <c r="AR50" s="328" t="s">
        <v>568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569</v>
      </c>
      <c r="AL51" s="321"/>
      <c r="AM51" s="329">
        <v>2010341</v>
      </c>
      <c r="AN51" s="330">
        <v>75810</v>
      </c>
      <c r="AO51" s="331">
        <v>6.7</v>
      </c>
      <c r="AP51" s="332">
        <v>52191</v>
      </c>
      <c r="AQ51" s="333">
        <v>9.3000000000000007</v>
      </c>
      <c r="AR51" s="334">
        <v>-2.6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570</v>
      </c>
      <c r="AM52" s="337">
        <v>1528807</v>
      </c>
      <c r="AN52" s="338">
        <v>57652</v>
      </c>
      <c r="AO52" s="339">
        <v>20.7</v>
      </c>
      <c r="AP52" s="340">
        <v>24843</v>
      </c>
      <c r="AQ52" s="341">
        <v>-0.4</v>
      </c>
      <c r="AR52" s="342">
        <v>21.1</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571</v>
      </c>
      <c r="AL53" s="321"/>
      <c r="AM53" s="329">
        <v>1708794</v>
      </c>
      <c r="AN53" s="330">
        <v>64549</v>
      </c>
      <c r="AO53" s="331">
        <v>-14.9</v>
      </c>
      <c r="AP53" s="332">
        <v>47387</v>
      </c>
      <c r="AQ53" s="333">
        <v>-9.1999999999999993</v>
      </c>
      <c r="AR53" s="334">
        <v>-5.7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570</v>
      </c>
      <c r="AM54" s="337">
        <v>1523803</v>
      </c>
      <c r="AN54" s="338">
        <v>57561</v>
      </c>
      <c r="AO54" s="339">
        <v>-0.2</v>
      </c>
      <c r="AP54" s="340">
        <v>24928</v>
      </c>
      <c r="AQ54" s="341">
        <v>0.3</v>
      </c>
      <c r="AR54" s="342">
        <v>-0.5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572</v>
      </c>
      <c r="AL55" s="321"/>
      <c r="AM55" s="329">
        <v>2113561</v>
      </c>
      <c r="AN55" s="330">
        <v>79237</v>
      </c>
      <c r="AO55" s="331">
        <v>22.8</v>
      </c>
      <c r="AP55" s="332">
        <v>51264</v>
      </c>
      <c r="AQ55" s="333">
        <v>8.1999999999999993</v>
      </c>
      <c r="AR55" s="334">
        <v>14.6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570</v>
      </c>
      <c r="AM56" s="337">
        <v>1682232</v>
      </c>
      <c r="AN56" s="338">
        <v>63066</v>
      </c>
      <c r="AO56" s="339">
        <v>9.6</v>
      </c>
      <c r="AP56" s="340">
        <v>26040</v>
      </c>
      <c r="AQ56" s="341">
        <v>4.5</v>
      </c>
      <c r="AR56" s="342">
        <v>5.0999999999999996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573</v>
      </c>
      <c r="AL57" s="321"/>
      <c r="AM57" s="329">
        <v>3445641</v>
      </c>
      <c r="AN57" s="330">
        <v>128983</v>
      </c>
      <c r="AO57" s="331">
        <v>62.8</v>
      </c>
      <c r="AP57" s="332">
        <v>52068</v>
      </c>
      <c r="AQ57" s="333">
        <v>1.6</v>
      </c>
      <c r="AR57" s="334">
        <v>61.2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570</v>
      </c>
      <c r="AM58" s="337">
        <v>2090688</v>
      </c>
      <c r="AN58" s="338">
        <v>78262</v>
      </c>
      <c r="AO58" s="339">
        <v>24.1</v>
      </c>
      <c r="AP58" s="340">
        <v>26936</v>
      </c>
      <c r="AQ58" s="341">
        <v>3.4</v>
      </c>
      <c r="AR58" s="342">
        <v>20.7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574</v>
      </c>
      <c r="AL59" s="321"/>
      <c r="AM59" s="329">
        <v>1015158</v>
      </c>
      <c r="AN59" s="330">
        <v>37998</v>
      </c>
      <c r="AO59" s="331">
        <v>-70.5</v>
      </c>
      <c r="AP59" s="332">
        <v>47161</v>
      </c>
      <c r="AQ59" s="333">
        <v>-9.4</v>
      </c>
      <c r="AR59" s="334">
        <v>-61.1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570</v>
      </c>
      <c r="AM60" s="337">
        <v>836411</v>
      </c>
      <c r="AN60" s="338">
        <v>31307</v>
      </c>
      <c r="AO60" s="339">
        <v>-60</v>
      </c>
      <c r="AP60" s="340">
        <v>24595</v>
      </c>
      <c r="AQ60" s="341">
        <v>-8.6999999999999993</v>
      </c>
      <c r="AR60" s="342">
        <v>-51.3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575</v>
      </c>
      <c r="AL61" s="343"/>
      <c r="AM61" s="344">
        <v>2058699</v>
      </c>
      <c r="AN61" s="345">
        <v>77315</v>
      </c>
      <c r="AO61" s="346">
        <v>1.4</v>
      </c>
      <c r="AP61" s="347">
        <v>50014</v>
      </c>
      <c r="AQ61" s="348">
        <v>0.1</v>
      </c>
      <c r="AR61" s="334">
        <v>1.3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570</v>
      </c>
      <c r="AM62" s="337">
        <v>1532388</v>
      </c>
      <c r="AN62" s="338">
        <v>57570</v>
      </c>
      <c r="AO62" s="339">
        <v>-1.2</v>
      </c>
      <c r="AP62" s="340">
        <v>25468</v>
      </c>
      <c r="AQ62" s="341">
        <v>-0.2</v>
      </c>
      <c r="AR62" s="342">
        <v>-1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R/QP7O6vtdhB0nJC0svTKIFy34AUAqMsOBVRiaTGIgaG7tKgTpvmhfJHxjO7XvguG4i9KDtLK+e6baB4IzBjxA==" saltValue="HdOKoPbLzapVK/IaqcTc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577</v>
      </c>
    </row>
    <row r="120" spans="125:125" ht="13.5" hidden="1" customHeight="1" x14ac:dyDescent="0.2"/>
    <row r="121" spans="125:125" ht="13.5" hidden="1" customHeight="1" x14ac:dyDescent="0.2">
      <c r="DU121" s="255"/>
    </row>
  </sheetData>
  <sheetProtection algorithmName="SHA-512" hashValue="sjgfKCALW/9Ck3sIBByTs0Cg9i4eYoOkwtMkvqPtQLLtT3d+tf+cmTr7lgq+8woWbl076gBHeK/UzNopWFp6oA==" saltValue="6L5Y2Wcyynws/PUMux1B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578</v>
      </c>
    </row>
  </sheetData>
  <sheetProtection algorithmName="SHA-512" hashValue="AuwZnuqvncXljXgUBHguGPW+avWJjVXRfP1aagEi0eERnKfy39S9wQg9PiHgTzoo6bWcSAOOae2vCTd64jeA9A==" saltValue="i/gQfceD/QL/o2JcWG6w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2">
      <c r="B47" s="10"/>
      <c r="C47" s="1203" t="s">
        <v>3</v>
      </c>
      <c r="D47" s="1203"/>
      <c r="E47" s="1204"/>
      <c r="F47" s="11">
        <v>20.239999999999998</v>
      </c>
      <c r="G47" s="12">
        <v>20.350000000000001</v>
      </c>
      <c r="H47" s="12">
        <v>20.309999999999999</v>
      </c>
      <c r="I47" s="12">
        <v>15.67</v>
      </c>
      <c r="J47" s="13">
        <v>20.62</v>
      </c>
    </row>
    <row r="48" spans="2:10" ht="57.75" customHeight="1" x14ac:dyDescent="0.2">
      <c r="B48" s="14"/>
      <c r="C48" s="1205" t="s">
        <v>4</v>
      </c>
      <c r="D48" s="1205"/>
      <c r="E48" s="1206"/>
      <c r="F48" s="15">
        <v>13.74</v>
      </c>
      <c r="G48" s="16">
        <v>14.15</v>
      </c>
      <c r="H48" s="16">
        <v>11.25</v>
      </c>
      <c r="I48" s="16">
        <v>10.47</v>
      </c>
      <c r="J48" s="17">
        <v>17.71</v>
      </c>
    </row>
    <row r="49" spans="2:10" ht="57.75" customHeight="1" thickBot="1" x14ac:dyDescent="0.25">
      <c r="B49" s="18"/>
      <c r="C49" s="1207" t="s">
        <v>5</v>
      </c>
      <c r="D49" s="1207"/>
      <c r="E49" s="1208"/>
      <c r="F49" s="19">
        <v>3.19</v>
      </c>
      <c r="G49" s="20">
        <v>0.37</v>
      </c>
      <c r="H49" s="20" t="s">
        <v>584</v>
      </c>
      <c r="I49" s="20" t="s">
        <v>585</v>
      </c>
      <c r="J49" s="21">
        <v>13.82</v>
      </c>
    </row>
    <row r="50" spans="2:10" ht="13.2" x14ac:dyDescent="0.2"/>
  </sheetData>
  <sheetProtection algorithmName="SHA-512" hashValue="UmxiGCJJAy1SQNiyQll+FdZ53NHtbgR2FoFidQKrK/2LYNj9g3oa6YHyVwkOFDwa/Y9QqLsZeDf8SnQlwa2QPA==" saltValue="LyFEFnSRZ7SNCyrPi2E3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2023-03-07T01:31:46Z</cp:lastPrinted>
  <dcterms:created xsi:type="dcterms:W3CDTF">2023-02-20T05:13:52Z</dcterms:created>
  <dcterms:modified xsi:type="dcterms:W3CDTF">2023-10-05T06:28:39Z</dcterms:modified>
  <cp:category/>
</cp:coreProperties>
</file>