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P:\12111_健康長寿推進課\02\０３　介護サービス振興担当\★介護サービス振興担当共有ファイル\サービス提供体制確保事業\R6\03_交付要綱改正\R6.4.1一部改正\"/>
    </mc:Choice>
  </mc:AlternateContent>
  <xr:revisionPtr revIDLastSave="0" documentId="13_ncr:1_{1EF79737-BD2F-4576-A3FA-80A3A3749806}" xr6:coauthVersionLast="47" xr6:coauthVersionMax="47" xr10:uidLastSave="{00000000-0000-0000-0000-000000000000}"/>
  <bookViews>
    <workbookView xWindow="22932" yWindow="-108" windowWidth="30936" windowHeight="16776" tabRatio="822" xr2:uid="{00000000-000D-0000-FFFF-FFFF00000000}"/>
  </bookViews>
  <sheets>
    <sheet name="（はじめにお読みください）" sheetId="25" r:id="rId1"/>
    <sheet name="（様式１－１）総括表" sheetId="20" r:id="rId2"/>
    <sheet name="（様式１－２）申請額一覧 " sheetId="24" r:id="rId3"/>
    <sheet name="（様式１－３）(令和５年４月１日～５月７日)" sheetId="30" r:id="rId4"/>
    <sheet name="R5個票1_1" sheetId="19" r:id="rId5"/>
    <sheet name="R5個票1_2" sheetId="51" r:id="rId6"/>
    <sheet name="R5個票1_3" sheetId="52" r:id="rId7"/>
    <sheet name="（様式１－４）総括表 (令和５年５月８日以降)" sheetId="44" r:id="rId8"/>
    <sheet name="（様式１－５）申請額一覧  (令和５年５月８日以降)" sheetId="45" r:id="rId9"/>
    <sheet name="（様式１－６）(令和５年５月８日以降)" sheetId="46" r:id="rId10"/>
    <sheet name="R5個票2_1" sheetId="47" r:id="rId11"/>
    <sheet name="R5個票2_2" sheetId="48" r:id="rId12"/>
    <sheet name="R5個票2_3" sheetId="50" r:id="rId13"/>
  </sheets>
  <definedNames>
    <definedName name="_xlnm.Print_Area" localSheetId="0">'（はじめにお読みください）'!$A$1:$E$48</definedName>
    <definedName name="_xlnm.Print_Area" localSheetId="1">'（様式１－１）総括表'!$A$1:$AM$59</definedName>
    <definedName name="_xlnm.Print_Area" localSheetId="2">'（様式１－２）申請額一覧 '!$A$1:$N$28</definedName>
    <definedName name="_xlnm.Print_Area" localSheetId="3">'（様式１－３）(令和５年４月１日～５月７日)'!$A$1:$J$29</definedName>
    <definedName name="_xlnm.Print_Area" localSheetId="7">'（様式１－４）総括表 (令和５年５月８日以降)'!$A$1:$AM$59</definedName>
    <definedName name="_xlnm.Print_Area" localSheetId="8">'（様式１－５）申請額一覧  (令和５年５月８日以降)'!$A$1:$N$28</definedName>
    <definedName name="_xlnm.Print_Area" localSheetId="9">'（様式１－６）(令和５年５月８日以降)'!$A$1:$J$31</definedName>
    <definedName name="_xlnm.Print_Area" localSheetId="4">'R5個票1_1'!$A$1:$AM$53</definedName>
    <definedName name="_xlnm.Print_Area" localSheetId="5">'R5個票1_2'!$A$1:$AM$53</definedName>
    <definedName name="_xlnm.Print_Area" localSheetId="6">'R5個票1_3'!$A$1:$AM$53</definedName>
    <definedName name="_xlnm.Print_Area" localSheetId="10">'R5個票2_1'!$A$1:$AM$53</definedName>
    <definedName name="_xlnm.Print_Area" localSheetId="11">'R5個票2_2'!$A$1:$AM$53</definedName>
    <definedName name="_xlnm.Print_Area" localSheetId="12">'R5個票2_3'!$A$1:$AM$53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4" l="1"/>
  <c r="J21" i="24"/>
  <c r="C93" i="52"/>
  <c r="B93" i="52"/>
  <c r="C92" i="52"/>
  <c r="B92" i="52"/>
  <c r="C91" i="52"/>
  <c r="B91" i="52"/>
  <c r="C90" i="52"/>
  <c r="B90" i="52"/>
  <c r="C89" i="52"/>
  <c r="B89" i="52"/>
  <c r="C88" i="52"/>
  <c r="B88" i="52"/>
  <c r="C87" i="52"/>
  <c r="B87" i="52"/>
  <c r="C86" i="52"/>
  <c r="B86" i="52"/>
  <c r="C85" i="52"/>
  <c r="B85" i="52"/>
  <c r="C84" i="52"/>
  <c r="B84" i="52"/>
  <c r="C83" i="52"/>
  <c r="B83" i="52"/>
  <c r="C82" i="52"/>
  <c r="B82" i="52"/>
  <c r="C81" i="52"/>
  <c r="B81" i="52"/>
  <c r="C80" i="52"/>
  <c r="B80" i="52"/>
  <c r="C68" i="52"/>
  <c r="B68" i="52"/>
  <c r="C67" i="52"/>
  <c r="B67" i="52"/>
  <c r="F52" i="52"/>
  <c r="AI13" i="52" s="1"/>
  <c r="F45" i="52"/>
  <c r="Y13" i="52"/>
  <c r="O13" i="52"/>
  <c r="C93" i="51"/>
  <c r="B93" i="51"/>
  <c r="C92" i="51"/>
  <c r="B92" i="51"/>
  <c r="C91" i="51"/>
  <c r="B91" i="51"/>
  <c r="C90" i="51"/>
  <c r="B90" i="51"/>
  <c r="C89" i="51"/>
  <c r="B89" i="51"/>
  <c r="C88" i="51"/>
  <c r="B88" i="51"/>
  <c r="C87" i="51"/>
  <c r="B87" i="51"/>
  <c r="C86" i="51"/>
  <c r="B86" i="51"/>
  <c r="C85" i="51"/>
  <c r="B85" i="51"/>
  <c r="C84" i="51"/>
  <c r="B84" i="51"/>
  <c r="C83" i="51"/>
  <c r="B83" i="51"/>
  <c r="C82" i="51"/>
  <c r="B82" i="51"/>
  <c r="C81" i="51"/>
  <c r="B81" i="51"/>
  <c r="C80" i="51"/>
  <c r="B80" i="51"/>
  <c r="C68" i="51"/>
  <c r="B68" i="51"/>
  <c r="C67" i="51"/>
  <c r="B67" i="51"/>
  <c r="F52" i="51"/>
  <c r="AI13" i="51" s="1"/>
  <c r="F45" i="51"/>
  <c r="Y13" i="51" s="1"/>
  <c r="O13" i="51"/>
  <c r="C93" i="50"/>
  <c r="B93" i="50"/>
  <c r="C92" i="50"/>
  <c r="B92" i="50"/>
  <c r="C91" i="50"/>
  <c r="B91" i="50"/>
  <c r="C90" i="50"/>
  <c r="B90" i="50"/>
  <c r="C89" i="50"/>
  <c r="B89" i="50"/>
  <c r="C88" i="50"/>
  <c r="B88" i="50"/>
  <c r="C87" i="50"/>
  <c r="B87" i="50"/>
  <c r="C86" i="50"/>
  <c r="B86" i="50"/>
  <c r="C85" i="50"/>
  <c r="B85" i="50"/>
  <c r="C84" i="50"/>
  <c r="B84" i="50"/>
  <c r="C83" i="50"/>
  <c r="B83" i="50"/>
  <c r="C82" i="50"/>
  <c r="B82" i="50"/>
  <c r="C81" i="50"/>
  <c r="B81" i="50"/>
  <c r="C80" i="50"/>
  <c r="B80" i="50"/>
  <c r="C68" i="50"/>
  <c r="B68" i="50"/>
  <c r="C67" i="50"/>
  <c r="B67" i="50"/>
  <c r="F52" i="50"/>
  <c r="AI13" i="50" s="1"/>
  <c r="F45" i="50"/>
  <c r="Y13" i="50" s="1"/>
  <c r="O13" i="50"/>
  <c r="G11" i="24"/>
  <c r="C9" i="45"/>
  <c r="G12" i="24"/>
  <c r="C19" i="24"/>
  <c r="C8" i="24"/>
  <c r="C18" i="24"/>
  <c r="C14" i="45"/>
  <c r="G19" i="45"/>
  <c r="D15" i="24"/>
  <c r="D14" i="45"/>
  <c r="G17" i="24"/>
  <c r="H8" i="45"/>
  <c r="C20" i="24"/>
  <c r="C20" i="45"/>
  <c r="D15" i="45"/>
  <c r="E16" i="24"/>
  <c r="E10" i="45"/>
  <c r="C9" i="24"/>
  <c r="G15" i="45"/>
  <c r="E15" i="24"/>
  <c r="C6" i="45"/>
  <c r="C15" i="24"/>
  <c r="H14" i="24"/>
  <c r="E16" i="45"/>
  <c r="D20" i="24"/>
  <c r="D17" i="45"/>
  <c r="D10" i="24"/>
  <c r="G15" i="24"/>
  <c r="G8" i="24"/>
  <c r="G18" i="45"/>
  <c r="G13" i="24"/>
  <c r="H16" i="45"/>
  <c r="C15" i="45"/>
  <c r="H9" i="24"/>
  <c r="E8" i="45"/>
  <c r="E17" i="45"/>
  <c r="G18" i="24"/>
  <c r="H20" i="45"/>
  <c r="E17" i="24"/>
  <c r="G8" i="45"/>
  <c r="E7" i="45"/>
  <c r="G10" i="45"/>
  <c r="E19" i="45"/>
  <c r="E11" i="45"/>
  <c r="D8" i="45"/>
  <c r="D16" i="45"/>
  <c r="D7" i="24"/>
  <c r="D17" i="24"/>
  <c r="G9" i="45"/>
  <c r="D20" i="45"/>
  <c r="C12" i="45"/>
  <c r="G16" i="24"/>
  <c r="E13" i="45"/>
  <c r="C11" i="45"/>
  <c r="H17" i="45"/>
  <c r="G14" i="24"/>
  <c r="E18" i="24"/>
  <c r="D19" i="45"/>
  <c r="D18" i="24"/>
  <c r="C18" i="45"/>
  <c r="C16" i="24"/>
  <c r="G16" i="45"/>
  <c r="E20" i="45"/>
  <c r="G7" i="24"/>
  <c r="G12" i="45"/>
  <c r="H7" i="24"/>
  <c r="D18" i="45"/>
  <c r="C7" i="24"/>
  <c r="D12" i="45"/>
  <c r="C11" i="24"/>
  <c r="C6" i="24"/>
  <c r="D6" i="45"/>
  <c r="D19" i="24"/>
  <c r="H19" i="24"/>
  <c r="C12" i="24"/>
  <c r="H16" i="24"/>
  <c r="E14" i="45"/>
  <c r="G20" i="45"/>
  <c r="G19" i="24"/>
  <c r="H13" i="45"/>
  <c r="H12" i="45"/>
  <c r="G14" i="45"/>
  <c r="E12" i="45"/>
  <c r="D13" i="45"/>
  <c r="H14" i="45"/>
  <c r="H10" i="24"/>
  <c r="E10" i="24"/>
  <c r="E8" i="24"/>
  <c r="H18" i="24"/>
  <c r="H11" i="24"/>
  <c r="E6" i="24"/>
  <c r="H9" i="45"/>
  <c r="D10" i="45"/>
  <c r="E14" i="24"/>
  <c r="C14" i="24"/>
  <c r="H8" i="24"/>
  <c r="E15" i="45"/>
  <c r="H18" i="45"/>
  <c r="C8" i="45"/>
  <c r="D16" i="24"/>
  <c r="H10" i="45"/>
  <c r="D12" i="24"/>
  <c r="E20" i="24"/>
  <c r="E18" i="45"/>
  <c r="E6" i="45"/>
  <c r="D11" i="24"/>
  <c r="E19" i="24"/>
  <c r="D11" i="45"/>
  <c r="H12" i="24"/>
  <c r="C19" i="45"/>
  <c r="D9" i="45"/>
  <c r="H15" i="45"/>
  <c r="D13" i="24"/>
  <c r="D9" i="24"/>
  <c r="D7" i="45"/>
  <c r="E11" i="24"/>
  <c r="G10" i="24"/>
  <c r="D14" i="24"/>
  <c r="E13" i="24"/>
  <c r="G17" i="45"/>
  <c r="G20" i="24"/>
  <c r="D6" i="24"/>
  <c r="C17" i="24"/>
  <c r="C10" i="45"/>
  <c r="G11" i="45"/>
  <c r="C13" i="24"/>
  <c r="C17" i="45"/>
  <c r="C16" i="45"/>
  <c r="C10" i="24"/>
  <c r="G13" i="45"/>
  <c r="H15" i="24"/>
  <c r="E9" i="24"/>
  <c r="H20" i="24"/>
  <c r="C13" i="45"/>
  <c r="H13" i="24"/>
  <c r="H19" i="45"/>
  <c r="C7" i="45"/>
  <c r="H17" i="24"/>
  <c r="E7" i="24"/>
  <c r="G9" i="24"/>
  <c r="E12" i="24"/>
  <c r="E9" i="45"/>
  <c r="H11" i="45"/>
  <c r="D8" i="24"/>
  <c r="F7" i="24" l="1"/>
  <c r="F8" i="24"/>
  <c r="J6" i="45"/>
  <c r="C93" i="48"/>
  <c r="B93" i="48"/>
  <c r="C92" i="48"/>
  <c r="B92" i="48"/>
  <c r="C91" i="48"/>
  <c r="B91" i="48"/>
  <c r="C90" i="48"/>
  <c r="B90" i="48"/>
  <c r="C89" i="48"/>
  <c r="B89" i="48"/>
  <c r="C88" i="48"/>
  <c r="B88" i="48"/>
  <c r="C87" i="48"/>
  <c r="B87" i="48"/>
  <c r="C86" i="48"/>
  <c r="B86" i="48"/>
  <c r="C85" i="48"/>
  <c r="B85" i="48"/>
  <c r="C84" i="48"/>
  <c r="B84" i="48"/>
  <c r="C83" i="48"/>
  <c r="B83" i="48"/>
  <c r="C82" i="48"/>
  <c r="B82" i="48"/>
  <c r="C81" i="48"/>
  <c r="B81" i="48"/>
  <c r="C80" i="48"/>
  <c r="B80" i="48"/>
  <c r="C68" i="48"/>
  <c r="B68" i="48"/>
  <c r="C67" i="48"/>
  <c r="B67" i="48"/>
  <c r="F52" i="48"/>
  <c r="AI13" i="48" s="1"/>
  <c r="F45" i="48"/>
  <c r="Y13" i="48" s="1"/>
  <c r="O13" i="48"/>
  <c r="C93" i="47"/>
  <c r="B93" i="47"/>
  <c r="C92" i="47"/>
  <c r="B92" i="47"/>
  <c r="C91" i="47"/>
  <c r="B91" i="47"/>
  <c r="C90" i="47"/>
  <c r="B90" i="47"/>
  <c r="C89" i="47"/>
  <c r="B89" i="47"/>
  <c r="C88" i="47"/>
  <c r="B88" i="47"/>
  <c r="C87" i="47"/>
  <c r="B87" i="47"/>
  <c r="C86" i="47"/>
  <c r="B86" i="47"/>
  <c r="C85" i="47"/>
  <c r="B85" i="47"/>
  <c r="C84" i="47"/>
  <c r="B84" i="47"/>
  <c r="C83" i="47"/>
  <c r="B83" i="47"/>
  <c r="C82" i="47"/>
  <c r="B82" i="47"/>
  <c r="C81" i="47"/>
  <c r="B81" i="47"/>
  <c r="C80" i="47"/>
  <c r="B80" i="47"/>
  <c r="C68" i="47"/>
  <c r="B68" i="47"/>
  <c r="C67" i="47"/>
  <c r="B67" i="47"/>
  <c r="F52" i="47"/>
  <c r="AI13" i="47" s="1"/>
  <c r="F45" i="47"/>
  <c r="Y13" i="47" s="1"/>
  <c r="O13" i="47"/>
  <c r="O13" i="19"/>
  <c r="F8" i="45"/>
  <c r="F10" i="24"/>
  <c r="F16" i="45"/>
  <c r="F14" i="24"/>
  <c r="F14" i="45"/>
  <c r="F20" i="45"/>
  <c r="F9" i="45"/>
  <c r="H7" i="45"/>
  <c r="H6" i="45"/>
  <c r="F19" i="45"/>
  <c r="F15" i="24"/>
  <c r="F18" i="24"/>
  <c r="F12" i="45"/>
  <c r="F18" i="45"/>
  <c r="F9" i="24"/>
  <c r="F12" i="24"/>
  <c r="F16" i="24"/>
  <c r="F13" i="45"/>
  <c r="F17" i="24"/>
  <c r="F19" i="24"/>
  <c r="G6" i="45"/>
  <c r="F17" i="45"/>
  <c r="F15" i="45"/>
  <c r="F20" i="24"/>
  <c r="F11" i="45"/>
  <c r="G7" i="45"/>
  <c r="F13" i="24"/>
  <c r="F10" i="45"/>
  <c r="F11" i="24"/>
  <c r="F6" i="45" l="1"/>
  <c r="T57" i="44"/>
  <c r="T55" i="44"/>
  <c r="T53" i="44"/>
  <c r="T51" i="44"/>
  <c r="T49" i="44"/>
  <c r="T47" i="44"/>
  <c r="T45" i="44"/>
  <c r="T43" i="44"/>
  <c r="X55" i="44"/>
  <c r="X45" i="44"/>
  <c r="X38" i="44"/>
  <c r="X36" i="44"/>
  <c r="X34" i="44"/>
  <c r="X32" i="44"/>
  <c r="X30" i="44"/>
  <c r="X28" i="44"/>
  <c r="X26" i="44"/>
  <c r="X24" i="44"/>
  <c r="T24" i="44"/>
  <c r="X47" i="44"/>
  <c r="T38" i="44"/>
  <c r="T36" i="44"/>
  <c r="T34" i="44"/>
  <c r="T32" i="44"/>
  <c r="T30" i="44"/>
  <c r="T28" i="44"/>
  <c r="T26" i="44"/>
  <c r="X51" i="44"/>
  <c r="X56" i="44"/>
  <c r="X54" i="44"/>
  <c r="X52" i="44"/>
  <c r="X50" i="44"/>
  <c r="X48" i="44"/>
  <c r="X46" i="44"/>
  <c r="X44" i="44"/>
  <c r="X42" i="44"/>
  <c r="T56" i="44"/>
  <c r="T54" i="44"/>
  <c r="T52" i="44"/>
  <c r="T50" i="44"/>
  <c r="T48" i="44"/>
  <c r="T46" i="44"/>
  <c r="T44" i="44"/>
  <c r="T42" i="44"/>
  <c r="X37" i="44"/>
  <c r="X31" i="44"/>
  <c r="X27" i="44"/>
  <c r="X53" i="44"/>
  <c r="X43" i="44"/>
  <c r="X39" i="44"/>
  <c r="X35" i="44"/>
  <c r="X33" i="44"/>
  <c r="X29" i="44"/>
  <c r="X49" i="44"/>
  <c r="T39" i="44"/>
  <c r="T37" i="44"/>
  <c r="T35" i="44"/>
  <c r="T33" i="44"/>
  <c r="T31" i="44"/>
  <c r="T29" i="44"/>
  <c r="T27" i="44"/>
  <c r="X57" i="44"/>
  <c r="F7" i="45"/>
  <c r="I8" i="24" l="1"/>
  <c r="I8" i="45"/>
  <c r="I7" i="45"/>
  <c r="I20" i="45"/>
  <c r="I14" i="45"/>
  <c r="I17" i="45"/>
  <c r="I9" i="45"/>
  <c r="I15" i="45"/>
  <c r="I11" i="45"/>
  <c r="I13" i="45"/>
  <c r="I18" i="45"/>
  <c r="I12" i="45"/>
  <c r="I16" i="45"/>
  <c r="I19" i="45"/>
  <c r="I10" i="45"/>
  <c r="I9" i="24"/>
  <c r="F52" i="19"/>
  <c r="AI13" i="19" s="1"/>
  <c r="C68" i="19"/>
  <c r="B68" i="19"/>
  <c r="C67" i="19"/>
  <c r="B67" i="19"/>
  <c r="H6" i="24"/>
  <c r="T41" i="44" l="1"/>
  <c r="X41" i="44"/>
  <c r="T23" i="44"/>
  <c r="X23" i="44"/>
  <c r="J21" i="45"/>
  <c r="I7" i="24" l="1"/>
  <c r="I15" i="24"/>
  <c r="I19" i="24"/>
  <c r="I10" i="24"/>
  <c r="I17" i="24"/>
  <c r="I12" i="24"/>
  <c r="I16" i="24"/>
  <c r="I14" i="24"/>
  <c r="I11" i="24"/>
  <c r="I13" i="24"/>
  <c r="I18" i="24"/>
  <c r="I20" i="24"/>
  <c r="C81" i="19" l="1"/>
  <c r="C82" i="19"/>
  <c r="C83" i="19"/>
  <c r="C84" i="19"/>
  <c r="C85" i="19"/>
  <c r="C86" i="19"/>
  <c r="C87" i="19"/>
  <c r="C88" i="19"/>
  <c r="C89" i="19"/>
  <c r="C90" i="19"/>
  <c r="C91" i="19"/>
  <c r="C92" i="19"/>
  <c r="C93" i="19"/>
  <c r="C80" i="19"/>
  <c r="B81" i="19"/>
  <c r="B82" i="19"/>
  <c r="B83" i="19"/>
  <c r="B84" i="19"/>
  <c r="B85" i="19"/>
  <c r="B86" i="19"/>
  <c r="B87" i="19"/>
  <c r="B88" i="19"/>
  <c r="B89" i="19"/>
  <c r="B90" i="19"/>
  <c r="B91" i="19"/>
  <c r="B92" i="19"/>
  <c r="B93" i="19"/>
  <c r="B80" i="19"/>
  <c r="F45" i="19" l="1"/>
  <c r="Y13" i="19" l="1"/>
  <c r="T55" i="20"/>
  <c r="T53" i="20"/>
  <c r="T52" i="20"/>
  <c r="T51" i="20"/>
  <c r="T50" i="20"/>
  <c r="T49" i="20"/>
  <c r="T48" i="20"/>
  <c r="T47" i="20"/>
  <c r="T45" i="20"/>
  <c r="T44" i="20"/>
  <c r="T43" i="20"/>
  <c r="T41" i="20"/>
  <c r="T39" i="20"/>
  <c r="T38" i="20"/>
  <c r="T37" i="20"/>
  <c r="T35" i="20"/>
  <c r="T34" i="20"/>
  <c r="T30" i="20"/>
  <c r="T27" i="20"/>
  <c r="G6" i="24"/>
  <c r="F6" i="24" l="1"/>
  <c r="T57" i="20"/>
  <c r="X57" i="20"/>
  <c r="X55" i="20"/>
  <c r="X53" i="20"/>
  <c r="X52" i="20"/>
  <c r="X51" i="20"/>
  <c r="X50" i="20"/>
  <c r="X49" i="20"/>
  <c r="X48" i="20"/>
  <c r="X47" i="20"/>
  <c r="X45" i="20"/>
  <c r="X44" i="20"/>
  <c r="X43" i="20"/>
  <c r="X41" i="20"/>
  <c r="X39" i="20"/>
  <c r="X38" i="20"/>
  <c r="X37" i="20"/>
  <c r="X35" i="20"/>
  <c r="X34" i="20"/>
  <c r="X30" i="20"/>
  <c r="X27" i="20"/>
  <c r="I6" i="45" l="1"/>
  <c r="I6" i="24"/>
  <c r="T25" i="44" l="1"/>
  <c r="T58" i="44" s="1"/>
  <c r="X25" i="44"/>
  <c r="I21" i="45"/>
  <c r="X58" i="44" l="1"/>
  <c r="T59" i="44" s="1"/>
  <c r="X25" i="20"/>
  <c r="T25" i="20"/>
  <c r="T28" i="20" l="1"/>
  <c r="X28" i="20"/>
  <c r="T33" i="20"/>
  <c r="X33" i="20"/>
  <c r="T46" i="20"/>
  <c r="X46" i="20"/>
  <c r="T54" i="20"/>
  <c r="X54" i="20"/>
  <c r="T56" i="20"/>
  <c r="X56" i="20"/>
  <c r="T42" i="20"/>
  <c r="X42" i="20"/>
  <c r="X26" i="20"/>
  <c r="T26" i="20"/>
  <c r="X23" i="20"/>
  <c r="T23" i="20"/>
  <c r="T36" i="20"/>
  <c r="X36" i="20"/>
  <c r="X32" i="20"/>
  <c r="T32" i="20"/>
  <c r="T29" i="20"/>
  <c r="X29" i="20"/>
  <c r="T24" i="20"/>
  <c r="X24" i="20"/>
  <c r="T31" i="20"/>
  <c r="X31" i="20"/>
  <c r="I21" i="24"/>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5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6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A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B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C00-000001000000}">
      <text>
        <r>
          <rPr>
            <sz val="9"/>
            <color indexed="81"/>
            <rFont val="MS P ゴシック"/>
            <family val="3"/>
            <charset val="128"/>
          </rPr>
          <t>｢サービス種別｣を選択し、定員を入力(短期入所系と入所施設・居住系）することで、基準額が表示されます。</t>
        </r>
      </text>
    </comment>
  </commentList>
</comments>
</file>

<file path=xl/sharedStrings.xml><?xml version="1.0" encoding="utf-8"?>
<sst xmlns="http://schemas.openxmlformats.org/spreadsheetml/2006/main" count="1081" uniqueCount="196">
  <si>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</si>
  <si>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</si>
  <si>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</si>
  <si>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</si>
  <si>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</si>
  <si>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</si>
  <si>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</si>
  <si>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</si>
  <si>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</si>
  <si>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</si>
  <si>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</si>
  <si>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</si>
  <si>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</si>
  <si>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</si>
  <si>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</si>
  <si>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</si>
  <si>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</si>
  <si>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</si>
  <si>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</si>
  <si>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</si>
  <si>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</si>
  <si>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</si>
  <si>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</si>
  <si>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</si>
  <si>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</si>
  <si>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</si>
  <si>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</si>
  <si>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</si>
  <si>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</si>
  <si>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</si>
  <si>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</si>
  <si>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</si>
  <si>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</si>
  <si>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</si>
  <si>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</si>
  <si>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</si>
  <si>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</si>
  <si>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</si>
  <si>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</si>
  <si>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</si>
  <si>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</si>
  <si>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</si>
  <si>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</si>
  <si>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</si>
  <si>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</si>
  <si>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</si>
  <si>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</si>
  <si>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</si>
  <si>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</si>
  <si>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</si>
  <si>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</si>
  <si>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</si>
  <si>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</si>
  <si>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</si>
  <si>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</si>
  <si>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</si>
  <si>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</si>
  <si>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</si>
  <si>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</si>
  <si>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</si>
  <si>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</si>
  <si>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</si>
  <si>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</si>
  <si>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</si>
  <si>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</si>
  <si>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</si>
  <si>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</si>
  <si>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</si>
  <si>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</si>
  <si>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</si>
  <si>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基準単価</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</si>
  <si>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</si>
  <si>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</si>
  <si>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</si>
  <si>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</si>
  <si>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</si>
  <si>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</si>
  <si>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</si>
  <si>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</si>
  <si>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</si>
  <si>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</si>
  <si>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</si>
  <si>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事業者（法人本部）の作業</t>
    <rPh sb="0" eb="3">
      <t>ジギョウシャ</t>
    </rPh>
    <rPh sb="4" eb="6">
      <t>ホウジン</t>
    </rPh>
    <rPh sb="6" eb="8">
      <t>ホンブ</t>
    </rPh>
    <rPh sb="10" eb="12">
      <t>サギョウ</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</si>
  <si>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</si>
  <si>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</si>
  <si>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</si>
  <si>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</si>
  <si>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</si>
  <si>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</si>
  <si>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</si>
  <si>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</si>
  <si>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</si>
  <si>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</si>
  <si>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</si>
  <si>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</si>
  <si>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</si>
  <si>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</si>
  <si>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 xml:space="preserve">  福祉用具貸与事業所（ア（ア）の事業を除く）及び居宅療養管理指導事業所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</si>
  <si>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</si>
  <si>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</si>
  <si>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</si>
  <si>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</si>
  <si>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</si>
  <si>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</si>
  <si>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</si>
  <si>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</si>
  <si>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</si>
  <si>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</si>
  <si>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</si>
  <si>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</si>
  <si>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</si>
  <si>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</si>
  <si>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</si>
  <si>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</si>
  <si>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</si>
  <si>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</si>
  <si>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</si>
  <si>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</si>
  <si>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</si>
  <si>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</si>
  <si>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</si>
  <si>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</si>
  <si>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</si>
  <si>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</si>
  <si>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</si>
  <si>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</si>
  <si>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</si>
  <si>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</si>
  <si>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</si>
  <si>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</si>
  <si>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</si>
  <si>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</si>
  <si>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</si>
  <si>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</si>
  <si>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</si>
  <si>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</si>
  <si>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</si>
  <si>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</si>
  <si>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</si>
  <si>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（単位:千円）</t>
    <rPh sb="1" eb="3">
      <t>タンイ</t>
    </rPh>
    <rPh sb="4" eb="5">
      <t>セン</t>
    </rPh>
    <rPh sb="5" eb="6">
      <t>エン</t>
    </rPh>
    <phoneticPr fontId="2"/>
  </si>
  <si>
    <t>補助金申請書</t>
    <rPh sb="0" eb="3">
      <t>ホジョキン</t>
    </rPh>
    <rPh sb="3" eb="6">
      <t>シンセイショ</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</si>
  <si>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</si>
  <si>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</si>
  <si>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</si>
  <si>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</si>
  <si>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</si>
  <si>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令和５年度新型コロナウイルス感染症流行下における介護サービス事業所等の</t>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</si>
  <si>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2"/>
  </si>
  <si>
    <t>所要額①(円)</t>
    <rPh sb="0" eb="3">
      <t>ショヨウガク</t>
    </rPh>
    <rPh sb="5" eb="6">
      <t>エン</t>
    </rPh>
    <phoneticPr fontId="2"/>
  </si>
  <si>
    <t>所要額②(円)</t>
    <rPh sb="0" eb="3">
      <t>ショヨウガク</t>
    </rPh>
    <rPh sb="5" eb="6">
      <t>エン</t>
    </rPh>
    <phoneticPr fontId="2"/>
  </si>
  <si>
    <t>所要額①(b)</t>
    <rPh sb="0" eb="3">
      <t>ショヨウガク</t>
    </rPh>
    <phoneticPr fontId="2"/>
  </si>
  <si>
    <t>所要額②(c)</t>
    <rPh sb="0" eb="3">
      <t>ショヨウガク</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</si>
  <si>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</si>
  <si>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</si>
  <si>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</si>
  <si>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</si>
  <si>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</si>
  <si>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</si>
  <si>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r>
      <t>（様式１－４）総括表</t>
    </r>
    <r>
      <rPr>
        <sz val="9"/>
        <color rgb="FFFF0000"/>
        <rFont val="ＭＳ 明朝"/>
        <family val="1"/>
        <charset val="128"/>
      </rPr>
      <t>【令和５年度</t>
    </r>
    <r>
      <rPr>
        <b/>
        <sz val="10"/>
        <color rgb="FFFF0000"/>
        <rFont val="ＭＳ 明朝"/>
        <family val="1"/>
        <charset val="128"/>
      </rPr>
      <t>（令和５年５月８日以降）</t>
    </r>
    <r>
      <rPr>
        <sz val="9"/>
        <color rgb="FFFF0000"/>
        <rFont val="ＭＳ 明朝"/>
        <family val="1"/>
        <charset val="128"/>
      </rPr>
      <t>に生じた費用分】</t>
    </r>
    <rPh sb="1" eb="3">
      <t>ヨウシキ</t>
    </rPh>
    <rPh sb="7" eb="10">
      <t>ソウカツヒョウ</t>
    </rPh>
    <rPh sb="11" eb="13">
      <t>レイワ</t>
    </rPh>
    <rPh sb="14" eb="16">
      <t>ネンド</t>
    </rPh>
    <rPh sb="17" eb="19">
      <t>レイワ</t>
    </rPh>
    <rPh sb="20" eb="21">
      <t>ネン</t>
    </rPh>
    <rPh sb="22" eb="23">
      <t>ガツ</t>
    </rPh>
    <rPh sb="24" eb="25">
      <t>ニチ</t>
    </rPh>
    <rPh sb="25" eb="27">
      <t>イコウ</t>
    </rPh>
    <rPh sb="29" eb="30">
      <t>ショウ</t>
    </rPh>
    <rPh sb="32" eb="35">
      <t>ヒヨウブン</t>
    </rPh>
    <phoneticPr fontId="2"/>
  </si>
  <si>
    <r>
      <t>（様式１－５）事業所・施設等別申請額一覧</t>
    </r>
    <r>
      <rPr>
        <sz val="11"/>
        <color rgb="FFFF0000"/>
        <rFont val="ＭＳ Ｐ明朝"/>
        <family val="1"/>
        <charset val="128"/>
      </rPr>
      <t>【令和５年度</t>
    </r>
    <r>
      <rPr>
        <b/>
        <sz val="12"/>
        <color rgb="FFFF0000"/>
        <rFont val="ＭＳ Ｐ明朝"/>
        <family val="1"/>
        <charset val="128"/>
      </rPr>
      <t>（令和５年５月８日以降）</t>
    </r>
    <r>
      <rPr>
        <sz val="11"/>
        <color rgb="FFFF0000"/>
        <rFont val="ＭＳ Ｐ明朝"/>
        <family val="1"/>
        <charset val="128"/>
      </rPr>
      <t>に生じた費用分】</t>
    </r>
    <rPh sb="1" eb="3">
      <t>ヨウシキ</t>
    </rPh>
    <rPh sb="7" eb="10">
      <t>ジギョウショ</t>
    </rPh>
    <rPh sb="11" eb="13">
      <t>シセツ</t>
    </rPh>
    <rPh sb="13" eb="14">
      <t>トウ</t>
    </rPh>
    <rPh sb="14" eb="15">
      <t>ベツ</t>
    </rPh>
    <rPh sb="15" eb="18">
      <t>シンセイガク</t>
    </rPh>
    <rPh sb="18" eb="20">
      <t>イチラン</t>
    </rPh>
    <rPh sb="27" eb="29">
      <t>レイワ</t>
    </rPh>
    <rPh sb="30" eb="31">
      <t>ネン</t>
    </rPh>
    <rPh sb="32" eb="33">
      <t>ガツ</t>
    </rPh>
    <rPh sb="34" eb="35">
      <t>ニチ</t>
    </rPh>
    <rPh sb="35" eb="37">
      <t>イコウ</t>
    </rPh>
    <phoneticPr fontId="2"/>
  </si>
  <si>
    <r>
      <t>(様式１－６）事業所・施設等別個票</t>
    </r>
    <r>
      <rPr>
        <sz val="9"/>
        <color rgb="FFFF0000"/>
        <rFont val="ＭＳ Ｐ明朝"/>
        <family val="1"/>
        <charset val="128"/>
      </rPr>
      <t>【令和５年度</t>
    </r>
    <r>
      <rPr>
        <b/>
        <sz val="10"/>
        <color rgb="FFFF0000"/>
        <rFont val="ＭＳ Ｐ明朝"/>
        <family val="1"/>
        <charset val="128"/>
      </rPr>
      <t>（令和５年５月８日以降）</t>
    </r>
    <r>
      <rPr>
        <sz val="9"/>
        <color rgb="FFFF0000"/>
        <rFont val="ＭＳ Ｐ明朝"/>
        <family val="1"/>
        <charset val="128"/>
      </rPr>
      <t>に生じた費用分】</t>
    </r>
    <rPh sb="1" eb="3">
      <t>ヨウシキ</t>
    </rPh>
    <rPh sb="7" eb="10">
      <t>ジギョウショ</t>
    </rPh>
    <rPh sb="11" eb="13">
      <t>シセツ</t>
    </rPh>
    <rPh sb="13" eb="14">
      <t>トウ</t>
    </rPh>
    <rPh sb="14" eb="15">
      <t>ベツ</t>
    </rPh>
    <rPh sb="15" eb="17">
      <t>コヒョウ</t>
    </rPh>
    <rPh sb="24" eb="26">
      <t>レイワ</t>
    </rPh>
    <rPh sb="27" eb="28">
      <t>ネン</t>
    </rPh>
    <rPh sb="29" eb="30">
      <t>ガツ</t>
    </rPh>
    <rPh sb="31" eb="32">
      <t>ニチ</t>
    </rPh>
    <rPh sb="32" eb="34">
      <t>イコウ</t>
    </rPh>
    <phoneticPr fontId="2"/>
  </si>
  <si>
    <r>
      <t>(様式１－６）事業所・施設等別個票</t>
    </r>
    <r>
      <rPr>
        <sz val="9"/>
        <color rgb="FFFF0000"/>
        <rFont val="ＭＳ Ｐ明朝"/>
        <family val="1"/>
        <charset val="128"/>
      </rPr>
      <t>【令和５年度</t>
    </r>
    <r>
      <rPr>
        <b/>
        <sz val="10"/>
        <color rgb="FFFF0000"/>
        <rFont val="ＭＳ Ｐ明朝"/>
        <family val="1"/>
        <charset val="128"/>
      </rPr>
      <t>（令和５年５月８日以降）</t>
    </r>
    <r>
      <rPr>
        <sz val="9"/>
        <color rgb="FFFF0000"/>
        <rFont val="ＭＳ Ｐ明朝"/>
        <family val="1"/>
        <charset val="128"/>
      </rPr>
      <t>に生じた費用分】</t>
    </r>
    <rPh sb="7" eb="10">
      <t>ジギョウショ</t>
    </rPh>
    <rPh sb="11" eb="13">
      <t>シセツ</t>
    </rPh>
    <rPh sb="13" eb="14">
      <t>トウ</t>
    </rPh>
    <rPh sb="14" eb="15">
      <t>ベツ</t>
    </rPh>
    <rPh sb="15" eb="17">
      <t>コヒョウ</t>
    </rPh>
    <rPh sb="24" eb="26">
      <t>レイワ</t>
    </rPh>
    <rPh sb="27" eb="28">
      <t>ネン</t>
    </rPh>
    <rPh sb="29" eb="30">
      <t>ガツ</t>
    </rPh>
    <rPh sb="31" eb="32">
      <t>ニチ</t>
    </rPh>
    <rPh sb="32" eb="34">
      <t>イコウ</t>
    </rPh>
    <phoneticPr fontId="2"/>
  </si>
  <si>
    <t>山梨県知事</t>
    <phoneticPr fontId="2"/>
  </si>
  <si>
    <t>事業所･施設数</t>
    <phoneticPr fontId="2"/>
  </si>
  <si>
    <t>申請額</t>
    <phoneticPr fontId="2"/>
  </si>
  <si>
    <t>イ</t>
    <phoneticPr fontId="2"/>
  </si>
  <si>
    <t>※積算内訳①及び②の合計額の千円未満切り捨て</t>
    <rPh sb="6" eb="7">
      <t>オヨ</t>
    </rPh>
    <phoneticPr fontId="2"/>
  </si>
  <si>
    <r>
      <t>（様式１－１）総括表</t>
    </r>
    <r>
      <rPr>
        <sz val="9"/>
        <color rgb="FFFF0000"/>
        <rFont val="ＭＳ 明朝"/>
        <family val="1"/>
        <charset val="128"/>
      </rPr>
      <t>【令和５年度</t>
    </r>
    <r>
      <rPr>
        <b/>
        <sz val="10"/>
        <color rgb="FFFF0000"/>
        <rFont val="ＭＳ 明朝"/>
        <family val="1"/>
        <charset val="128"/>
      </rPr>
      <t>（令和５年４月１日～令和５年５月７日）</t>
    </r>
    <r>
      <rPr>
        <sz val="9"/>
        <color rgb="FFFF0000"/>
        <rFont val="ＭＳ 明朝"/>
        <family val="1"/>
        <charset val="128"/>
      </rPr>
      <t>に生じた費用分】</t>
    </r>
    <rPh sb="1" eb="3">
      <t>ヨウシキ</t>
    </rPh>
    <rPh sb="7" eb="10">
      <t>ソウカツヒョウ</t>
    </rPh>
    <rPh sb="11" eb="13">
      <t>レイワ</t>
    </rPh>
    <rPh sb="14" eb="16">
      <t>ネンド</t>
    </rPh>
    <rPh sb="17" eb="19">
      <t>レイワ</t>
    </rPh>
    <rPh sb="20" eb="21">
      <t>ネン</t>
    </rPh>
    <rPh sb="22" eb="23">
      <t>ガツ</t>
    </rPh>
    <rPh sb="24" eb="25">
      <t>ニチ</t>
    </rPh>
    <rPh sb="26" eb="28">
      <t>レイワ</t>
    </rPh>
    <rPh sb="29" eb="30">
      <t>ネン</t>
    </rPh>
    <rPh sb="31" eb="32">
      <t>ガツ</t>
    </rPh>
    <rPh sb="33" eb="34">
      <t>ニチ</t>
    </rPh>
    <rPh sb="36" eb="37">
      <t>ショウ</t>
    </rPh>
    <rPh sb="39" eb="42">
      <t>ヒヨウブン</t>
    </rPh>
    <phoneticPr fontId="2"/>
  </si>
  <si>
    <t>山梨県知事</t>
    <phoneticPr fontId="2"/>
  </si>
  <si>
    <t>合　　計</t>
    <rPh sb="0" eb="1">
      <t>ゴウ</t>
    </rPh>
    <rPh sb="3" eb="4">
      <t>ケイ</t>
    </rPh>
    <phoneticPr fontId="2"/>
  </si>
  <si>
    <t>基準単価(a)</t>
    <phoneticPr fontId="2"/>
  </si>
  <si>
    <t>申請額(d)</t>
    <phoneticPr fontId="2"/>
  </si>
  <si>
    <t>所要額①(b)</t>
    <phoneticPr fontId="2"/>
  </si>
  <si>
    <t>所要額(c)</t>
    <phoneticPr fontId="2"/>
  </si>
  <si>
    <t>　「申請額(d)」は、「基準単価(a)」と「所要額①(b)」を比較して低い方の額及び「所要額②(c)」の合計を記入すること。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5" eb="57">
      <t>キニュウ</t>
    </rPh>
    <phoneticPr fontId="2"/>
  </si>
  <si>
    <t>　「所要額①(b)」及び「所要額②(c)」は「（様式１－６）事業所・施設等別個票」に記載した所要額（千円未満切り捨て）を記入すること。</t>
    <rPh sb="2" eb="5">
      <t>ショヨウガク</t>
    </rPh>
    <rPh sb="10" eb="11">
      <t>オヨ</t>
    </rPh>
    <rPh sb="24" eb="26">
      <t>ヨウシキ</t>
    </rPh>
    <rPh sb="36" eb="37">
      <t>トウ</t>
    </rPh>
    <rPh sb="38" eb="40">
      <t>コヒョウ</t>
    </rPh>
    <rPh sb="42" eb="44">
      <t>キサイ</t>
    </rPh>
    <rPh sb="46" eb="49">
      <t>ショヨウガク</t>
    </rPh>
    <rPh sb="50" eb="51">
      <t>セン</t>
    </rPh>
    <rPh sb="51" eb="54">
      <t>エンミマン</t>
    </rPh>
    <rPh sb="54" eb="55">
      <t>キ</t>
    </rPh>
    <rPh sb="56" eb="57">
      <t>ス</t>
    </rPh>
    <rPh sb="60" eb="62">
      <t>キニュウ</t>
    </rPh>
    <phoneticPr fontId="2"/>
  </si>
  <si>
    <t>　「基準単価(a)」は、「令和５年度新型コロナウイルス感染症流行下における介護サービス事業所等のサービス提供体制確保事業実施要綱」別添３の基準単価を記入すること。</t>
    <rPh sb="2" eb="4">
      <t>キジュン</t>
    </rPh>
    <rPh sb="4" eb="6">
      <t>タンカ</t>
    </rPh>
    <rPh sb="13" eb="15">
      <t>レイワ</t>
    </rPh>
    <rPh sb="16" eb="18">
      <t>ネンド</t>
    </rPh>
    <rPh sb="18" eb="20">
      <t>シンガタ</t>
    </rPh>
    <rPh sb="27" eb="30">
      <t>カンセンショウ</t>
    </rPh>
    <rPh sb="30" eb="32">
      <t>リュウコウ</t>
    </rPh>
    <rPh sb="32" eb="33">
      <t>カ</t>
    </rPh>
    <rPh sb="37" eb="39">
      <t>カイゴ</t>
    </rPh>
    <rPh sb="43" eb="46">
      <t>ジギョウショ</t>
    </rPh>
    <rPh sb="46" eb="47">
      <t>トウ</t>
    </rPh>
    <rPh sb="52" eb="54">
      <t>テイキョウ</t>
    </rPh>
    <rPh sb="54" eb="56">
      <t>タイセイ</t>
    </rPh>
    <rPh sb="56" eb="58">
      <t>カクホ</t>
    </rPh>
    <rPh sb="58" eb="60">
      <t>ジギョウ</t>
    </rPh>
    <rPh sb="60" eb="62">
      <t>ジッシ</t>
    </rPh>
    <rPh sb="62" eb="64">
      <t>ヨウコウ</t>
    </rPh>
    <phoneticPr fontId="2"/>
  </si>
  <si>
    <r>
      <t>(様式１－３）事業所・施設等別個票</t>
    </r>
    <r>
      <rPr>
        <sz val="9"/>
        <color rgb="FFFF0000"/>
        <rFont val="ＭＳ Ｐ明朝"/>
        <family val="1"/>
        <charset val="128"/>
      </rPr>
      <t>【令和５年度</t>
    </r>
    <r>
      <rPr>
        <b/>
        <sz val="10"/>
        <color rgb="FFFF0000"/>
        <rFont val="ＭＳ Ｐ明朝"/>
        <family val="1"/>
        <charset val="128"/>
      </rPr>
      <t>（令和５年４月１日～令和５年５月７日）</t>
    </r>
    <r>
      <rPr>
        <sz val="9"/>
        <color rgb="FFFF0000"/>
        <rFont val="ＭＳ Ｐ明朝"/>
        <family val="1"/>
        <charset val="128"/>
      </rPr>
      <t>に生じた費用分】</t>
    </r>
    <rPh sb="1" eb="3">
      <t>ヨウシキ</t>
    </rPh>
    <rPh sb="7" eb="10">
      <t>ジギョウショ</t>
    </rPh>
    <rPh sb="11" eb="13">
      <t>シセツ</t>
    </rPh>
    <rPh sb="13" eb="14">
      <t>トウ</t>
    </rPh>
    <rPh sb="14" eb="15">
      <t>ベツ</t>
    </rPh>
    <rPh sb="15" eb="17">
      <t>コヒョウ</t>
    </rPh>
    <rPh sb="24" eb="26">
      <t>レイワ</t>
    </rPh>
    <rPh sb="27" eb="28">
      <t>ネン</t>
    </rPh>
    <rPh sb="29" eb="30">
      <t>ガツ</t>
    </rPh>
    <rPh sb="31" eb="32">
      <t>ニチ</t>
    </rPh>
    <rPh sb="33" eb="35">
      <t>レイワ</t>
    </rPh>
    <rPh sb="36" eb="37">
      <t>ネン</t>
    </rPh>
    <rPh sb="38" eb="39">
      <t>ガツ</t>
    </rPh>
    <rPh sb="40" eb="41">
      <t>ニチ</t>
    </rPh>
    <phoneticPr fontId="2"/>
  </si>
  <si>
    <r>
      <t>（様式１－２）事業所・施設等別申請額一覧</t>
    </r>
    <r>
      <rPr>
        <sz val="11"/>
        <color rgb="FFFF0000"/>
        <rFont val="ＭＳ Ｐ明朝"/>
        <family val="1"/>
        <charset val="128"/>
      </rPr>
      <t>【令和５年度</t>
    </r>
    <r>
      <rPr>
        <b/>
        <sz val="12"/>
        <color rgb="FFFF0000"/>
        <rFont val="ＭＳ Ｐ明朝"/>
        <family val="1"/>
        <charset val="128"/>
      </rPr>
      <t>（令和５年４月１日～令和５年５月７日）</t>
    </r>
    <r>
      <rPr>
        <sz val="11"/>
        <color rgb="FFFF0000"/>
        <rFont val="ＭＳ Ｐ明朝"/>
        <family val="1"/>
        <charset val="128"/>
      </rPr>
      <t>に生じた費用分】</t>
    </r>
    <rPh sb="1" eb="3">
      <t>ヨウシキ</t>
    </rPh>
    <rPh sb="7" eb="10">
      <t>ジギョウショ</t>
    </rPh>
    <rPh sb="11" eb="13">
      <t>シセツ</t>
    </rPh>
    <rPh sb="13" eb="14">
      <t>トウ</t>
    </rPh>
    <rPh sb="14" eb="15">
      <t>ベツ</t>
    </rPh>
    <rPh sb="15" eb="18">
      <t>シンセイガク</t>
    </rPh>
    <rPh sb="18" eb="20">
      <t>イチラン</t>
    </rPh>
    <rPh sb="27" eb="29">
      <t>レイワ</t>
    </rPh>
    <rPh sb="30" eb="31">
      <t>ネン</t>
    </rPh>
    <rPh sb="32" eb="33">
      <t>ガツ</t>
    </rPh>
    <rPh sb="34" eb="35">
      <t>ニチ</t>
    </rPh>
    <rPh sb="36" eb="38">
      <t>レイワ</t>
    </rPh>
    <rPh sb="39" eb="40">
      <t>ネン</t>
    </rPh>
    <rPh sb="41" eb="42">
      <t>ガツ</t>
    </rPh>
    <rPh sb="43" eb="44">
      <t>ニチ</t>
    </rPh>
    <phoneticPr fontId="2"/>
  </si>
  <si>
    <t>　「所要額①(b)」及び「所要額②(c)」は「（様式１－３）事業所・施設等別個票」に記載した所要額（千円未満切り捨て）を記入すること。</t>
    <rPh sb="2" eb="5">
      <t>ショヨウガク</t>
    </rPh>
    <rPh sb="10" eb="11">
      <t>オヨ</t>
    </rPh>
    <rPh sb="24" eb="26">
      <t>ヨウシキ</t>
    </rPh>
    <rPh sb="36" eb="37">
      <t>トウ</t>
    </rPh>
    <rPh sb="38" eb="40">
      <t>コヒョウ</t>
    </rPh>
    <rPh sb="42" eb="44">
      <t>キサイ</t>
    </rPh>
    <rPh sb="46" eb="49">
      <t>ショヨウガク</t>
    </rPh>
    <rPh sb="50" eb="51">
      <t>セン</t>
    </rPh>
    <rPh sb="51" eb="54">
      <t>エンミマン</t>
    </rPh>
    <rPh sb="54" eb="55">
      <t>キ</t>
    </rPh>
    <rPh sb="56" eb="57">
      <t>ス</t>
    </rPh>
    <rPh sb="60" eb="62">
      <t>キニュウ</t>
    </rPh>
    <phoneticPr fontId="2"/>
  </si>
  <si>
    <t>各事業所の個票のシート名を、通し番号に修正</t>
    <rPh sb="0" eb="1">
      <t>カク</t>
    </rPh>
    <rPh sb="1" eb="4">
      <t>ジギョウショ</t>
    </rPh>
    <rPh sb="5" eb="7">
      <t>コヒョウ</t>
    </rPh>
    <rPh sb="11" eb="12">
      <t>メイ</t>
    </rPh>
    <rPh sb="14" eb="15">
      <t>トオ</t>
    </rPh>
    <rPh sb="16" eb="18">
      <t>バンゴウ</t>
    </rPh>
    <rPh sb="19" eb="21">
      <t>シュウセイ</t>
    </rPh>
    <phoneticPr fontId="2"/>
  </si>
  <si>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t>
    </r>
    <phoneticPr fontId="2"/>
  </si>
  <si>
    <r>
      <t>　　　</t>
    </r>
    <r>
      <rPr>
        <sz val="11"/>
        <color rgb="FFFF0000"/>
        <rFont val="ＭＳ 明朝"/>
        <family val="1"/>
        <charset val="128"/>
      </rPr>
      <t>様式１－１～様式１－３</t>
    </r>
    <r>
      <rPr>
        <sz val="11"/>
        <color theme="1"/>
        <rFont val="ＭＳ 明朝"/>
        <family val="1"/>
        <charset val="128"/>
      </rPr>
      <t>を、</t>
    </r>
    <rPh sb="9" eb="11">
      <t>ヨウシキ</t>
    </rPh>
    <phoneticPr fontId="2"/>
  </si>
  <si>
    <r>
      <t>　　</t>
    </r>
    <r>
      <rPr>
        <sz val="11"/>
        <color rgb="FF00B050"/>
        <rFont val="ＭＳ 明朝"/>
        <family val="1"/>
        <charset val="128"/>
      </rPr>
      <t>「令和５年度（令和５年５月８日以降）に生じた費用分」</t>
    </r>
    <r>
      <rPr>
        <sz val="11"/>
        <color theme="1"/>
        <rFont val="ＭＳ 明朝"/>
        <family val="1"/>
        <charset val="128"/>
      </rPr>
      <t>について補助申請をする場合は</t>
    </r>
    <phoneticPr fontId="2"/>
  </si>
  <si>
    <t>参考</t>
    <rPh sb="0" eb="2">
      <t>サンコウ</t>
    </rPh>
    <phoneticPr fontId="2"/>
  </si>
  <si>
    <t>※１ 通所系サービス事業所</t>
    <phoneticPr fontId="2"/>
  </si>
  <si>
    <t>※２　短期入所系サービス事業所</t>
    <phoneticPr fontId="2"/>
  </si>
  <si>
    <t>※３ 訪問系サービス事業所</t>
    <phoneticPr fontId="2"/>
  </si>
  <si>
    <t>※４　介護施設等</t>
    <phoneticPr fontId="2"/>
  </si>
  <si>
    <t>完成した申請書（Excelファイル）を県に提出</t>
    <rPh sb="0" eb="2">
      <t>カンセイ</t>
    </rPh>
    <rPh sb="4" eb="7">
      <t>シンセイショ</t>
    </rPh>
    <rPh sb="19" eb="20">
      <t>ケン</t>
    </rPh>
    <rPh sb="21" eb="23">
      <t>テイシュツ</t>
    </rPh>
    <phoneticPr fontId="2"/>
  </si>
  <si>
    <t>本Excelを各事業所に配布し、様式１－３又は様式１－６（個票）を記入するように依頼　</t>
    <rPh sb="21" eb="22">
      <t>マタ</t>
    </rPh>
    <rPh sb="23" eb="25">
      <t>ヨウシキ</t>
    </rPh>
    <phoneticPr fontId="2"/>
  </si>
  <si>
    <t xml:space="preserve">様式１－３又は様式１－６（個票）の着色セルに入力（黄色セル：必要情報の入力、緑色セル：クリックしてプルダウンから選択）
該当する取組内容及び添付書類をチェックして、法人本部へ返送
</t>
    <phoneticPr fontId="2"/>
  </si>
  <si>
    <t>様式１－２又は様式１－５（事業所・施設別申請額一覧）に全事業所分が正しく反映されているか確認
15事業所以上ある場合には6行目～15行目を行ごとコピーし、16行目に右クリック→「コピーしたセルの挿入」で挿入</t>
    <rPh sb="0" eb="2">
      <t>ヨウシキ</t>
    </rPh>
    <rPh sb="5" eb="6">
      <t>マタ</t>
    </rPh>
    <rPh sb="7" eb="9">
      <t>ヨウシキ</t>
    </rPh>
    <rPh sb="20" eb="23">
      <t>シンセイガク</t>
    </rPh>
    <rPh sb="23" eb="25">
      <t>イチラン</t>
    </rPh>
    <rPh sb="27" eb="31">
      <t>ゼンジギョウショ</t>
    </rPh>
    <rPh sb="31" eb="32">
      <t>ブン</t>
    </rPh>
    <rPh sb="33" eb="34">
      <t>タダ</t>
    </rPh>
    <rPh sb="36" eb="38">
      <t>ハンエイ</t>
    </rPh>
    <rPh sb="44" eb="46">
      <t>カクニン</t>
    </rPh>
    <rPh sb="70" eb="71">
      <t>ギョウ</t>
    </rPh>
    <rPh sb="83" eb="84">
      <t>ミギ</t>
    </rPh>
    <phoneticPr fontId="2"/>
  </si>
  <si>
    <t>個票及び様式１－２又は様式１－５の内容が様式１－１又は様式１－４（総括表）にも正しく反映されていることを確認
様式１－１又は様式１－４の記入欄（黄色セル）にも必要事項を記載</t>
    <rPh sb="0" eb="2">
      <t>コヒョウ</t>
    </rPh>
    <rPh sb="2" eb="3">
      <t>オヨ</t>
    </rPh>
    <rPh sb="4" eb="6">
      <t>ヨウシキ</t>
    </rPh>
    <rPh sb="9" eb="10">
      <t>マタ</t>
    </rPh>
    <rPh sb="11" eb="13">
      <t>ヨウシキ</t>
    </rPh>
    <rPh sb="17" eb="19">
      <t>ナイヨウ</t>
    </rPh>
    <rPh sb="20" eb="22">
      <t>ヨウシキ</t>
    </rPh>
    <rPh sb="25" eb="26">
      <t>マタ</t>
    </rPh>
    <rPh sb="27" eb="29">
      <t>ヨウシキ</t>
    </rPh>
    <rPh sb="33" eb="36">
      <t>ソウカツヒョウ</t>
    </rPh>
    <rPh sb="39" eb="40">
      <t>タダ</t>
    </rPh>
    <rPh sb="42" eb="44">
      <t>ハンエイ</t>
    </rPh>
    <rPh sb="52" eb="54">
      <t>カクニン</t>
    </rPh>
    <rPh sb="56" eb="58">
      <t>ヨウシキ</t>
    </rPh>
    <rPh sb="61" eb="62">
      <t>マタ</t>
    </rPh>
    <rPh sb="63" eb="65">
      <t>ヨウシキ</t>
    </rPh>
    <rPh sb="69" eb="72">
      <t>キニュウラン</t>
    </rPh>
    <rPh sb="73" eb="75">
      <t>キイロ</t>
    </rPh>
    <rPh sb="80" eb="82">
      <t>ヒツヨウ</t>
    </rPh>
    <rPh sb="82" eb="84">
      <t>ジコウ</t>
    </rPh>
    <rPh sb="85" eb="87">
      <t>キサイ</t>
    </rPh>
    <phoneticPr fontId="2"/>
  </si>
  <si>
    <r>
      <t>　　　</t>
    </r>
    <r>
      <rPr>
        <sz val="11"/>
        <color rgb="FF00B050"/>
        <rFont val="ＭＳ 明朝"/>
        <family val="1"/>
        <charset val="128"/>
      </rPr>
      <t>様式１－４～様式１－６</t>
    </r>
    <r>
      <rPr>
        <sz val="11"/>
        <color theme="1"/>
        <rFont val="ＭＳ 明朝"/>
        <family val="1"/>
        <charset val="128"/>
      </rPr>
      <t>を、提出すること。</t>
    </r>
    <rPh sb="9" eb="11">
      <t>ヨウシキ</t>
    </rPh>
    <rPh sb="16" eb="18">
      <t>テイシュツ</t>
    </rPh>
    <phoneticPr fontId="2"/>
  </si>
  <si>
    <t>サービス提供体制確保事業（介護保険事業補助金）</t>
    <rPh sb="13" eb="15">
      <t>カイゴ</t>
    </rPh>
    <rPh sb="15" eb="17">
      <t>ホケン</t>
    </rPh>
    <rPh sb="17" eb="19">
      <t>ジギョウ</t>
    </rPh>
    <rPh sb="19" eb="22">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</si>
</sst>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11"/>
      <color rgb="FFFF0000"/>
      <name val="ＭＳ 明朝"/>
      <family val="1"/>
      <charset val="128"/>
    </font>
    <font>
      <sz val="3"/>
      <color rgb="FFFF0000"/>
      <name val="ＭＳ Ｐ明朝"/>
      <family val="1"/>
      <charset val="128"/>
    </font>
    <font>
      <b/>
      <sz val="14"/>
      <name val="ＭＳ 明朝"/>
      <family val="1"/>
      <charset val="128"/>
    </font>
    <font>
      <sz val="10"/>
      <name val="ＭＳ 明朝"/>
      <family val="1"/>
      <charset val="128"/>
    </font>
    <font>
      <sz val="5"/>
      <color theme="1"/>
      <name val="ＭＳ 明朝"/>
      <family val="1"/>
      <charset val="128"/>
    </font>
    <font>
      <sz val="11"/>
      <color rgb="FF00B050"/>
      <name val="ＭＳ 明朝"/>
      <family val="1"/>
      <charset val="128"/>
    </font>
    <font>
      <b/>
      <sz val="10"/>
      <color rgb="FFFF0000"/>
      <name val="ＭＳ Ｐ明朝"/>
      <family val="1"/>
      <charset val="128"/>
    </font>
    <font>
      <b/>
      <sz val="10"/>
      <color rgb="FFFF0000"/>
      <name val="ＭＳ 明朝"/>
      <family val="1"/>
      <charset val="128"/>
    </font>
    <font>
      <b/>
      <sz val="12"/>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style="medium">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2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0" fontId="6" fillId="0" borderId="36" xfId="0" applyFont="1" applyBorder="1" applyAlignment="1">
      <alignment horizontal="center" vertical="top"/>
    </xf>
    <xf numFmtId="0" fontId="6" fillId="0" borderId="36" xfId="0" applyFont="1" applyBorder="1" applyAlignment="1">
      <alignment horizontal="lef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8" fillId="0" borderId="8" xfId="0" applyFont="1" applyFill="1" applyBorder="1" applyAlignment="1">
      <alignment vertical="center" wrapText="1"/>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10" fillId="0" borderId="0" xfId="0" applyFont="1" applyFill="1" applyBorder="1">
      <alignment vertical="center"/>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0" fillId="0" borderId="5" xfId="0" applyFont="1" applyFill="1" applyBorder="1" applyAlignment="1">
      <alignment horizontal="center" vertical="center"/>
    </xf>
    <xf numFmtId="0" fontId="10" fillId="0"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37" xfId="0" applyNumberFormat="1" applyFont="1" applyBorder="1" applyAlignment="1">
      <alignment horizontal="center" vertical="center" shrinkToFit="1"/>
    </xf>
    <xf numFmtId="178" fontId="10" fillId="0" borderId="41" xfId="0" applyNumberFormat="1" applyFont="1" applyBorder="1" applyAlignment="1">
      <alignment horizontal="center" vertical="center" shrinkToFit="1"/>
    </xf>
    <xf numFmtId="178" fontId="10" fillId="0" borderId="37"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2"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0" fontId="16"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7"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7"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pplyAlignment="1">
      <alignment horizontal="left" vertical="top"/>
    </xf>
    <xf numFmtId="0" fontId="18" fillId="0" borderId="0" xfId="0" applyFont="1">
      <alignment vertical="center"/>
    </xf>
    <xf numFmtId="0" fontId="18" fillId="0" borderId="36" xfId="0" applyFont="1" applyBorder="1" applyAlignment="1">
      <alignment horizontal="center" vertical="center"/>
    </xf>
    <xf numFmtId="0" fontId="19" fillId="0" borderId="0" xfId="0" applyFont="1" applyFill="1">
      <alignment vertical="center"/>
    </xf>
    <xf numFmtId="176" fontId="19" fillId="0" borderId="0" xfId="0" applyNumberFormat="1" applyFont="1" applyFill="1">
      <alignment vertical="center"/>
    </xf>
    <xf numFmtId="0" fontId="10" fillId="0" borderId="0" xfId="0" applyFont="1" applyFill="1" applyAlignment="1">
      <alignment horizontal="right" vertical="center"/>
    </xf>
    <xf numFmtId="0" fontId="18" fillId="0" borderId="0" xfId="0" applyFont="1" applyFill="1">
      <alignment vertical="center"/>
    </xf>
    <xf numFmtId="0" fontId="5" fillId="0" borderId="0" xfId="0" applyFont="1" applyFill="1" applyAlignment="1">
      <alignment vertical="center"/>
    </xf>
    <xf numFmtId="0" fontId="18" fillId="0" borderId="0" xfId="0" applyFont="1" applyFill="1" applyAlignment="1">
      <alignment horizontal="left" vertical="top"/>
    </xf>
    <xf numFmtId="0" fontId="6" fillId="0" borderId="0" xfId="0" applyFont="1" applyFill="1" applyAlignment="1">
      <alignment horizontal="left" vertical="top"/>
    </xf>
    <xf numFmtId="0" fontId="7" fillId="0" borderId="0" xfId="0" applyFont="1" applyFill="1" applyAlignment="1">
      <alignment horizontal="center" vertical="center" shrinkToFit="1"/>
    </xf>
    <xf numFmtId="0" fontId="16"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176" fontId="12" fillId="0" borderId="2" xfId="0" applyNumberFormat="1" applyFont="1" applyBorder="1" applyAlignment="1">
      <alignmen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176" fontId="24" fillId="0" borderId="0" xfId="0" applyNumberFormat="1" applyFont="1" applyFill="1">
      <alignment vertical="center"/>
    </xf>
    <xf numFmtId="0" fontId="25" fillId="0" borderId="0" xfId="0" applyFont="1" applyFill="1" applyAlignment="1">
      <alignment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9"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center" shrinkToFit="1"/>
      <protection locked="0"/>
    </xf>
    <xf numFmtId="0" fontId="9" fillId="0" borderId="0" xfId="0" applyFont="1" applyFill="1" applyBorder="1">
      <alignment vertical="center"/>
    </xf>
    <xf numFmtId="0" fontId="7" fillId="0" borderId="0" xfId="0" applyFont="1" applyFill="1" applyBorder="1" applyAlignment="1" applyProtection="1">
      <alignment vertical="center"/>
      <protection locked="0"/>
    </xf>
    <xf numFmtId="176" fontId="7" fillId="0" borderId="0" xfId="0" applyNumberFormat="1" applyFont="1" applyFill="1" applyBorder="1" applyAlignment="1">
      <alignment vertical="center"/>
    </xf>
    <xf numFmtId="49" fontId="9" fillId="0" borderId="5" xfId="0" applyNumberFormat="1" applyFont="1" applyFill="1" applyBorder="1" applyAlignment="1">
      <alignment horizontal="center" vertical="center" wrapText="1"/>
    </xf>
    <xf numFmtId="0" fontId="7" fillId="0" borderId="1" xfId="0" applyFont="1" applyFill="1" applyBorder="1" applyAlignment="1">
      <alignment vertical="center"/>
    </xf>
    <xf numFmtId="0" fontId="7" fillId="0" borderId="11" xfId="0" applyFont="1" applyFill="1" applyBorder="1" applyAlignment="1">
      <alignment vertical="center"/>
    </xf>
    <xf numFmtId="178" fontId="21" fillId="0" borderId="36" xfId="4" applyNumberFormat="1" applyFont="1" applyBorder="1" applyAlignment="1">
      <alignment horizontal="right" vertical="center" shrinkToFit="1"/>
    </xf>
    <xf numFmtId="49" fontId="9" fillId="0" borderId="4" xfId="0" applyNumberFormat="1" applyFont="1" applyFill="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Fill="1" applyBorder="1" applyAlignment="1">
      <alignment horizontal="center" vertical="center"/>
    </xf>
    <xf numFmtId="176" fontId="12" fillId="0" borderId="2" xfId="0" applyNumberFormat="1" applyFont="1" applyBorder="1" applyAlignme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0" fillId="0" borderId="0" xfId="0" applyFont="1" applyAlignment="1">
      <alignment vertical="center"/>
    </xf>
    <xf numFmtId="0" fontId="7" fillId="0" borderId="5" xfId="0" applyFont="1" applyFill="1" applyBorder="1">
      <alignment vertical="center"/>
    </xf>
    <xf numFmtId="0" fontId="13" fillId="0" borderId="2" xfId="0" applyFont="1" applyFill="1" applyBorder="1" applyAlignment="1">
      <alignment horizontal="left" vertical="center"/>
    </xf>
    <xf numFmtId="178" fontId="10" fillId="0" borderId="36" xfId="4" applyNumberFormat="1" applyFont="1" applyFill="1" applyBorder="1" applyAlignment="1">
      <alignment horizontal="right" vertical="center" shrinkToFit="1"/>
    </xf>
    <xf numFmtId="178" fontId="10" fillId="0" borderId="37" xfId="4" applyNumberFormat="1" applyFont="1" applyFill="1" applyBorder="1" applyAlignment="1">
      <alignment horizontal="right" vertical="center" shrinkToFit="1"/>
    </xf>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18" fillId="0" borderId="0" xfId="0" applyFont="1" applyBorder="1">
      <alignment vertical="center"/>
    </xf>
    <xf numFmtId="0" fontId="18" fillId="0" borderId="0" xfId="0" applyFont="1" applyBorder="1" applyAlignment="1">
      <alignment horizontal="left" vertical="top"/>
    </xf>
    <xf numFmtId="0" fontId="10"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46" xfId="0" applyFont="1" applyBorder="1" applyAlignment="1">
      <alignment horizontal="left" vertical="center" wrapText="1"/>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11" xfId="0" applyFont="1" applyBorder="1" applyAlignment="1">
      <alignment vertical="center"/>
    </xf>
    <xf numFmtId="0" fontId="11" fillId="0" borderId="8" xfId="0"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9" xfId="0" applyFont="1" applyBorder="1" applyAlignment="1">
      <alignment vertical="center"/>
    </xf>
    <xf numFmtId="0" fontId="11" fillId="0" borderId="0" xfId="0"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26" fillId="0" borderId="0" xfId="0" applyFont="1" applyAlignment="1">
      <alignment horizontal="center" vertical="center"/>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1" fillId="5" borderId="0" xfId="0" applyFont="1" applyFill="1" applyAlignment="1">
      <alignment horizontal="center"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7" fillId="0" borderId="30" xfId="0" applyFont="1" applyBorder="1" applyAlignment="1">
      <alignment horizontal="center" vertical="center" wrapText="1"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7"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1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178" fontId="10" fillId="0" borderId="62" xfId="4" applyNumberFormat="1" applyFont="1" applyBorder="1" applyAlignment="1">
      <alignment horizontal="right" vertical="center"/>
    </xf>
    <xf numFmtId="0" fontId="0" fillId="0" borderId="63" xfId="0" applyBorder="1" applyAlignment="1">
      <alignment horizontal="righ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8" xfId="0" applyFont="1" applyFill="1" applyBorder="1" applyAlignment="1">
      <alignment horizontal="center" vertical="center" wrapText="1"/>
    </xf>
    <xf numFmtId="0" fontId="0" fillId="0" borderId="20" xfId="0" applyBorder="1" applyAlignment="1">
      <alignment horizontal="center" vertical="center" wrapText="1"/>
    </xf>
    <xf numFmtId="0" fontId="7" fillId="3" borderId="4" xfId="0" applyFont="1" applyFill="1" applyBorder="1" applyAlignment="1">
      <alignment horizontal="center" vertical="center" wrapText="1"/>
    </xf>
    <xf numFmtId="0" fontId="0" fillId="0" borderId="11" xfId="0" applyBorder="1" applyAlignment="1">
      <alignment horizontal="center" vertical="center" wrapText="1"/>
    </xf>
    <xf numFmtId="0" fontId="7" fillId="3" borderId="52" xfId="0" applyFont="1" applyFill="1" applyBorder="1" applyAlignment="1">
      <alignment horizontal="center" vertical="center" wrapText="1"/>
    </xf>
    <xf numFmtId="0" fontId="0" fillId="0" borderId="53" xfId="0" applyBorder="1" applyAlignment="1">
      <alignment horizontal="center" vertical="center" wrapText="1"/>
    </xf>
    <xf numFmtId="0" fontId="7" fillId="3" borderId="54" xfId="0"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178" fontId="10" fillId="0" borderId="54" xfId="4" applyNumberFormat="1" applyFont="1" applyBorder="1" applyAlignment="1">
      <alignment horizontal="right" vertical="center" wrapText="1"/>
    </xf>
    <xf numFmtId="0" fontId="0" fillId="0" borderId="55" xfId="0" applyBorder="1" applyAlignment="1">
      <alignment horizontal="right" vertical="center" wrapText="1"/>
    </xf>
    <xf numFmtId="0" fontId="0" fillId="0" borderId="58" xfId="0" applyBorder="1" applyAlignment="1">
      <alignment horizontal="right" vertical="center" wrapText="1"/>
    </xf>
    <xf numFmtId="0" fontId="0" fillId="0" borderId="59" xfId="0" applyBorder="1" applyAlignment="1">
      <alignment horizontal="right" vertical="center" wrapText="1"/>
    </xf>
    <xf numFmtId="0" fontId="0" fillId="0" borderId="60" xfId="0" applyBorder="1" applyAlignment="1">
      <alignment horizontal="right" vertical="center" wrapText="1"/>
    </xf>
    <xf numFmtId="0" fontId="0" fillId="0" borderId="61" xfId="0" applyBorder="1" applyAlignment="1">
      <alignment horizontal="right" vertical="center" wrapText="1"/>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49" fontId="9" fillId="0" borderId="49" xfId="0" applyNumberFormat="1"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38" fontId="10" fillId="0" borderId="49" xfId="4" applyFont="1" applyFill="1" applyBorder="1" applyAlignment="1">
      <alignment horizontal="right" vertical="center" shrinkToFit="1"/>
    </xf>
    <xf numFmtId="38" fontId="10" fillId="0" borderId="50" xfId="4" applyFont="1" applyFill="1" applyBorder="1" applyAlignment="1">
      <alignment horizontal="right" vertical="center" shrinkToFit="1"/>
    </xf>
    <xf numFmtId="38" fontId="10" fillId="0" borderId="51" xfId="4" applyFont="1" applyFill="1" applyBorder="1" applyAlignment="1">
      <alignment horizontal="right" vertical="center" shrinkToFit="1"/>
    </xf>
    <xf numFmtId="0" fontId="8" fillId="5" borderId="18" xfId="0" applyFont="1" applyFill="1" applyBorder="1" applyAlignment="1">
      <alignment horizontal="center" vertical="center" shrinkToFit="1"/>
    </xf>
    <xf numFmtId="0" fontId="10" fillId="0" borderId="42"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177" fontId="8" fillId="5" borderId="38" xfId="4" applyNumberFormat="1" applyFont="1" applyFill="1" applyBorder="1" applyAlignment="1">
      <alignment vertical="center" shrinkToFit="1"/>
    </xf>
    <xf numFmtId="177" fontId="8" fillId="5" borderId="39" xfId="4" applyNumberFormat="1" applyFont="1" applyFill="1" applyBorder="1" applyAlignment="1">
      <alignment vertical="center" shrinkToFit="1"/>
    </xf>
    <xf numFmtId="177" fontId="8" fillId="5" borderId="40" xfId="4" applyNumberFormat="1" applyFont="1" applyFill="1" applyBorder="1" applyAlignment="1">
      <alignment vertical="center" shrinkToFit="1"/>
    </xf>
    <xf numFmtId="0" fontId="8" fillId="5" borderId="38" xfId="0" applyFont="1" applyFill="1" applyBorder="1" applyAlignment="1">
      <alignment vertical="center" shrinkToFit="1"/>
    </xf>
    <xf numFmtId="0" fontId="8" fillId="5" borderId="39" xfId="0" applyFont="1" applyFill="1" applyBorder="1" applyAlignment="1">
      <alignment vertical="center" shrinkToFit="1"/>
    </xf>
    <xf numFmtId="0" fontId="8" fillId="5" borderId="40" xfId="0" applyFont="1" applyFill="1" applyBorder="1" applyAlignment="1">
      <alignment vertical="center" shrinkToFi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49" fontId="11" fillId="5" borderId="5" xfId="0" applyNumberFormat="1" applyFont="1" applyFill="1" applyBorder="1" applyAlignment="1">
      <alignment horizontal="left" vertical="center" shrinkToFit="1"/>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3" fillId="0" borderId="1" xfId="0" applyFont="1" applyFill="1" applyBorder="1" applyAlignment="1">
      <alignment horizontal="left" vertical="center" wrapText="1"/>
    </xf>
    <xf numFmtId="0" fontId="0" fillId="0" borderId="2" xfId="0" applyBorder="1" applyAlignment="1">
      <alignment horizontal="left" vertical="center" wrapTex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7" fillId="0" borderId="30" xfId="0" applyFont="1" applyBorder="1" applyAlignment="1">
      <alignment vertical="center" wrapText="1" shrinkToFit="1"/>
    </xf>
    <xf numFmtId="0" fontId="0" fillId="0" borderId="31" xfId="0" applyBorder="1" applyAlignment="1">
      <alignment vertical="center" wrapText="1"/>
    </xf>
    <xf numFmtId="0" fontId="0" fillId="0" borderId="32"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178" fontId="10" fillId="0" borderId="54" xfId="4" applyNumberFormat="1" applyFont="1" applyBorder="1" applyAlignment="1">
      <alignment vertical="center"/>
    </xf>
    <xf numFmtId="0" fontId="0" fillId="0" borderId="55"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15" fillId="6" borderId="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106680</xdr:colOff>
      <xdr:row>0</xdr:row>
      <xdr:rowOff>91439</xdr:rowOff>
    </xdr:from>
    <xdr:to>
      <xdr:col>9</xdr:col>
      <xdr:colOff>121920</xdr:colOff>
      <xdr:row>24</xdr:row>
      <xdr:rowOff>99390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6680" y="91439"/>
          <a:ext cx="5501640" cy="3983603"/>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様式１－３）事業所・施設等別個票</a:t>
          </a:r>
          <a:r>
            <a:rPr kumimoji="1" lang="en-US" altLang="ja-JP" sz="1600"/>
            <a:t>【</a:t>
          </a:r>
          <a:r>
            <a:rPr kumimoji="1" lang="ja-JP" altLang="en-US" sz="1600"/>
            <a:t>令和５年度（令和５年４月１日～令和５年５月７日）に生じた費用分</a:t>
          </a:r>
          <a:r>
            <a:rPr kumimoji="1" lang="en-US" altLang="ja-JP" sz="1600"/>
            <a:t>】</a:t>
          </a:r>
          <a:r>
            <a:rPr kumimoji="1" lang="ja-JP" altLang="en-US" sz="1600"/>
            <a:t>については、この右側のシートを使用してください。</a:t>
          </a:r>
          <a:endParaRPr kumimoji="1" lang="en-US" altLang="ja-JP" sz="1600"/>
        </a:p>
        <a:p>
          <a:endParaRPr kumimoji="1" lang="en-US" altLang="ja-JP" sz="1600"/>
        </a:p>
        <a:p>
          <a:r>
            <a:rPr kumimoji="1" lang="ja-JP" altLang="en-US" sz="1600"/>
            <a:t>・</a:t>
          </a:r>
          <a:r>
            <a:rPr kumimoji="1" lang="en-US" altLang="ja-JP" sz="1600"/>
            <a:t>R5</a:t>
          </a:r>
          <a:r>
            <a:rPr kumimoji="1" lang="ja-JP" altLang="en-US" sz="1600"/>
            <a:t>個票</a:t>
          </a:r>
          <a:r>
            <a:rPr kumimoji="1" lang="en-US" altLang="ja-JP" sz="1600"/>
            <a:t>1_1</a:t>
          </a:r>
        </a:p>
        <a:p>
          <a:r>
            <a:rPr kumimoji="1" lang="ja-JP" altLang="en-US" sz="1600"/>
            <a:t>・</a:t>
          </a:r>
          <a:r>
            <a:rPr kumimoji="1" lang="en-US" altLang="ja-JP" sz="1600"/>
            <a:t>R5</a:t>
          </a:r>
          <a:r>
            <a:rPr kumimoji="1" lang="ja-JP" altLang="en-US" sz="1600"/>
            <a:t>個票</a:t>
          </a:r>
          <a:r>
            <a:rPr kumimoji="1" lang="en-US" altLang="ja-JP" sz="1600"/>
            <a:t>1_2</a:t>
          </a:r>
        </a:p>
        <a:p>
          <a:r>
            <a:rPr kumimoji="1" lang="ja-JP" altLang="en-US" sz="1600"/>
            <a:t>・</a:t>
          </a:r>
          <a:r>
            <a:rPr kumimoji="1" lang="en-US" altLang="ja-JP" sz="1600"/>
            <a:t>R5</a:t>
          </a:r>
          <a:r>
            <a:rPr kumimoji="1" lang="ja-JP" altLang="en-US" sz="1600"/>
            <a:t>個票</a:t>
          </a:r>
          <a:r>
            <a:rPr kumimoji="1" lang="en-US" altLang="ja-JP" sz="1600"/>
            <a:t>1_3</a:t>
          </a:r>
        </a:p>
        <a:p>
          <a:endParaRPr kumimoji="1" lang="en-US" altLang="ja-JP" sz="1600"/>
        </a:p>
        <a:p>
          <a:r>
            <a:rPr kumimoji="1" lang="en-US" altLang="ja-JP" sz="1600"/>
            <a:t>※</a:t>
          </a:r>
          <a:r>
            <a:rPr kumimoji="1" lang="ja-JP" altLang="en-US" sz="1600"/>
            <a:t>１つの事業所・施設ごとに１枚のシートを作成します。</a:t>
          </a:r>
          <a:endParaRPr kumimoji="1" lang="en-US" altLang="ja-JP" sz="1600"/>
        </a:p>
        <a:p>
          <a:endParaRPr kumimoji="1" lang="en-US" altLang="ja-JP" sz="1600"/>
        </a:p>
        <a:p>
          <a:r>
            <a:rPr kumimoji="1" lang="en-US" altLang="ja-JP" sz="1600"/>
            <a:t>※</a:t>
          </a:r>
          <a:r>
            <a:rPr kumimoji="1" lang="ja-JP" altLang="en-US" sz="1600"/>
            <a:t>複数（</a:t>
          </a:r>
          <a:r>
            <a:rPr kumimoji="1" lang="en-US" altLang="ja-JP" sz="1600"/>
            <a:t>R5</a:t>
          </a:r>
          <a:r>
            <a:rPr kumimoji="1" lang="ja-JP" altLang="en-US" sz="1600"/>
            <a:t>個票</a:t>
          </a:r>
          <a:r>
            <a:rPr kumimoji="1" lang="en-US" altLang="ja-JP" sz="1600"/>
            <a:t>1_4</a:t>
          </a:r>
          <a:r>
            <a:rPr kumimoji="1" lang="ja-JP" altLang="en-US" sz="1600"/>
            <a:t>～）を作成する場合はコピーして複製し、</a:t>
          </a:r>
          <a:r>
            <a:rPr kumimoji="1" lang="ja-JP" altLang="en-US" sz="1600" u="sng"/>
            <a:t>通し番号を付けてください。</a:t>
          </a:r>
          <a:endParaRPr kumimoji="1" lang="en-US" altLang="ja-JP" sz="1600" u="sng"/>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09550" y="304165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209550" y="304165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83820</xdr:rowOff>
    </xdr:from>
    <xdr:to>
      <xdr:col>9</xdr:col>
      <xdr:colOff>91440</xdr:colOff>
      <xdr:row>25</xdr:row>
      <xdr:rowOff>139148</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6200" y="83820"/>
          <a:ext cx="5501640" cy="4196632"/>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様式１－６）事業所・施設等別個票</a:t>
          </a:r>
          <a:r>
            <a:rPr kumimoji="1" lang="en-US" altLang="ja-JP" sz="1600"/>
            <a:t>【</a:t>
          </a:r>
          <a:r>
            <a:rPr kumimoji="1" lang="ja-JP" altLang="en-US" sz="1600"/>
            <a:t>令和５年度（令和５年５月８日以降）に生じた費用分</a:t>
          </a:r>
          <a:r>
            <a:rPr kumimoji="1" lang="en-US" altLang="ja-JP" sz="1600"/>
            <a:t>】</a:t>
          </a:r>
          <a:r>
            <a:rPr kumimoji="1" lang="ja-JP" altLang="en-US" sz="1600"/>
            <a:t>については、この右側のシートを使用してください。</a:t>
          </a:r>
          <a:endParaRPr kumimoji="1" lang="en-US" altLang="ja-JP" sz="1600"/>
        </a:p>
        <a:p>
          <a:endParaRPr kumimoji="1" lang="en-US" altLang="ja-JP" sz="1600"/>
        </a:p>
        <a:p>
          <a:r>
            <a:rPr kumimoji="1" lang="ja-JP" altLang="en-US" sz="1600"/>
            <a:t>・</a:t>
          </a:r>
          <a:r>
            <a:rPr kumimoji="1" lang="en-US" altLang="ja-JP" sz="1600"/>
            <a:t>R5</a:t>
          </a:r>
          <a:r>
            <a:rPr kumimoji="1" lang="ja-JP" altLang="en-US" sz="1600"/>
            <a:t>個票</a:t>
          </a:r>
          <a:r>
            <a:rPr kumimoji="1" lang="en-US" altLang="ja-JP" sz="1600"/>
            <a:t>2_1</a:t>
          </a:r>
        </a:p>
        <a:p>
          <a:r>
            <a:rPr kumimoji="1" lang="ja-JP" altLang="en-US" sz="1600"/>
            <a:t>・</a:t>
          </a:r>
          <a:r>
            <a:rPr kumimoji="1" lang="en-US" altLang="ja-JP" sz="1600"/>
            <a:t>R5</a:t>
          </a:r>
          <a:r>
            <a:rPr kumimoji="1" lang="ja-JP" altLang="en-US" sz="1600"/>
            <a:t>個票</a:t>
          </a:r>
          <a:r>
            <a:rPr kumimoji="1" lang="en-US" altLang="ja-JP" sz="1600"/>
            <a:t>2_2</a:t>
          </a:r>
        </a:p>
        <a:p>
          <a:r>
            <a:rPr kumimoji="1" lang="ja-JP" altLang="en-US" sz="1600"/>
            <a:t>・</a:t>
          </a:r>
          <a:r>
            <a:rPr kumimoji="1" lang="en-US" altLang="ja-JP" sz="1600"/>
            <a:t>R5</a:t>
          </a:r>
          <a:r>
            <a:rPr kumimoji="1" lang="ja-JP" altLang="en-US" sz="1600"/>
            <a:t>個票</a:t>
          </a:r>
          <a:r>
            <a:rPr kumimoji="1" lang="en-US" altLang="ja-JP" sz="1600"/>
            <a:t>2_3</a:t>
          </a:r>
        </a:p>
        <a:p>
          <a:endParaRPr kumimoji="1" lang="en-US" altLang="ja-JP" sz="1600"/>
        </a:p>
        <a:p>
          <a:r>
            <a:rPr kumimoji="1" lang="en-US" altLang="ja-JP" sz="1600"/>
            <a:t>※</a:t>
          </a:r>
          <a:r>
            <a:rPr kumimoji="1" lang="ja-JP" altLang="en-US" sz="1600"/>
            <a:t>１つの事業所・施設ごとに１枚のシートを作成します。</a:t>
          </a:r>
          <a:endParaRPr kumimoji="1" lang="en-US" altLang="ja-JP" sz="1600"/>
        </a:p>
        <a:p>
          <a:endParaRPr kumimoji="1" lang="en-US" altLang="ja-JP" sz="1600"/>
        </a:p>
        <a:p>
          <a:r>
            <a:rPr kumimoji="1" lang="en-US" altLang="ja-JP" sz="1600"/>
            <a:t>※</a:t>
          </a:r>
          <a:r>
            <a:rPr kumimoji="1" lang="ja-JP" altLang="en-US" sz="1600"/>
            <a:t>複数（</a:t>
          </a:r>
          <a:r>
            <a:rPr kumimoji="1" lang="en-US" altLang="ja-JP" sz="1600"/>
            <a:t>R5</a:t>
          </a:r>
          <a:r>
            <a:rPr kumimoji="1" lang="ja-JP" altLang="en-US" sz="1600"/>
            <a:t>個票</a:t>
          </a:r>
          <a:r>
            <a:rPr kumimoji="1" lang="en-US" altLang="ja-JP" sz="1600"/>
            <a:t>2_4</a:t>
          </a:r>
          <a:r>
            <a:rPr kumimoji="1" lang="ja-JP" altLang="en-US" sz="1600"/>
            <a:t>～）を作成する場合はコピーして複製し、</a:t>
          </a:r>
          <a:r>
            <a:rPr kumimoji="1" lang="ja-JP" altLang="en-US" sz="1600" u="sng"/>
            <a:t>通し番号を付けてください。</a:t>
          </a:r>
          <a:endParaRPr kumimoji="1" lang="en-US" altLang="ja-JP" sz="1600" u="sng"/>
        </a:p>
        <a:p>
          <a:endParaRPr kumimoji="1" lang="en-US" altLang="ja-JP" sz="1100"/>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A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B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a:xfrm>
          <a:off x="209550" y="304165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J43"/>
  <sheetViews>
    <sheetView tabSelected="1" view="pageBreakPreview" zoomScale="85" zoomScaleNormal="100" zoomScaleSheetLayoutView="85" workbookViewId="0">
      <selection activeCell="B6" sqref="B6"/>
    </sheetView>
  </sheetViews>
  <sheetFormatPr defaultColWidth="9" defaultRowHeight="13"/>
  <cols>
    <col min="1" max="1" width="3.08984375" style="112" customWidth="1"/>
    <col min="2" max="2" width="7.81640625" style="112" customWidth="1"/>
    <col min="3" max="3" width="53" style="111" customWidth="1"/>
    <col min="4" max="4" width="67.90625" style="111" customWidth="1"/>
    <col min="5" max="5" width="4.1796875" style="112" customWidth="1"/>
    <col min="6" max="16384" width="9" style="112"/>
  </cols>
  <sheetData>
    <row r="2" spans="2:4" ht="16.5">
      <c r="B2" s="1" t="s">
        <v>84</v>
      </c>
      <c r="C2" s="2"/>
    </row>
    <row r="3" spans="2:4" ht="16.5">
      <c r="B3" s="1"/>
      <c r="C3" s="2"/>
    </row>
    <row r="4" spans="2:4" s="117" customFormat="1" ht="16.5">
      <c r="B4" s="136" t="s">
        <v>146</v>
      </c>
      <c r="C4" s="120"/>
      <c r="D4" s="119"/>
    </row>
    <row r="5" spans="2:4" s="117" customFormat="1" ht="16.5">
      <c r="B5" s="118" t="s">
        <v>195</v>
      </c>
      <c r="C5" s="120"/>
      <c r="D5" s="119"/>
    </row>
    <row r="6" spans="2:4" ht="14">
      <c r="C6" s="2"/>
    </row>
    <row r="7" spans="2:4" ht="14">
      <c r="B7" s="113" t="s">
        <v>81</v>
      </c>
      <c r="C7" s="3" t="s">
        <v>82</v>
      </c>
      <c r="D7" s="3" t="s">
        <v>80</v>
      </c>
    </row>
    <row r="8" spans="2:4" ht="64.75" customHeight="1">
      <c r="B8" s="113">
        <v>1</v>
      </c>
      <c r="C8" s="4" t="s">
        <v>190</v>
      </c>
      <c r="D8" s="4"/>
    </row>
    <row r="9" spans="2:4" ht="70">
      <c r="B9" s="113">
        <v>2</v>
      </c>
      <c r="C9" s="4"/>
      <c r="D9" s="4" t="s">
        <v>191</v>
      </c>
    </row>
    <row r="10" spans="2:4" ht="30" customHeight="1">
      <c r="B10" s="113">
        <v>3</v>
      </c>
      <c r="C10" s="4" t="s">
        <v>85</v>
      </c>
      <c r="D10" s="4"/>
    </row>
    <row r="11" spans="2:4" ht="46.25" customHeight="1">
      <c r="B11" s="113">
        <v>4</v>
      </c>
      <c r="C11" s="4" t="s">
        <v>180</v>
      </c>
      <c r="D11" s="4"/>
    </row>
    <row r="12" spans="2:4" ht="48.75" customHeight="1">
      <c r="B12" s="113">
        <v>5</v>
      </c>
      <c r="C12" s="4" t="s">
        <v>83</v>
      </c>
      <c r="D12" s="4"/>
    </row>
    <row r="13" spans="2:4" ht="122.4" customHeight="1">
      <c r="B13" s="113">
        <v>6</v>
      </c>
      <c r="C13" s="5" t="s">
        <v>192</v>
      </c>
      <c r="D13" s="4"/>
    </row>
    <row r="14" spans="2:4" ht="117.65" customHeight="1">
      <c r="B14" s="113">
        <v>7</v>
      </c>
      <c r="C14" s="4" t="s">
        <v>193</v>
      </c>
      <c r="D14" s="6"/>
    </row>
    <row r="15" spans="2:4" ht="43.25" customHeight="1">
      <c r="B15" s="113">
        <v>8</v>
      </c>
      <c r="C15" s="4" t="s">
        <v>189</v>
      </c>
      <c r="D15" s="4"/>
    </row>
    <row r="16" spans="2:4" ht="22.5" customHeight="1">
      <c r="B16" s="112" t="s">
        <v>181</v>
      </c>
    </row>
    <row r="17" spans="1:36" ht="22.5" customHeight="1">
      <c r="B17" s="112" t="s">
        <v>182</v>
      </c>
    </row>
    <row r="18" spans="1:36" ht="22.5" customHeight="1">
      <c r="B18" s="112" t="s">
        <v>183</v>
      </c>
    </row>
    <row r="19" spans="1:36" ht="22.5" customHeight="1">
      <c r="B19" s="112" t="s">
        <v>194</v>
      </c>
    </row>
    <row r="20" spans="1:36" ht="15.75" customHeight="1"/>
    <row r="22" spans="1:36" s="171" customFormat="1">
      <c r="A22" s="171" t="s">
        <v>184</v>
      </c>
      <c r="C22" s="172"/>
      <c r="D22" s="172"/>
    </row>
    <row r="23" spans="1:36" s="171" customFormat="1">
      <c r="A23" s="169" t="s">
        <v>185</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row>
    <row r="24" spans="1:36" s="171" customFormat="1">
      <c r="A24" s="170" t="s">
        <v>95</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2"/>
    </row>
    <row r="25" spans="1:36" s="171" customFormat="1">
      <c r="A25" s="170" t="s">
        <v>96</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2"/>
    </row>
    <row r="26" spans="1:36" s="171" customFormat="1">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52"/>
    </row>
    <row r="27" spans="1:36" s="171" customFormat="1">
      <c r="A27" s="173" t="s">
        <v>186</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row>
    <row r="28" spans="1:36" s="171" customFormat="1">
      <c r="A28" s="170" t="s">
        <v>98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row>
    <row r="29" spans="1:36" s="171" customFormat="1">
      <c r="A29" s="170" t="s">
        <v>94</v>
      </c>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row>
    <row r="30" spans="1:36" s="171" customFormat="1">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row>
    <row r="31" spans="1:36" s="171" customFormat="1">
      <c r="A31" s="174" t="s">
        <v>187</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row>
    <row r="32" spans="1:36" s="171" customFormat="1">
      <c r="A32" s="170" t="s">
        <v>92</v>
      </c>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row>
    <row r="33" spans="1:36" s="171" customFormat="1">
      <c r="A33" s="170" t="s">
        <v>93</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2"/>
    </row>
    <row r="34" spans="1:36" s="171" customFormat="1">
      <c r="A34" s="170" t="s">
        <v>97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2"/>
    </row>
    <row r="35" spans="1:36" s="171" customFormat="1">
      <c r="A35" s="170"/>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2"/>
    </row>
    <row r="36" spans="1:36" s="171" customFormat="1">
      <c r="A36" s="174" t="s">
        <v>188</v>
      </c>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row>
    <row r="37" spans="1:36" s="171" customFormat="1">
      <c r="A37" s="170" t="s">
        <v>89</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row>
    <row r="38" spans="1:36" s="171" customFormat="1">
      <c r="A38" s="169" t="s">
        <v>90</v>
      </c>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row>
    <row r="39" spans="1:36" s="171" customFormat="1">
      <c r="A39" s="169" t="s">
        <v>91</v>
      </c>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52"/>
    </row>
    <row r="40" spans="1:36" s="171" customFormat="1">
      <c r="A40" s="170"/>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2"/>
    </row>
    <row r="41" spans="1:36" s="171" customFormat="1">
      <c r="A41" s="170" t="s">
        <v>99</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2"/>
    </row>
    <row r="42" spans="1:36" s="171" customFormat="1">
      <c r="A42" s="18" t="s">
        <v>100</v>
      </c>
      <c r="B42" s="54"/>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1:36" s="171" customFormat="1">
      <c r="A43" s="18" t="s">
        <v>101</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sheetData>
  <mergeCells count="3">
    <mergeCell ref="A27:AJ27"/>
    <mergeCell ref="A31:AJ31"/>
    <mergeCell ref="A36:AJ36"/>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
  <sheetViews>
    <sheetView view="pageBreakPreview" zoomScale="115" zoomScaleNormal="100" zoomScaleSheetLayoutView="115" workbookViewId="0">
      <selection activeCell="L26" sqref="L26"/>
    </sheetView>
  </sheetViews>
  <sheetFormatPr defaultRowHeight="13"/>
  <sheetData/>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160</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57"/>
      <c r="D8" s="157"/>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57"/>
      <c r="D9" s="157"/>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350"/>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352"/>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57"/>
      <c r="U12" s="157"/>
      <c r="V12" s="157"/>
      <c r="W12" s="157"/>
      <c r="X12" s="157"/>
      <c r="Y12" s="157"/>
      <c r="Z12" s="157"/>
      <c r="AA12" s="157"/>
      <c r="AB12" s="157"/>
      <c r="AC12" s="157"/>
      <c r="AD12" s="157"/>
      <c r="AE12" s="157"/>
      <c r="AF12" s="157"/>
      <c r="AG12" s="157"/>
      <c r="AH12" s="157"/>
      <c r="AI12" s="157"/>
      <c r="AJ12" s="157"/>
      <c r="AK12" s="157"/>
      <c r="AL12" s="157"/>
      <c r="AM12" s="157"/>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56"/>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57"/>
      <c r="AL14" s="13"/>
      <c r="AM14" s="47"/>
    </row>
    <row r="15" spans="1:46" s="25" customFormat="1" ht="21" customHeight="1">
      <c r="A15" s="48"/>
      <c r="B15" s="9"/>
      <c r="C15" s="415" t="s">
        <v>157</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6"/>
    </row>
    <row r="16" spans="1:46" s="25" customFormat="1" ht="21" customHeight="1">
      <c r="A16" s="49"/>
      <c r="B16" s="8"/>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row>
    <row r="17" spans="1:39" s="25" customFormat="1" ht="21" customHeight="1">
      <c r="A17" s="49"/>
      <c r="B17" s="8"/>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6"/>
    </row>
    <row r="18" spans="1:39" s="25" customFormat="1" ht="21" customHeight="1">
      <c r="A18" s="49"/>
      <c r="B18" s="8"/>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6"/>
    </row>
    <row r="19" spans="1:39" s="25" customFormat="1" ht="21" customHeight="1">
      <c r="A19" s="49"/>
      <c r="B19" s="8"/>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6"/>
    </row>
    <row r="20" spans="1:39" s="25" customFormat="1" ht="21" customHeight="1">
      <c r="A20" s="49"/>
      <c r="B20" s="8"/>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6"/>
    </row>
    <row r="21" spans="1:39" s="25" customFormat="1" ht="21" customHeight="1">
      <c r="A21" s="49"/>
      <c r="B21" s="8"/>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6"/>
    </row>
    <row r="22" spans="1:39" s="25" customFormat="1" ht="21" customHeight="1">
      <c r="A22" s="50"/>
      <c r="B22" s="10"/>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8"/>
    </row>
    <row r="23" spans="1:39" s="25" customFormat="1" ht="18.75" customHeight="1">
      <c r="A23" s="147" t="s">
        <v>154</v>
      </c>
      <c r="B23" s="13"/>
      <c r="C23" s="13"/>
      <c r="D23" s="13"/>
      <c r="E23" s="13"/>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9"/>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9"/>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C68" si="0">D67*$AG$5</f>
        <v>0</v>
      </c>
      <c r="C67" s="135">
        <f t="shared" si="0"/>
        <v>0</v>
      </c>
      <c r="D67" s="115">
        <v>27</v>
      </c>
      <c r="E67" s="115">
        <v>13</v>
      </c>
      <c r="F67" s="114" t="s">
        <v>127</v>
      </c>
      <c r="G67" s="115"/>
    </row>
    <row r="68" spans="1:7" s="114" customFormat="1" ht="5">
      <c r="A68" s="114" t="s">
        <v>128</v>
      </c>
      <c r="B68" s="135">
        <f t="shared" si="0"/>
        <v>0</v>
      </c>
      <c r="C68" s="135">
        <f t="shared" si="0"/>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1">E81*$AG$5</f>
        <v>0</v>
      </c>
      <c r="D81" s="115">
        <v>40</v>
      </c>
      <c r="E81" s="115">
        <v>20</v>
      </c>
      <c r="F81" s="114" t="s">
        <v>127</v>
      </c>
      <c r="G81" s="115"/>
    </row>
    <row r="82" spans="1:7" s="114" customFormat="1" ht="5">
      <c r="A82" s="114" t="s">
        <v>31</v>
      </c>
      <c r="B82" s="115">
        <f t="shared" ref="B82:B93" si="2">D82*$AG$5</f>
        <v>0</v>
      </c>
      <c r="C82" s="115">
        <f t="shared" si="1"/>
        <v>0</v>
      </c>
      <c r="D82" s="115">
        <v>38</v>
      </c>
      <c r="E82" s="115">
        <v>19</v>
      </c>
      <c r="F82" s="114" t="s">
        <v>127</v>
      </c>
      <c r="G82" s="115"/>
    </row>
    <row r="83" spans="1:7" s="114" customFormat="1" ht="5">
      <c r="A83" s="114" t="s">
        <v>32</v>
      </c>
      <c r="B83" s="115">
        <f t="shared" si="2"/>
        <v>0</v>
      </c>
      <c r="C83" s="115">
        <f t="shared" si="1"/>
        <v>0</v>
      </c>
      <c r="D83" s="115">
        <v>48</v>
      </c>
      <c r="E83" s="115">
        <v>24</v>
      </c>
      <c r="F83" s="114" t="s">
        <v>127</v>
      </c>
      <c r="G83" s="115"/>
    </row>
    <row r="84" spans="1:7" s="114" customFormat="1" ht="5">
      <c r="A84" s="114" t="s">
        <v>33</v>
      </c>
      <c r="B84" s="115">
        <f t="shared" si="2"/>
        <v>0</v>
      </c>
      <c r="C84" s="115">
        <f t="shared" si="1"/>
        <v>0</v>
      </c>
      <c r="D84" s="115">
        <v>43</v>
      </c>
      <c r="E84" s="115">
        <v>21</v>
      </c>
      <c r="F84" s="114" t="s">
        <v>127</v>
      </c>
      <c r="G84" s="115"/>
    </row>
    <row r="85" spans="1:7" s="114" customFormat="1" ht="5">
      <c r="A85" s="114" t="s">
        <v>34</v>
      </c>
      <c r="B85" s="115">
        <f t="shared" si="2"/>
        <v>0</v>
      </c>
      <c r="C85" s="115">
        <f t="shared" si="1"/>
        <v>0</v>
      </c>
      <c r="D85" s="115">
        <v>36</v>
      </c>
      <c r="E85" s="115">
        <v>18</v>
      </c>
      <c r="F85" s="114" t="s">
        <v>127</v>
      </c>
      <c r="G85" s="115"/>
    </row>
    <row r="86" spans="1:7" s="114" customFormat="1" ht="5">
      <c r="A86" s="114" t="s">
        <v>130</v>
      </c>
      <c r="B86" s="115">
        <f t="shared" si="2"/>
        <v>0</v>
      </c>
      <c r="C86" s="115">
        <f t="shared" si="1"/>
        <v>0</v>
      </c>
      <c r="D86" s="115">
        <v>37</v>
      </c>
      <c r="E86" s="115">
        <v>19</v>
      </c>
      <c r="F86" s="114" t="s">
        <v>127</v>
      </c>
      <c r="G86" s="115"/>
    </row>
    <row r="87" spans="1:7" s="114" customFormat="1" ht="5">
      <c r="A87" s="114" t="s">
        <v>131</v>
      </c>
      <c r="B87" s="115">
        <f t="shared" si="2"/>
        <v>0</v>
      </c>
      <c r="C87" s="115">
        <f t="shared" si="1"/>
        <v>0</v>
      </c>
      <c r="D87" s="115">
        <v>35</v>
      </c>
      <c r="E87" s="115">
        <v>18</v>
      </c>
      <c r="F87" s="114" t="s">
        <v>127</v>
      </c>
      <c r="G87" s="115"/>
    </row>
    <row r="88" spans="1:7" s="114" customFormat="1" ht="5">
      <c r="A88" s="114" t="s">
        <v>132</v>
      </c>
      <c r="B88" s="115">
        <f t="shared" si="2"/>
        <v>0</v>
      </c>
      <c r="C88" s="115">
        <f t="shared" si="1"/>
        <v>0</v>
      </c>
      <c r="D88" s="115">
        <v>37</v>
      </c>
      <c r="E88" s="115">
        <v>19</v>
      </c>
      <c r="F88" s="114" t="s">
        <v>127</v>
      </c>
      <c r="G88" s="115"/>
    </row>
    <row r="89" spans="1:7" s="114" customFormat="1" ht="5">
      <c r="A89" s="114" t="s">
        <v>133</v>
      </c>
      <c r="B89" s="115">
        <f t="shared" si="2"/>
        <v>0</v>
      </c>
      <c r="C89" s="115">
        <f t="shared" si="1"/>
        <v>0</v>
      </c>
      <c r="D89" s="115">
        <v>35</v>
      </c>
      <c r="E89" s="115">
        <v>18</v>
      </c>
      <c r="F89" s="114" t="s">
        <v>127</v>
      </c>
      <c r="G89" s="115"/>
    </row>
    <row r="90" spans="1:7" s="114" customFormat="1" ht="5">
      <c r="A90" s="114" t="s">
        <v>134</v>
      </c>
      <c r="B90" s="115">
        <f t="shared" si="2"/>
        <v>0</v>
      </c>
      <c r="C90" s="115">
        <f t="shared" si="1"/>
        <v>0</v>
      </c>
      <c r="D90" s="115">
        <v>37</v>
      </c>
      <c r="E90" s="115">
        <v>19</v>
      </c>
      <c r="F90" s="114" t="s">
        <v>127</v>
      </c>
      <c r="G90" s="115"/>
    </row>
    <row r="91" spans="1:7" s="114" customFormat="1" ht="5">
      <c r="A91" s="114" t="s">
        <v>135</v>
      </c>
      <c r="B91" s="115">
        <f t="shared" si="2"/>
        <v>0</v>
      </c>
      <c r="C91" s="115">
        <f t="shared" si="1"/>
        <v>0</v>
      </c>
      <c r="D91" s="115">
        <v>35</v>
      </c>
      <c r="E91" s="115">
        <v>18</v>
      </c>
      <c r="F91" s="114" t="s">
        <v>127</v>
      </c>
      <c r="G91" s="115"/>
    </row>
    <row r="92" spans="1:7" s="114" customFormat="1" ht="5">
      <c r="A92" s="114" t="s">
        <v>136</v>
      </c>
      <c r="B92" s="115">
        <f t="shared" si="2"/>
        <v>0</v>
      </c>
      <c r="C92" s="115">
        <f t="shared" si="1"/>
        <v>0</v>
      </c>
      <c r="D92" s="115">
        <v>37</v>
      </c>
      <c r="E92" s="115">
        <v>19</v>
      </c>
      <c r="F92" s="114" t="s">
        <v>127</v>
      </c>
      <c r="G92" s="115"/>
    </row>
    <row r="93" spans="1:7" s="114" customFormat="1" ht="5">
      <c r="A93" s="114" t="s">
        <v>137</v>
      </c>
      <c r="B93" s="115">
        <f t="shared" si="2"/>
        <v>0</v>
      </c>
      <c r="C93" s="115">
        <f t="shared" si="1"/>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165</v>
      </c>
    </row>
    <row r="100" spans="1:1" s="114" customFormat="1" ht="5"/>
    <row r="101" spans="1:1" s="114" customFormat="1" ht="5"/>
    <row r="102" spans="1:1" s="114" customFormat="1" ht="5"/>
  </sheetData>
  <sheetProtection formatCells="0" formatColumns="0" formatRows="0" insertColumns="0" insertRows="0" autoFilter="0"/>
  <mergeCells count="113">
    <mergeCell ref="A52:E52"/>
    <mergeCell ref="F52:J52"/>
    <mergeCell ref="K52:AM52"/>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L13:AM13"/>
    <mergeCell ref="H14:J14"/>
    <mergeCell ref="C15:AM22"/>
    <mergeCell ref="K14:X14"/>
    <mergeCell ref="A10:H11"/>
    <mergeCell ref="K13:N13"/>
    <mergeCell ref="O13:Q13"/>
    <mergeCell ref="R13:S13"/>
    <mergeCell ref="T13:X13"/>
    <mergeCell ref="Y13:AA13"/>
    <mergeCell ref="AB13:AC13"/>
    <mergeCell ref="A24:E24"/>
    <mergeCell ref="F24:J24"/>
    <mergeCell ref="K24:AM24"/>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D13:AH13"/>
    <mergeCell ref="AI13:AK13"/>
  </mergeCells>
  <phoneticPr fontId="2"/>
  <dataValidations count="3">
    <dataValidation type="list" allowBlank="1" showInputMessage="1" showErrorMessage="1" sqref="L5:AB5" xr:uid="{00000000-0002-0000-0A00-000000000000}">
      <formula1>$A$59:$A$93</formula1>
    </dataValidation>
    <dataValidation type="list" allowBlank="1" showInputMessage="1" showErrorMessage="1" sqref="H14:J14" xr:uid="{00000000-0002-0000-0A00-000001000000}">
      <formula1>$A$95:$A$99</formula1>
    </dataValidation>
    <dataValidation imeMode="halfAlpha" allowBlank="1" showInputMessage="1" showErrorMessage="1" sqref="AD53:AH53 S53:X53 J53:N53 AM53" xr:uid="{00000000-0002-0000-0A00-000002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161</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57"/>
      <c r="D8" s="157"/>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57"/>
      <c r="D9" s="157"/>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419"/>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420"/>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57"/>
      <c r="U12" s="157"/>
      <c r="V12" s="157"/>
      <c r="W12" s="157"/>
      <c r="X12" s="157"/>
      <c r="Y12" s="157"/>
      <c r="Z12" s="157"/>
      <c r="AA12" s="157"/>
      <c r="AB12" s="157"/>
      <c r="AC12" s="157"/>
      <c r="AD12" s="157"/>
      <c r="AE12" s="157"/>
      <c r="AF12" s="157"/>
      <c r="AG12" s="157"/>
      <c r="AH12" s="157"/>
      <c r="AI12" s="157"/>
      <c r="AJ12" s="157"/>
      <c r="AK12" s="157"/>
      <c r="AL12" s="157"/>
      <c r="AM12" s="157"/>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56"/>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61"/>
      <c r="AL14" s="13"/>
      <c r="AM14" s="47"/>
    </row>
    <row r="15" spans="1:46" s="25" customFormat="1" ht="21" customHeight="1">
      <c r="A15" s="48"/>
      <c r="B15" s="9"/>
      <c r="C15" s="415" t="s">
        <v>157</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6"/>
    </row>
    <row r="16" spans="1:46" s="25" customFormat="1" ht="21" customHeight="1">
      <c r="A16" s="49"/>
      <c r="B16" s="8"/>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row>
    <row r="17" spans="1:39" s="25" customFormat="1" ht="21" customHeight="1">
      <c r="A17" s="49"/>
      <c r="B17" s="8"/>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6"/>
    </row>
    <row r="18" spans="1:39" s="25" customFormat="1" ht="21" customHeight="1">
      <c r="A18" s="49"/>
      <c r="B18" s="8"/>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6"/>
    </row>
    <row r="19" spans="1:39" s="25" customFormat="1" ht="21" customHeight="1">
      <c r="A19" s="49"/>
      <c r="B19" s="8"/>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6"/>
    </row>
    <row r="20" spans="1:39" s="25" customFormat="1" ht="21" customHeight="1">
      <c r="A20" s="49"/>
      <c r="B20" s="8"/>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6"/>
    </row>
    <row r="21" spans="1:39" s="25" customFormat="1" ht="21" customHeight="1">
      <c r="A21" s="49"/>
      <c r="B21" s="8"/>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6"/>
    </row>
    <row r="22" spans="1:39" s="25" customFormat="1" ht="21" customHeight="1">
      <c r="A22" s="50"/>
      <c r="B22" s="10"/>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8"/>
    </row>
    <row r="23" spans="1:39" s="25" customFormat="1" ht="18.75" customHeight="1">
      <c r="A23" s="147" t="s">
        <v>154</v>
      </c>
      <c r="B23" s="13"/>
      <c r="C23" s="13"/>
      <c r="D23" s="13"/>
      <c r="E23" s="13"/>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9"/>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9"/>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C68" si="0">D67*$AG$5</f>
        <v>0</v>
      </c>
      <c r="C67" s="135">
        <f t="shared" si="0"/>
        <v>0</v>
      </c>
      <c r="D67" s="115">
        <v>27</v>
      </c>
      <c r="E67" s="115">
        <v>13</v>
      </c>
      <c r="F67" s="114" t="s">
        <v>127</v>
      </c>
      <c r="G67" s="115"/>
    </row>
    <row r="68" spans="1:7" s="114" customFormat="1" ht="5">
      <c r="A68" s="114" t="s">
        <v>128</v>
      </c>
      <c r="B68" s="135">
        <f t="shared" si="0"/>
        <v>0</v>
      </c>
      <c r="C68" s="135">
        <f t="shared" si="0"/>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1">E81*$AG$5</f>
        <v>0</v>
      </c>
      <c r="D81" s="115">
        <v>40</v>
      </c>
      <c r="E81" s="115">
        <v>20</v>
      </c>
      <c r="F81" s="114" t="s">
        <v>127</v>
      </c>
      <c r="G81" s="115"/>
    </row>
    <row r="82" spans="1:7" s="114" customFormat="1" ht="5">
      <c r="A82" s="114" t="s">
        <v>31</v>
      </c>
      <c r="B82" s="115">
        <f t="shared" ref="B82:B93" si="2">D82*$AG$5</f>
        <v>0</v>
      </c>
      <c r="C82" s="115">
        <f t="shared" si="1"/>
        <v>0</v>
      </c>
      <c r="D82" s="115">
        <v>38</v>
      </c>
      <c r="E82" s="115">
        <v>19</v>
      </c>
      <c r="F82" s="114" t="s">
        <v>127</v>
      </c>
      <c r="G82" s="115"/>
    </row>
    <row r="83" spans="1:7" s="114" customFormat="1" ht="5">
      <c r="A83" s="114" t="s">
        <v>32</v>
      </c>
      <c r="B83" s="115">
        <f t="shared" si="2"/>
        <v>0</v>
      </c>
      <c r="C83" s="115">
        <f t="shared" si="1"/>
        <v>0</v>
      </c>
      <c r="D83" s="115">
        <v>48</v>
      </c>
      <c r="E83" s="115">
        <v>24</v>
      </c>
      <c r="F83" s="114" t="s">
        <v>127</v>
      </c>
      <c r="G83" s="115"/>
    </row>
    <row r="84" spans="1:7" s="114" customFormat="1" ht="5">
      <c r="A84" s="114" t="s">
        <v>33</v>
      </c>
      <c r="B84" s="115">
        <f t="shared" si="2"/>
        <v>0</v>
      </c>
      <c r="C84" s="115">
        <f t="shared" si="1"/>
        <v>0</v>
      </c>
      <c r="D84" s="115">
        <v>43</v>
      </c>
      <c r="E84" s="115">
        <v>21</v>
      </c>
      <c r="F84" s="114" t="s">
        <v>127</v>
      </c>
      <c r="G84" s="115"/>
    </row>
    <row r="85" spans="1:7" s="114" customFormat="1" ht="5">
      <c r="A85" s="114" t="s">
        <v>34</v>
      </c>
      <c r="B85" s="115">
        <f t="shared" si="2"/>
        <v>0</v>
      </c>
      <c r="C85" s="115">
        <f t="shared" si="1"/>
        <v>0</v>
      </c>
      <c r="D85" s="115">
        <v>36</v>
      </c>
      <c r="E85" s="115">
        <v>18</v>
      </c>
      <c r="F85" s="114" t="s">
        <v>127</v>
      </c>
      <c r="G85" s="115"/>
    </row>
    <row r="86" spans="1:7" s="114" customFormat="1" ht="5">
      <c r="A86" s="114" t="s">
        <v>130</v>
      </c>
      <c r="B86" s="115">
        <f t="shared" si="2"/>
        <v>0</v>
      </c>
      <c r="C86" s="115">
        <f t="shared" si="1"/>
        <v>0</v>
      </c>
      <c r="D86" s="115">
        <v>37</v>
      </c>
      <c r="E86" s="115">
        <v>19</v>
      </c>
      <c r="F86" s="114" t="s">
        <v>127</v>
      </c>
      <c r="G86" s="115"/>
    </row>
    <row r="87" spans="1:7" s="114" customFormat="1" ht="5">
      <c r="A87" s="114" t="s">
        <v>131</v>
      </c>
      <c r="B87" s="115">
        <f t="shared" si="2"/>
        <v>0</v>
      </c>
      <c r="C87" s="115">
        <f t="shared" si="1"/>
        <v>0</v>
      </c>
      <c r="D87" s="115">
        <v>35</v>
      </c>
      <c r="E87" s="115">
        <v>18</v>
      </c>
      <c r="F87" s="114" t="s">
        <v>127</v>
      </c>
      <c r="G87" s="115"/>
    </row>
    <row r="88" spans="1:7" s="114" customFormat="1" ht="5">
      <c r="A88" s="114" t="s">
        <v>132</v>
      </c>
      <c r="B88" s="115">
        <f t="shared" si="2"/>
        <v>0</v>
      </c>
      <c r="C88" s="115">
        <f t="shared" si="1"/>
        <v>0</v>
      </c>
      <c r="D88" s="115">
        <v>37</v>
      </c>
      <c r="E88" s="115">
        <v>19</v>
      </c>
      <c r="F88" s="114" t="s">
        <v>127</v>
      </c>
      <c r="G88" s="115"/>
    </row>
    <row r="89" spans="1:7" s="114" customFormat="1" ht="5">
      <c r="A89" s="114" t="s">
        <v>133</v>
      </c>
      <c r="B89" s="115">
        <f t="shared" si="2"/>
        <v>0</v>
      </c>
      <c r="C89" s="115">
        <f t="shared" si="1"/>
        <v>0</v>
      </c>
      <c r="D89" s="115">
        <v>35</v>
      </c>
      <c r="E89" s="115">
        <v>18</v>
      </c>
      <c r="F89" s="114" t="s">
        <v>127</v>
      </c>
      <c r="G89" s="115"/>
    </row>
    <row r="90" spans="1:7" s="114" customFormat="1" ht="5">
      <c r="A90" s="114" t="s">
        <v>134</v>
      </c>
      <c r="B90" s="115">
        <f t="shared" si="2"/>
        <v>0</v>
      </c>
      <c r="C90" s="115">
        <f t="shared" si="1"/>
        <v>0</v>
      </c>
      <c r="D90" s="115">
        <v>37</v>
      </c>
      <c r="E90" s="115">
        <v>19</v>
      </c>
      <c r="F90" s="114" t="s">
        <v>127</v>
      </c>
      <c r="G90" s="115"/>
    </row>
    <row r="91" spans="1:7" s="114" customFormat="1" ht="5">
      <c r="A91" s="114" t="s">
        <v>135</v>
      </c>
      <c r="B91" s="115">
        <f t="shared" si="2"/>
        <v>0</v>
      </c>
      <c r="C91" s="115">
        <f t="shared" si="1"/>
        <v>0</v>
      </c>
      <c r="D91" s="115">
        <v>35</v>
      </c>
      <c r="E91" s="115">
        <v>18</v>
      </c>
      <c r="F91" s="114" t="s">
        <v>127</v>
      </c>
      <c r="G91" s="115"/>
    </row>
    <row r="92" spans="1:7" s="114" customFormat="1" ht="5">
      <c r="A92" s="114" t="s">
        <v>136</v>
      </c>
      <c r="B92" s="115">
        <f t="shared" si="2"/>
        <v>0</v>
      </c>
      <c r="C92" s="115">
        <f t="shared" si="1"/>
        <v>0</v>
      </c>
      <c r="D92" s="115">
        <v>37</v>
      </c>
      <c r="E92" s="115">
        <v>19</v>
      </c>
      <c r="F92" s="114" t="s">
        <v>127</v>
      </c>
      <c r="G92" s="115"/>
    </row>
    <row r="93" spans="1:7" s="114" customFormat="1" ht="5">
      <c r="A93" s="114" t="s">
        <v>137</v>
      </c>
      <c r="B93" s="115">
        <f t="shared" si="2"/>
        <v>0</v>
      </c>
      <c r="C93" s="115">
        <f t="shared" si="1"/>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165</v>
      </c>
    </row>
    <row r="100" spans="1:1" s="114" customFormat="1" ht="5"/>
    <row r="101" spans="1:1" s="114" customFormat="1" ht="5"/>
    <row r="102" spans="1:1" s="114" customFormat="1" ht="5"/>
  </sheetData>
  <sheetProtection formatCells="0" formatColumns="0" formatRows="0" insertColumns="0" insertRows="0" autoFilter="0"/>
  <mergeCells count="113">
    <mergeCell ref="A52:E52"/>
    <mergeCell ref="F52:J52"/>
    <mergeCell ref="K52:AM52"/>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5:E25"/>
    <mergeCell ref="F25:J25"/>
    <mergeCell ref="K25:AM25"/>
    <mergeCell ref="AL13:AM13"/>
    <mergeCell ref="H14:J14"/>
    <mergeCell ref="C15:AM22"/>
    <mergeCell ref="K14:X14"/>
    <mergeCell ref="A10:H11"/>
    <mergeCell ref="K13:N13"/>
    <mergeCell ref="O13:Q13"/>
    <mergeCell ref="R13:S13"/>
    <mergeCell ref="T13:X13"/>
    <mergeCell ref="Y13:AA13"/>
    <mergeCell ref="AB13:AC13"/>
    <mergeCell ref="A24:E24"/>
    <mergeCell ref="F24:J24"/>
    <mergeCell ref="K24:AM24"/>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D13:AH13"/>
    <mergeCell ref="AI13:AK13"/>
  </mergeCells>
  <phoneticPr fontId="2"/>
  <dataValidations count="3">
    <dataValidation imeMode="halfAlpha" allowBlank="1" showInputMessage="1" showErrorMessage="1" sqref="AD53:AH53 S53:X53 J53:N53 AM53" xr:uid="{00000000-0002-0000-0B00-000000000000}"/>
    <dataValidation type="list" allowBlank="1" showInputMessage="1" showErrorMessage="1" sqref="H14:J14" xr:uid="{00000000-0002-0000-0B00-000001000000}">
      <formula1>$A$95:$A$99</formula1>
    </dataValidation>
    <dataValidation type="list" allowBlank="1" showInputMessage="1" showErrorMessage="1" sqref="L5:AB5" xr:uid="{00000000-0002-0000-0B00-000002000000}">
      <formula1>$A$59:$A$93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161</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61"/>
      <c r="D8" s="161"/>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61"/>
      <c r="D9" s="161"/>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419"/>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420"/>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61"/>
      <c r="U12" s="161"/>
      <c r="V12" s="161"/>
      <c r="W12" s="161"/>
      <c r="X12" s="161"/>
      <c r="Y12" s="161"/>
      <c r="Z12" s="161"/>
      <c r="AA12" s="161"/>
      <c r="AB12" s="161"/>
      <c r="AC12" s="161"/>
      <c r="AD12" s="161"/>
      <c r="AE12" s="161"/>
      <c r="AF12" s="161"/>
      <c r="AG12" s="161"/>
      <c r="AH12" s="161"/>
      <c r="AI12" s="161"/>
      <c r="AJ12" s="161"/>
      <c r="AK12" s="161"/>
      <c r="AL12" s="161"/>
      <c r="AM12" s="161"/>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60"/>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61"/>
      <c r="AL14" s="13"/>
      <c r="AM14" s="47"/>
    </row>
    <row r="15" spans="1:46" s="25" customFormat="1" ht="21" customHeight="1">
      <c r="A15" s="48"/>
      <c r="B15" s="9"/>
      <c r="C15" s="415" t="s">
        <v>157</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6"/>
    </row>
    <row r="16" spans="1:46" s="25" customFormat="1" ht="21" customHeight="1">
      <c r="A16" s="49"/>
      <c r="B16" s="8"/>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6"/>
    </row>
    <row r="17" spans="1:39" s="25" customFormat="1" ht="21" customHeight="1">
      <c r="A17" s="49"/>
      <c r="B17" s="8"/>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6"/>
    </row>
    <row r="18" spans="1:39" s="25" customFormat="1" ht="21" customHeight="1">
      <c r="A18" s="49"/>
      <c r="B18" s="8"/>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6"/>
    </row>
    <row r="19" spans="1:39" s="25" customFormat="1" ht="21" customHeight="1">
      <c r="A19" s="49"/>
      <c r="B19" s="8"/>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6"/>
    </row>
    <row r="20" spans="1:39" s="25" customFormat="1" ht="21" customHeight="1">
      <c r="A20" s="49"/>
      <c r="B20" s="8"/>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6"/>
    </row>
    <row r="21" spans="1:39" s="25" customFormat="1" ht="21" customHeight="1">
      <c r="A21" s="49"/>
      <c r="B21" s="8"/>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6"/>
    </row>
    <row r="22" spans="1:39" s="25" customFormat="1" ht="21" customHeight="1">
      <c r="A22" s="50"/>
      <c r="B22" s="10"/>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8"/>
    </row>
    <row r="23" spans="1:39" s="25" customFormat="1" ht="18.75" customHeight="1">
      <c r="A23" s="147" t="s">
        <v>154</v>
      </c>
      <c r="B23" s="13"/>
      <c r="C23" s="13"/>
      <c r="D23" s="13"/>
      <c r="E23" s="13"/>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3"/>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C68" si="0">D67*$AG$5</f>
        <v>0</v>
      </c>
      <c r="C67" s="135">
        <f t="shared" si="0"/>
        <v>0</v>
      </c>
      <c r="D67" s="115">
        <v>27</v>
      </c>
      <c r="E67" s="115">
        <v>13</v>
      </c>
      <c r="F67" s="114" t="s">
        <v>127</v>
      </c>
      <c r="G67" s="115"/>
    </row>
    <row r="68" spans="1:7" s="114" customFormat="1" ht="5">
      <c r="A68" s="114" t="s">
        <v>128</v>
      </c>
      <c r="B68" s="135">
        <f t="shared" si="0"/>
        <v>0</v>
      </c>
      <c r="C68" s="135">
        <f t="shared" si="0"/>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1">E81*$AG$5</f>
        <v>0</v>
      </c>
      <c r="D81" s="115">
        <v>40</v>
      </c>
      <c r="E81" s="115">
        <v>20</v>
      </c>
      <c r="F81" s="114" t="s">
        <v>127</v>
      </c>
      <c r="G81" s="115"/>
    </row>
    <row r="82" spans="1:7" s="114" customFormat="1" ht="5">
      <c r="A82" s="114" t="s">
        <v>31</v>
      </c>
      <c r="B82" s="115">
        <f t="shared" ref="B82:B93" si="2">D82*$AG$5</f>
        <v>0</v>
      </c>
      <c r="C82" s="115">
        <f t="shared" si="1"/>
        <v>0</v>
      </c>
      <c r="D82" s="115">
        <v>38</v>
      </c>
      <c r="E82" s="115">
        <v>19</v>
      </c>
      <c r="F82" s="114" t="s">
        <v>127</v>
      </c>
      <c r="G82" s="115"/>
    </row>
    <row r="83" spans="1:7" s="114" customFormat="1" ht="5">
      <c r="A83" s="114" t="s">
        <v>32</v>
      </c>
      <c r="B83" s="115">
        <f t="shared" si="2"/>
        <v>0</v>
      </c>
      <c r="C83" s="115">
        <f t="shared" si="1"/>
        <v>0</v>
      </c>
      <c r="D83" s="115">
        <v>48</v>
      </c>
      <c r="E83" s="115">
        <v>24</v>
      </c>
      <c r="F83" s="114" t="s">
        <v>127</v>
      </c>
      <c r="G83" s="115"/>
    </row>
    <row r="84" spans="1:7" s="114" customFormat="1" ht="5">
      <c r="A84" s="114" t="s">
        <v>33</v>
      </c>
      <c r="B84" s="115">
        <f t="shared" si="2"/>
        <v>0</v>
      </c>
      <c r="C84" s="115">
        <f t="shared" si="1"/>
        <v>0</v>
      </c>
      <c r="D84" s="115">
        <v>43</v>
      </c>
      <c r="E84" s="115">
        <v>21</v>
      </c>
      <c r="F84" s="114" t="s">
        <v>127</v>
      </c>
      <c r="G84" s="115"/>
    </row>
    <row r="85" spans="1:7" s="114" customFormat="1" ht="5">
      <c r="A85" s="114" t="s">
        <v>34</v>
      </c>
      <c r="B85" s="115">
        <f t="shared" si="2"/>
        <v>0</v>
      </c>
      <c r="C85" s="115">
        <f t="shared" si="1"/>
        <v>0</v>
      </c>
      <c r="D85" s="115">
        <v>36</v>
      </c>
      <c r="E85" s="115">
        <v>18</v>
      </c>
      <c r="F85" s="114" t="s">
        <v>127</v>
      </c>
      <c r="G85" s="115"/>
    </row>
    <row r="86" spans="1:7" s="114" customFormat="1" ht="5">
      <c r="A86" s="114" t="s">
        <v>130</v>
      </c>
      <c r="B86" s="115">
        <f t="shared" si="2"/>
        <v>0</v>
      </c>
      <c r="C86" s="115">
        <f t="shared" si="1"/>
        <v>0</v>
      </c>
      <c r="D86" s="115">
        <v>37</v>
      </c>
      <c r="E86" s="115">
        <v>19</v>
      </c>
      <c r="F86" s="114" t="s">
        <v>127</v>
      </c>
      <c r="G86" s="115"/>
    </row>
    <row r="87" spans="1:7" s="114" customFormat="1" ht="5">
      <c r="A87" s="114" t="s">
        <v>131</v>
      </c>
      <c r="B87" s="115">
        <f t="shared" si="2"/>
        <v>0</v>
      </c>
      <c r="C87" s="115">
        <f t="shared" si="1"/>
        <v>0</v>
      </c>
      <c r="D87" s="115">
        <v>35</v>
      </c>
      <c r="E87" s="115">
        <v>18</v>
      </c>
      <c r="F87" s="114" t="s">
        <v>127</v>
      </c>
      <c r="G87" s="115"/>
    </row>
    <row r="88" spans="1:7" s="114" customFormat="1" ht="5">
      <c r="A88" s="114" t="s">
        <v>132</v>
      </c>
      <c r="B88" s="115">
        <f t="shared" si="2"/>
        <v>0</v>
      </c>
      <c r="C88" s="115">
        <f t="shared" si="1"/>
        <v>0</v>
      </c>
      <c r="D88" s="115">
        <v>37</v>
      </c>
      <c r="E88" s="115">
        <v>19</v>
      </c>
      <c r="F88" s="114" t="s">
        <v>127</v>
      </c>
      <c r="G88" s="115"/>
    </row>
    <row r="89" spans="1:7" s="114" customFormat="1" ht="5">
      <c r="A89" s="114" t="s">
        <v>133</v>
      </c>
      <c r="B89" s="115">
        <f t="shared" si="2"/>
        <v>0</v>
      </c>
      <c r="C89" s="115">
        <f t="shared" si="1"/>
        <v>0</v>
      </c>
      <c r="D89" s="115">
        <v>35</v>
      </c>
      <c r="E89" s="115">
        <v>18</v>
      </c>
      <c r="F89" s="114" t="s">
        <v>127</v>
      </c>
      <c r="G89" s="115"/>
    </row>
    <row r="90" spans="1:7" s="114" customFormat="1" ht="5">
      <c r="A90" s="114" t="s">
        <v>134</v>
      </c>
      <c r="B90" s="115">
        <f t="shared" si="2"/>
        <v>0</v>
      </c>
      <c r="C90" s="115">
        <f t="shared" si="1"/>
        <v>0</v>
      </c>
      <c r="D90" s="115">
        <v>37</v>
      </c>
      <c r="E90" s="115">
        <v>19</v>
      </c>
      <c r="F90" s="114" t="s">
        <v>127</v>
      </c>
      <c r="G90" s="115"/>
    </row>
    <row r="91" spans="1:7" s="114" customFormat="1" ht="5">
      <c r="A91" s="114" t="s">
        <v>135</v>
      </c>
      <c r="B91" s="115">
        <f t="shared" si="2"/>
        <v>0</v>
      </c>
      <c r="C91" s="115">
        <f t="shared" si="1"/>
        <v>0</v>
      </c>
      <c r="D91" s="115">
        <v>35</v>
      </c>
      <c r="E91" s="115">
        <v>18</v>
      </c>
      <c r="F91" s="114" t="s">
        <v>127</v>
      </c>
      <c r="G91" s="115"/>
    </row>
    <row r="92" spans="1:7" s="114" customFormat="1" ht="5">
      <c r="A92" s="114" t="s">
        <v>136</v>
      </c>
      <c r="B92" s="115">
        <f t="shared" si="2"/>
        <v>0</v>
      </c>
      <c r="C92" s="115">
        <f t="shared" si="1"/>
        <v>0</v>
      </c>
      <c r="D92" s="115">
        <v>37</v>
      </c>
      <c r="E92" s="115">
        <v>19</v>
      </c>
      <c r="F92" s="114" t="s">
        <v>127</v>
      </c>
      <c r="G92" s="115"/>
    </row>
    <row r="93" spans="1:7" s="114" customFormat="1" ht="5">
      <c r="A93" s="114" t="s">
        <v>137</v>
      </c>
      <c r="B93" s="115">
        <f t="shared" si="2"/>
        <v>0</v>
      </c>
      <c r="C93" s="115">
        <f t="shared" si="1"/>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165</v>
      </c>
    </row>
    <row r="100" spans="1:1" s="114" customFormat="1" ht="5"/>
    <row r="101" spans="1:1" s="114" customFormat="1" ht="5"/>
    <row r="102" spans="1:1" s="114" customFormat="1" ht="5"/>
  </sheetData>
  <sheetProtection formatCells="0" formatColumns="0" formatRows="0" insertColumns="0" insertRows="0" autoFilter="0"/>
  <mergeCells count="113">
    <mergeCell ref="A52:E52"/>
    <mergeCell ref="F52:J52"/>
    <mergeCell ref="K52:AM52"/>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4:E24"/>
    <mergeCell ref="F24:J24"/>
    <mergeCell ref="K24:AM24"/>
    <mergeCell ref="A25:E25"/>
    <mergeCell ref="F25:J25"/>
    <mergeCell ref="K25:AM25"/>
    <mergeCell ref="AD13:AH13"/>
    <mergeCell ref="AI13:AK13"/>
    <mergeCell ref="AL13:AM13"/>
    <mergeCell ref="H14:J14"/>
    <mergeCell ref="K14:X14"/>
    <mergeCell ref="C15:AM22"/>
    <mergeCell ref="S8:Y8"/>
    <mergeCell ref="AG8:AM8"/>
    <mergeCell ref="L9:AM9"/>
    <mergeCell ref="A10:H11"/>
    <mergeCell ref="K13:N13"/>
    <mergeCell ref="O13:Q13"/>
    <mergeCell ref="R13:S13"/>
    <mergeCell ref="T13:X13"/>
    <mergeCell ref="Y13:AA13"/>
    <mergeCell ref="AB13:AC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2"/>
  <dataValidations count="3">
    <dataValidation type="list" allowBlank="1" showInputMessage="1" showErrorMessage="1" sqref="L5:AB5" xr:uid="{00000000-0002-0000-0C00-000000000000}">
      <formula1>$A$59:$A$93</formula1>
    </dataValidation>
    <dataValidation type="list" allowBlank="1" showInputMessage="1" showErrorMessage="1" sqref="H14:J14" xr:uid="{00000000-0002-0000-0C00-000001000000}">
      <formula1>$A$95:$A$99</formula1>
    </dataValidation>
    <dataValidation imeMode="halfAlpha" allowBlank="1" showInputMessage="1" showErrorMessage="1" sqref="AD53:AH53 S53:X53 J53:N53 AM53" xr:uid="{00000000-0002-0000-0C00-000002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59"/>
  <sheetViews>
    <sheetView view="pageBreakPreview" zoomScale="115" zoomScaleNormal="120" zoomScaleSheetLayoutView="115" workbookViewId="0">
      <selection activeCell="K26" sqref="K26"/>
    </sheetView>
  </sheetViews>
  <sheetFormatPr defaultColWidth="2.1796875" defaultRowHeight="12"/>
  <cols>
    <col min="1" max="1" width="2.6328125" style="73" customWidth="1"/>
    <col min="2" max="16384" width="2.1796875" style="73"/>
  </cols>
  <sheetData>
    <row r="1" spans="1:39" ht="13.5" customHeight="1">
      <c r="A1" s="70" t="s">
        <v>167</v>
      </c>
      <c r="B1" s="71"/>
      <c r="C1" s="72"/>
      <c r="D1" s="72"/>
    </row>
    <row r="2" spans="1:39" ht="8.25" customHeight="1">
      <c r="A2" s="70"/>
      <c r="B2" s="71"/>
      <c r="C2" s="72"/>
      <c r="D2" s="72"/>
    </row>
    <row r="3" spans="1:39" ht="18" customHeight="1">
      <c r="A3" s="249" t="s">
        <v>141</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39" ht="18" customHeight="1">
      <c r="A4" s="250" t="s">
        <v>140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row>
    <row r="5" spans="1:39" ht="8.2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row>
    <row r="6" spans="1:39">
      <c r="B6" s="71"/>
      <c r="C6" s="72"/>
      <c r="D6" s="72"/>
      <c r="AB6" s="74"/>
      <c r="AC6" s="75" t="s">
        <v>79</v>
      </c>
      <c r="AD6" s="269"/>
      <c r="AE6" s="269"/>
      <c r="AF6" s="129" t="s">
        <v>4</v>
      </c>
      <c r="AG6" s="269"/>
      <c r="AH6" s="269"/>
      <c r="AI6" s="129" t="s">
        <v>3</v>
      </c>
      <c r="AJ6" s="269"/>
      <c r="AK6" s="269"/>
      <c r="AL6" s="129" t="s">
        <v>2</v>
      </c>
      <c r="AM6" s="129"/>
    </row>
    <row r="7" spans="1:39" ht="18" customHeight="1">
      <c r="A7" s="214" t="s">
        <v>168</v>
      </c>
      <c r="B7" s="214"/>
      <c r="C7" s="214"/>
      <c r="D7" s="214"/>
      <c r="E7" s="214"/>
      <c r="F7" s="214"/>
      <c r="G7" s="214"/>
      <c r="I7" s="73" t="s">
        <v>1</v>
      </c>
    </row>
    <row r="8" spans="1:39" ht="8.25" customHeight="1">
      <c r="B8" s="71"/>
      <c r="C8" s="72"/>
      <c r="D8" s="72"/>
    </row>
    <row r="9" spans="1:39">
      <c r="A9" s="73" t="s">
        <v>15</v>
      </c>
      <c r="B9" s="71"/>
      <c r="C9" s="72"/>
      <c r="D9" s="72"/>
    </row>
    <row r="10" spans="1:39" ht="11.25" customHeight="1">
      <c r="B10" s="71"/>
      <c r="C10" s="72"/>
      <c r="D10" s="72"/>
    </row>
    <row r="11" spans="1:39" ht="13.5" customHeight="1">
      <c r="A11" s="243" t="s">
        <v>59</v>
      </c>
      <c r="B11" s="76" t="s">
        <v>5</v>
      </c>
      <c r="C11" s="77"/>
      <c r="D11" s="77"/>
      <c r="E11" s="78"/>
      <c r="F11" s="78"/>
      <c r="G11" s="78"/>
      <c r="H11" s="78"/>
      <c r="I11" s="78"/>
      <c r="J11" s="78"/>
      <c r="K11" s="79"/>
      <c r="L11" s="261"/>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3"/>
    </row>
    <row r="12" spans="1:39" ht="21" customHeight="1">
      <c r="A12" s="241"/>
      <c r="B12" s="80" t="s">
        <v>6</v>
      </c>
      <c r="C12" s="81"/>
      <c r="D12" s="81"/>
      <c r="E12" s="82"/>
      <c r="F12" s="82"/>
      <c r="G12" s="82"/>
      <c r="H12" s="82"/>
      <c r="I12" s="82"/>
      <c r="J12" s="82"/>
      <c r="K12" s="83"/>
      <c r="L12" s="258"/>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60"/>
    </row>
    <row r="13" spans="1:39">
      <c r="A13" s="241"/>
      <c r="B13" s="264" t="s">
        <v>60</v>
      </c>
      <c r="C13" s="265"/>
      <c r="D13" s="265"/>
      <c r="E13" s="265"/>
      <c r="F13" s="265"/>
      <c r="G13" s="265"/>
      <c r="H13" s="265"/>
      <c r="I13" s="265"/>
      <c r="J13" s="265"/>
      <c r="K13" s="266"/>
      <c r="L13" s="84" t="s">
        <v>7</v>
      </c>
      <c r="M13" s="84"/>
      <c r="N13" s="84"/>
      <c r="O13" s="84"/>
      <c r="P13" s="84"/>
      <c r="Q13" s="251"/>
      <c r="R13" s="251"/>
      <c r="S13" s="84" t="s">
        <v>8</v>
      </c>
      <c r="T13" s="251"/>
      <c r="U13" s="251"/>
      <c r="V13" s="251"/>
      <c r="W13" s="84" t="s">
        <v>9</v>
      </c>
      <c r="X13" s="84"/>
      <c r="Y13" s="84"/>
      <c r="Z13" s="84"/>
      <c r="AA13" s="84"/>
      <c r="AB13" s="84"/>
      <c r="AC13" s="84"/>
      <c r="AD13" s="84"/>
      <c r="AE13" s="84"/>
      <c r="AF13" s="84"/>
      <c r="AG13" s="84"/>
      <c r="AH13" s="84"/>
      <c r="AI13" s="84"/>
      <c r="AJ13" s="84"/>
      <c r="AK13" s="84"/>
      <c r="AL13" s="84"/>
      <c r="AM13" s="85"/>
    </row>
    <row r="14" spans="1:39" ht="13.5" customHeight="1">
      <c r="A14" s="241"/>
      <c r="B14" s="244"/>
      <c r="C14" s="245"/>
      <c r="D14" s="245"/>
      <c r="E14" s="245"/>
      <c r="F14" s="245"/>
      <c r="G14" s="245"/>
      <c r="H14" s="245"/>
      <c r="I14" s="245"/>
      <c r="J14" s="245"/>
      <c r="K14" s="267"/>
      <c r="L14" s="252"/>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4"/>
    </row>
    <row r="15" spans="1:39" ht="13.5" customHeight="1">
      <c r="A15" s="241"/>
      <c r="B15" s="225"/>
      <c r="C15" s="226"/>
      <c r="D15" s="226"/>
      <c r="E15" s="226"/>
      <c r="F15" s="226"/>
      <c r="G15" s="226"/>
      <c r="H15" s="226"/>
      <c r="I15" s="226"/>
      <c r="J15" s="226"/>
      <c r="K15" s="268"/>
      <c r="L15" s="255"/>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7"/>
    </row>
    <row r="16" spans="1:39" ht="18" customHeight="1">
      <c r="A16" s="241"/>
      <c r="B16" s="86" t="s">
        <v>10</v>
      </c>
      <c r="C16" s="128"/>
      <c r="D16" s="128"/>
      <c r="E16" s="87"/>
      <c r="F16" s="87"/>
      <c r="G16" s="87"/>
      <c r="H16" s="87"/>
      <c r="I16" s="87"/>
      <c r="J16" s="87"/>
      <c r="K16" s="87"/>
      <c r="L16" s="86" t="s">
        <v>11</v>
      </c>
      <c r="M16" s="87"/>
      <c r="N16" s="87"/>
      <c r="O16" s="87"/>
      <c r="P16" s="87"/>
      <c r="Q16" s="87"/>
      <c r="R16" s="88"/>
      <c r="S16" s="246"/>
      <c r="T16" s="247"/>
      <c r="U16" s="247"/>
      <c r="V16" s="247"/>
      <c r="W16" s="247"/>
      <c r="X16" s="247"/>
      <c r="Y16" s="248"/>
      <c r="Z16" s="86" t="s">
        <v>61</v>
      </c>
      <c r="AA16" s="87"/>
      <c r="AB16" s="87"/>
      <c r="AC16" s="87"/>
      <c r="AD16" s="87"/>
      <c r="AE16" s="87"/>
      <c r="AF16" s="88"/>
      <c r="AG16" s="246"/>
      <c r="AH16" s="247"/>
      <c r="AI16" s="247"/>
      <c r="AJ16" s="247"/>
      <c r="AK16" s="247"/>
      <c r="AL16" s="247"/>
      <c r="AM16" s="248"/>
    </row>
    <row r="17" spans="1:39" ht="18" customHeight="1">
      <c r="A17" s="241"/>
      <c r="B17" s="86" t="s">
        <v>12</v>
      </c>
      <c r="C17" s="128"/>
      <c r="D17" s="128"/>
      <c r="E17" s="87"/>
      <c r="F17" s="87"/>
      <c r="G17" s="87"/>
      <c r="H17" s="87"/>
      <c r="I17" s="87"/>
      <c r="J17" s="87"/>
      <c r="K17" s="87"/>
      <c r="L17" s="86" t="s">
        <v>13</v>
      </c>
      <c r="M17" s="87"/>
      <c r="N17" s="87"/>
      <c r="O17" s="87"/>
      <c r="P17" s="87"/>
      <c r="Q17" s="87"/>
      <c r="R17" s="88"/>
      <c r="S17" s="246"/>
      <c r="T17" s="247"/>
      <c r="U17" s="247"/>
      <c r="V17" s="247"/>
      <c r="W17" s="247"/>
      <c r="X17" s="247"/>
      <c r="Y17" s="248"/>
      <c r="Z17" s="86" t="s">
        <v>14</v>
      </c>
      <c r="AA17" s="87"/>
      <c r="AB17" s="87"/>
      <c r="AC17" s="87"/>
      <c r="AD17" s="87"/>
      <c r="AE17" s="87"/>
      <c r="AF17" s="88"/>
      <c r="AG17" s="246"/>
      <c r="AH17" s="247"/>
      <c r="AI17" s="247"/>
      <c r="AJ17" s="247"/>
      <c r="AK17" s="247"/>
      <c r="AL17" s="247"/>
      <c r="AM17" s="248"/>
    </row>
    <row r="18" spans="1:39" ht="18.75" customHeight="1">
      <c r="A18" s="242"/>
      <c r="B18" s="86" t="s">
        <v>16</v>
      </c>
      <c r="C18" s="128"/>
      <c r="D18" s="128"/>
      <c r="E18" s="87"/>
      <c r="F18" s="87"/>
      <c r="G18" s="87"/>
      <c r="H18" s="87"/>
      <c r="I18" s="87"/>
      <c r="J18" s="87"/>
      <c r="K18" s="87"/>
      <c r="L18" s="86" t="s">
        <v>13</v>
      </c>
      <c r="M18" s="87"/>
      <c r="N18" s="87"/>
      <c r="O18" s="87"/>
      <c r="P18" s="87"/>
      <c r="Q18" s="87"/>
      <c r="R18" s="88"/>
      <c r="S18" s="246"/>
      <c r="T18" s="247"/>
      <c r="U18" s="247"/>
      <c r="V18" s="247"/>
      <c r="W18" s="247"/>
      <c r="X18" s="247"/>
      <c r="Y18" s="248"/>
      <c r="Z18" s="86" t="s">
        <v>14</v>
      </c>
      <c r="AA18" s="87"/>
      <c r="AB18" s="87"/>
      <c r="AC18" s="87"/>
      <c r="AD18" s="87"/>
      <c r="AE18" s="87"/>
      <c r="AF18" s="88"/>
      <c r="AG18" s="246"/>
      <c r="AH18" s="247"/>
      <c r="AI18" s="247"/>
      <c r="AJ18" s="247"/>
      <c r="AK18" s="247"/>
      <c r="AL18" s="247"/>
      <c r="AM18" s="248"/>
    </row>
    <row r="19" spans="1:39" ht="18" customHeight="1">
      <c r="A19" s="86" t="s">
        <v>45</v>
      </c>
      <c r="B19" s="87"/>
      <c r="C19" s="87"/>
      <c r="D19" s="87"/>
      <c r="E19" s="87"/>
      <c r="F19" s="87"/>
      <c r="G19" s="89"/>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8"/>
    </row>
    <row r="20" spans="1:39" ht="22.5" customHeight="1">
      <c r="A20" s="205" t="s">
        <v>40</v>
      </c>
      <c r="B20" s="206"/>
      <c r="C20" s="206"/>
      <c r="D20" s="206"/>
      <c r="E20" s="206"/>
      <c r="F20" s="206"/>
      <c r="G20" s="206"/>
      <c r="H20" s="206"/>
      <c r="I20" s="206"/>
      <c r="J20" s="206"/>
      <c r="K20" s="206"/>
      <c r="L20" s="206"/>
      <c r="M20" s="206"/>
      <c r="N20" s="206"/>
      <c r="O20" s="206"/>
      <c r="P20" s="206"/>
      <c r="Q20" s="206"/>
      <c r="R20" s="206"/>
      <c r="S20" s="207"/>
      <c r="T20" s="179" t="s">
        <v>88</v>
      </c>
      <c r="U20" s="180"/>
      <c r="V20" s="180"/>
      <c r="W20" s="180"/>
      <c r="X20" s="180"/>
      <c r="Y20" s="180"/>
      <c r="Z20" s="180"/>
      <c r="AA20" s="180"/>
      <c r="AB20" s="180"/>
      <c r="AC20" s="180"/>
      <c r="AD20" s="180"/>
      <c r="AE20" s="180"/>
      <c r="AF20" s="180"/>
      <c r="AG20" s="180"/>
      <c r="AH20" s="180"/>
      <c r="AI20" s="180"/>
      <c r="AJ20" s="180"/>
      <c r="AK20" s="180"/>
      <c r="AL20" s="180"/>
      <c r="AM20" s="181"/>
    </row>
    <row r="21" spans="1:39" ht="22.5" customHeight="1">
      <c r="A21" s="208"/>
      <c r="B21" s="209"/>
      <c r="C21" s="209"/>
      <c r="D21" s="209"/>
      <c r="E21" s="209"/>
      <c r="F21" s="209"/>
      <c r="G21" s="209"/>
      <c r="H21" s="209"/>
      <c r="I21" s="209"/>
      <c r="J21" s="209"/>
      <c r="K21" s="209"/>
      <c r="L21" s="209"/>
      <c r="M21" s="209"/>
      <c r="N21" s="209"/>
      <c r="O21" s="209"/>
      <c r="P21" s="209"/>
      <c r="Q21" s="209"/>
      <c r="R21" s="209"/>
      <c r="S21" s="210"/>
      <c r="T21" s="281" t="s">
        <v>163</v>
      </c>
      <c r="U21" s="282"/>
      <c r="V21" s="282"/>
      <c r="W21" s="282"/>
      <c r="X21" s="285" t="s">
        <v>164</v>
      </c>
      <c r="Y21" s="286"/>
      <c r="Z21" s="286"/>
      <c r="AA21" s="286"/>
      <c r="AB21" s="286"/>
      <c r="AC21" s="287"/>
      <c r="AD21" s="272"/>
      <c r="AE21" s="273"/>
      <c r="AF21" s="273"/>
      <c r="AG21" s="273"/>
      <c r="AH21" s="273"/>
      <c r="AI21" s="273"/>
      <c r="AJ21" s="273"/>
      <c r="AK21" s="273"/>
      <c r="AL21" s="273"/>
      <c r="AM21" s="274"/>
    </row>
    <row r="22" spans="1:39" ht="12.75" customHeight="1">
      <c r="A22" s="211"/>
      <c r="B22" s="212"/>
      <c r="C22" s="212"/>
      <c r="D22" s="212"/>
      <c r="E22" s="212"/>
      <c r="F22" s="212"/>
      <c r="G22" s="212"/>
      <c r="H22" s="212"/>
      <c r="I22" s="212"/>
      <c r="J22" s="212"/>
      <c r="K22" s="212"/>
      <c r="L22" s="212"/>
      <c r="M22" s="212"/>
      <c r="N22" s="212"/>
      <c r="O22" s="212"/>
      <c r="P22" s="212"/>
      <c r="Q22" s="212"/>
      <c r="R22" s="212"/>
      <c r="S22" s="213"/>
      <c r="T22" s="283"/>
      <c r="U22" s="284"/>
      <c r="V22" s="284"/>
      <c r="W22" s="284"/>
      <c r="X22" s="288"/>
      <c r="Y22" s="286"/>
      <c r="Z22" s="286"/>
      <c r="AA22" s="286"/>
      <c r="AB22" s="286"/>
      <c r="AC22" s="287"/>
      <c r="AD22" s="275"/>
      <c r="AE22" s="276"/>
      <c r="AF22" s="276"/>
      <c r="AG22" s="276"/>
      <c r="AH22" s="276"/>
      <c r="AI22" s="276"/>
      <c r="AJ22" s="276"/>
      <c r="AK22" s="276"/>
      <c r="AL22" s="276"/>
      <c r="AM22" s="277"/>
    </row>
    <row r="23" spans="1:39" ht="12.75" customHeight="1">
      <c r="A23" s="241" t="s">
        <v>106</v>
      </c>
      <c r="B23" s="76" t="s">
        <v>47</v>
      </c>
      <c r="C23" s="78"/>
      <c r="D23" s="78"/>
      <c r="E23" s="78"/>
      <c r="F23" s="78"/>
      <c r="G23" s="78"/>
      <c r="H23" s="78"/>
      <c r="I23" s="78"/>
      <c r="J23" s="78"/>
      <c r="K23" s="78"/>
      <c r="L23" s="78"/>
      <c r="M23" s="78"/>
      <c r="N23" s="78"/>
      <c r="O23" s="78"/>
      <c r="P23" s="78"/>
      <c r="Q23" s="78"/>
      <c r="R23" s="78"/>
      <c r="S23" s="79"/>
      <c r="T23" s="229">
        <f ca="1">COUNTIFS('（様式１－２）申請額一覧 '!$E$6:$E$20,B23,'（様式１－２）申請額一覧 '!$I$6:$I$20,"&gt;0")</f>
        <v>0</v>
      </c>
      <c r="U23" s="230"/>
      <c r="V23" s="231" t="s">
        <v>17</v>
      </c>
      <c r="W23" s="232"/>
      <c r="X23" s="192">
        <f ca="1">SUMIF('（様式１－２）申請額一覧 '!$E$6:$E$20,B23,'（様式１－２）申請額一覧 '!$I$6:$I$20)</f>
        <v>0</v>
      </c>
      <c r="Y23" s="193"/>
      <c r="Z23" s="193"/>
      <c r="AA23" s="193"/>
      <c r="AB23" s="90" t="s">
        <v>72</v>
      </c>
      <c r="AC23" s="91"/>
      <c r="AD23" s="275"/>
      <c r="AE23" s="276"/>
      <c r="AF23" s="276"/>
      <c r="AG23" s="276"/>
      <c r="AH23" s="276"/>
      <c r="AI23" s="276"/>
      <c r="AJ23" s="276"/>
      <c r="AK23" s="276"/>
      <c r="AL23" s="276"/>
      <c r="AM23" s="277"/>
    </row>
    <row r="24" spans="1:39" ht="12.75" customHeight="1">
      <c r="A24" s="241"/>
      <c r="B24" s="92" t="s">
        <v>48</v>
      </c>
      <c r="C24" s="93"/>
      <c r="D24" s="93"/>
      <c r="E24" s="93"/>
      <c r="F24" s="93"/>
      <c r="G24" s="93"/>
      <c r="H24" s="93"/>
      <c r="I24" s="93"/>
      <c r="J24" s="93"/>
      <c r="K24" s="93"/>
      <c r="L24" s="93"/>
      <c r="M24" s="93"/>
      <c r="N24" s="93"/>
      <c r="O24" s="93"/>
      <c r="P24" s="93"/>
      <c r="Q24" s="93"/>
      <c r="R24" s="93"/>
      <c r="S24" s="94"/>
      <c r="T24" s="175">
        <f ca="1">COUNTIFS('（様式１－２）申請額一覧 '!$E$6:$E$20,B24,'（様式１－２）申請額一覧 '!$I$6:$I$20,"&gt;0")</f>
        <v>0</v>
      </c>
      <c r="U24" s="176"/>
      <c r="V24" s="177" t="s">
        <v>17</v>
      </c>
      <c r="W24" s="178"/>
      <c r="X24" s="200">
        <f ca="1">SUMIF('（様式１－２）申請額一覧 '!$E$6:$E$20,B24,'（様式１－２）申請額一覧 '!$I$6:$I$20)</f>
        <v>0</v>
      </c>
      <c r="Y24" s="201"/>
      <c r="Z24" s="201"/>
      <c r="AA24" s="201"/>
      <c r="AB24" s="95" t="s">
        <v>72</v>
      </c>
      <c r="AC24" s="96"/>
      <c r="AD24" s="275"/>
      <c r="AE24" s="276"/>
      <c r="AF24" s="276"/>
      <c r="AG24" s="276"/>
      <c r="AH24" s="276"/>
      <c r="AI24" s="276"/>
      <c r="AJ24" s="276"/>
      <c r="AK24" s="276"/>
      <c r="AL24" s="276"/>
      <c r="AM24" s="277"/>
    </row>
    <row r="25" spans="1:39" ht="12.75" customHeight="1">
      <c r="A25" s="241"/>
      <c r="B25" s="92" t="s">
        <v>49</v>
      </c>
      <c r="C25" s="93"/>
      <c r="D25" s="93"/>
      <c r="E25" s="93"/>
      <c r="F25" s="93"/>
      <c r="G25" s="93"/>
      <c r="H25" s="93"/>
      <c r="I25" s="93"/>
      <c r="J25" s="93"/>
      <c r="K25" s="93"/>
      <c r="L25" s="93"/>
      <c r="M25" s="93"/>
      <c r="N25" s="93"/>
      <c r="O25" s="93"/>
      <c r="P25" s="93"/>
      <c r="Q25" s="93"/>
      <c r="R25" s="93"/>
      <c r="S25" s="94"/>
      <c r="T25" s="175">
        <f ca="1">COUNTIFS('（様式１－２）申請額一覧 '!$E$6:$E$20,B25,'（様式１－２）申請額一覧 '!$I$6:$I$20,"&gt;0")</f>
        <v>0</v>
      </c>
      <c r="U25" s="176"/>
      <c r="V25" s="177" t="s">
        <v>17</v>
      </c>
      <c r="W25" s="178"/>
      <c r="X25" s="184">
        <f ca="1">SUMIF('（様式１－２）申請額一覧 '!$E$6:$E$20,B25,'（様式１－２）申請額一覧 '!$I$6:$I$20)</f>
        <v>0</v>
      </c>
      <c r="Y25" s="185"/>
      <c r="Z25" s="185"/>
      <c r="AA25" s="185"/>
      <c r="AB25" s="95" t="s">
        <v>72</v>
      </c>
      <c r="AC25" s="96"/>
      <c r="AD25" s="275"/>
      <c r="AE25" s="276"/>
      <c r="AF25" s="276"/>
      <c r="AG25" s="276"/>
      <c r="AH25" s="276"/>
      <c r="AI25" s="276"/>
      <c r="AJ25" s="276"/>
      <c r="AK25" s="276"/>
      <c r="AL25" s="276"/>
      <c r="AM25" s="277"/>
    </row>
    <row r="26" spans="1:39" ht="12.75" customHeight="1">
      <c r="A26" s="241"/>
      <c r="B26" s="97" t="s">
        <v>65</v>
      </c>
      <c r="C26" s="93"/>
      <c r="D26" s="93"/>
      <c r="E26" s="93"/>
      <c r="F26" s="93"/>
      <c r="G26" s="93"/>
      <c r="H26" s="93"/>
      <c r="I26" s="93"/>
      <c r="J26" s="93"/>
      <c r="K26" s="93"/>
      <c r="L26" s="93"/>
      <c r="M26" s="93"/>
      <c r="N26" s="93"/>
      <c r="O26" s="93"/>
      <c r="P26" s="93"/>
      <c r="Q26" s="93"/>
      <c r="R26" s="93"/>
      <c r="S26" s="93"/>
      <c r="T26" s="175">
        <f ca="1">COUNTIFS('（様式１－２）申請額一覧 '!$E$6:$E$20,B26,'（様式１－２）申請額一覧 '!$I$6:$I$20,"&gt;0")</f>
        <v>0</v>
      </c>
      <c r="U26" s="176"/>
      <c r="V26" s="177" t="s">
        <v>17</v>
      </c>
      <c r="W26" s="178"/>
      <c r="X26" s="184">
        <f ca="1">SUMIF('（様式１－２）申請額一覧 '!$E$6:$E$20,B26,'（様式１－２）申請額一覧 '!$I$6:$I$20)</f>
        <v>0</v>
      </c>
      <c r="Y26" s="185"/>
      <c r="Z26" s="185"/>
      <c r="AA26" s="185"/>
      <c r="AB26" s="98" t="s">
        <v>72</v>
      </c>
      <c r="AC26" s="96"/>
      <c r="AD26" s="275"/>
      <c r="AE26" s="276"/>
      <c r="AF26" s="276"/>
      <c r="AG26" s="276"/>
      <c r="AH26" s="276"/>
      <c r="AI26" s="276"/>
      <c r="AJ26" s="276"/>
      <c r="AK26" s="276"/>
      <c r="AL26" s="276"/>
      <c r="AM26" s="277"/>
    </row>
    <row r="27" spans="1:39" ht="12.75" customHeight="1">
      <c r="A27" s="241"/>
      <c r="B27" s="92" t="s">
        <v>18</v>
      </c>
      <c r="C27" s="93"/>
      <c r="D27" s="93"/>
      <c r="E27" s="93"/>
      <c r="F27" s="93"/>
      <c r="G27" s="93"/>
      <c r="H27" s="93"/>
      <c r="I27" s="93"/>
      <c r="J27" s="93"/>
      <c r="K27" s="93"/>
      <c r="L27" s="93"/>
      <c r="M27" s="93"/>
      <c r="N27" s="93"/>
      <c r="O27" s="93"/>
      <c r="P27" s="93"/>
      <c r="Q27" s="93"/>
      <c r="R27" s="93"/>
      <c r="S27" s="93"/>
      <c r="T27" s="175">
        <f ca="1">COUNTIFS('（様式１－２）申請額一覧 '!$E$6:$E$20,B27,'（様式１－２）申請額一覧 '!$I$6:$I$20,"&gt;0")</f>
        <v>0</v>
      </c>
      <c r="U27" s="176"/>
      <c r="V27" s="177" t="s">
        <v>17</v>
      </c>
      <c r="W27" s="178"/>
      <c r="X27" s="184">
        <f ca="1">SUMIF('（様式１－２）申請額一覧 '!$E$6:$E$20,B27,'（様式１－２）申請額一覧 '!$I$6:$I$20)</f>
        <v>0</v>
      </c>
      <c r="Y27" s="185"/>
      <c r="Z27" s="185"/>
      <c r="AA27" s="185"/>
      <c r="AB27" s="98" t="s">
        <v>72</v>
      </c>
      <c r="AC27" s="96"/>
      <c r="AD27" s="275"/>
      <c r="AE27" s="276"/>
      <c r="AF27" s="276"/>
      <c r="AG27" s="276"/>
      <c r="AH27" s="276"/>
      <c r="AI27" s="276"/>
      <c r="AJ27" s="276"/>
      <c r="AK27" s="276"/>
      <c r="AL27" s="276"/>
      <c r="AM27" s="277"/>
    </row>
    <row r="28" spans="1:39" ht="12.75" customHeight="1">
      <c r="A28" s="241"/>
      <c r="B28" s="92" t="s">
        <v>103</v>
      </c>
      <c r="C28" s="93"/>
      <c r="D28" s="93"/>
      <c r="E28" s="93"/>
      <c r="F28" s="93"/>
      <c r="G28" s="93"/>
      <c r="H28" s="93"/>
      <c r="I28" s="93"/>
      <c r="J28" s="93"/>
      <c r="K28" s="93"/>
      <c r="L28" s="93"/>
      <c r="M28" s="93"/>
      <c r="N28" s="93"/>
      <c r="O28" s="93"/>
      <c r="P28" s="93"/>
      <c r="Q28" s="93"/>
      <c r="R28" s="93"/>
      <c r="S28" s="93"/>
      <c r="T28" s="175">
        <f ca="1">COUNTIFS('（様式１－２）申請額一覧 '!$E$6:$E$20,B28,'（様式１－２）申請額一覧 '!$I$6:$I$20,"&gt;0")</f>
        <v>0</v>
      </c>
      <c r="U28" s="176"/>
      <c r="V28" s="177" t="s">
        <v>17</v>
      </c>
      <c r="W28" s="178"/>
      <c r="X28" s="184">
        <f ca="1">SUMIF('（様式１－２）申請額一覧 '!$E$6:$E$20,B28,'（様式１－２）申請額一覧 '!$I$6:$I$20)</f>
        <v>0</v>
      </c>
      <c r="Y28" s="185"/>
      <c r="Z28" s="185"/>
      <c r="AA28" s="185"/>
      <c r="AB28" s="95" t="s">
        <v>72</v>
      </c>
      <c r="AC28" s="96"/>
      <c r="AD28" s="275"/>
      <c r="AE28" s="276"/>
      <c r="AF28" s="276"/>
      <c r="AG28" s="276"/>
      <c r="AH28" s="276"/>
      <c r="AI28" s="276"/>
      <c r="AJ28" s="276"/>
      <c r="AK28" s="276"/>
      <c r="AL28" s="276"/>
      <c r="AM28" s="277"/>
    </row>
    <row r="29" spans="1:39" ht="12.75" customHeight="1">
      <c r="A29" s="241"/>
      <c r="B29" s="92" t="s">
        <v>104</v>
      </c>
      <c r="C29" s="93"/>
      <c r="D29" s="93"/>
      <c r="E29" s="93"/>
      <c r="F29" s="93"/>
      <c r="G29" s="93"/>
      <c r="H29" s="93"/>
      <c r="I29" s="93"/>
      <c r="J29" s="93"/>
      <c r="K29" s="93"/>
      <c r="L29" s="93"/>
      <c r="M29" s="93"/>
      <c r="N29" s="93"/>
      <c r="O29" s="93"/>
      <c r="P29" s="93"/>
      <c r="Q29" s="93"/>
      <c r="R29" s="93"/>
      <c r="S29" s="93"/>
      <c r="T29" s="175">
        <f ca="1">COUNTIFS('（様式１－２）申請額一覧 '!$E$6:$E$20,B29,'（様式１－２）申請額一覧 '!$I$6:$I$20,"&gt;0")</f>
        <v>0</v>
      </c>
      <c r="U29" s="176"/>
      <c r="V29" s="177" t="s">
        <v>17</v>
      </c>
      <c r="W29" s="178"/>
      <c r="X29" s="184">
        <f ca="1">SUMIF('（様式１－２）申請額一覧 '!$E$6:$E$20,B29,'（様式１－２）申請額一覧 '!$I$6:$I$20)</f>
        <v>0</v>
      </c>
      <c r="Y29" s="185"/>
      <c r="Z29" s="185"/>
      <c r="AA29" s="185"/>
      <c r="AB29" s="95" t="s">
        <v>72</v>
      </c>
      <c r="AC29" s="96"/>
      <c r="AD29" s="275"/>
      <c r="AE29" s="276"/>
      <c r="AF29" s="276"/>
      <c r="AG29" s="276"/>
      <c r="AH29" s="276"/>
      <c r="AI29" s="276"/>
      <c r="AJ29" s="276"/>
      <c r="AK29" s="276"/>
      <c r="AL29" s="276"/>
      <c r="AM29" s="277"/>
    </row>
    <row r="30" spans="1:39" ht="12.75" customHeight="1">
      <c r="A30" s="242"/>
      <c r="B30" s="99" t="s">
        <v>105</v>
      </c>
      <c r="C30" s="100"/>
      <c r="D30" s="100"/>
      <c r="E30" s="100"/>
      <c r="F30" s="100"/>
      <c r="G30" s="100"/>
      <c r="H30" s="100"/>
      <c r="I30" s="100"/>
      <c r="J30" s="100"/>
      <c r="K30" s="100"/>
      <c r="L30" s="100"/>
      <c r="M30" s="100"/>
      <c r="N30" s="100"/>
      <c r="O30" s="100"/>
      <c r="P30" s="100"/>
      <c r="Q30" s="100"/>
      <c r="R30" s="100"/>
      <c r="S30" s="100"/>
      <c r="T30" s="233">
        <f ca="1">COUNTIFS('（様式１－２）申請額一覧 '!$E$6:$E$20,B30,'（様式１－２）申請額一覧 '!$I$6:$I$20,"&gt;0")</f>
        <v>0</v>
      </c>
      <c r="U30" s="234"/>
      <c r="V30" s="235" t="s">
        <v>17</v>
      </c>
      <c r="W30" s="236"/>
      <c r="X30" s="237">
        <f ca="1">SUMIF('（様式１－２）申請額一覧 '!$E$6:$E$20,B30,'（様式１－２）申請額一覧 '!$I$6:$I$20)</f>
        <v>0</v>
      </c>
      <c r="Y30" s="238"/>
      <c r="Z30" s="238"/>
      <c r="AA30" s="238"/>
      <c r="AB30" s="101" t="s">
        <v>72</v>
      </c>
      <c r="AC30" s="102"/>
      <c r="AD30" s="275"/>
      <c r="AE30" s="276"/>
      <c r="AF30" s="276"/>
      <c r="AG30" s="276"/>
      <c r="AH30" s="276"/>
      <c r="AI30" s="276"/>
      <c r="AJ30" s="276"/>
      <c r="AK30" s="276"/>
      <c r="AL30" s="276"/>
      <c r="AM30" s="277"/>
    </row>
    <row r="31" spans="1:39" ht="12.75" customHeight="1">
      <c r="A31" s="223" t="s">
        <v>62</v>
      </c>
      <c r="B31" s="76" t="s">
        <v>38</v>
      </c>
      <c r="C31" s="78"/>
      <c r="D31" s="78"/>
      <c r="E31" s="78"/>
      <c r="F31" s="78"/>
      <c r="G31" s="78"/>
      <c r="H31" s="78"/>
      <c r="I31" s="78"/>
      <c r="J31" s="78"/>
      <c r="K31" s="78"/>
      <c r="L31" s="78"/>
      <c r="M31" s="78"/>
      <c r="N31" s="78"/>
      <c r="O31" s="78"/>
      <c r="P31" s="78"/>
      <c r="Q31" s="78"/>
      <c r="R31" s="78"/>
      <c r="S31" s="78"/>
      <c r="T31" s="229">
        <f ca="1">COUNTIFS('（様式１－２）申請額一覧 '!$E$6:$E$20,B31,'（様式１－２）申請額一覧 '!$I$6:$I$20,"&gt;0")</f>
        <v>0</v>
      </c>
      <c r="U31" s="230"/>
      <c r="V31" s="231" t="s">
        <v>17</v>
      </c>
      <c r="W31" s="232"/>
      <c r="X31" s="192">
        <f ca="1">SUMIF('（様式１－２）申請額一覧 '!$E$6:$E$20,B31,'（様式１－２）申請額一覧 '!$I$6:$I$20)</f>
        <v>0</v>
      </c>
      <c r="Y31" s="193"/>
      <c r="Z31" s="193"/>
      <c r="AA31" s="193"/>
      <c r="AB31" s="103" t="s">
        <v>72</v>
      </c>
      <c r="AC31" s="91"/>
      <c r="AD31" s="275"/>
      <c r="AE31" s="276"/>
      <c r="AF31" s="276"/>
      <c r="AG31" s="276"/>
      <c r="AH31" s="276"/>
      <c r="AI31" s="276"/>
      <c r="AJ31" s="276"/>
      <c r="AK31" s="276"/>
      <c r="AL31" s="276"/>
      <c r="AM31" s="277"/>
    </row>
    <row r="32" spans="1:39" ht="12.75" customHeight="1">
      <c r="A32" s="224"/>
      <c r="B32" s="82" t="s">
        <v>37</v>
      </c>
      <c r="C32" s="82"/>
      <c r="D32" s="82"/>
      <c r="E32" s="82"/>
      <c r="F32" s="82"/>
      <c r="G32" s="82"/>
      <c r="H32" s="82"/>
      <c r="I32" s="82"/>
      <c r="J32" s="82"/>
      <c r="K32" s="82"/>
      <c r="L32" s="82"/>
      <c r="M32" s="82"/>
      <c r="N32" s="82"/>
      <c r="O32" s="82"/>
      <c r="P32" s="82"/>
      <c r="Q32" s="82"/>
      <c r="R32" s="82"/>
      <c r="S32" s="82"/>
      <c r="T32" s="244">
        <f ca="1">COUNTIFS('（様式１－２）申請額一覧 '!$E$6:$E$20,B32,'（様式１－２）申請額一覧 '!$I$6:$I$20,"&gt;0")</f>
        <v>0</v>
      </c>
      <c r="U32" s="245"/>
      <c r="V32" s="239" t="s">
        <v>17</v>
      </c>
      <c r="W32" s="240"/>
      <c r="X32" s="194">
        <f ca="1">SUMIF('（様式１－２）申請額一覧 '!$E$6:$E$20,B32,'（様式１－２）申請額一覧 '!$I$6:$I$20)</f>
        <v>0</v>
      </c>
      <c r="Y32" s="195"/>
      <c r="Z32" s="195"/>
      <c r="AA32" s="195"/>
      <c r="AB32" s="104" t="s">
        <v>72</v>
      </c>
      <c r="AC32" s="105"/>
      <c r="AD32" s="275"/>
      <c r="AE32" s="276"/>
      <c r="AF32" s="276"/>
      <c r="AG32" s="276"/>
      <c r="AH32" s="276"/>
      <c r="AI32" s="276"/>
      <c r="AJ32" s="276"/>
      <c r="AK32" s="276"/>
      <c r="AL32" s="276"/>
      <c r="AM32" s="277"/>
    </row>
    <row r="33" spans="1:39" ht="12.75" customHeight="1">
      <c r="A33" s="243" t="s">
        <v>35</v>
      </c>
      <c r="B33" s="78" t="s">
        <v>19</v>
      </c>
      <c r="C33" s="78"/>
      <c r="D33" s="78"/>
      <c r="E33" s="78"/>
      <c r="F33" s="78"/>
      <c r="G33" s="78"/>
      <c r="H33" s="78"/>
      <c r="I33" s="78"/>
      <c r="J33" s="78"/>
      <c r="K33" s="78"/>
      <c r="L33" s="78"/>
      <c r="M33" s="78"/>
      <c r="N33" s="78"/>
      <c r="O33" s="78"/>
      <c r="P33" s="78"/>
      <c r="Q33" s="78"/>
      <c r="R33" s="78"/>
      <c r="S33" s="78"/>
      <c r="T33" s="229">
        <f ca="1">COUNTIFS('（様式１－２）申請額一覧 '!$E$6:$E$20,B33,'（様式１－２）申請額一覧 '!$I$6:$I$20,"&gt;0")</f>
        <v>0</v>
      </c>
      <c r="U33" s="230"/>
      <c r="V33" s="231" t="s">
        <v>17</v>
      </c>
      <c r="W33" s="232"/>
      <c r="X33" s="200">
        <f ca="1">SUMIF('（様式１－２）申請額一覧 '!$E$6:$E$20,B33,'（様式１－２）申請額一覧 '!$I$6:$I$20)</f>
        <v>0</v>
      </c>
      <c r="Y33" s="201"/>
      <c r="Z33" s="201"/>
      <c r="AA33" s="201"/>
      <c r="AB33" s="106" t="s">
        <v>72</v>
      </c>
      <c r="AC33" s="107"/>
      <c r="AD33" s="275"/>
      <c r="AE33" s="276"/>
      <c r="AF33" s="276"/>
      <c r="AG33" s="276"/>
      <c r="AH33" s="276"/>
      <c r="AI33" s="276"/>
      <c r="AJ33" s="276"/>
      <c r="AK33" s="276"/>
      <c r="AL33" s="276"/>
      <c r="AM33" s="277"/>
    </row>
    <row r="34" spans="1:39" ht="12.75" customHeight="1">
      <c r="A34" s="241"/>
      <c r="B34" s="93" t="s">
        <v>20</v>
      </c>
      <c r="C34" s="93"/>
      <c r="D34" s="93"/>
      <c r="E34" s="93"/>
      <c r="F34" s="93"/>
      <c r="G34" s="93"/>
      <c r="H34" s="93"/>
      <c r="I34" s="93"/>
      <c r="J34" s="93"/>
      <c r="K34" s="93"/>
      <c r="L34" s="93"/>
      <c r="M34" s="93"/>
      <c r="N34" s="93"/>
      <c r="O34" s="93"/>
      <c r="P34" s="93"/>
      <c r="Q34" s="93"/>
      <c r="R34" s="93"/>
      <c r="S34" s="93"/>
      <c r="T34" s="175">
        <f ca="1">COUNTIFS('（様式１－２）申請額一覧 '!$E$6:$E$20,B34,'（様式１－２）申請額一覧 '!$I$6:$I$20,"&gt;0")</f>
        <v>0</v>
      </c>
      <c r="U34" s="176"/>
      <c r="V34" s="177" t="s">
        <v>17</v>
      </c>
      <c r="W34" s="178"/>
      <c r="X34" s="184">
        <f ca="1">SUMIF('（様式１－２）申請額一覧 '!$E$6:$E$20,B34,'（様式１－２）申請額一覧 '!$I$6:$I$20)</f>
        <v>0</v>
      </c>
      <c r="Y34" s="185"/>
      <c r="Z34" s="185"/>
      <c r="AA34" s="185"/>
      <c r="AB34" s="95" t="s">
        <v>72</v>
      </c>
      <c r="AC34" s="96"/>
      <c r="AD34" s="275"/>
      <c r="AE34" s="276"/>
      <c r="AF34" s="276"/>
      <c r="AG34" s="276"/>
      <c r="AH34" s="276"/>
      <c r="AI34" s="276"/>
      <c r="AJ34" s="276"/>
      <c r="AK34" s="276"/>
      <c r="AL34" s="276"/>
      <c r="AM34" s="277"/>
    </row>
    <row r="35" spans="1:39" ht="12.75" customHeight="1">
      <c r="A35" s="241"/>
      <c r="B35" s="93" t="s">
        <v>21</v>
      </c>
      <c r="C35" s="93"/>
      <c r="D35" s="93"/>
      <c r="E35" s="93"/>
      <c r="F35" s="93"/>
      <c r="G35" s="93"/>
      <c r="H35" s="93"/>
      <c r="I35" s="93"/>
      <c r="J35" s="93"/>
      <c r="K35" s="93"/>
      <c r="L35" s="93"/>
      <c r="M35" s="93"/>
      <c r="N35" s="93"/>
      <c r="O35" s="93"/>
      <c r="P35" s="93"/>
      <c r="Q35" s="93"/>
      <c r="R35" s="93"/>
      <c r="S35" s="93"/>
      <c r="T35" s="175">
        <f ca="1">COUNTIFS('（様式１－２）申請額一覧 '!$E$6:$E$20,B35,'（様式１－２）申請額一覧 '!$I$6:$I$20,"&gt;0")</f>
        <v>0</v>
      </c>
      <c r="U35" s="176"/>
      <c r="V35" s="177" t="s">
        <v>17</v>
      </c>
      <c r="W35" s="178"/>
      <c r="X35" s="184">
        <f ca="1">SUMIF('（様式１－２）申請額一覧 '!$E$6:$E$20,B35,'（様式１－２）申請額一覧 '!$I$6:$I$20)</f>
        <v>0</v>
      </c>
      <c r="Y35" s="185"/>
      <c r="Z35" s="185"/>
      <c r="AA35" s="185"/>
      <c r="AB35" s="95" t="s">
        <v>72</v>
      </c>
      <c r="AC35" s="96"/>
      <c r="AD35" s="275"/>
      <c r="AE35" s="276"/>
      <c r="AF35" s="276"/>
      <c r="AG35" s="276"/>
      <c r="AH35" s="276"/>
      <c r="AI35" s="276"/>
      <c r="AJ35" s="276"/>
      <c r="AK35" s="276"/>
      <c r="AL35" s="276"/>
      <c r="AM35" s="277"/>
    </row>
    <row r="36" spans="1:39" ht="12.75" customHeight="1">
      <c r="A36" s="241"/>
      <c r="B36" s="93" t="s">
        <v>22</v>
      </c>
      <c r="C36" s="93"/>
      <c r="D36" s="93"/>
      <c r="E36" s="93"/>
      <c r="F36" s="93"/>
      <c r="G36" s="93"/>
      <c r="H36" s="93"/>
      <c r="I36" s="93"/>
      <c r="J36" s="93"/>
      <c r="K36" s="93"/>
      <c r="L36" s="93"/>
      <c r="M36" s="93"/>
      <c r="N36" s="93"/>
      <c r="O36" s="93"/>
      <c r="P36" s="93"/>
      <c r="Q36" s="93"/>
      <c r="R36" s="93"/>
      <c r="S36" s="93"/>
      <c r="T36" s="175">
        <f ca="1">COUNTIFS('（様式１－２）申請額一覧 '!$E$6:$E$20,B36,'（様式１－２）申請額一覧 '!$I$6:$I$20,"&gt;0")</f>
        <v>0</v>
      </c>
      <c r="U36" s="176"/>
      <c r="V36" s="177" t="s">
        <v>17</v>
      </c>
      <c r="W36" s="178"/>
      <c r="X36" s="184">
        <f ca="1">SUMIF('（様式１－２）申請額一覧 '!$E$6:$E$20,B36,'（様式１－２）申請額一覧 '!$I$6:$I$20)</f>
        <v>0</v>
      </c>
      <c r="Y36" s="185"/>
      <c r="Z36" s="185"/>
      <c r="AA36" s="185"/>
      <c r="AB36" s="95" t="s">
        <v>72</v>
      </c>
      <c r="AC36" s="96"/>
      <c r="AD36" s="275"/>
      <c r="AE36" s="276"/>
      <c r="AF36" s="276"/>
      <c r="AG36" s="276"/>
      <c r="AH36" s="276"/>
      <c r="AI36" s="276"/>
      <c r="AJ36" s="276"/>
      <c r="AK36" s="276"/>
      <c r="AL36" s="276"/>
      <c r="AM36" s="277"/>
    </row>
    <row r="37" spans="1:39" ht="12.75" customHeight="1">
      <c r="A37" s="241"/>
      <c r="B37" s="93" t="s">
        <v>23</v>
      </c>
      <c r="C37" s="93"/>
      <c r="D37" s="93"/>
      <c r="E37" s="93"/>
      <c r="F37" s="93"/>
      <c r="G37" s="93"/>
      <c r="H37" s="93"/>
      <c r="I37" s="93"/>
      <c r="J37" s="93"/>
      <c r="K37" s="93"/>
      <c r="L37" s="93"/>
      <c r="M37" s="93"/>
      <c r="N37" s="93"/>
      <c r="O37" s="93"/>
      <c r="P37" s="93"/>
      <c r="Q37" s="93"/>
      <c r="R37" s="93"/>
      <c r="S37" s="93"/>
      <c r="T37" s="175">
        <f ca="1">COUNTIFS('（様式１－２）申請額一覧 '!$E$6:$E$20,B37,'（様式１－２）申請額一覧 '!$I$6:$I$20,"&gt;0")</f>
        <v>0</v>
      </c>
      <c r="U37" s="176"/>
      <c r="V37" s="177" t="s">
        <v>17</v>
      </c>
      <c r="W37" s="178"/>
      <c r="X37" s="184">
        <f ca="1">SUMIF('（様式１－２）申請額一覧 '!$E$6:$E$20,B37,'（様式１－２）申請額一覧 '!$I$6:$I$20)</f>
        <v>0</v>
      </c>
      <c r="Y37" s="185"/>
      <c r="Z37" s="185"/>
      <c r="AA37" s="185"/>
      <c r="AB37" s="95" t="s">
        <v>72</v>
      </c>
      <c r="AC37" s="96"/>
      <c r="AD37" s="275"/>
      <c r="AE37" s="276"/>
      <c r="AF37" s="276"/>
      <c r="AG37" s="276"/>
      <c r="AH37" s="276"/>
      <c r="AI37" s="276"/>
      <c r="AJ37" s="276"/>
      <c r="AK37" s="276"/>
      <c r="AL37" s="276"/>
      <c r="AM37" s="277"/>
    </row>
    <row r="38" spans="1:39" ht="12.75" customHeight="1">
      <c r="A38" s="241"/>
      <c r="B38" s="93" t="s">
        <v>24</v>
      </c>
      <c r="C38" s="93"/>
      <c r="D38" s="93"/>
      <c r="E38" s="93"/>
      <c r="F38" s="93"/>
      <c r="G38" s="93"/>
      <c r="H38" s="93"/>
      <c r="I38" s="93"/>
      <c r="J38" s="93"/>
      <c r="K38" s="93"/>
      <c r="L38" s="93"/>
      <c r="M38" s="93"/>
      <c r="N38" s="93"/>
      <c r="O38" s="93"/>
      <c r="P38" s="93"/>
      <c r="Q38" s="93"/>
      <c r="R38" s="93"/>
      <c r="S38" s="93"/>
      <c r="T38" s="175">
        <f ca="1">COUNTIFS('（様式１－２）申請額一覧 '!$E$6:$E$20,B38,'（様式１－２）申請額一覧 '!$I$6:$I$20,"&gt;0")</f>
        <v>0</v>
      </c>
      <c r="U38" s="176"/>
      <c r="V38" s="177" t="s">
        <v>17</v>
      </c>
      <c r="W38" s="178"/>
      <c r="X38" s="184">
        <f ca="1">SUMIF('（様式１－２）申請額一覧 '!$E$6:$E$20,B38,'（様式１－２）申請額一覧 '!$I$6:$I$20)</f>
        <v>0</v>
      </c>
      <c r="Y38" s="185"/>
      <c r="Z38" s="185"/>
      <c r="AA38" s="185"/>
      <c r="AB38" s="95" t="s">
        <v>72</v>
      </c>
      <c r="AC38" s="96"/>
      <c r="AD38" s="275"/>
      <c r="AE38" s="276"/>
      <c r="AF38" s="276"/>
      <c r="AG38" s="276"/>
      <c r="AH38" s="276"/>
      <c r="AI38" s="276"/>
      <c r="AJ38" s="276"/>
      <c r="AK38" s="276"/>
      <c r="AL38" s="276"/>
      <c r="AM38" s="277"/>
    </row>
    <row r="39" spans="1:39" ht="12.75" customHeight="1">
      <c r="A39" s="241"/>
      <c r="B39" s="93" t="s">
        <v>25</v>
      </c>
      <c r="C39" s="93"/>
      <c r="D39" s="93"/>
      <c r="E39" s="93"/>
      <c r="F39" s="93"/>
      <c r="G39" s="93"/>
      <c r="H39" s="93"/>
      <c r="I39" s="93"/>
      <c r="J39" s="93"/>
      <c r="K39" s="93"/>
      <c r="L39" s="93"/>
      <c r="M39" s="93"/>
      <c r="N39" s="93"/>
      <c r="O39" s="93"/>
      <c r="P39" s="93"/>
      <c r="Q39" s="93"/>
      <c r="R39" s="93"/>
      <c r="S39" s="93"/>
      <c r="T39" s="175">
        <f ca="1">COUNTIFS('（様式１－２）申請額一覧 '!$E$6:$E$20,B39,'（様式１－２）申請額一覧 '!$I$6:$I$20,"&gt;0")</f>
        <v>0</v>
      </c>
      <c r="U39" s="176"/>
      <c r="V39" s="177" t="s">
        <v>17</v>
      </c>
      <c r="W39" s="178"/>
      <c r="X39" s="184">
        <f ca="1">SUMIF('（様式１－２）申請額一覧 '!$E$6:$E$20,B39,'（様式１－２）申請額一覧 '!$I$6:$I$20)</f>
        <v>0</v>
      </c>
      <c r="Y39" s="185"/>
      <c r="Z39" s="185"/>
      <c r="AA39" s="185"/>
      <c r="AB39" s="95" t="s">
        <v>72</v>
      </c>
      <c r="AC39" s="96"/>
      <c r="AD39" s="275"/>
      <c r="AE39" s="276"/>
      <c r="AF39" s="276"/>
      <c r="AG39" s="276"/>
      <c r="AH39" s="276"/>
      <c r="AI39" s="276"/>
      <c r="AJ39" s="276"/>
      <c r="AK39" s="276"/>
      <c r="AL39" s="276"/>
      <c r="AM39" s="277"/>
    </row>
    <row r="40" spans="1:39" ht="12.75" customHeight="1">
      <c r="A40" s="241"/>
      <c r="B40" s="93" t="s">
        <v>26</v>
      </c>
      <c r="C40" s="93"/>
      <c r="D40" s="93"/>
      <c r="E40" s="93"/>
      <c r="F40" s="93"/>
      <c r="G40" s="93"/>
      <c r="H40" s="93"/>
      <c r="I40" s="93"/>
      <c r="J40" s="93"/>
      <c r="K40" s="93"/>
      <c r="L40" s="93"/>
      <c r="M40" s="93"/>
      <c r="N40" s="93"/>
      <c r="O40" s="93"/>
      <c r="P40" s="93"/>
      <c r="Q40" s="93"/>
      <c r="R40" s="93"/>
      <c r="S40" s="93"/>
      <c r="T40" s="196" t="s">
        <v>86</v>
      </c>
      <c r="U40" s="197"/>
      <c r="V40" s="177" t="s">
        <v>87</v>
      </c>
      <c r="W40" s="178"/>
      <c r="X40" s="198" t="s">
        <v>86</v>
      </c>
      <c r="Y40" s="199"/>
      <c r="Z40" s="199"/>
      <c r="AA40" s="199"/>
      <c r="AB40" s="95" t="s">
        <v>72</v>
      </c>
      <c r="AC40" s="96"/>
      <c r="AD40" s="275"/>
      <c r="AE40" s="276"/>
      <c r="AF40" s="276"/>
      <c r="AG40" s="276"/>
      <c r="AH40" s="276"/>
      <c r="AI40" s="276"/>
      <c r="AJ40" s="276"/>
      <c r="AK40" s="276"/>
      <c r="AL40" s="276"/>
      <c r="AM40" s="277"/>
    </row>
    <row r="41" spans="1:39" ht="12.75" customHeight="1">
      <c r="A41" s="242"/>
      <c r="B41" s="100" t="s">
        <v>64</v>
      </c>
      <c r="C41" s="100"/>
      <c r="D41" s="100"/>
      <c r="E41" s="100"/>
      <c r="F41" s="100"/>
      <c r="G41" s="100"/>
      <c r="H41" s="100"/>
      <c r="I41" s="100"/>
      <c r="J41" s="100"/>
      <c r="K41" s="100"/>
      <c r="L41" s="100"/>
      <c r="M41" s="100"/>
      <c r="N41" s="100"/>
      <c r="O41" s="100"/>
      <c r="P41" s="100"/>
      <c r="Q41" s="100"/>
      <c r="R41" s="100"/>
      <c r="S41" s="100"/>
      <c r="T41" s="233">
        <f ca="1">COUNTIFS('（様式１－２）申請額一覧 '!$E$6:$E$20,B41,'（様式１－２）申請額一覧 '!$I$6:$I$20,"&gt;0")</f>
        <v>0</v>
      </c>
      <c r="U41" s="234"/>
      <c r="V41" s="235" t="s">
        <v>17</v>
      </c>
      <c r="W41" s="236"/>
      <c r="X41" s="237">
        <f ca="1">SUMIF('（様式１－２）申請額一覧 '!$E$6:$E$20,B41,'（様式１－２）申請額一覧 '!$I$6:$I$20)</f>
        <v>0</v>
      </c>
      <c r="Y41" s="238"/>
      <c r="Z41" s="238"/>
      <c r="AA41" s="238"/>
      <c r="AB41" s="101" t="s">
        <v>72</v>
      </c>
      <c r="AC41" s="102"/>
      <c r="AD41" s="275"/>
      <c r="AE41" s="276"/>
      <c r="AF41" s="276"/>
      <c r="AG41" s="276"/>
      <c r="AH41" s="276"/>
      <c r="AI41" s="276"/>
      <c r="AJ41" s="276"/>
      <c r="AK41" s="276"/>
      <c r="AL41" s="276"/>
      <c r="AM41" s="277"/>
    </row>
    <row r="42" spans="1:39" ht="12.75" customHeight="1">
      <c r="A42" s="223" t="s">
        <v>63</v>
      </c>
      <c r="B42" s="78" t="s">
        <v>27</v>
      </c>
      <c r="C42" s="78"/>
      <c r="D42" s="78"/>
      <c r="E42" s="78"/>
      <c r="F42" s="78"/>
      <c r="G42" s="78"/>
      <c r="H42" s="78"/>
      <c r="I42" s="78"/>
      <c r="J42" s="78"/>
      <c r="K42" s="78"/>
      <c r="L42" s="78"/>
      <c r="M42" s="78"/>
      <c r="N42" s="78"/>
      <c r="O42" s="78"/>
      <c r="P42" s="78"/>
      <c r="Q42" s="78"/>
      <c r="R42" s="78"/>
      <c r="S42" s="78"/>
      <c r="T42" s="229">
        <f ca="1">COUNTIFS('（様式１－２）申請額一覧 '!$E$6:$E$20,B42,'（様式１－２）申請額一覧 '!$I$6:$I$20,"&gt;0")</f>
        <v>0</v>
      </c>
      <c r="U42" s="230"/>
      <c r="V42" s="231" t="s">
        <v>17</v>
      </c>
      <c r="W42" s="232"/>
      <c r="X42" s="192">
        <f ca="1">SUMIF('（様式１－２）申請額一覧 '!$E$6:$E$20,B42,'（様式１－２）申請額一覧 '!$I$6:$I$20)</f>
        <v>0</v>
      </c>
      <c r="Y42" s="193"/>
      <c r="Z42" s="193"/>
      <c r="AA42" s="193"/>
      <c r="AB42" s="103" t="s">
        <v>72</v>
      </c>
      <c r="AC42" s="91"/>
      <c r="AD42" s="275"/>
      <c r="AE42" s="276"/>
      <c r="AF42" s="276"/>
      <c r="AG42" s="276"/>
      <c r="AH42" s="276"/>
      <c r="AI42" s="276"/>
      <c r="AJ42" s="276"/>
      <c r="AK42" s="276"/>
      <c r="AL42" s="276"/>
      <c r="AM42" s="277"/>
    </row>
    <row r="43" spans="1:39" ht="12.75" customHeight="1">
      <c r="A43" s="224"/>
      <c r="B43" s="82" t="s">
        <v>28</v>
      </c>
      <c r="C43" s="82"/>
      <c r="D43" s="82"/>
      <c r="E43" s="82"/>
      <c r="F43" s="82"/>
      <c r="G43" s="82"/>
      <c r="H43" s="82"/>
      <c r="I43" s="82"/>
      <c r="J43" s="82"/>
      <c r="K43" s="82"/>
      <c r="L43" s="82"/>
      <c r="M43" s="82"/>
      <c r="N43" s="82"/>
      <c r="O43" s="82"/>
      <c r="P43" s="82"/>
      <c r="Q43" s="82"/>
      <c r="R43" s="82"/>
      <c r="S43" s="82"/>
      <c r="T43" s="225">
        <f ca="1">COUNTIFS('（様式１－２）申請額一覧 '!$E$6:$E$20,B43,'（様式１－２）申請額一覧 '!$I$6:$I$20,"&gt;0")</f>
        <v>0</v>
      </c>
      <c r="U43" s="226"/>
      <c r="V43" s="227" t="s">
        <v>17</v>
      </c>
      <c r="W43" s="228"/>
      <c r="X43" s="194">
        <f ca="1">SUMIF('（様式１－２）申請額一覧 '!$E$6:$E$20,B43,'（様式１－２）申請額一覧 '!$I$6:$I$20)</f>
        <v>0</v>
      </c>
      <c r="Y43" s="195"/>
      <c r="Z43" s="195"/>
      <c r="AA43" s="195"/>
      <c r="AB43" s="104" t="s">
        <v>72</v>
      </c>
      <c r="AC43" s="105"/>
      <c r="AD43" s="275"/>
      <c r="AE43" s="276"/>
      <c r="AF43" s="276"/>
      <c r="AG43" s="276"/>
      <c r="AH43" s="276"/>
      <c r="AI43" s="276"/>
      <c r="AJ43" s="276"/>
      <c r="AK43" s="276"/>
      <c r="AL43" s="276"/>
      <c r="AM43" s="277"/>
    </row>
    <row r="44" spans="1:39" ht="12.75" customHeight="1">
      <c r="A44" s="243" t="s">
        <v>36</v>
      </c>
      <c r="B44" s="76" t="s">
        <v>29</v>
      </c>
      <c r="C44" s="78"/>
      <c r="D44" s="78"/>
      <c r="E44" s="78"/>
      <c r="F44" s="78"/>
      <c r="G44" s="78"/>
      <c r="H44" s="78"/>
      <c r="I44" s="78"/>
      <c r="J44" s="78"/>
      <c r="K44" s="78"/>
      <c r="L44" s="78"/>
      <c r="M44" s="78"/>
      <c r="N44" s="78"/>
      <c r="O44" s="78"/>
      <c r="P44" s="78"/>
      <c r="Q44" s="78"/>
      <c r="R44" s="78"/>
      <c r="S44" s="78"/>
      <c r="T44" s="188">
        <f ca="1">COUNTIFS('（様式１－２）申請額一覧 '!$E$6:$E$20,B44,'（様式１－２）申請額一覧 '!$I$6:$I$20,"&gt;0")</f>
        <v>0</v>
      </c>
      <c r="U44" s="189"/>
      <c r="V44" s="190" t="s">
        <v>17</v>
      </c>
      <c r="W44" s="191"/>
      <c r="X44" s="200">
        <f ca="1">SUMIF('（様式１－２）申請額一覧 '!$E$6:$E$20,B44,'（様式１－２）申請額一覧 '!$I$6:$I$20)</f>
        <v>0</v>
      </c>
      <c r="Y44" s="201"/>
      <c r="Z44" s="201"/>
      <c r="AA44" s="201"/>
      <c r="AB44" s="106" t="s">
        <v>72</v>
      </c>
      <c r="AC44" s="107"/>
      <c r="AD44" s="275"/>
      <c r="AE44" s="276"/>
      <c r="AF44" s="276"/>
      <c r="AG44" s="276"/>
      <c r="AH44" s="276"/>
      <c r="AI44" s="276"/>
      <c r="AJ44" s="276"/>
      <c r="AK44" s="276"/>
      <c r="AL44" s="276"/>
      <c r="AM44" s="277"/>
    </row>
    <row r="45" spans="1:39" ht="12.75" customHeight="1">
      <c r="A45" s="241"/>
      <c r="B45" s="92" t="s">
        <v>30</v>
      </c>
      <c r="C45" s="93"/>
      <c r="D45" s="93"/>
      <c r="E45" s="93"/>
      <c r="F45" s="93"/>
      <c r="G45" s="93"/>
      <c r="H45" s="93"/>
      <c r="I45" s="93"/>
      <c r="J45" s="93"/>
      <c r="K45" s="93"/>
      <c r="L45" s="93"/>
      <c r="M45" s="93"/>
      <c r="N45" s="93"/>
      <c r="O45" s="93"/>
      <c r="P45" s="93"/>
      <c r="Q45" s="93"/>
      <c r="R45" s="93"/>
      <c r="S45" s="93"/>
      <c r="T45" s="175">
        <f ca="1">COUNTIFS('（様式１－２）申請額一覧 '!$E$6:$E$20,B45,'（様式１－２）申請額一覧 '!$I$6:$I$20,"&gt;0")</f>
        <v>0</v>
      </c>
      <c r="U45" s="176"/>
      <c r="V45" s="177" t="s">
        <v>17</v>
      </c>
      <c r="W45" s="178"/>
      <c r="X45" s="184">
        <f ca="1">SUMIF('（様式１－２）申請額一覧 '!$E$6:$E$20,B45,'（様式１－２）申請額一覧 '!$I$6:$I$20)</f>
        <v>0</v>
      </c>
      <c r="Y45" s="185"/>
      <c r="Z45" s="185"/>
      <c r="AA45" s="185"/>
      <c r="AB45" s="95" t="s">
        <v>72</v>
      </c>
      <c r="AC45" s="96"/>
      <c r="AD45" s="275"/>
      <c r="AE45" s="276"/>
      <c r="AF45" s="276"/>
      <c r="AG45" s="276"/>
      <c r="AH45" s="276"/>
      <c r="AI45" s="276"/>
      <c r="AJ45" s="276"/>
      <c r="AK45" s="276"/>
      <c r="AL45" s="276"/>
      <c r="AM45" s="277"/>
    </row>
    <row r="46" spans="1:39" ht="12.75" customHeight="1">
      <c r="A46" s="241"/>
      <c r="B46" s="92" t="s">
        <v>31</v>
      </c>
      <c r="C46" s="93"/>
      <c r="D46" s="93"/>
      <c r="E46" s="93"/>
      <c r="F46" s="93"/>
      <c r="G46" s="93"/>
      <c r="H46" s="93"/>
      <c r="I46" s="93"/>
      <c r="J46" s="93"/>
      <c r="K46" s="93"/>
      <c r="L46" s="93"/>
      <c r="M46" s="93"/>
      <c r="N46" s="93"/>
      <c r="O46" s="93"/>
      <c r="P46" s="93"/>
      <c r="Q46" s="93"/>
      <c r="R46" s="93"/>
      <c r="S46" s="93"/>
      <c r="T46" s="175">
        <f ca="1">COUNTIFS('（様式１－２）申請額一覧 '!$E$6:$E$20,B46,'（様式１－２）申請額一覧 '!$I$6:$I$20,"&gt;0")</f>
        <v>0</v>
      </c>
      <c r="U46" s="176"/>
      <c r="V46" s="177" t="s">
        <v>17</v>
      </c>
      <c r="W46" s="178"/>
      <c r="X46" s="184">
        <f ca="1">SUMIF('（様式１－２）申請額一覧 '!$E$6:$E$20,B46,'（様式１－２）申請額一覧 '!$I$6:$I$20)</f>
        <v>0</v>
      </c>
      <c r="Y46" s="185"/>
      <c r="Z46" s="185"/>
      <c r="AA46" s="185"/>
      <c r="AB46" s="95" t="s">
        <v>72</v>
      </c>
      <c r="AC46" s="96"/>
      <c r="AD46" s="275"/>
      <c r="AE46" s="276"/>
      <c r="AF46" s="276"/>
      <c r="AG46" s="276"/>
      <c r="AH46" s="276"/>
      <c r="AI46" s="276"/>
      <c r="AJ46" s="276"/>
      <c r="AK46" s="276"/>
      <c r="AL46" s="276"/>
      <c r="AM46" s="277"/>
    </row>
    <row r="47" spans="1:39" ht="12.75" customHeight="1">
      <c r="A47" s="241"/>
      <c r="B47" s="92" t="s">
        <v>32</v>
      </c>
      <c r="C47" s="93"/>
      <c r="D47" s="93"/>
      <c r="E47" s="93"/>
      <c r="F47" s="93"/>
      <c r="G47" s="93"/>
      <c r="H47" s="93"/>
      <c r="I47" s="93"/>
      <c r="J47" s="93"/>
      <c r="K47" s="93"/>
      <c r="L47" s="93"/>
      <c r="M47" s="93"/>
      <c r="N47" s="93"/>
      <c r="O47" s="93"/>
      <c r="P47" s="93"/>
      <c r="Q47" s="93"/>
      <c r="R47" s="93"/>
      <c r="S47" s="93"/>
      <c r="T47" s="175">
        <f ca="1">COUNTIFS('（様式１－２）申請額一覧 '!$E$6:$E$20,B47,'（様式１－２）申請額一覧 '!$I$6:$I$20,"&gt;0")</f>
        <v>0</v>
      </c>
      <c r="U47" s="176"/>
      <c r="V47" s="177" t="s">
        <v>17</v>
      </c>
      <c r="W47" s="178"/>
      <c r="X47" s="184">
        <f ca="1">SUMIF('（様式１－２）申請額一覧 '!$E$6:$E$20,B47,'（様式１－２）申請額一覧 '!$I$6:$I$20)</f>
        <v>0</v>
      </c>
      <c r="Y47" s="185"/>
      <c r="Z47" s="185"/>
      <c r="AA47" s="185"/>
      <c r="AB47" s="95" t="s">
        <v>72</v>
      </c>
      <c r="AC47" s="96"/>
      <c r="AD47" s="275"/>
      <c r="AE47" s="276"/>
      <c r="AF47" s="276"/>
      <c r="AG47" s="276"/>
      <c r="AH47" s="276"/>
      <c r="AI47" s="276"/>
      <c r="AJ47" s="276"/>
      <c r="AK47" s="276"/>
      <c r="AL47" s="276"/>
      <c r="AM47" s="277"/>
    </row>
    <row r="48" spans="1:39" ht="12.75" customHeight="1">
      <c r="A48" s="241"/>
      <c r="B48" s="92" t="s">
        <v>33</v>
      </c>
      <c r="C48" s="93"/>
      <c r="D48" s="93"/>
      <c r="E48" s="93"/>
      <c r="F48" s="93"/>
      <c r="G48" s="93"/>
      <c r="H48" s="93"/>
      <c r="I48" s="93"/>
      <c r="J48" s="93"/>
      <c r="K48" s="93"/>
      <c r="L48" s="93"/>
      <c r="M48" s="93"/>
      <c r="N48" s="93"/>
      <c r="O48" s="93"/>
      <c r="P48" s="93"/>
      <c r="Q48" s="93"/>
      <c r="R48" s="93"/>
      <c r="S48" s="93"/>
      <c r="T48" s="175">
        <f ca="1">COUNTIFS('（様式１－２）申請額一覧 '!$E$6:$E$20,B48,'（様式１－２）申請額一覧 '!$I$6:$I$20,"&gt;0")</f>
        <v>0</v>
      </c>
      <c r="U48" s="176"/>
      <c r="V48" s="177" t="s">
        <v>17</v>
      </c>
      <c r="W48" s="178"/>
      <c r="X48" s="184">
        <f ca="1">SUMIF('（様式１－２）申請額一覧 '!$E$6:$E$20,B48,'（様式１－２）申請額一覧 '!$I$6:$I$20)</f>
        <v>0</v>
      </c>
      <c r="Y48" s="185"/>
      <c r="Z48" s="185"/>
      <c r="AA48" s="185"/>
      <c r="AB48" s="95" t="s">
        <v>72</v>
      </c>
      <c r="AC48" s="96"/>
      <c r="AD48" s="275"/>
      <c r="AE48" s="276"/>
      <c r="AF48" s="276"/>
      <c r="AG48" s="276"/>
      <c r="AH48" s="276"/>
      <c r="AI48" s="276"/>
      <c r="AJ48" s="276"/>
      <c r="AK48" s="276"/>
      <c r="AL48" s="276"/>
      <c r="AM48" s="277"/>
    </row>
    <row r="49" spans="1:39" ht="12.75" customHeight="1">
      <c r="A49" s="241"/>
      <c r="B49" s="92" t="s">
        <v>34</v>
      </c>
      <c r="C49" s="93"/>
      <c r="D49" s="93"/>
      <c r="E49" s="93"/>
      <c r="F49" s="93"/>
      <c r="G49" s="93"/>
      <c r="H49" s="93"/>
      <c r="I49" s="93"/>
      <c r="J49" s="93"/>
      <c r="K49" s="93"/>
      <c r="L49" s="93"/>
      <c r="M49" s="93"/>
      <c r="N49" s="93"/>
      <c r="O49" s="93"/>
      <c r="P49" s="93"/>
      <c r="Q49" s="93"/>
      <c r="R49" s="93"/>
      <c r="S49" s="93"/>
      <c r="T49" s="175">
        <f ca="1">COUNTIFS('（様式１－２）申請額一覧 '!$E$6:$E$20,B49,'（様式１－２）申請額一覧 '!$I$6:$I$20,"&gt;0")</f>
        <v>0</v>
      </c>
      <c r="U49" s="176"/>
      <c r="V49" s="177" t="s">
        <v>17</v>
      </c>
      <c r="W49" s="178"/>
      <c r="X49" s="184">
        <f ca="1">SUMIF('（様式１－２）申請額一覧 '!$E$6:$E$20,B49,'（様式１－２）申請額一覧 '!$I$6:$I$20)</f>
        <v>0</v>
      </c>
      <c r="Y49" s="185"/>
      <c r="Z49" s="185"/>
      <c r="AA49" s="185"/>
      <c r="AB49" s="95" t="s">
        <v>72</v>
      </c>
      <c r="AC49" s="96"/>
      <c r="AD49" s="275"/>
      <c r="AE49" s="276"/>
      <c r="AF49" s="276"/>
      <c r="AG49" s="276"/>
      <c r="AH49" s="276"/>
      <c r="AI49" s="276"/>
      <c r="AJ49" s="276"/>
      <c r="AK49" s="276"/>
      <c r="AL49" s="276"/>
      <c r="AM49" s="277"/>
    </row>
    <row r="50" spans="1:39" ht="12.75" customHeight="1">
      <c r="A50" s="241"/>
      <c r="B50" s="92" t="s">
        <v>50</v>
      </c>
      <c r="C50" s="93"/>
      <c r="D50" s="93"/>
      <c r="E50" s="93"/>
      <c r="F50" s="93"/>
      <c r="G50" s="93"/>
      <c r="H50" s="93"/>
      <c r="I50" s="93"/>
      <c r="J50" s="93"/>
      <c r="K50" s="93"/>
      <c r="L50" s="93"/>
      <c r="M50" s="93"/>
      <c r="N50" s="93"/>
      <c r="O50" s="93"/>
      <c r="P50" s="93"/>
      <c r="Q50" s="93"/>
      <c r="R50" s="93"/>
      <c r="S50" s="93"/>
      <c r="T50" s="175">
        <f ca="1">COUNTIFS('（様式１－２）申請額一覧 '!$E$6:$E$20,B50,'（様式１－２）申請額一覧 '!$I$6:$I$20,"&gt;0")</f>
        <v>0</v>
      </c>
      <c r="U50" s="176"/>
      <c r="V50" s="177" t="s">
        <v>17</v>
      </c>
      <c r="W50" s="178"/>
      <c r="X50" s="184">
        <f ca="1">SUMIF('（様式１－２）申請額一覧 '!$E$6:$E$20,B50,'（様式１－２）申請額一覧 '!$I$6:$I$20)</f>
        <v>0</v>
      </c>
      <c r="Y50" s="185"/>
      <c r="Z50" s="185"/>
      <c r="AA50" s="185"/>
      <c r="AB50" s="95" t="s">
        <v>72</v>
      </c>
      <c r="AC50" s="96"/>
      <c r="AD50" s="275"/>
      <c r="AE50" s="276"/>
      <c r="AF50" s="276"/>
      <c r="AG50" s="276"/>
      <c r="AH50" s="276"/>
      <c r="AI50" s="276"/>
      <c r="AJ50" s="276"/>
      <c r="AK50" s="276"/>
      <c r="AL50" s="276"/>
      <c r="AM50" s="277"/>
    </row>
    <row r="51" spans="1:39" ht="12.75" customHeight="1">
      <c r="A51" s="241"/>
      <c r="B51" s="92" t="s">
        <v>51</v>
      </c>
      <c r="C51" s="93"/>
      <c r="D51" s="93"/>
      <c r="E51" s="93"/>
      <c r="F51" s="93"/>
      <c r="G51" s="93"/>
      <c r="H51" s="93"/>
      <c r="I51" s="93"/>
      <c r="J51" s="93"/>
      <c r="K51" s="93"/>
      <c r="L51" s="93"/>
      <c r="M51" s="93"/>
      <c r="N51" s="93"/>
      <c r="O51" s="93"/>
      <c r="P51" s="93"/>
      <c r="Q51" s="93"/>
      <c r="R51" s="93"/>
      <c r="S51" s="93"/>
      <c r="T51" s="175">
        <f ca="1">COUNTIFS('（様式１－２）申請額一覧 '!$E$6:$E$20,B51,'（様式１－２）申請額一覧 '!$I$6:$I$20,"&gt;0")</f>
        <v>0</v>
      </c>
      <c r="U51" s="176"/>
      <c r="V51" s="177" t="s">
        <v>17</v>
      </c>
      <c r="W51" s="178"/>
      <c r="X51" s="184">
        <f ca="1">SUMIF('（様式１－２）申請額一覧 '!$E$6:$E$20,B51,'（様式１－２）申請額一覧 '!$I$6:$I$20)</f>
        <v>0</v>
      </c>
      <c r="Y51" s="185"/>
      <c r="Z51" s="185"/>
      <c r="AA51" s="185"/>
      <c r="AB51" s="95" t="s">
        <v>72</v>
      </c>
      <c r="AC51" s="96"/>
      <c r="AD51" s="275"/>
      <c r="AE51" s="276"/>
      <c r="AF51" s="276"/>
      <c r="AG51" s="276"/>
      <c r="AH51" s="276"/>
      <c r="AI51" s="276"/>
      <c r="AJ51" s="276"/>
      <c r="AK51" s="276"/>
      <c r="AL51" s="276"/>
      <c r="AM51" s="277"/>
    </row>
    <row r="52" spans="1:39" ht="12.75" customHeight="1">
      <c r="A52" s="241"/>
      <c r="B52" s="92" t="s">
        <v>52</v>
      </c>
      <c r="C52" s="93"/>
      <c r="D52" s="93"/>
      <c r="E52" s="93"/>
      <c r="F52" s="93"/>
      <c r="G52" s="93"/>
      <c r="H52" s="93"/>
      <c r="I52" s="93"/>
      <c r="J52" s="93"/>
      <c r="K52" s="93"/>
      <c r="L52" s="93"/>
      <c r="M52" s="93"/>
      <c r="N52" s="93"/>
      <c r="O52" s="93"/>
      <c r="P52" s="93"/>
      <c r="Q52" s="93"/>
      <c r="R52" s="93"/>
      <c r="S52" s="93"/>
      <c r="T52" s="175">
        <f ca="1">COUNTIFS('（様式１－２）申請額一覧 '!$E$6:$E$20,B52,'（様式１－２）申請額一覧 '!$I$6:$I$20,"&gt;0")</f>
        <v>0</v>
      </c>
      <c r="U52" s="176"/>
      <c r="V52" s="177" t="s">
        <v>17</v>
      </c>
      <c r="W52" s="178"/>
      <c r="X52" s="184">
        <f ca="1">SUMIF('（様式１－２）申請額一覧 '!$E$6:$E$20,B52,'（様式１－２）申請額一覧 '!$I$6:$I$20)</f>
        <v>0</v>
      </c>
      <c r="Y52" s="185"/>
      <c r="Z52" s="185"/>
      <c r="AA52" s="185"/>
      <c r="AB52" s="95" t="s">
        <v>72</v>
      </c>
      <c r="AC52" s="96"/>
      <c r="AD52" s="275"/>
      <c r="AE52" s="276"/>
      <c r="AF52" s="276"/>
      <c r="AG52" s="276"/>
      <c r="AH52" s="276"/>
      <c r="AI52" s="276"/>
      <c r="AJ52" s="276"/>
      <c r="AK52" s="276"/>
      <c r="AL52" s="276"/>
      <c r="AM52" s="277"/>
    </row>
    <row r="53" spans="1:39" ht="12.75" customHeight="1">
      <c r="A53" s="241"/>
      <c r="B53" s="92" t="s">
        <v>53</v>
      </c>
      <c r="C53" s="93"/>
      <c r="D53" s="93"/>
      <c r="E53" s="93"/>
      <c r="F53" s="93"/>
      <c r="G53" s="93"/>
      <c r="H53" s="93"/>
      <c r="I53" s="93"/>
      <c r="J53" s="93"/>
      <c r="K53" s="93"/>
      <c r="L53" s="93"/>
      <c r="M53" s="93"/>
      <c r="N53" s="93"/>
      <c r="O53" s="93"/>
      <c r="P53" s="93"/>
      <c r="Q53" s="93"/>
      <c r="R53" s="93"/>
      <c r="S53" s="93"/>
      <c r="T53" s="175">
        <f ca="1">COUNTIFS('（様式１－２）申請額一覧 '!$E$6:$E$20,B53,'（様式１－２）申請額一覧 '!$I$6:$I$20,"&gt;0")</f>
        <v>0</v>
      </c>
      <c r="U53" s="176"/>
      <c r="V53" s="177" t="s">
        <v>17</v>
      </c>
      <c r="W53" s="178"/>
      <c r="X53" s="184">
        <f ca="1">SUMIF('（様式１－２）申請額一覧 '!$E$6:$E$20,B53,'（様式１－２）申請額一覧 '!$I$6:$I$20)</f>
        <v>0</v>
      </c>
      <c r="Y53" s="185"/>
      <c r="Z53" s="185"/>
      <c r="AA53" s="185"/>
      <c r="AB53" s="95" t="s">
        <v>72</v>
      </c>
      <c r="AC53" s="96"/>
      <c r="AD53" s="275"/>
      <c r="AE53" s="276"/>
      <c r="AF53" s="276"/>
      <c r="AG53" s="276"/>
      <c r="AH53" s="276"/>
      <c r="AI53" s="276"/>
      <c r="AJ53" s="276"/>
      <c r="AK53" s="276"/>
      <c r="AL53" s="276"/>
      <c r="AM53" s="277"/>
    </row>
    <row r="54" spans="1:39" ht="12.75" customHeight="1">
      <c r="A54" s="241"/>
      <c r="B54" s="92" t="s">
        <v>54</v>
      </c>
      <c r="C54" s="93"/>
      <c r="D54" s="93"/>
      <c r="E54" s="93"/>
      <c r="F54" s="93"/>
      <c r="G54" s="93"/>
      <c r="H54" s="93"/>
      <c r="I54" s="93"/>
      <c r="J54" s="93"/>
      <c r="K54" s="93"/>
      <c r="L54" s="93"/>
      <c r="M54" s="93"/>
      <c r="N54" s="93"/>
      <c r="O54" s="93"/>
      <c r="P54" s="93"/>
      <c r="Q54" s="93"/>
      <c r="R54" s="93"/>
      <c r="S54" s="93"/>
      <c r="T54" s="175">
        <f ca="1">COUNTIFS('（様式１－２）申請額一覧 '!$E$6:$E$20,B54,'（様式１－２）申請額一覧 '!$I$6:$I$20,"&gt;0")</f>
        <v>0</v>
      </c>
      <c r="U54" s="176"/>
      <c r="V54" s="177" t="s">
        <v>17</v>
      </c>
      <c r="W54" s="178"/>
      <c r="X54" s="184">
        <f ca="1">SUMIF('（様式１－２）申請額一覧 '!$E$6:$E$20,B54,'（様式１－２）申請額一覧 '!$I$6:$I$20)</f>
        <v>0</v>
      </c>
      <c r="Y54" s="185"/>
      <c r="Z54" s="185"/>
      <c r="AA54" s="185"/>
      <c r="AB54" s="95" t="s">
        <v>72</v>
      </c>
      <c r="AC54" s="96"/>
      <c r="AD54" s="275"/>
      <c r="AE54" s="276"/>
      <c r="AF54" s="276"/>
      <c r="AG54" s="276"/>
      <c r="AH54" s="276"/>
      <c r="AI54" s="276"/>
      <c r="AJ54" s="276"/>
      <c r="AK54" s="276"/>
      <c r="AL54" s="276"/>
      <c r="AM54" s="277"/>
    </row>
    <row r="55" spans="1:39" ht="12.75" customHeight="1">
      <c r="A55" s="241"/>
      <c r="B55" s="92" t="s">
        <v>55</v>
      </c>
      <c r="C55" s="108"/>
      <c r="D55" s="108"/>
      <c r="E55" s="108"/>
      <c r="F55" s="108"/>
      <c r="G55" s="108"/>
      <c r="H55" s="108"/>
      <c r="I55" s="108"/>
      <c r="J55" s="108"/>
      <c r="K55" s="108"/>
      <c r="L55" s="108"/>
      <c r="M55" s="108"/>
      <c r="N55" s="108"/>
      <c r="O55" s="108"/>
      <c r="P55" s="108"/>
      <c r="Q55" s="108"/>
      <c r="R55" s="108"/>
      <c r="S55" s="108"/>
      <c r="T55" s="175">
        <f ca="1">COUNTIFS('（様式１－２）申請額一覧 '!$E$6:$E$20,B55,'（様式１－２）申請額一覧 '!$I$6:$I$20,"&gt;0")</f>
        <v>0</v>
      </c>
      <c r="U55" s="176"/>
      <c r="V55" s="177" t="s">
        <v>17</v>
      </c>
      <c r="W55" s="178"/>
      <c r="X55" s="184">
        <f ca="1">SUMIF('（様式１－２）申請額一覧 '!$E$6:$E$20,B55,'（様式１－２）申請額一覧 '!$I$6:$I$20)</f>
        <v>0</v>
      </c>
      <c r="Y55" s="185"/>
      <c r="Z55" s="185"/>
      <c r="AA55" s="185"/>
      <c r="AB55" s="95" t="s">
        <v>72</v>
      </c>
      <c r="AC55" s="96"/>
      <c r="AD55" s="275"/>
      <c r="AE55" s="276"/>
      <c r="AF55" s="276"/>
      <c r="AG55" s="276"/>
      <c r="AH55" s="276"/>
      <c r="AI55" s="276"/>
      <c r="AJ55" s="276"/>
      <c r="AK55" s="276"/>
      <c r="AL55" s="276"/>
      <c r="AM55" s="277"/>
    </row>
    <row r="56" spans="1:39" ht="12.75" customHeight="1">
      <c r="A56" s="241"/>
      <c r="B56" s="109" t="s">
        <v>56</v>
      </c>
      <c r="C56" s="108"/>
      <c r="D56" s="108"/>
      <c r="E56" s="108"/>
      <c r="F56" s="108"/>
      <c r="G56" s="108"/>
      <c r="H56" s="108"/>
      <c r="I56" s="108"/>
      <c r="J56" s="108"/>
      <c r="K56" s="108"/>
      <c r="L56" s="108"/>
      <c r="M56" s="108"/>
      <c r="N56" s="108"/>
      <c r="O56" s="108"/>
      <c r="P56" s="108"/>
      <c r="Q56" s="108"/>
      <c r="R56" s="108"/>
      <c r="S56" s="108"/>
      <c r="T56" s="175">
        <f ca="1">COUNTIFS('（様式１－２）申請額一覧 '!$E$6:$E$20,B56,'（様式１－２）申請額一覧 '!$I$6:$I$20,"&gt;0")</f>
        <v>0</v>
      </c>
      <c r="U56" s="176"/>
      <c r="V56" s="177" t="s">
        <v>17</v>
      </c>
      <c r="W56" s="178"/>
      <c r="X56" s="184">
        <f ca="1">SUMIF('（様式１－２）申請額一覧 '!$E$6:$E$20,B56,'（様式１－２）申請額一覧 '!$I$6:$I$20)</f>
        <v>0</v>
      </c>
      <c r="Y56" s="185"/>
      <c r="Z56" s="185"/>
      <c r="AA56" s="185"/>
      <c r="AB56" s="95" t="s">
        <v>72</v>
      </c>
      <c r="AC56" s="96"/>
      <c r="AD56" s="275"/>
      <c r="AE56" s="276"/>
      <c r="AF56" s="276"/>
      <c r="AG56" s="276"/>
      <c r="AH56" s="276"/>
      <c r="AI56" s="276"/>
      <c r="AJ56" s="276"/>
      <c r="AK56" s="276"/>
      <c r="AL56" s="276"/>
      <c r="AM56" s="277"/>
    </row>
    <row r="57" spans="1:39" ht="12.75" customHeight="1">
      <c r="A57" s="241"/>
      <c r="B57" s="109" t="s">
        <v>57</v>
      </c>
      <c r="C57" s="108"/>
      <c r="D57" s="108"/>
      <c r="E57" s="108"/>
      <c r="F57" s="108"/>
      <c r="G57" s="108"/>
      <c r="H57" s="108"/>
      <c r="I57" s="108"/>
      <c r="J57" s="108"/>
      <c r="K57" s="108"/>
      <c r="L57" s="108"/>
      <c r="M57" s="108"/>
      <c r="N57" s="108"/>
      <c r="O57" s="108"/>
      <c r="P57" s="108"/>
      <c r="Q57" s="108"/>
      <c r="R57" s="108"/>
      <c r="S57" s="108"/>
      <c r="T57" s="219">
        <f ca="1">COUNTIFS('（様式１－２）申請額一覧 '!$E$6:$E$20,B57,'（様式１－２）申請額一覧 '!$I$6:$I$20,"&gt;0")</f>
        <v>0</v>
      </c>
      <c r="U57" s="220"/>
      <c r="V57" s="221" t="s">
        <v>17</v>
      </c>
      <c r="W57" s="222"/>
      <c r="X57" s="186">
        <f ca="1">SUMIF('（様式１－２）申請額一覧 '!$E$6:$E$20,B57,'（様式１－２）申請額一覧 '!$I$6:$I$20)</f>
        <v>0</v>
      </c>
      <c r="Y57" s="187"/>
      <c r="Z57" s="187"/>
      <c r="AA57" s="187"/>
      <c r="AB57" s="101" t="s">
        <v>72</v>
      </c>
      <c r="AC57" s="102"/>
      <c r="AD57" s="275"/>
      <c r="AE57" s="276"/>
      <c r="AF57" s="276"/>
      <c r="AG57" s="276"/>
      <c r="AH57" s="276"/>
      <c r="AI57" s="276"/>
      <c r="AJ57" s="276"/>
      <c r="AK57" s="276"/>
      <c r="AL57" s="276"/>
      <c r="AM57" s="277"/>
    </row>
    <row r="58" spans="1:39" ht="15.75" customHeight="1">
      <c r="A58" s="202" t="s">
        <v>39</v>
      </c>
      <c r="B58" s="203"/>
      <c r="C58" s="203"/>
      <c r="D58" s="203"/>
      <c r="E58" s="203"/>
      <c r="F58" s="203"/>
      <c r="G58" s="203"/>
      <c r="H58" s="203"/>
      <c r="I58" s="203"/>
      <c r="J58" s="203"/>
      <c r="K58" s="203"/>
      <c r="L58" s="203"/>
      <c r="M58" s="203"/>
      <c r="N58" s="203"/>
      <c r="O58" s="203"/>
      <c r="P58" s="203"/>
      <c r="Q58" s="203"/>
      <c r="R58" s="203"/>
      <c r="S58" s="204"/>
      <c r="T58" s="215">
        <f ca="1">SUM(T23:U57)</f>
        <v>0</v>
      </c>
      <c r="U58" s="216"/>
      <c r="V58" s="217" t="s">
        <v>17</v>
      </c>
      <c r="W58" s="218"/>
      <c r="X58" s="182">
        <f ca="1">SUM(X23:AA57)</f>
        <v>0</v>
      </c>
      <c r="Y58" s="183"/>
      <c r="Z58" s="183"/>
      <c r="AA58" s="183"/>
      <c r="AB58" s="130" t="s">
        <v>72</v>
      </c>
      <c r="AC58" s="110"/>
      <c r="AD58" s="278"/>
      <c r="AE58" s="279"/>
      <c r="AF58" s="279"/>
      <c r="AG58" s="279"/>
      <c r="AH58" s="279"/>
      <c r="AI58" s="279"/>
      <c r="AJ58" s="279"/>
      <c r="AK58" s="279"/>
      <c r="AL58" s="279"/>
      <c r="AM58" s="280"/>
    </row>
    <row r="59" spans="1:39" ht="15.75" customHeight="1">
      <c r="A59" s="202" t="s">
        <v>169</v>
      </c>
      <c r="B59" s="203"/>
      <c r="C59" s="203"/>
      <c r="D59" s="203"/>
      <c r="E59" s="203"/>
      <c r="F59" s="203"/>
      <c r="G59" s="203"/>
      <c r="H59" s="203"/>
      <c r="I59" s="203"/>
      <c r="J59" s="203"/>
      <c r="K59" s="203"/>
      <c r="L59" s="203"/>
      <c r="M59" s="203"/>
      <c r="N59" s="203"/>
      <c r="O59" s="203"/>
      <c r="P59" s="203"/>
      <c r="Q59" s="203"/>
      <c r="R59" s="203"/>
      <c r="S59" s="204"/>
      <c r="T59" s="270">
        <f ca="1">X58</f>
        <v>0</v>
      </c>
      <c r="U59" s="271"/>
      <c r="V59" s="271"/>
      <c r="W59" s="271"/>
      <c r="X59" s="271"/>
      <c r="Y59" s="271"/>
      <c r="Z59" s="271"/>
      <c r="AA59" s="271"/>
      <c r="AB59" s="271"/>
      <c r="AC59" s="271"/>
      <c r="AD59" s="271"/>
      <c r="AE59" s="271"/>
      <c r="AF59" s="271"/>
      <c r="AG59" s="271"/>
      <c r="AH59" s="271"/>
      <c r="AI59" s="271"/>
      <c r="AJ59" s="271"/>
      <c r="AK59" s="271"/>
      <c r="AL59" s="130" t="s">
        <v>72</v>
      </c>
      <c r="AM59" s="110"/>
    </row>
  </sheetData>
  <mergeCells count="141">
    <mergeCell ref="T59:AK59"/>
    <mergeCell ref="X47:AA47"/>
    <mergeCell ref="X48:AA48"/>
    <mergeCell ref="X49:AA49"/>
    <mergeCell ref="X50:AA50"/>
    <mergeCell ref="X51:AA51"/>
    <mergeCell ref="X52:AA52"/>
    <mergeCell ref="X53:AA53"/>
    <mergeCell ref="X54:AA54"/>
    <mergeCell ref="X55:AA55"/>
    <mergeCell ref="AD21:AM58"/>
    <mergeCell ref="X26:AA26"/>
    <mergeCell ref="X27:AA27"/>
    <mergeCell ref="X28:AA28"/>
    <mergeCell ref="X23:AA23"/>
    <mergeCell ref="X24:AA24"/>
    <mergeCell ref="X25:AA25"/>
    <mergeCell ref="T21:W22"/>
    <mergeCell ref="X21:AC22"/>
    <mergeCell ref="X29:AA29"/>
    <mergeCell ref="X30:AA30"/>
    <mergeCell ref="X31:AA31"/>
    <mergeCell ref="T33:U33"/>
    <mergeCell ref="V33:W33"/>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23:A30"/>
    <mergeCell ref="A33:A41"/>
    <mergeCell ref="A44:A57"/>
    <mergeCell ref="T23:U23"/>
    <mergeCell ref="V23:W23"/>
    <mergeCell ref="T26:U26"/>
    <mergeCell ref="T27:U27"/>
    <mergeCell ref="T28:U28"/>
    <mergeCell ref="T29:U29"/>
    <mergeCell ref="T30:U30"/>
    <mergeCell ref="T31:U31"/>
    <mergeCell ref="T32:U32"/>
    <mergeCell ref="V24:W24"/>
    <mergeCell ref="V26:W26"/>
    <mergeCell ref="T25:U25"/>
    <mergeCell ref="V25:W25"/>
    <mergeCell ref="T24:U24"/>
    <mergeCell ref="V28:W28"/>
    <mergeCell ref="V27:W27"/>
    <mergeCell ref="V31:W31"/>
    <mergeCell ref="V30:W30"/>
    <mergeCell ref="V29:W29"/>
    <mergeCell ref="T34:U34"/>
    <mergeCell ref="V34:W34"/>
    <mergeCell ref="V32:W32"/>
    <mergeCell ref="X32:AA32"/>
    <mergeCell ref="X33:AA33"/>
    <mergeCell ref="X34:AA34"/>
    <mergeCell ref="T37:U37"/>
    <mergeCell ref="V37:W37"/>
    <mergeCell ref="T36:U36"/>
    <mergeCell ref="V36:W36"/>
    <mergeCell ref="T35:U35"/>
    <mergeCell ref="V35:W35"/>
    <mergeCell ref="X35:AA35"/>
    <mergeCell ref="X36:AA36"/>
    <mergeCell ref="X37:AA37"/>
    <mergeCell ref="T43:U43"/>
    <mergeCell ref="V43:W43"/>
    <mergeCell ref="T42:U42"/>
    <mergeCell ref="V42:W42"/>
    <mergeCell ref="T39:U39"/>
    <mergeCell ref="V39:W39"/>
    <mergeCell ref="T38:U38"/>
    <mergeCell ref="V38:W38"/>
    <mergeCell ref="X38:AA38"/>
    <mergeCell ref="X39:AA39"/>
    <mergeCell ref="T41:U41"/>
    <mergeCell ref="V41:W41"/>
    <mergeCell ref="X41:AA41"/>
    <mergeCell ref="A58:S58"/>
    <mergeCell ref="A20:S22"/>
    <mergeCell ref="A59:S59"/>
    <mergeCell ref="A7:G7"/>
    <mergeCell ref="T58:U58"/>
    <mergeCell ref="V58:W58"/>
    <mergeCell ref="T57:U57"/>
    <mergeCell ref="V57:W57"/>
    <mergeCell ref="T54:U54"/>
    <mergeCell ref="V54:W54"/>
    <mergeCell ref="T49:U49"/>
    <mergeCell ref="V49:W49"/>
    <mergeCell ref="T48:U48"/>
    <mergeCell ref="V48:W48"/>
    <mergeCell ref="A31:A32"/>
    <mergeCell ref="A42:A43"/>
    <mergeCell ref="T51:U51"/>
    <mergeCell ref="V51:W51"/>
    <mergeCell ref="T53:U53"/>
    <mergeCell ref="V53:W53"/>
    <mergeCell ref="T52:U52"/>
    <mergeCell ref="V52:W52"/>
    <mergeCell ref="T50:U50"/>
    <mergeCell ref="V50:W50"/>
    <mergeCell ref="T47:U47"/>
    <mergeCell ref="V47:W47"/>
    <mergeCell ref="T46:U46"/>
    <mergeCell ref="V46:W46"/>
    <mergeCell ref="T20:AM20"/>
    <mergeCell ref="X58:AA58"/>
    <mergeCell ref="T55:U55"/>
    <mergeCell ref="V55:W55"/>
    <mergeCell ref="T56:U56"/>
    <mergeCell ref="V56:W56"/>
    <mergeCell ref="X56:AA56"/>
    <mergeCell ref="X57:AA57"/>
    <mergeCell ref="T45:U45"/>
    <mergeCell ref="V45:W45"/>
    <mergeCell ref="T44:U44"/>
    <mergeCell ref="V44:W44"/>
    <mergeCell ref="X42:AA42"/>
    <mergeCell ref="X43:AA43"/>
    <mergeCell ref="T40:U40"/>
    <mergeCell ref="V40:W40"/>
    <mergeCell ref="X40:AA40"/>
    <mergeCell ref="X44:AA44"/>
    <mergeCell ref="X45:AA45"/>
    <mergeCell ref="X46:AA46"/>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39"/>
  <sheetViews>
    <sheetView view="pageBreakPreview" zoomScaleNormal="140" zoomScaleSheetLayoutView="100" workbookViewId="0">
      <selection activeCell="E30" sqref="E30"/>
    </sheetView>
  </sheetViews>
  <sheetFormatPr defaultColWidth="2.1796875" defaultRowHeight="13"/>
  <cols>
    <col min="1" max="1" width="2.1796875" style="55"/>
    <col min="2" max="2" width="3.08984375" style="55" customWidth="1"/>
    <col min="3" max="3" width="12.90625" style="55" customWidth="1"/>
    <col min="4" max="4" width="16.90625" style="55" customWidth="1"/>
    <col min="5" max="5" width="18.90625" style="55" customWidth="1"/>
    <col min="6" max="12" width="11.1796875" style="55" customWidth="1"/>
    <col min="13" max="13" width="12.6328125" style="55" customWidth="1"/>
    <col min="14" max="14" width="18.81640625" style="55" customWidth="1"/>
    <col min="15" max="16384" width="2.1796875" style="55"/>
  </cols>
  <sheetData>
    <row r="1" spans="1:14" ht="14">
      <c r="A1" s="164" t="s">
        <v>178</v>
      </c>
      <c r="B1" s="164"/>
      <c r="C1" s="164"/>
      <c r="D1" s="164"/>
      <c r="E1" s="164"/>
      <c r="F1" s="164"/>
      <c r="G1" s="164"/>
      <c r="H1" s="164"/>
    </row>
    <row r="3" spans="1:14" ht="18" customHeight="1" thickBot="1">
      <c r="B3" s="56"/>
      <c r="N3" s="116" t="s">
        <v>139</v>
      </c>
    </row>
    <row r="4" spans="1:14" ht="18" customHeight="1">
      <c r="B4" s="294" t="s">
        <v>74</v>
      </c>
      <c r="C4" s="295" t="s">
        <v>71</v>
      </c>
      <c r="D4" s="296" t="s">
        <v>142</v>
      </c>
      <c r="E4" s="293" t="s">
        <v>73</v>
      </c>
      <c r="F4" s="297" t="s">
        <v>170</v>
      </c>
      <c r="G4" s="297" t="s">
        <v>172</v>
      </c>
      <c r="H4" s="299" t="s">
        <v>173</v>
      </c>
      <c r="I4" s="301" t="s">
        <v>171</v>
      </c>
      <c r="J4" s="303"/>
      <c r="K4" s="304"/>
      <c r="L4" s="304"/>
      <c r="M4" s="304"/>
      <c r="N4" s="293" t="s">
        <v>77</v>
      </c>
    </row>
    <row r="5" spans="1:14" ht="27.75" customHeight="1">
      <c r="B5" s="294"/>
      <c r="C5" s="295"/>
      <c r="D5" s="296"/>
      <c r="E5" s="293"/>
      <c r="F5" s="298"/>
      <c r="G5" s="298" t="s">
        <v>150</v>
      </c>
      <c r="H5" s="300" t="s">
        <v>151</v>
      </c>
      <c r="I5" s="302"/>
      <c r="J5" s="305"/>
      <c r="K5" s="306"/>
      <c r="L5" s="306"/>
      <c r="M5" s="306"/>
      <c r="N5" s="293"/>
    </row>
    <row r="6" spans="1:14" ht="22.5" customHeight="1">
      <c r="B6" s="57">
        <v>1</v>
      </c>
      <c r="C6" s="58">
        <f t="shared" ref="C6:C20" ca="1" si="0">IFERROR(INDIRECT("R⑤個票"&amp;$B$6&amp;"_"&amp;$B6&amp;"！$AG$4"),"")</f>
        <v>0</v>
      </c>
      <c r="D6" s="58">
        <f t="shared" ref="D6:D20" ca="1" si="1">IFERROR(INDIRECT("R⑤個票"&amp;$B$6&amp;"_"&amp;$B6&amp;"！$L$4"),"")</f>
        <v>0</v>
      </c>
      <c r="E6" s="57">
        <f t="shared" ref="E6:E20" ca="1" si="2">IFERROR(INDIRECT("R⑤個票"&amp;$B$6&amp;"_"&amp;$B6&amp;"！$L$5"),"")</f>
        <v>0</v>
      </c>
      <c r="F6" s="59">
        <f t="shared" ref="F6:F20" ca="1" si="3">IF(G6&lt;&gt;0,IFERROR(INDIRECT("R⑤個票"&amp;$B$6&amp;"_"&amp;$B6&amp;"！$O$13"),""),0)</f>
        <v>0</v>
      </c>
      <c r="G6" s="59">
        <f t="shared" ref="G6:G20" ca="1" si="4">IFERROR(INDIRECT("R⑤個票"&amp;$B$6&amp;"_"&amp;$B6&amp;"！$Y$13"),"")</f>
        <v>0</v>
      </c>
      <c r="H6" s="59">
        <f t="shared" ref="H6:H20" ca="1" si="5">IFERROR(INDIRECT("R⑤個票"&amp;$B$6&amp;"_"&amp;$B6&amp;"！$AI$13"),"")</f>
        <v>0</v>
      </c>
      <c r="I6" s="60">
        <f ca="1">SUM(MIN(F6:G6),H6)</f>
        <v>0</v>
      </c>
      <c r="J6" s="307">
        <f ca="1">IF(K6&lt;&gt;0,IFERROR(INDIRECT("R⑤個票"&amp;$B$6&amp;"_"&amp;$B6&amp;"！$AA$54"),""),0)</f>
        <v>0</v>
      </c>
      <c r="K6" s="308"/>
      <c r="L6" s="308"/>
      <c r="M6" s="308"/>
      <c r="N6" s="167"/>
    </row>
    <row r="7" spans="1:14" ht="22.5" customHeight="1">
      <c r="B7" s="57">
        <v>2</v>
      </c>
      <c r="C7" s="58">
        <f t="shared" ca="1" si="0"/>
        <v>0</v>
      </c>
      <c r="D7" s="58">
        <f t="shared" ca="1" si="1"/>
        <v>0</v>
      </c>
      <c r="E7" s="57">
        <f t="shared" ca="1" si="2"/>
        <v>0</v>
      </c>
      <c r="F7" s="59">
        <f t="shared" ca="1" si="3"/>
        <v>0</v>
      </c>
      <c r="G7" s="59">
        <f t="shared" ca="1" si="4"/>
        <v>0</v>
      </c>
      <c r="H7" s="59">
        <f t="shared" ca="1" si="5"/>
        <v>0</v>
      </c>
      <c r="I7" s="60">
        <f ca="1">SUM(MIN(F7:G7),H7)</f>
        <v>0</v>
      </c>
      <c r="J7" s="309"/>
      <c r="K7" s="310"/>
      <c r="L7" s="310"/>
      <c r="M7" s="310"/>
      <c r="N7" s="167"/>
    </row>
    <row r="8" spans="1:14" ht="22.5" customHeight="1">
      <c r="B8" s="57">
        <v>3</v>
      </c>
      <c r="C8" s="58">
        <f t="shared" ca="1" si="0"/>
        <v>0</v>
      </c>
      <c r="D8" s="58">
        <f t="shared" ca="1" si="1"/>
        <v>0</v>
      </c>
      <c r="E8" s="57">
        <f t="shared" ca="1" si="2"/>
        <v>0</v>
      </c>
      <c r="F8" s="59">
        <f t="shared" ca="1" si="3"/>
        <v>0</v>
      </c>
      <c r="G8" s="59">
        <f t="shared" ca="1" si="4"/>
        <v>0</v>
      </c>
      <c r="H8" s="149">
        <f t="shared" ca="1" si="5"/>
        <v>0</v>
      </c>
      <c r="I8" s="60">
        <f ca="1">SUM(MIN(F8:G8),H8)</f>
        <v>0</v>
      </c>
      <c r="J8" s="309"/>
      <c r="K8" s="310"/>
      <c r="L8" s="310"/>
      <c r="M8" s="310"/>
      <c r="N8" s="167"/>
    </row>
    <row r="9" spans="1:14" ht="22.5" customHeight="1">
      <c r="B9" s="57">
        <v>4</v>
      </c>
      <c r="C9" s="58" t="str">
        <f t="shared" ca="1" si="0"/>
        <v/>
      </c>
      <c r="D9" s="58" t="str">
        <f t="shared" ca="1" si="1"/>
        <v/>
      </c>
      <c r="E9" s="57" t="str">
        <f t="shared" ca="1" si="2"/>
        <v/>
      </c>
      <c r="F9" s="59" t="str">
        <f t="shared" ca="1" si="3"/>
        <v/>
      </c>
      <c r="G9" s="59" t="str">
        <f t="shared" ca="1" si="4"/>
        <v/>
      </c>
      <c r="H9" s="59" t="str">
        <f t="shared" ca="1" si="5"/>
        <v/>
      </c>
      <c r="I9" s="60">
        <f ca="1">SUM(MIN(F9:G9),H9)</f>
        <v>0</v>
      </c>
      <c r="J9" s="309"/>
      <c r="K9" s="310"/>
      <c r="L9" s="310"/>
      <c r="M9" s="310"/>
      <c r="N9" s="167"/>
    </row>
    <row r="10" spans="1:14" ht="22.5" customHeight="1">
      <c r="B10" s="57">
        <v>5</v>
      </c>
      <c r="C10" s="58" t="str">
        <f t="shared" ca="1" si="0"/>
        <v/>
      </c>
      <c r="D10" s="58" t="str">
        <f t="shared" ca="1" si="1"/>
        <v/>
      </c>
      <c r="E10" s="57" t="str">
        <f t="shared" ca="1" si="2"/>
        <v/>
      </c>
      <c r="F10" s="59" t="str">
        <f t="shared" ca="1" si="3"/>
        <v/>
      </c>
      <c r="G10" s="59" t="str">
        <f t="shared" ca="1" si="4"/>
        <v/>
      </c>
      <c r="H10" s="59" t="str">
        <f t="shared" ca="1" si="5"/>
        <v/>
      </c>
      <c r="I10" s="60">
        <f t="shared" ref="I10:I20" ca="1" si="6">SUM(MIN(F10:G10),H10)</f>
        <v>0</v>
      </c>
      <c r="J10" s="309"/>
      <c r="K10" s="310"/>
      <c r="L10" s="310"/>
      <c r="M10" s="310"/>
      <c r="N10" s="167"/>
    </row>
    <row r="11" spans="1:14" ht="22.5" customHeight="1">
      <c r="B11" s="57">
        <v>6</v>
      </c>
      <c r="C11" s="58" t="str">
        <f t="shared" ca="1" si="0"/>
        <v/>
      </c>
      <c r="D11" s="58" t="str">
        <f t="shared" ca="1" si="1"/>
        <v/>
      </c>
      <c r="E11" s="57" t="str">
        <f t="shared" ca="1" si="2"/>
        <v/>
      </c>
      <c r="F11" s="59" t="str">
        <f t="shared" ca="1" si="3"/>
        <v/>
      </c>
      <c r="G11" s="59" t="str">
        <f t="shared" ca="1" si="4"/>
        <v/>
      </c>
      <c r="H11" s="59" t="str">
        <f t="shared" ca="1" si="5"/>
        <v/>
      </c>
      <c r="I11" s="60">
        <f t="shared" ca="1" si="6"/>
        <v>0</v>
      </c>
      <c r="J11" s="309"/>
      <c r="K11" s="310"/>
      <c r="L11" s="310"/>
      <c r="M11" s="310"/>
      <c r="N11" s="167"/>
    </row>
    <row r="12" spans="1:14" ht="22.5" customHeight="1">
      <c r="B12" s="57">
        <v>7</v>
      </c>
      <c r="C12" s="58" t="str">
        <f t="shared" ca="1" si="0"/>
        <v/>
      </c>
      <c r="D12" s="58" t="str">
        <f t="shared" ca="1" si="1"/>
        <v/>
      </c>
      <c r="E12" s="57" t="str">
        <f t="shared" ca="1" si="2"/>
        <v/>
      </c>
      <c r="F12" s="59" t="str">
        <f t="shared" ca="1" si="3"/>
        <v/>
      </c>
      <c r="G12" s="59" t="str">
        <f t="shared" ca="1" si="4"/>
        <v/>
      </c>
      <c r="H12" s="59" t="str">
        <f t="shared" ca="1" si="5"/>
        <v/>
      </c>
      <c r="I12" s="60">
        <f t="shared" ca="1" si="6"/>
        <v>0</v>
      </c>
      <c r="J12" s="309"/>
      <c r="K12" s="310"/>
      <c r="L12" s="310"/>
      <c r="M12" s="310"/>
      <c r="N12" s="167"/>
    </row>
    <row r="13" spans="1:14" ht="22.5" customHeight="1">
      <c r="B13" s="57">
        <v>8</v>
      </c>
      <c r="C13" s="58" t="str">
        <f t="shared" ca="1" si="0"/>
        <v/>
      </c>
      <c r="D13" s="58" t="str">
        <f t="shared" ca="1" si="1"/>
        <v/>
      </c>
      <c r="E13" s="57" t="str">
        <f t="shared" ca="1" si="2"/>
        <v/>
      </c>
      <c r="F13" s="59" t="str">
        <f t="shared" ca="1" si="3"/>
        <v/>
      </c>
      <c r="G13" s="59" t="str">
        <f t="shared" ca="1" si="4"/>
        <v/>
      </c>
      <c r="H13" s="59" t="str">
        <f t="shared" ca="1" si="5"/>
        <v/>
      </c>
      <c r="I13" s="60">
        <f t="shared" ca="1" si="6"/>
        <v>0</v>
      </c>
      <c r="J13" s="309"/>
      <c r="K13" s="310"/>
      <c r="L13" s="310"/>
      <c r="M13" s="310"/>
      <c r="N13" s="167"/>
    </row>
    <row r="14" spans="1:14" ht="22.5" customHeight="1">
      <c r="B14" s="57">
        <v>9</v>
      </c>
      <c r="C14" s="58" t="str">
        <f t="shared" ca="1" si="0"/>
        <v/>
      </c>
      <c r="D14" s="58" t="str">
        <f t="shared" ca="1" si="1"/>
        <v/>
      </c>
      <c r="E14" s="57" t="str">
        <f t="shared" ca="1" si="2"/>
        <v/>
      </c>
      <c r="F14" s="59" t="str">
        <f t="shared" ca="1" si="3"/>
        <v/>
      </c>
      <c r="G14" s="59" t="str">
        <f t="shared" ca="1" si="4"/>
        <v/>
      </c>
      <c r="H14" s="59" t="str">
        <f t="shared" ca="1" si="5"/>
        <v/>
      </c>
      <c r="I14" s="60">
        <f t="shared" ca="1" si="6"/>
        <v>0</v>
      </c>
      <c r="J14" s="309"/>
      <c r="K14" s="310"/>
      <c r="L14" s="310"/>
      <c r="M14" s="310"/>
      <c r="N14" s="167"/>
    </row>
    <row r="15" spans="1:14" ht="22.5" customHeight="1">
      <c r="B15" s="57">
        <v>10</v>
      </c>
      <c r="C15" s="58" t="str">
        <f t="shared" ca="1" si="0"/>
        <v/>
      </c>
      <c r="D15" s="58" t="str">
        <f t="shared" ca="1" si="1"/>
        <v/>
      </c>
      <c r="E15" s="57" t="str">
        <f t="shared" ca="1" si="2"/>
        <v/>
      </c>
      <c r="F15" s="59" t="str">
        <f t="shared" ca="1" si="3"/>
        <v/>
      </c>
      <c r="G15" s="59" t="str">
        <f t="shared" ca="1" si="4"/>
        <v/>
      </c>
      <c r="H15" s="59" t="str">
        <f t="shared" ca="1" si="5"/>
        <v/>
      </c>
      <c r="I15" s="60">
        <f t="shared" ca="1" si="6"/>
        <v>0</v>
      </c>
      <c r="J15" s="309"/>
      <c r="K15" s="310"/>
      <c r="L15" s="310"/>
      <c r="M15" s="310"/>
      <c r="N15" s="167"/>
    </row>
    <row r="16" spans="1:14" ht="22.5" customHeight="1">
      <c r="B16" s="57">
        <v>11</v>
      </c>
      <c r="C16" s="58" t="str">
        <f t="shared" ca="1" si="0"/>
        <v/>
      </c>
      <c r="D16" s="58" t="str">
        <f t="shared" ca="1" si="1"/>
        <v/>
      </c>
      <c r="E16" s="57" t="str">
        <f t="shared" ca="1" si="2"/>
        <v/>
      </c>
      <c r="F16" s="59" t="str">
        <f t="shared" ca="1" si="3"/>
        <v/>
      </c>
      <c r="G16" s="59" t="str">
        <f t="shared" ca="1" si="4"/>
        <v/>
      </c>
      <c r="H16" s="59" t="str">
        <f t="shared" ca="1" si="5"/>
        <v/>
      </c>
      <c r="I16" s="60">
        <f t="shared" ca="1" si="6"/>
        <v>0</v>
      </c>
      <c r="J16" s="309"/>
      <c r="K16" s="310"/>
      <c r="L16" s="310"/>
      <c r="M16" s="310"/>
      <c r="N16" s="167"/>
    </row>
    <row r="17" spans="1:14" ht="22.5" customHeight="1">
      <c r="B17" s="57">
        <v>12</v>
      </c>
      <c r="C17" s="58" t="str">
        <f t="shared" ca="1" si="0"/>
        <v/>
      </c>
      <c r="D17" s="58" t="str">
        <f t="shared" ca="1" si="1"/>
        <v/>
      </c>
      <c r="E17" s="57" t="str">
        <f t="shared" ca="1" si="2"/>
        <v/>
      </c>
      <c r="F17" s="59" t="str">
        <f t="shared" ca="1" si="3"/>
        <v/>
      </c>
      <c r="G17" s="59" t="str">
        <f t="shared" ca="1" si="4"/>
        <v/>
      </c>
      <c r="H17" s="59" t="str">
        <f t="shared" ca="1" si="5"/>
        <v/>
      </c>
      <c r="I17" s="60">
        <f t="shared" ca="1" si="6"/>
        <v>0</v>
      </c>
      <c r="J17" s="309"/>
      <c r="K17" s="310"/>
      <c r="L17" s="310"/>
      <c r="M17" s="310"/>
      <c r="N17" s="167"/>
    </row>
    <row r="18" spans="1:14" ht="22.5" customHeight="1">
      <c r="B18" s="57">
        <v>13</v>
      </c>
      <c r="C18" s="58" t="str">
        <f t="shared" ca="1" si="0"/>
        <v/>
      </c>
      <c r="D18" s="58" t="str">
        <f t="shared" ca="1" si="1"/>
        <v/>
      </c>
      <c r="E18" s="57" t="str">
        <f t="shared" ca="1" si="2"/>
        <v/>
      </c>
      <c r="F18" s="59" t="str">
        <f t="shared" ca="1" si="3"/>
        <v/>
      </c>
      <c r="G18" s="59" t="str">
        <f t="shared" ca="1" si="4"/>
        <v/>
      </c>
      <c r="H18" s="59" t="str">
        <f t="shared" ca="1" si="5"/>
        <v/>
      </c>
      <c r="I18" s="60">
        <f t="shared" ca="1" si="6"/>
        <v>0</v>
      </c>
      <c r="J18" s="309"/>
      <c r="K18" s="310"/>
      <c r="L18" s="310"/>
      <c r="M18" s="310"/>
      <c r="N18" s="167"/>
    </row>
    <row r="19" spans="1:14" ht="22.5" customHeight="1">
      <c r="B19" s="57">
        <v>14</v>
      </c>
      <c r="C19" s="58" t="str">
        <f t="shared" ca="1" si="0"/>
        <v/>
      </c>
      <c r="D19" s="58" t="str">
        <f t="shared" ca="1" si="1"/>
        <v/>
      </c>
      <c r="E19" s="57" t="str">
        <f t="shared" ca="1" si="2"/>
        <v/>
      </c>
      <c r="F19" s="59" t="str">
        <f t="shared" ca="1" si="3"/>
        <v/>
      </c>
      <c r="G19" s="59" t="str">
        <f t="shared" ca="1" si="4"/>
        <v/>
      </c>
      <c r="H19" s="59" t="str">
        <f t="shared" ca="1" si="5"/>
        <v/>
      </c>
      <c r="I19" s="60">
        <f t="shared" ca="1" si="6"/>
        <v>0</v>
      </c>
      <c r="J19" s="309"/>
      <c r="K19" s="310"/>
      <c r="L19" s="310"/>
      <c r="M19" s="310"/>
      <c r="N19" s="167"/>
    </row>
    <row r="20" spans="1:14" ht="22.5" customHeight="1" thickBot="1">
      <c r="B20" s="61">
        <v>15</v>
      </c>
      <c r="C20" s="62" t="str">
        <f t="shared" ca="1" si="0"/>
        <v/>
      </c>
      <c r="D20" s="62" t="str">
        <f t="shared" ca="1" si="1"/>
        <v/>
      </c>
      <c r="E20" s="61" t="str">
        <f t="shared" ca="1" si="2"/>
        <v/>
      </c>
      <c r="F20" s="63" t="str">
        <f t="shared" ca="1" si="3"/>
        <v/>
      </c>
      <c r="G20" s="63" t="str">
        <f t="shared" ca="1" si="4"/>
        <v/>
      </c>
      <c r="H20" s="63" t="str">
        <f t="shared" ca="1" si="5"/>
        <v/>
      </c>
      <c r="I20" s="64">
        <f t="shared" ca="1" si="6"/>
        <v>0</v>
      </c>
      <c r="J20" s="311"/>
      <c r="K20" s="312"/>
      <c r="L20" s="312"/>
      <c r="M20" s="312"/>
      <c r="N20" s="168"/>
    </row>
    <row r="21" spans="1:14" ht="22.5" customHeight="1" thickTop="1" thickBot="1">
      <c r="B21" s="291" t="s">
        <v>76</v>
      </c>
      <c r="C21" s="292"/>
      <c r="D21" s="292"/>
      <c r="E21" s="292"/>
      <c r="F21" s="65"/>
      <c r="G21" s="65"/>
      <c r="H21" s="65"/>
      <c r="I21" s="66">
        <f ca="1">SUM(I6:I20)</f>
        <v>0</v>
      </c>
      <c r="J21" s="289">
        <f>SUM(L6:L20)</f>
        <v>0</v>
      </c>
      <c r="K21" s="290"/>
      <c r="L21" s="290"/>
      <c r="M21" s="290"/>
      <c r="N21" s="65"/>
    </row>
    <row r="22" spans="1:14" ht="19.5" customHeight="1"/>
    <row r="23" spans="1:14" s="67" customFormat="1" ht="18" customHeight="1">
      <c r="A23" s="55" t="s">
        <v>75</v>
      </c>
      <c r="B23" s="55"/>
      <c r="C23" s="55"/>
      <c r="D23" s="55"/>
    </row>
    <row r="24" spans="1:14" s="67" customFormat="1" ht="16.5" customHeight="1">
      <c r="A24" s="55"/>
      <c r="B24" s="68">
        <v>1</v>
      </c>
      <c r="C24" s="69" t="s">
        <v>78</v>
      </c>
      <c r="D24" s="55"/>
    </row>
    <row r="25" spans="1:14" s="122" customFormat="1" ht="16.5" customHeight="1">
      <c r="A25" s="20"/>
      <c r="B25" s="121">
        <v>2</v>
      </c>
      <c r="C25" s="25" t="s">
        <v>176</v>
      </c>
      <c r="D25" s="20"/>
    </row>
    <row r="26" spans="1:14" s="122" customFormat="1" ht="16.5" customHeight="1">
      <c r="A26" s="20"/>
      <c r="B26" s="121">
        <v>3</v>
      </c>
      <c r="C26" s="25" t="s">
        <v>179</v>
      </c>
      <c r="D26" s="20"/>
    </row>
    <row r="27" spans="1:14" s="122" customFormat="1" ht="16.5" customHeight="1">
      <c r="A27" s="20"/>
      <c r="B27" s="123">
        <v>4</v>
      </c>
      <c r="C27" s="124" t="s">
        <v>174</v>
      </c>
      <c r="D27" s="20"/>
    </row>
    <row r="28" spans="1:14" s="122" customFormat="1" ht="16.5" customHeight="1">
      <c r="A28" s="20"/>
      <c r="B28" s="123"/>
      <c r="C28" s="124"/>
      <c r="D28" s="20"/>
    </row>
    <row r="29" spans="1:14" s="67" customFormat="1" ht="22.5" customHeight="1"/>
    <row r="30" spans="1:14" s="67" customFormat="1" ht="22.5" customHeight="1"/>
    <row r="31" spans="1:14" s="67" customFormat="1" ht="22.5" customHeight="1"/>
    <row r="32" spans="1:14" s="67" customFormat="1" ht="22.5" customHeight="1"/>
    <row r="33" s="67" customFormat="1" ht="22.5" customHeight="1"/>
    <row r="34" s="67" customFormat="1" ht="22.5" customHeight="1"/>
    <row r="35" s="67" customFormat="1" ht="22.5" customHeight="1"/>
    <row r="36" s="67" customFormat="1" ht="22.5" customHeight="1"/>
    <row r="37" s="67" customFormat="1" ht="22.5" customHeight="1"/>
    <row r="38" s="67" customFormat="1" ht="22.5" customHeight="1"/>
    <row r="39" s="67" customFormat="1" ht="22.5" customHeight="1"/>
  </sheetData>
  <mergeCells count="13">
    <mergeCell ref="J21:M21"/>
    <mergeCell ref="B21:E21"/>
    <mergeCell ref="N4:N5"/>
    <mergeCell ref="B4:B5"/>
    <mergeCell ref="C4:C5"/>
    <mergeCell ref="D4:D5"/>
    <mergeCell ref="E4:E5"/>
    <mergeCell ref="F4:F5"/>
    <mergeCell ref="G4:G5"/>
    <mergeCell ref="H4:H5"/>
    <mergeCell ref="I4:I5"/>
    <mergeCell ref="J4:M5"/>
    <mergeCell ref="J6:M20"/>
  </mergeCells>
  <phoneticPr fontId="2"/>
  <dataValidations disablePrompts="1"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
  <sheetViews>
    <sheetView view="pageBreakPreview" zoomScale="115" zoomScaleNormal="100" zoomScaleSheetLayoutView="115" workbookViewId="0">
      <selection activeCell="K24" sqref="K24"/>
    </sheetView>
  </sheetViews>
  <sheetFormatPr defaultRowHeight="13"/>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177</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32"/>
      <c r="D8" s="132"/>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32"/>
      <c r="D9" s="132"/>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350"/>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352"/>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37"/>
      <c r="U12" s="137"/>
      <c r="V12" s="137"/>
      <c r="W12" s="137"/>
      <c r="X12" s="137"/>
      <c r="Y12" s="137"/>
      <c r="Z12" s="137"/>
      <c r="AA12" s="137"/>
      <c r="AB12" s="137"/>
      <c r="AC12" s="137"/>
      <c r="AD12" s="137"/>
      <c r="AE12" s="137"/>
      <c r="AF12" s="137"/>
      <c r="AG12" s="137"/>
      <c r="AH12" s="137"/>
      <c r="AI12" s="137"/>
      <c r="AJ12" s="137"/>
      <c r="AK12" s="137"/>
      <c r="AL12" s="137"/>
      <c r="AM12" s="137"/>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31"/>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61"/>
      <c r="AL14" s="13"/>
      <c r="AM14" s="47"/>
    </row>
    <row r="15" spans="1:46" s="25" customFormat="1" ht="21" customHeight="1">
      <c r="A15" s="48"/>
      <c r="B15" s="9"/>
      <c r="C15" s="364" t="s">
        <v>147</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5"/>
    </row>
    <row r="16" spans="1:46" s="25" customFormat="1" ht="21" customHeight="1">
      <c r="A16" s="49"/>
      <c r="B16" s="8"/>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5"/>
    </row>
    <row r="17" spans="1:39" s="25" customFormat="1" ht="21" customHeight="1">
      <c r="A17" s="49"/>
      <c r="B17" s="8"/>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5"/>
    </row>
    <row r="18" spans="1:39" s="25" customFormat="1" ht="21" customHeight="1">
      <c r="A18" s="49"/>
      <c r="B18" s="8"/>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5"/>
    </row>
    <row r="19" spans="1:39" s="25" customFormat="1" ht="21" customHeight="1">
      <c r="A19" s="49"/>
      <c r="B19" s="8"/>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5"/>
    </row>
    <row r="20" spans="1:39" s="25" customFormat="1" ht="21" customHeight="1">
      <c r="A20" s="49"/>
      <c r="B20" s="8"/>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5"/>
    </row>
    <row r="21" spans="1:39" s="25" customFormat="1" ht="21" customHeight="1">
      <c r="A21" s="49"/>
      <c r="B21" s="8"/>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5"/>
    </row>
    <row r="22" spans="1:39" s="25" customFormat="1" ht="21" customHeight="1">
      <c r="A22" s="50"/>
      <c r="B22" s="10"/>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7"/>
    </row>
    <row r="23" spans="1:39" s="25" customFormat="1" ht="18.75" customHeight="1">
      <c r="A23" s="147" t="s">
        <v>154</v>
      </c>
      <c r="B23" s="13"/>
      <c r="C23" s="13"/>
      <c r="D23" s="13"/>
      <c r="E23" s="1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4"/>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9"/>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B68" si="0">D67*$AG$5</f>
        <v>0</v>
      </c>
      <c r="C67" s="135">
        <f t="shared" ref="C67:C68" si="1">E67*$AG$5</f>
        <v>0</v>
      </c>
      <c r="D67" s="115">
        <v>27</v>
      </c>
      <c r="E67" s="115">
        <v>13</v>
      </c>
      <c r="F67" s="114" t="s">
        <v>127</v>
      </c>
      <c r="G67" s="115"/>
    </row>
    <row r="68" spans="1:7" s="114" customFormat="1" ht="5">
      <c r="A68" s="114" t="s">
        <v>128</v>
      </c>
      <c r="B68" s="135">
        <f t="shared" si="0"/>
        <v>0</v>
      </c>
      <c r="C68" s="135">
        <f t="shared" si="1"/>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2">E81*$AG$5</f>
        <v>0</v>
      </c>
      <c r="D81" s="115">
        <v>40</v>
      </c>
      <c r="E81" s="115">
        <v>20</v>
      </c>
      <c r="F81" s="114" t="s">
        <v>127</v>
      </c>
      <c r="G81" s="115"/>
    </row>
    <row r="82" spans="1:7" s="114" customFormat="1" ht="5">
      <c r="A82" s="114" t="s">
        <v>31</v>
      </c>
      <c r="B82" s="115">
        <f t="shared" ref="B82:B93" si="3">D82*$AG$5</f>
        <v>0</v>
      </c>
      <c r="C82" s="115">
        <f t="shared" si="2"/>
        <v>0</v>
      </c>
      <c r="D82" s="115">
        <v>38</v>
      </c>
      <c r="E82" s="115">
        <v>19</v>
      </c>
      <c r="F82" s="114" t="s">
        <v>127</v>
      </c>
      <c r="G82" s="115"/>
    </row>
    <row r="83" spans="1:7" s="114" customFormat="1" ht="5">
      <c r="A83" s="114" t="s">
        <v>32</v>
      </c>
      <c r="B83" s="115">
        <f t="shared" si="3"/>
        <v>0</v>
      </c>
      <c r="C83" s="115">
        <f t="shared" si="2"/>
        <v>0</v>
      </c>
      <c r="D83" s="115">
        <v>48</v>
      </c>
      <c r="E83" s="115">
        <v>24</v>
      </c>
      <c r="F83" s="114" t="s">
        <v>127</v>
      </c>
      <c r="G83" s="115"/>
    </row>
    <row r="84" spans="1:7" s="114" customFormat="1" ht="5">
      <c r="A84" s="114" t="s">
        <v>33</v>
      </c>
      <c r="B84" s="115">
        <f t="shared" si="3"/>
        <v>0</v>
      </c>
      <c r="C84" s="115">
        <f t="shared" si="2"/>
        <v>0</v>
      </c>
      <c r="D84" s="115">
        <v>43</v>
      </c>
      <c r="E84" s="115">
        <v>21</v>
      </c>
      <c r="F84" s="114" t="s">
        <v>127</v>
      </c>
      <c r="G84" s="115"/>
    </row>
    <row r="85" spans="1:7" s="114" customFormat="1" ht="5">
      <c r="A85" s="114" t="s">
        <v>34</v>
      </c>
      <c r="B85" s="115">
        <f t="shared" si="3"/>
        <v>0</v>
      </c>
      <c r="C85" s="115">
        <f t="shared" si="2"/>
        <v>0</v>
      </c>
      <c r="D85" s="115">
        <v>36</v>
      </c>
      <c r="E85" s="115">
        <v>18</v>
      </c>
      <c r="F85" s="114" t="s">
        <v>127</v>
      </c>
      <c r="G85" s="115"/>
    </row>
    <row r="86" spans="1:7" s="114" customFormat="1" ht="5">
      <c r="A86" s="114" t="s">
        <v>130</v>
      </c>
      <c r="B86" s="115">
        <f t="shared" si="3"/>
        <v>0</v>
      </c>
      <c r="C86" s="115">
        <f t="shared" si="2"/>
        <v>0</v>
      </c>
      <c r="D86" s="115">
        <v>37</v>
      </c>
      <c r="E86" s="115">
        <v>19</v>
      </c>
      <c r="F86" s="114" t="s">
        <v>127</v>
      </c>
      <c r="G86" s="115"/>
    </row>
    <row r="87" spans="1:7" s="114" customFormat="1" ht="5">
      <c r="A87" s="114" t="s">
        <v>131</v>
      </c>
      <c r="B87" s="115">
        <f t="shared" si="3"/>
        <v>0</v>
      </c>
      <c r="C87" s="115">
        <f t="shared" si="2"/>
        <v>0</v>
      </c>
      <c r="D87" s="115">
        <v>35</v>
      </c>
      <c r="E87" s="115">
        <v>18</v>
      </c>
      <c r="F87" s="114" t="s">
        <v>127</v>
      </c>
      <c r="G87" s="115"/>
    </row>
    <row r="88" spans="1:7" s="114" customFormat="1" ht="5">
      <c r="A88" s="114" t="s">
        <v>132</v>
      </c>
      <c r="B88" s="115">
        <f t="shared" si="3"/>
        <v>0</v>
      </c>
      <c r="C88" s="115">
        <f t="shared" si="2"/>
        <v>0</v>
      </c>
      <c r="D88" s="115">
        <v>37</v>
      </c>
      <c r="E88" s="115">
        <v>19</v>
      </c>
      <c r="F88" s="114" t="s">
        <v>127</v>
      </c>
      <c r="G88" s="115"/>
    </row>
    <row r="89" spans="1:7" s="114" customFormat="1" ht="5">
      <c r="A89" s="114" t="s">
        <v>133</v>
      </c>
      <c r="B89" s="115">
        <f t="shared" si="3"/>
        <v>0</v>
      </c>
      <c r="C89" s="115">
        <f t="shared" si="2"/>
        <v>0</v>
      </c>
      <c r="D89" s="115">
        <v>35</v>
      </c>
      <c r="E89" s="115">
        <v>18</v>
      </c>
      <c r="F89" s="114" t="s">
        <v>127</v>
      </c>
      <c r="G89" s="115"/>
    </row>
    <row r="90" spans="1:7" s="114" customFormat="1" ht="5">
      <c r="A90" s="114" t="s">
        <v>134</v>
      </c>
      <c r="B90" s="115">
        <f t="shared" si="3"/>
        <v>0</v>
      </c>
      <c r="C90" s="115">
        <f t="shared" si="2"/>
        <v>0</v>
      </c>
      <c r="D90" s="115">
        <v>37</v>
      </c>
      <c r="E90" s="115">
        <v>19</v>
      </c>
      <c r="F90" s="114" t="s">
        <v>127</v>
      </c>
      <c r="G90" s="115"/>
    </row>
    <row r="91" spans="1:7" s="114" customFormat="1" ht="5">
      <c r="A91" s="114" t="s">
        <v>135</v>
      </c>
      <c r="B91" s="115">
        <f t="shared" si="3"/>
        <v>0</v>
      </c>
      <c r="C91" s="115">
        <f t="shared" si="2"/>
        <v>0</v>
      </c>
      <c r="D91" s="115">
        <v>35</v>
      </c>
      <c r="E91" s="115">
        <v>18</v>
      </c>
      <c r="F91" s="114" t="s">
        <v>127</v>
      </c>
      <c r="G91" s="115"/>
    </row>
    <row r="92" spans="1:7" s="114" customFormat="1" ht="5">
      <c r="A92" s="114" t="s">
        <v>136</v>
      </c>
      <c r="B92" s="115">
        <f t="shared" si="3"/>
        <v>0</v>
      </c>
      <c r="C92" s="115">
        <f t="shared" si="2"/>
        <v>0</v>
      </c>
      <c r="D92" s="115">
        <v>37</v>
      </c>
      <c r="E92" s="115">
        <v>19</v>
      </c>
      <c r="F92" s="114" t="s">
        <v>127</v>
      </c>
      <c r="G92" s="115"/>
    </row>
    <row r="93" spans="1:7" s="114" customFormat="1" ht="5">
      <c r="A93" s="114" t="s">
        <v>137</v>
      </c>
      <c r="B93" s="115">
        <f t="shared" si="3"/>
        <v>0</v>
      </c>
      <c r="C93" s="115">
        <f t="shared" si="2"/>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113</v>
      </c>
    </row>
    <row r="100" spans="1:1" s="114" customFormat="1" ht="5">
      <c r="A100" s="114" t="s">
        <v>114</v>
      </c>
    </row>
    <row r="101" spans="1:1" s="114" customFormat="1" ht="5">
      <c r="A101" s="114" t="s">
        <v>115</v>
      </c>
    </row>
    <row r="102" spans="1:1" s="114" customFormat="1" ht="5">
      <c r="A102" s="114" t="s">
        <v>116</v>
      </c>
    </row>
  </sheetData>
  <sheetProtection formatCells="0" formatColumns="0" formatRows="0" insertColumns="0" insertRows="0" autoFilter="0"/>
  <mergeCells count="113">
    <mergeCell ref="K39:AM39"/>
    <mergeCell ref="K38:AM38"/>
    <mergeCell ref="K37:AM37"/>
    <mergeCell ref="K36:AM36"/>
    <mergeCell ref="A26:E26"/>
    <mergeCell ref="F41:J41"/>
    <mergeCell ref="A31:E31"/>
    <mergeCell ref="F31:J31"/>
    <mergeCell ref="A32:E32"/>
    <mergeCell ref="F32:J32"/>
    <mergeCell ref="A33:E33"/>
    <mergeCell ref="F33:J33"/>
    <mergeCell ref="A27:E27"/>
    <mergeCell ref="F27:J27"/>
    <mergeCell ref="A36:E36"/>
    <mergeCell ref="AP5:AT5"/>
    <mergeCell ref="AP4:AT4"/>
    <mergeCell ref="AT6:AT7"/>
    <mergeCell ref="L9:AM9"/>
    <mergeCell ref="K14:X14"/>
    <mergeCell ref="A25:E25"/>
    <mergeCell ref="F24:J24"/>
    <mergeCell ref="F25:J25"/>
    <mergeCell ref="F39:J39"/>
    <mergeCell ref="K34:AM34"/>
    <mergeCell ref="A3:A9"/>
    <mergeCell ref="H14:J14"/>
    <mergeCell ref="AG3:AM3"/>
    <mergeCell ref="AG4:AM4"/>
    <mergeCell ref="L5:AB5"/>
    <mergeCell ref="AC5:AF5"/>
    <mergeCell ref="AL5:AM5"/>
    <mergeCell ref="K13:N13"/>
    <mergeCell ref="AG5:AK5"/>
    <mergeCell ref="B6:K7"/>
    <mergeCell ref="T6:V6"/>
    <mergeCell ref="S8:Y8"/>
    <mergeCell ref="AG8:AM8"/>
    <mergeCell ref="L7:AM7"/>
    <mergeCell ref="AB13:AC13"/>
    <mergeCell ref="A10:H11"/>
    <mergeCell ref="Q6:R6"/>
    <mergeCell ref="O13:Q13"/>
    <mergeCell ref="R13:S13"/>
    <mergeCell ref="L4:AF4"/>
    <mergeCell ref="L3:AF3"/>
    <mergeCell ref="C15:AM22"/>
    <mergeCell ref="K24:AM24"/>
    <mergeCell ref="A24:E24"/>
    <mergeCell ref="Y13:AA13"/>
    <mergeCell ref="K25:AM25"/>
    <mergeCell ref="K33:AM33"/>
    <mergeCell ref="K32:AM32"/>
    <mergeCell ref="K31:AM31"/>
    <mergeCell ref="A37:E37"/>
    <mergeCell ref="F37:J37"/>
    <mergeCell ref="A38:E38"/>
    <mergeCell ref="F38:J38"/>
    <mergeCell ref="K30:AM30"/>
    <mergeCell ref="K35:AM35"/>
    <mergeCell ref="A34:E34"/>
    <mergeCell ref="F34:J34"/>
    <mergeCell ref="A35:E35"/>
    <mergeCell ref="F26:J26"/>
    <mergeCell ref="K26:AM26"/>
    <mergeCell ref="A52:E52"/>
    <mergeCell ref="F52:J52"/>
    <mergeCell ref="K52:AM52"/>
    <mergeCell ref="A50:E50"/>
    <mergeCell ref="F50:J50"/>
    <mergeCell ref="K50:AM50"/>
    <mergeCell ref="AI13:AK13"/>
    <mergeCell ref="AL13:AM13"/>
    <mergeCell ref="A48:E48"/>
    <mergeCell ref="F48:J48"/>
    <mergeCell ref="K48:AM48"/>
    <mergeCell ref="T13:X13"/>
    <mergeCell ref="AD13:AH13"/>
    <mergeCell ref="F44:J44"/>
    <mergeCell ref="K28:AM28"/>
    <mergeCell ref="K27:AM27"/>
    <mergeCell ref="A41:E41"/>
    <mergeCell ref="F36:J36"/>
    <mergeCell ref="A28:E28"/>
    <mergeCell ref="F28:J28"/>
    <mergeCell ref="A29:E29"/>
    <mergeCell ref="F29:J29"/>
    <mergeCell ref="A30:E30"/>
    <mergeCell ref="A44:E44"/>
    <mergeCell ref="A49:E49"/>
    <mergeCell ref="F49:J49"/>
    <mergeCell ref="K49:AM49"/>
    <mergeCell ref="A51:E51"/>
    <mergeCell ref="F51:J51"/>
    <mergeCell ref="K29:AM29"/>
    <mergeCell ref="F35:J35"/>
    <mergeCell ref="A45:E45"/>
    <mergeCell ref="F45:J45"/>
    <mergeCell ref="A42:E42"/>
    <mergeCell ref="F42:J42"/>
    <mergeCell ref="A43:E43"/>
    <mergeCell ref="F43:J43"/>
    <mergeCell ref="F30:J30"/>
    <mergeCell ref="A39:E39"/>
    <mergeCell ref="K44:AM44"/>
    <mergeCell ref="K43:AM43"/>
    <mergeCell ref="K42:AM42"/>
    <mergeCell ref="K41:AM41"/>
    <mergeCell ref="K45:AM45"/>
    <mergeCell ref="K51:AM51"/>
    <mergeCell ref="A40:E40"/>
    <mergeCell ref="F40:J40"/>
    <mergeCell ref="K40:AM40"/>
  </mergeCells>
  <phoneticPr fontId="2"/>
  <dataValidations count="3">
    <dataValidation imeMode="halfAlpha" allowBlank="1" showInputMessage="1" showErrorMessage="1" sqref="AD53:AH53 S53:X53 J53:N53 AM53" xr:uid="{00000000-0002-0000-0400-000000000000}"/>
    <dataValidation type="list" allowBlank="1" showInputMessage="1" showErrorMessage="1" sqref="H14:J14" xr:uid="{00000000-0002-0000-0400-000001000000}">
      <formula1>$A$95:$A$100</formula1>
    </dataValidation>
    <dataValidation type="list" allowBlank="1" showInputMessage="1" showErrorMessage="1" sqref="L5:AB5" xr:uid="{00000000-0002-0000-0400-000002000000}">
      <formula1>$A$59:$A$93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177</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61"/>
      <c r="D8" s="161"/>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61"/>
      <c r="D9" s="161"/>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350"/>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352"/>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61"/>
      <c r="U12" s="161"/>
      <c r="V12" s="161"/>
      <c r="W12" s="161"/>
      <c r="X12" s="161"/>
      <c r="Y12" s="161"/>
      <c r="Z12" s="161"/>
      <c r="AA12" s="161"/>
      <c r="AB12" s="161"/>
      <c r="AC12" s="161"/>
      <c r="AD12" s="161"/>
      <c r="AE12" s="161"/>
      <c r="AF12" s="161"/>
      <c r="AG12" s="161"/>
      <c r="AH12" s="161"/>
      <c r="AI12" s="161"/>
      <c r="AJ12" s="161"/>
      <c r="AK12" s="161"/>
      <c r="AL12" s="161"/>
      <c r="AM12" s="161"/>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60"/>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61"/>
      <c r="AL14" s="13"/>
      <c r="AM14" s="47"/>
    </row>
    <row r="15" spans="1:46" s="25" customFormat="1" ht="21" customHeight="1">
      <c r="A15" s="48"/>
      <c r="B15" s="9"/>
      <c r="C15" s="364" t="s">
        <v>147</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5"/>
    </row>
    <row r="16" spans="1:46" s="25" customFormat="1" ht="21" customHeight="1">
      <c r="A16" s="49"/>
      <c r="B16" s="8"/>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5"/>
    </row>
    <row r="17" spans="1:39" s="25" customFormat="1" ht="21" customHeight="1">
      <c r="A17" s="49"/>
      <c r="B17" s="8"/>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5"/>
    </row>
    <row r="18" spans="1:39" s="25" customFormat="1" ht="21" customHeight="1">
      <c r="A18" s="49"/>
      <c r="B18" s="8"/>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5"/>
    </row>
    <row r="19" spans="1:39" s="25" customFormat="1" ht="21" customHeight="1">
      <c r="A19" s="49"/>
      <c r="B19" s="8"/>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5"/>
    </row>
    <row r="20" spans="1:39" s="25" customFormat="1" ht="21" customHeight="1">
      <c r="A20" s="49"/>
      <c r="B20" s="8"/>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5"/>
    </row>
    <row r="21" spans="1:39" s="25" customFormat="1" ht="21" customHeight="1">
      <c r="A21" s="49"/>
      <c r="B21" s="8"/>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5"/>
    </row>
    <row r="22" spans="1:39" s="25" customFormat="1" ht="21" customHeight="1">
      <c r="A22" s="50"/>
      <c r="B22" s="10"/>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7"/>
    </row>
    <row r="23" spans="1:39" s="25" customFormat="1" ht="18.75" customHeight="1">
      <c r="A23" s="147" t="s">
        <v>154</v>
      </c>
      <c r="B23" s="13"/>
      <c r="C23" s="13"/>
      <c r="D23" s="13"/>
      <c r="E23" s="13"/>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3"/>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C68" si="0">D67*$AG$5</f>
        <v>0</v>
      </c>
      <c r="C67" s="135">
        <f t="shared" si="0"/>
        <v>0</v>
      </c>
      <c r="D67" s="115">
        <v>27</v>
      </c>
      <c r="E67" s="115">
        <v>13</v>
      </c>
      <c r="F67" s="114" t="s">
        <v>127</v>
      </c>
      <c r="G67" s="115"/>
    </row>
    <row r="68" spans="1:7" s="114" customFormat="1" ht="5">
      <c r="A68" s="114" t="s">
        <v>128</v>
      </c>
      <c r="B68" s="135">
        <f t="shared" si="0"/>
        <v>0</v>
      </c>
      <c r="C68" s="135">
        <f t="shared" si="0"/>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1">E81*$AG$5</f>
        <v>0</v>
      </c>
      <c r="D81" s="115">
        <v>40</v>
      </c>
      <c r="E81" s="115">
        <v>20</v>
      </c>
      <c r="F81" s="114" t="s">
        <v>127</v>
      </c>
      <c r="G81" s="115"/>
    </row>
    <row r="82" spans="1:7" s="114" customFormat="1" ht="5">
      <c r="A82" s="114" t="s">
        <v>31</v>
      </c>
      <c r="B82" s="115">
        <f t="shared" ref="B82:B93" si="2">D82*$AG$5</f>
        <v>0</v>
      </c>
      <c r="C82" s="115">
        <f t="shared" si="1"/>
        <v>0</v>
      </c>
      <c r="D82" s="115">
        <v>38</v>
      </c>
      <c r="E82" s="115">
        <v>19</v>
      </c>
      <c r="F82" s="114" t="s">
        <v>127</v>
      </c>
      <c r="G82" s="115"/>
    </row>
    <row r="83" spans="1:7" s="114" customFormat="1" ht="5">
      <c r="A83" s="114" t="s">
        <v>32</v>
      </c>
      <c r="B83" s="115">
        <f t="shared" si="2"/>
        <v>0</v>
      </c>
      <c r="C83" s="115">
        <f t="shared" si="1"/>
        <v>0</v>
      </c>
      <c r="D83" s="115">
        <v>48</v>
      </c>
      <c r="E83" s="115">
        <v>24</v>
      </c>
      <c r="F83" s="114" t="s">
        <v>127</v>
      </c>
      <c r="G83" s="115"/>
    </row>
    <row r="84" spans="1:7" s="114" customFormat="1" ht="5">
      <c r="A84" s="114" t="s">
        <v>33</v>
      </c>
      <c r="B84" s="115">
        <f t="shared" si="2"/>
        <v>0</v>
      </c>
      <c r="C84" s="115">
        <f t="shared" si="1"/>
        <v>0</v>
      </c>
      <c r="D84" s="115">
        <v>43</v>
      </c>
      <c r="E84" s="115">
        <v>21</v>
      </c>
      <c r="F84" s="114" t="s">
        <v>127</v>
      </c>
      <c r="G84" s="115"/>
    </row>
    <row r="85" spans="1:7" s="114" customFormat="1" ht="5">
      <c r="A85" s="114" t="s">
        <v>34</v>
      </c>
      <c r="B85" s="115">
        <f t="shared" si="2"/>
        <v>0</v>
      </c>
      <c r="C85" s="115">
        <f t="shared" si="1"/>
        <v>0</v>
      </c>
      <c r="D85" s="115">
        <v>36</v>
      </c>
      <c r="E85" s="115">
        <v>18</v>
      </c>
      <c r="F85" s="114" t="s">
        <v>127</v>
      </c>
      <c r="G85" s="115"/>
    </row>
    <row r="86" spans="1:7" s="114" customFormat="1" ht="5">
      <c r="A86" s="114" t="s">
        <v>130</v>
      </c>
      <c r="B86" s="115">
        <f t="shared" si="2"/>
        <v>0</v>
      </c>
      <c r="C86" s="115">
        <f t="shared" si="1"/>
        <v>0</v>
      </c>
      <c r="D86" s="115">
        <v>37</v>
      </c>
      <c r="E86" s="115">
        <v>19</v>
      </c>
      <c r="F86" s="114" t="s">
        <v>127</v>
      </c>
      <c r="G86" s="115"/>
    </row>
    <row r="87" spans="1:7" s="114" customFormat="1" ht="5">
      <c r="A87" s="114" t="s">
        <v>131</v>
      </c>
      <c r="B87" s="115">
        <f t="shared" si="2"/>
        <v>0</v>
      </c>
      <c r="C87" s="115">
        <f t="shared" si="1"/>
        <v>0</v>
      </c>
      <c r="D87" s="115">
        <v>35</v>
      </c>
      <c r="E87" s="115">
        <v>18</v>
      </c>
      <c r="F87" s="114" t="s">
        <v>127</v>
      </c>
      <c r="G87" s="115"/>
    </row>
    <row r="88" spans="1:7" s="114" customFormat="1" ht="5">
      <c r="A88" s="114" t="s">
        <v>132</v>
      </c>
      <c r="B88" s="115">
        <f t="shared" si="2"/>
        <v>0</v>
      </c>
      <c r="C88" s="115">
        <f t="shared" si="1"/>
        <v>0</v>
      </c>
      <c r="D88" s="115">
        <v>37</v>
      </c>
      <c r="E88" s="115">
        <v>19</v>
      </c>
      <c r="F88" s="114" t="s">
        <v>127</v>
      </c>
      <c r="G88" s="115"/>
    </row>
    <row r="89" spans="1:7" s="114" customFormat="1" ht="5">
      <c r="A89" s="114" t="s">
        <v>133</v>
      </c>
      <c r="B89" s="115">
        <f t="shared" si="2"/>
        <v>0</v>
      </c>
      <c r="C89" s="115">
        <f t="shared" si="1"/>
        <v>0</v>
      </c>
      <c r="D89" s="115">
        <v>35</v>
      </c>
      <c r="E89" s="115">
        <v>18</v>
      </c>
      <c r="F89" s="114" t="s">
        <v>127</v>
      </c>
      <c r="G89" s="115"/>
    </row>
    <row r="90" spans="1:7" s="114" customFormat="1" ht="5">
      <c r="A90" s="114" t="s">
        <v>134</v>
      </c>
      <c r="B90" s="115">
        <f t="shared" si="2"/>
        <v>0</v>
      </c>
      <c r="C90" s="115">
        <f t="shared" si="1"/>
        <v>0</v>
      </c>
      <c r="D90" s="115">
        <v>37</v>
      </c>
      <c r="E90" s="115">
        <v>19</v>
      </c>
      <c r="F90" s="114" t="s">
        <v>127</v>
      </c>
      <c r="G90" s="115"/>
    </row>
    <row r="91" spans="1:7" s="114" customFormat="1" ht="5">
      <c r="A91" s="114" t="s">
        <v>135</v>
      </c>
      <c r="B91" s="115">
        <f t="shared" si="2"/>
        <v>0</v>
      </c>
      <c r="C91" s="115">
        <f t="shared" si="1"/>
        <v>0</v>
      </c>
      <c r="D91" s="115">
        <v>35</v>
      </c>
      <c r="E91" s="115">
        <v>18</v>
      </c>
      <c r="F91" s="114" t="s">
        <v>127</v>
      </c>
      <c r="G91" s="115"/>
    </row>
    <row r="92" spans="1:7" s="114" customFormat="1" ht="5">
      <c r="A92" s="114" t="s">
        <v>136</v>
      </c>
      <c r="B92" s="115">
        <f t="shared" si="2"/>
        <v>0</v>
      </c>
      <c r="C92" s="115">
        <f t="shared" si="1"/>
        <v>0</v>
      </c>
      <c r="D92" s="115">
        <v>37</v>
      </c>
      <c r="E92" s="115">
        <v>19</v>
      </c>
      <c r="F92" s="114" t="s">
        <v>127</v>
      </c>
      <c r="G92" s="115"/>
    </row>
    <row r="93" spans="1:7" s="114" customFormat="1" ht="5">
      <c r="A93" s="114" t="s">
        <v>137</v>
      </c>
      <c r="B93" s="115">
        <f t="shared" si="2"/>
        <v>0</v>
      </c>
      <c r="C93" s="115">
        <f t="shared" si="1"/>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113</v>
      </c>
    </row>
    <row r="100" spans="1:1" s="114" customFormat="1" ht="5">
      <c r="A100" s="114" t="s">
        <v>114</v>
      </c>
    </row>
    <row r="101" spans="1:1" s="114" customFormat="1" ht="5">
      <c r="A101" s="114" t="s">
        <v>115</v>
      </c>
    </row>
    <row r="102" spans="1:1" s="114" customFormat="1" ht="5">
      <c r="A102" s="114" t="s">
        <v>116</v>
      </c>
    </row>
  </sheetData>
  <sheetProtection formatCells="0" formatColumns="0" formatRows="0" insertColumns="0" insertRows="0" autoFilter="0"/>
  <mergeCells count="113">
    <mergeCell ref="A52:E52"/>
    <mergeCell ref="F52:J52"/>
    <mergeCell ref="K52:AM52"/>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4:E24"/>
    <mergeCell ref="F24:J24"/>
    <mergeCell ref="K24:AM24"/>
    <mergeCell ref="A25:E25"/>
    <mergeCell ref="F25:J25"/>
    <mergeCell ref="K25:AM25"/>
    <mergeCell ref="AD13:AH13"/>
    <mergeCell ref="AI13:AK13"/>
    <mergeCell ref="AL13:AM13"/>
    <mergeCell ref="H14:J14"/>
    <mergeCell ref="K14:X14"/>
    <mergeCell ref="C15:AM22"/>
    <mergeCell ref="S8:Y8"/>
    <mergeCell ref="AG8:AM8"/>
    <mergeCell ref="L9:AM9"/>
    <mergeCell ref="A10:H11"/>
    <mergeCell ref="K13:N13"/>
    <mergeCell ref="O13:Q13"/>
    <mergeCell ref="R13:S13"/>
    <mergeCell ref="T13:X13"/>
    <mergeCell ref="Y13:AA13"/>
    <mergeCell ref="AB13:AC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2"/>
  <dataValidations count="3">
    <dataValidation type="list" allowBlank="1" showInputMessage="1" showErrorMessage="1" sqref="L5:AB5" xr:uid="{00000000-0002-0000-0500-000000000000}">
      <formula1>$A$59:$A$93</formula1>
    </dataValidation>
    <dataValidation type="list" allowBlank="1" showInputMessage="1" showErrorMessage="1" sqref="H14:J14" xr:uid="{00000000-0002-0000-0500-000001000000}">
      <formula1>$A$95:$A$100</formula1>
    </dataValidation>
    <dataValidation imeMode="halfAlpha" allowBlank="1" showInputMessage="1" showErrorMessage="1" sqref="AD53:AH53 S53:X53 J53:N53 AM53" xr:uid="{00000000-0002-0000-0500-000002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T102"/>
  <sheetViews>
    <sheetView showGridLines="0" view="pageBreakPreview" zoomScale="115" zoomScaleNormal="120" zoomScaleSheetLayoutView="115" workbookViewId="0">
      <selection activeCell="K26" sqref="K26:AM26"/>
    </sheetView>
  </sheetViews>
  <sheetFormatPr defaultColWidth="2.1796875" defaultRowHeight="13"/>
  <cols>
    <col min="1" max="1" width="2.1796875" style="20" customWidth="1"/>
    <col min="2" max="5" width="2.36328125" style="20" customWidth="1"/>
    <col min="6" max="7" width="2.36328125" style="20" bestFit="1" customWidth="1"/>
    <col min="8" max="40" width="2.1796875" style="20"/>
    <col min="41" max="47" width="2.1796875" style="20" customWidth="1"/>
    <col min="48" max="16384" width="2.1796875" style="20"/>
  </cols>
  <sheetData>
    <row r="1" spans="1:46">
      <c r="A1" s="125" t="s">
        <v>177</v>
      </c>
    </row>
    <row r="3" spans="1:46" s="25" customFormat="1" ht="12" customHeight="1">
      <c r="A3" s="375" t="s">
        <v>143</v>
      </c>
      <c r="B3" s="21" t="s">
        <v>0</v>
      </c>
      <c r="C3" s="22"/>
      <c r="D3" s="22"/>
      <c r="E3" s="23"/>
      <c r="F3" s="23"/>
      <c r="G3" s="23"/>
      <c r="H3" s="23"/>
      <c r="I3" s="23"/>
      <c r="J3" s="23"/>
      <c r="K3" s="24"/>
      <c r="L3" s="361"/>
      <c r="M3" s="362"/>
      <c r="N3" s="362"/>
      <c r="O3" s="362"/>
      <c r="P3" s="362"/>
      <c r="Q3" s="362"/>
      <c r="R3" s="362"/>
      <c r="S3" s="362"/>
      <c r="T3" s="362"/>
      <c r="U3" s="362"/>
      <c r="V3" s="362"/>
      <c r="W3" s="362"/>
      <c r="X3" s="362"/>
      <c r="Y3" s="362"/>
      <c r="Z3" s="362"/>
      <c r="AA3" s="362"/>
      <c r="AB3" s="362"/>
      <c r="AC3" s="362"/>
      <c r="AD3" s="362"/>
      <c r="AE3" s="362"/>
      <c r="AF3" s="363"/>
      <c r="AG3" s="381" t="s">
        <v>66</v>
      </c>
      <c r="AH3" s="356"/>
      <c r="AI3" s="356"/>
      <c r="AJ3" s="356"/>
      <c r="AK3" s="356"/>
      <c r="AL3" s="356"/>
      <c r="AM3" s="357"/>
    </row>
    <row r="4" spans="1:46" s="25" customFormat="1" ht="20.25" customHeight="1">
      <c r="A4" s="376"/>
      <c r="B4" s="26" t="s">
        <v>144</v>
      </c>
      <c r="C4" s="27"/>
      <c r="D4" s="27"/>
      <c r="E4" s="28"/>
      <c r="F4" s="28"/>
      <c r="G4" s="28"/>
      <c r="H4" s="28"/>
      <c r="I4" s="28"/>
      <c r="J4" s="28"/>
      <c r="K4" s="29"/>
      <c r="L4" s="358"/>
      <c r="M4" s="359"/>
      <c r="N4" s="359"/>
      <c r="O4" s="359"/>
      <c r="P4" s="359"/>
      <c r="Q4" s="359"/>
      <c r="R4" s="359"/>
      <c r="S4" s="359"/>
      <c r="T4" s="359"/>
      <c r="U4" s="359"/>
      <c r="V4" s="359"/>
      <c r="W4" s="359"/>
      <c r="X4" s="359"/>
      <c r="Y4" s="359"/>
      <c r="Z4" s="359"/>
      <c r="AA4" s="359"/>
      <c r="AB4" s="359"/>
      <c r="AC4" s="359"/>
      <c r="AD4" s="359"/>
      <c r="AE4" s="359"/>
      <c r="AF4" s="360"/>
      <c r="AG4" s="382"/>
      <c r="AH4" s="383"/>
      <c r="AI4" s="383"/>
      <c r="AJ4" s="383"/>
      <c r="AK4" s="383"/>
      <c r="AL4" s="383"/>
      <c r="AM4" s="384"/>
      <c r="AP4" s="368"/>
      <c r="AQ4" s="368"/>
      <c r="AR4" s="368"/>
      <c r="AS4" s="368"/>
      <c r="AT4" s="368"/>
    </row>
    <row r="5" spans="1:46" s="25" customFormat="1" ht="20.25" customHeight="1">
      <c r="A5" s="376"/>
      <c r="B5" s="127" t="s">
        <v>73</v>
      </c>
      <c r="C5" s="126"/>
      <c r="D5" s="126"/>
      <c r="E5" s="30"/>
      <c r="F5" s="30"/>
      <c r="G5" s="30"/>
      <c r="H5" s="30"/>
      <c r="I5" s="30"/>
      <c r="J5" s="30"/>
      <c r="K5" s="31"/>
      <c r="L5" s="385"/>
      <c r="M5" s="386"/>
      <c r="N5" s="386"/>
      <c r="O5" s="386"/>
      <c r="P5" s="386"/>
      <c r="Q5" s="386"/>
      <c r="R5" s="386"/>
      <c r="S5" s="386"/>
      <c r="T5" s="386"/>
      <c r="U5" s="386"/>
      <c r="V5" s="386"/>
      <c r="W5" s="386"/>
      <c r="X5" s="386"/>
      <c r="Y5" s="386"/>
      <c r="Z5" s="386"/>
      <c r="AA5" s="386"/>
      <c r="AB5" s="387"/>
      <c r="AC5" s="388" t="s">
        <v>67</v>
      </c>
      <c r="AD5" s="389"/>
      <c r="AE5" s="389"/>
      <c r="AF5" s="390"/>
      <c r="AG5" s="393"/>
      <c r="AH5" s="393"/>
      <c r="AI5" s="393"/>
      <c r="AJ5" s="393"/>
      <c r="AK5" s="393"/>
      <c r="AL5" s="391" t="s">
        <v>68</v>
      </c>
      <c r="AM5" s="392"/>
      <c r="AP5" s="368"/>
      <c r="AQ5" s="368"/>
      <c r="AR5" s="368"/>
      <c r="AS5" s="368"/>
      <c r="AT5" s="368"/>
    </row>
    <row r="6" spans="1:46" s="25" customFormat="1" ht="13.5" customHeight="1">
      <c r="A6" s="376"/>
      <c r="B6" s="394" t="s">
        <v>145</v>
      </c>
      <c r="C6" s="395"/>
      <c r="D6" s="395"/>
      <c r="E6" s="395"/>
      <c r="F6" s="395"/>
      <c r="G6" s="395"/>
      <c r="H6" s="395"/>
      <c r="I6" s="395"/>
      <c r="J6" s="395"/>
      <c r="K6" s="396"/>
      <c r="L6" s="32" t="s">
        <v>7</v>
      </c>
      <c r="M6" s="32"/>
      <c r="N6" s="32"/>
      <c r="O6" s="32"/>
      <c r="P6" s="32"/>
      <c r="Q6" s="353"/>
      <c r="R6" s="353"/>
      <c r="S6" s="32" t="s">
        <v>8</v>
      </c>
      <c r="T6" s="353"/>
      <c r="U6" s="353"/>
      <c r="V6" s="353"/>
      <c r="W6" s="32" t="s">
        <v>9</v>
      </c>
      <c r="X6" s="32"/>
      <c r="Y6" s="32"/>
      <c r="Z6" s="32"/>
      <c r="AA6" s="32"/>
      <c r="AB6" s="32"/>
      <c r="AC6" s="33" t="s">
        <v>69</v>
      </c>
      <c r="AD6" s="32"/>
      <c r="AE6" s="32"/>
      <c r="AF6" s="32"/>
      <c r="AG6" s="32"/>
      <c r="AH6" s="32"/>
      <c r="AI6" s="32"/>
      <c r="AJ6" s="32"/>
      <c r="AK6" s="32"/>
      <c r="AL6" s="32"/>
      <c r="AM6" s="34"/>
      <c r="AP6" s="9"/>
      <c r="AQ6" s="16"/>
      <c r="AR6" s="16"/>
      <c r="AS6" s="16"/>
      <c r="AT6" s="369"/>
    </row>
    <row r="7" spans="1:46" s="25" customFormat="1" ht="20.25" customHeight="1">
      <c r="A7" s="376"/>
      <c r="B7" s="397"/>
      <c r="C7" s="398"/>
      <c r="D7" s="398"/>
      <c r="E7" s="398"/>
      <c r="F7" s="398"/>
      <c r="G7" s="398"/>
      <c r="H7" s="398"/>
      <c r="I7" s="398"/>
      <c r="J7" s="398"/>
      <c r="K7" s="399"/>
      <c r="L7" s="358"/>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60"/>
      <c r="AP7" s="16"/>
      <c r="AQ7" s="16"/>
      <c r="AR7" s="16"/>
      <c r="AS7" s="16"/>
      <c r="AT7" s="369"/>
    </row>
    <row r="8" spans="1:46" s="25" customFormat="1" ht="20.25" customHeight="1">
      <c r="A8" s="376"/>
      <c r="B8" s="35" t="s">
        <v>10</v>
      </c>
      <c r="C8" s="161"/>
      <c r="D8" s="161"/>
      <c r="E8" s="36"/>
      <c r="F8" s="36"/>
      <c r="G8" s="36"/>
      <c r="H8" s="36"/>
      <c r="I8" s="36"/>
      <c r="J8" s="36"/>
      <c r="K8" s="36"/>
      <c r="L8" s="35" t="s">
        <v>11</v>
      </c>
      <c r="M8" s="36"/>
      <c r="N8" s="36"/>
      <c r="O8" s="36"/>
      <c r="P8" s="36"/>
      <c r="Q8" s="36"/>
      <c r="R8" s="37"/>
      <c r="S8" s="370"/>
      <c r="T8" s="371"/>
      <c r="U8" s="371"/>
      <c r="V8" s="371"/>
      <c r="W8" s="371"/>
      <c r="X8" s="371"/>
      <c r="Y8" s="372"/>
      <c r="Z8" s="35" t="s">
        <v>61</v>
      </c>
      <c r="AA8" s="36"/>
      <c r="AB8" s="36"/>
      <c r="AC8" s="36"/>
      <c r="AD8" s="36"/>
      <c r="AE8" s="36"/>
      <c r="AF8" s="37"/>
      <c r="AG8" s="370"/>
      <c r="AH8" s="371"/>
      <c r="AI8" s="371"/>
      <c r="AJ8" s="371"/>
      <c r="AK8" s="371"/>
      <c r="AL8" s="371"/>
      <c r="AM8" s="372"/>
    </row>
    <row r="9" spans="1:46" s="25" customFormat="1" ht="20.25" customHeight="1">
      <c r="A9" s="377"/>
      <c r="B9" s="35" t="s">
        <v>41</v>
      </c>
      <c r="C9" s="161"/>
      <c r="D9" s="161"/>
      <c r="E9" s="36"/>
      <c r="F9" s="36"/>
      <c r="G9" s="36"/>
      <c r="H9" s="36"/>
      <c r="I9" s="36"/>
      <c r="J9" s="36"/>
      <c r="K9" s="36"/>
      <c r="L9" s="370"/>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2"/>
    </row>
    <row r="10" spans="1:46" s="25" customFormat="1" ht="18" customHeight="1">
      <c r="A10" s="349"/>
      <c r="B10" s="350"/>
      <c r="C10" s="350"/>
      <c r="D10" s="350"/>
      <c r="E10" s="350"/>
      <c r="F10" s="350"/>
      <c r="G10" s="350"/>
      <c r="H10" s="350"/>
      <c r="I10" s="165"/>
      <c r="J10" s="12"/>
      <c r="K10" s="32"/>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9"/>
    </row>
    <row r="11" spans="1:46" s="25" customFormat="1" ht="18" customHeight="1">
      <c r="A11" s="351"/>
      <c r="B11" s="352"/>
      <c r="C11" s="352"/>
      <c r="D11" s="352"/>
      <c r="E11" s="352"/>
      <c r="F11" s="352"/>
      <c r="G11" s="352"/>
      <c r="H11" s="352"/>
      <c r="I11" s="43"/>
      <c r="J11" s="40"/>
      <c r="K11" s="28"/>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41"/>
    </row>
    <row r="12" spans="1:46" s="25" customFormat="1" ht="5.25" customHeight="1">
      <c r="A12" s="11"/>
      <c r="B12" s="11"/>
      <c r="C12" s="11"/>
      <c r="D12" s="11"/>
      <c r="E12" s="11"/>
      <c r="F12" s="11"/>
      <c r="G12" s="11"/>
      <c r="H12" s="11"/>
      <c r="I12" s="12"/>
      <c r="J12" s="7"/>
      <c r="K12" s="32"/>
      <c r="L12" s="38"/>
      <c r="M12" s="38"/>
      <c r="N12" s="38"/>
      <c r="O12" s="38"/>
      <c r="P12" s="38"/>
      <c r="Q12" s="38"/>
      <c r="R12" s="38"/>
      <c r="S12" s="38"/>
      <c r="T12" s="161"/>
      <c r="U12" s="161"/>
      <c r="V12" s="161"/>
      <c r="W12" s="161"/>
      <c r="X12" s="161"/>
      <c r="Y12" s="161"/>
      <c r="Z12" s="161"/>
      <c r="AA12" s="161"/>
      <c r="AB12" s="161"/>
      <c r="AC12" s="161"/>
      <c r="AD12" s="161"/>
      <c r="AE12" s="161"/>
      <c r="AF12" s="161"/>
      <c r="AG12" s="161"/>
      <c r="AH12" s="161"/>
      <c r="AI12" s="161"/>
      <c r="AJ12" s="161"/>
      <c r="AK12" s="161"/>
      <c r="AL12" s="161"/>
      <c r="AM12" s="161"/>
    </row>
    <row r="13" spans="1:46" s="25" customFormat="1" ht="20.25" customHeight="1">
      <c r="A13" s="42"/>
      <c r="B13" s="19"/>
      <c r="C13" s="17"/>
      <c r="D13" s="17"/>
      <c r="E13" s="17"/>
      <c r="F13" s="17"/>
      <c r="G13" s="17"/>
      <c r="H13" s="17"/>
      <c r="I13" s="43"/>
      <c r="J13" s="15"/>
      <c r="K13" s="381" t="s">
        <v>70</v>
      </c>
      <c r="L13" s="356"/>
      <c r="M13" s="356"/>
      <c r="N13" s="357"/>
      <c r="O13" s="354" t="str">
        <f>IF(L5="","",VLOOKUP(L5,$A$59:$B$93,2,0))</f>
        <v/>
      </c>
      <c r="P13" s="355"/>
      <c r="Q13" s="355"/>
      <c r="R13" s="356" t="s">
        <v>58</v>
      </c>
      <c r="S13" s="357"/>
      <c r="T13" s="340" t="s">
        <v>152</v>
      </c>
      <c r="U13" s="341"/>
      <c r="V13" s="341"/>
      <c r="W13" s="341"/>
      <c r="X13" s="342"/>
      <c r="Y13" s="332">
        <f>ROUNDDOWN($F$45/1000,0)</f>
        <v>0</v>
      </c>
      <c r="Z13" s="333"/>
      <c r="AA13" s="333"/>
      <c r="AB13" s="334" t="s">
        <v>58</v>
      </c>
      <c r="AC13" s="335"/>
      <c r="AD13" s="340" t="s">
        <v>153</v>
      </c>
      <c r="AE13" s="341"/>
      <c r="AF13" s="341"/>
      <c r="AG13" s="341"/>
      <c r="AH13" s="342"/>
      <c r="AI13" s="332">
        <f>ROUNDDOWN($F$52/1000,0)</f>
        <v>0</v>
      </c>
      <c r="AJ13" s="333"/>
      <c r="AK13" s="333"/>
      <c r="AL13" s="334" t="s">
        <v>58</v>
      </c>
      <c r="AM13" s="335"/>
    </row>
    <row r="14" spans="1:46" s="25" customFormat="1" ht="20.25" customHeight="1">
      <c r="A14" s="44" t="s">
        <v>42</v>
      </c>
      <c r="B14" s="160"/>
      <c r="C14" s="13"/>
      <c r="D14" s="13"/>
      <c r="E14" s="13"/>
      <c r="F14" s="13"/>
      <c r="G14" s="13"/>
      <c r="H14" s="378"/>
      <c r="I14" s="379"/>
      <c r="J14" s="380"/>
      <c r="K14" s="373" t="s">
        <v>102</v>
      </c>
      <c r="L14" s="374"/>
      <c r="M14" s="374"/>
      <c r="N14" s="374"/>
      <c r="O14" s="374"/>
      <c r="P14" s="374"/>
      <c r="Q14" s="374"/>
      <c r="R14" s="374"/>
      <c r="S14" s="374"/>
      <c r="T14" s="374"/>
      <c r="U14" s="374"/>
      <c r="V14" s="374"/>
      <c r="W14" s="374"/>
      <c r="X14" s="374"/>
      <c r="Y14" s="166"/>
      <c r="Z14" s="166"/>
      <c r="AA14" s="166" t="s">
        <v>166</v>
      </c>
      <c r="AB14" s="166"/>
      <c r="AC14" s="166"/>
      <c r="AD14" s="166"/>
      <c r="AE14" s="166"/>
      <c r="AF14" s="45"/>
      <c r="AG14" s="46"/>
      <c r="AH14" s="46"/>
      <c r="AI14" s="14"/>
      <c r="AJ14" s="14"/>
      <c r="AK14" s="161"/>
      <c r="AL14" s="13"/>
      <c r="AM14" s="47"/>
    </row>
    <row r="15" spans="1:46" s="25" customFormat="1" ht="21" customHeight="1">
      <c r="A15" s="48"/>
      <c r="B15" s="9"/>
      <c r="C15" s="364" t="s">
        <v>147</v>
      </c>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5"/>
    </row>
    <row r="16" spans="1:46" s="25" customFormat="1" ht="21" customHeight="1">
      <c r="A16" s="49"/>
      <c r="B16" s="8"/>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5"/>
    </row>
    <row r="17" spans="1:39" s="25" customFormat="1" ht="21" customHeight="1">
      <c r="A17" s="49"/>
      <c r="B17" s="8"/>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5"/>
    </row>
    <row r="18" spans="1:39" s="25" customFormat="1" ht="21" customHeight="1">
      <c r="A18" s="49"/>
      <c r="B18" s="8"/>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5"/>
    </row>
    <row r="19" spans="1:39" s="25" customFormat="1" ht="21" customHeight="1">
      <c r="A19" s="49"/>
      <c r="B19" s="8"/>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5"/>
    </row>
    <row r="20" spans="1:39" s="25" customFormat="1" ht="21" customHeight="1">
      <c r="A20" s="49"/>
      <c r="B20" s="8"/>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5"/>
    </row>
    <row r="21" spans="1:39" s="25" customFormat="1" ht="21" customHeight="1">
      <c r="A21" s="49"/>
      <c r="B21" s="8"/>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5"/>
    </row>
    <row r="22" spans="1:39" s="25" customFormat="1" ht="21" customHeight="1">
      <c r="A22" s="50"/>
      <c r="B22" s="10"/>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c r="AM22" s="367"/>
    </row>
    <row r="23" spans="1:39" s="25" customFormat="1" ht="18.75" customHeight="1">
      <c r="A23" s="147" t="s">
        <v>154</v>
      </c>
      <c r="B23" s="13"/>
      <c r="C23" s="13"/>
      <c r="D23" s="13"/>
      <c r="E23" s="13"/>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3"/>
    </row>
    <row r="24" spans="1:39" ht="18" customHeight="1">
      <c r="A24" s="336" t="s">
        <v>43</v>
      </c>
      <c r="B24" s="337"/>
      <c r="C24" s="337"/>
      <c r="D24" s="337"/>
      <c r="E24" s="338"/>
      <c r="F24" s="336" t="s">
        <v>148</v>
      </c>
      <c r="G24" s="337"/>
      <c r="H24" s="337"/>
      <c r="I24" s="337"/>
      <c r="J24" s="337"/>
      <c r="K24" s="339" t="s">
        <v>44</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1:39" ht="9.75" customHeight="1">
      <c r="A25" s="313"/>
      <c r="B25" s="313"/>
      <c r="C25" s="313"/>
      <c r="D25" s="313"/>
      <c r="E25" s="313"/>
      <c r="F25" s="314"/>
      <c r="G25" s="314"/>
      <c r="H25" s="314"/>
      <c r="I25" s="314"/>
      <c r="J25" s="314"/>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13"/>
      <c r="B26" s="313"/>
      <c r="C26" s="313"/>
      <c r="D26" s="313"/>
      <c r="E26" s="313"/>
      <c r="F26" s="314"/>
      <c r="G26" s="314"/>
      <c r="H26" s="314"/>
      <c r="I26" s="314"/>
      <c r="J26" s="314"/>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13"/>
      <c r="B27" s="313"/>
      <c r="C27" s="313"/>
      <c r="D27" s="313"/>
      <c r="E27" s="313"/>
      <c r="F27" s="314"/>
      <c r="G27" s="314"/>
      <c r="H27" s="314"/>
      <c r="I27" s="314"/>
      <c r="J27" s="314"/>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13"/>
      <c r="B28" s="313"/>
      <c r="C28" s="313"/>
      <c r="D28" s="313"/>
      <c r="E28" s="313"/>
      <c r="F28" s="314"/>
      <c r="G28" s="314"/>
      <c r="H28" s="314"/>
      <c r="I28" s="314"/>
      <c r="J28" s="314"/>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46"/>
      <c r="B44" s="347"/>
      <c r="C44" s="347"/>
      <c r="D44" s="347"/>
      <c r="E44" s="348"/>
      <c r="F44" s="343"/>
      <c r="G44" s="344"/>
      <c r="H44" s="344"/>
      <c r="I44" s="344"/>
      <c r="J44" s="345"/>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row>
    <row r="45" spans="1:39" ht="22.5" customHeight="1" thickTop="1">
      <c r="A45" s="316" t="s">
        <v>76</v>
      </c>
      <c r="B45" s="317"/>
      <c r="C45" s="317"/>
      <c r="D45" s="317"/>
      <c r="E45" s="317"/>
      <c r="F45" s="318">
        <f>SUM(F25:J44)</f>
        <v>0</v>
      </c>
      <c r="G45" s="319"/>
      <c r="H45" s="319"/>
      <c r="I45" s="319"/>
      <c r="J45" s="320"/>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row>
    <row r="46" spans="1:39" ht="11.25" customHeight="1">
      <c r="A46" s="150"/>
      <c r="B46" s="146"/>
      <c r="C46" s="146"/>
      <c r="D46" s="146"/>
      <c r="E46" s="146"/>
      <c r="F46" s="151"/>
      <c r="G46" s="151"/>
      <c r="H46" s="151"/>
      <c r="I46" s="151"/>
      <c r="J46" s="1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152"/>
    </row>
    <row r="47" spans="1:39" s="25" customFormat="1" ht="18.75" customHeight="1">
      <c r="A47" s="148" t="s">
        <v>155</v>
      </c>
      <c r="B47" s="17"/>
      <c r="C47" s="17"/>
      <c r="D47" s="17"/>
      <c r="E47" s="17"/>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3"/>
    </row>
    <row r="48" spans="1:39" ht="18" customHeight="1">
      <c r="A48" s="336" t="s">
        <v>43</v>
      </c>
      <c r="B48" s="337"/>
      <c r="C48" s="337"/>
      <c r="D48" s="337"/>
      <c r="E48" s="338"/>
      <c r="F48" s="336" t="s">
        <v>149</v>
      </c>
      <c r="G48" s="337"/>
      <c r="H48" s="337"/>
      <c r="I48" s="337"/>
      <c r="J48" s="337"/>
      <c r="K48" s="339" t="s">
        <v>156</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row>
    <row r="49" spans="1:39" ht="9.75" customHeight="1">
      <c r="A49" s="313"/>
      <c r="B49" s="313"/>
      <c r="C49" s="313"/>
      <c r="D49" s="313"/>
      <c r="E49" s="313"/>
      <c r="F49" s="314"/>
      <c r="G49" s="314"/>
      <c r="H49" s="314"/>
      <c r="I49" s="314"/>
      <c r="J49" s="314"/>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row>
    <row r="50" spans="1:39" ht="9.75" customHeight="1">
      <c r="A50" s="323"/>
      <c r="B50" s="324"/>
      <c r="C50" s="324"/>
      <c r="D50" s="324"/>
      <c r="E50" s="325"/>
      <c r="F50" s="326"/>
      <c r="G50" s="327"/>
      <c r="H50" s="327"/>
      <c r="I50" s="327"/>
      <c r="J50" s="328"/>
      <c r="K50" s="329"/>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1"/>
    </row>
    <row r="51" spans="1:39" ht="9.75" customHeight="1" thickBot="1">
      <c r="A51" s="313"/>
      <c r="B51" s="313"/>
      <c r="C51" s="313"/>
      <c r="D51" s="313"/>
      <c r="E51" s="313"/>
      <c r="F51" s="314"/>
      <c r="G51" s="314"/>
      <c r="H51" s="314"/>
      <c r="I51" s="314"/>
      <c r="J51" s="314"/>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row>
    <row r="52" spans="1:39" ht="22.5" customHeight="1" thickTop="1">
      <c r="A52" s="316" t="s">
        <v>76</v>
      </c>
      <c r="B52" s="317"/>
      <c r="C52" s="317"/>
      <c r="D52" s="317"/>
      <c r="E52" s="317"/>
      <c r="F52" s="318">
        <f>SUM(F49:J51)</f>
        <v>0</v>
      </c>
      <c r="G52" s="319"/>
      <c r="H52" s="319"/>
      <c r="I52" s="319"/>
      <c r="J52" s="320"/>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row>
    <row r="53" spans="1:39" ht="11.25" customHeight="1">
      <c r="A53" s="18"/>
      <c r="B53" s="8"/>
      <c r="C53" s="140"/>
      <c r="D53" s="16"/>
      <c r="E53" s="141"/>
      <c r="F53" s="16"/>
      <c r="G53" s="16"/>
      <c r="H53" s="16"/>
      <c r="I53" s="16"/>
      <c r="J53" s="142"/>
      <c r="K53" s="142"/>
      <c r="L53" s="142"/>
      <c r="M53" s="142"/>
      <c r="N53" s="142"/>
      <c r="O53" s="8"/>
      <c r="P53" s="143"/>
      <c r="Q53" s="18"/>
      <c r="R53" s="18"/>
      <c r="S53" s="142"/>
      <c r="T53" s="144"/>
      <c r="U53" s="142"/>
      <c r="V53" s="142"/>
      <c r="W53" s="142"/>
      <c r="X53" s="142"/>
      <c r="Y53" s="16"/>
      <c r="Z53" s="16"/>
      <c r="AA53" s="16"/>
      <c r="AB53" s="8"/>
      <c r="AC53" s="140"/>
      <c r="AD53" s="142"/>
      <c r="AE53" s="142"/>
      <c r="AF53" s="142"/>
      <c r="AG53" s="142"/>
      <c r="AH53" s="142"/>
      <c r="AI53" s="145"/>
      <c r="AJ53" s="145"/>
      <c r="AK53" s="145"/>
      <c r="AL53" s="145"/>
      <c r="AM53" s="142"/>
    </row>
    <row r="58" spans="1:39" s="114" customFormat="1" ht="5">
      <c r="B58" s="114" t="s">
        <v>107</v>
      </c>
      <c r="C58" s="114" t="s">
        <v>108</v>
      </c>
      <c r="D58" s="114" t="s">
        <v>117</v>
      </c>
      <c r="E58" s="114" t="s">
        <v>118</v>
      </c>
    </row>
    <row r="59" spans="1:39" s="114" customFormat="1" ht="5">
      <c r="A59" s="114" t="s">
        <v>119</v>
      </c>
      <c r="B59" s="115">
        <v>537</v>
      </c>
      <c r="C59" s="115">
        <v>268</v>
      </c>
      <c r="D59" s="115">
        <v>537</v>
      </c>
      <c r="E59" s="115">
        <v>268</v>
      </c>
      <c r="F59" s="114" t="s">
        <v>120</v>
      </c>
      <c r="G59" s="115"/>
    </row>
    <row r="60" spans="1:39" s="114" customFormat="1" ht="5">
      <c r="A60" s="114" t="s">
        <v>121</v>
      </c>
      <c r="B60" s="115">
        <v>684</v>
      </c>
      <c r="C60" s="115">
        <v>342</v>
      </c>
      <c r="D60" s="115">
        <v>684</v>
      </c>
      <c r="E60" s="115">
        <v>342</v>
      </c>
      <c r="F60" s="114" t="s">
        <v>120</v>
      </c>
      <c r="G60" s="115"/>
    </row>
    <row r="61" spans="1:39" s="114" customFormat="1" ht="5">
      <c r="A61" s="114" t="s">
        <v>122</v>
      </c>
      <c r="B61" s="115">
        <v>889</v>
      </c>
      <c r="C61" s="115">
        <v>445</v>
      </c>
      <c r="D61" s="115">
        <v>889</v>
      </c>
      <c r="E61" s="115">
        <v>445</v>
      </c>
      <c r="F61" s="114" t="s">
        <v>120</v>
      </c>
      <c r="G61" s="115"/>
    </row>
    <row r="62" spans="1:39" s="114" customFormat="1" ht="5">
      <c r="A62" s="114" t="s">
        <v>123</v>
      </c>
      <c r="B62" s="115">
        <v>231</v>
      </c>
      <c r="C62" s="115">
        <v>115</v>
      </c>
      <c r="D62" s="115">
        <v>231</v>
      </c>
      <c r="E62" s="115">
        <v>115</v>
      </c>
      <c r="F62" s="114" t="s">
        <v>120</v>
      </c>
      <c r="G62" s="115"/>
    </row>
    <row r="63" spans="1:39" s="114" customFormat="1" ht="5">
      <c r="A63" s="114" t="s">
        <v>18</v>
      </c>
      <c r="B63" s="115">
        <v>226</v>
      </c>
      <c r="C63" s="115">
        <v>113</v>
      </c>
      <c r="D63" s="115">
        <v>226</v>
      </c>
      <c r="E63" s="115">
        <v>113</v>
      </c>
      <c r="F63" s="114" t="s">
        <v>120</v>
      </c>
      <c r="G63" s="115"/>
    </row>
    <row r="64" spans="1:39" s="114" customFormat="1" ht="5">
      <c r="A64" s="114" t="s">
        <v>124</v>
      </c>
      <c r="B64" s="115">
        <v>564</v>
      </c>
      <c r="C64" s="115">
        <v>113</v>
      </c>
      <c r="D64" s="115">
        <v>564</v>
      </c>
      <c r="E64" s="115">
        <v>282</v>
      </c>
      <c r="F64" s="114" t="s">
        <v>120</v>
      </c>
      <c r="G64" s="115"/>
    </row>
    <row r="65" spans="1:7" s="114" customFormat="1" ht="5">
      <c r="A65" s="114" t="s">
        <v>125</v>
      </c>
      <c r="B65" s="115">
        <v>710</v>
      </c>
      <c r="C65" s="115">
        <v>355</v>
      </c>
      <c r="D65" s="115">
        <v>710</v>
      </c>
      <c r="E65" s="115">
        <v>355</v>
      </c>
      <c r="F65" s="114" t="s">
        <v>120</v>
      </c>
      <c r="G65" s="115"/>
    </row>
    <row r="66" spans="1:7" s="114" customFormat="1" ht="5">
      <c r="A66" s="114" t="s">
        <v>126</v>
      </c>
      <c r="B66" s="115">
        <v>1133</v>
      </c>
      <c r="C66" s="115">
        <v>567</v>
      </c>
      <c r="D66" s="115">
        <v>1133</v>
      </c>
      <c r="E66" s="115">
        <v>567</v>
      </c>
      <c r="F66" s="114" t="s">
        <v>120</v>
      </c>
      <c r="G66" s="115"/>
    </row>
    <row r="67" spans="1:7" s="114" customFormat="1" ht="5">
      <c r="A67" s="114" t="s">
        <v>46</v>
      </c>
      <c r="B67" s="135">
        <f t="shared" ref="B67:C68" si="0">D67*$AG$5</f>
        <v>0</v>
      </c>
      <c r="C67" s="135">
        <f t="shared" si="0"/>
        <v>0</v>
      </c>
      <c r="D67" s="115">
        <v>27</v>
      </c>
      <c r="E67" s="115">
        <v>13</v>
      </c>
      <c r="F67" s="114" t="s">
        <v>127</v>
      </c>
      <c r="G67" s="115"/>
    </row>
    <row r="68" spans="1:7" s="114" customFormat="1" ht="5">
      <c r="A68" s="114" t="s">
        <v>128</v>
      </c>
      <c r="B68" s="135">
        <f t="shared" si="0"/>
        <v>0</v>
      </c>
      <c r="C68" s="135">
        <f t="shared" si="0"/>
        <v>0</v>
      </c>
      <c r="D68" s="115">
        <v>27</v>
      </c>
      <c r="E68" s="115">
        <v>13</v>
      </c>
      <c r="F68" s="114" t="s">
        <v>127</v>
      </c>
      <c r="G68" s="115"/>
    </row>
    <row r="69" spans="1:7" s="114" customFormat="1" ht="5">
      <c r="A69" s="114" t="s">
        <v>19</v>
      </c>
      <c r="B69" s="115">
        <v>320</v>
      </c>
      <c r="C69" s="115">
        <v>160</v>
      </c>
      <c r="D69" s="115">
        <v>320</v>
      </c>
      <c r="E69" s="115">
        <v>160</v>
      </c>
      <c r="F69" s="114" t="s">
        <v>120</v>
      </c>
      <c r="G69" s="115"/>
    </row>
    <row r="70" spans="1:7" s="114" customFormat="1" ht="5">
      <c r="A70" s="114" t="s">
        <v>20</v>
      </c>
      <c r="B70" s="115">
        <v>339</v>
      </c>
      <c r="C70" s="115">
        <v>169</v>
      </c>
      <c r="D70" s="115">
        <v>339</v>
      </c>
      <c r="E70" s="115">
        <v>169</v>
      </c>
      <c r="F70" s="114" t="s">
        <v>120</v>
      </c>
      <c r="G70" s="115"/>
    </row>
    <row r="71" spans="1:7" s="114" customFormat="1" ht="5">
      <c r="A71" s="114" t="s">
        <v>21</v>
      </c>
      <c r="B71" s="115">
        <v>311</v>
      </c>
      <c r="C71" s="115">
        <v>156</v>
      </c>
      <c r="D71" s="115">
        <v>311</v>
      </c>
      <c r="E71" s="115">
        <v>156</v>
      </c>
      <c r="F71" s="114" t="s">
        <v>120</v>
      </c>
      <c r="G71" s="115"/>
    </row>
    <row r="72" spans="1:7" s="114" customFormat="1" ht="5">
      <c r="A72" s="114" t="s">
        <v>22</v>
      </c>
      <c r="B72" s="115">
        <v>137</v>
      </c>
      <c r="C72" s="115">
        <v>68</v>
      </c>
      <c r="D72" s="115">
        <v>137</v>
      </c>
      <c r="E72" s="115">
        <v>68</v>
      </c>
      <c r="F72" s="114" t="s">
        <v>120</v>
      </c>
      <c r="G72" s="115"/>
    </row>
    <row r="73" spans="1:7" s="114" customFormat="1" ht="5">
      <c r="A73" s="114" t="s">
        <v>23</v>
      </c>
      <c r="B73" s="115">
        <v>508</v>
      </c>
      <c r="C73" s="115">
        <v>254</v>
      </c>
      <c r="D73" s="115">
        <v>508</v>
      </c>
      <c r="E73" s="115">
        <v>254</v>
      </c>
      <c r="F73" s="114" t="s">
        <v>120</v>
      </c>
      <c r="G73" s="115"/>
    </row>
    <row r="74" spans="1:7" s="114" customFormat="1" ht="5">
      <c r="A74" s="114" t="s">
        <v>24</v>
      </c>
      <c r="B74" s="115">
        <v>204</v>
      </c>
      <c r="C74" s="115">
        <v>102</v>
      </c>
      <c r="D74" s="115">
        <v>204</v>
      </c>
      <c r="E74" s="115">
        <v>102</v>
      </c>
      <c r="F74" s="114" t="s">
        <v>120</v>
      </c>
      <c r="G74" s="115"/>
    </row>
    <row r="75" spans="1:7" s="114" customFormat="1" ht="5">
      <c r="A75" s="114" t="s">
        <v>25</v>
      </c>
      <c r="B75" s="115">
        <v>148</v>
      </c>
      <c r="C75" s="115">
        <v>74</v>
      </c>
      <c r="D75" s="115">
        <v>148</v>
      </c>
      <c r="E75" s="115">
        <v>74</v>
      </c>
      <c r="F75" s="114" t="s">
        <v>120</v>
      </c>
      <c r="G75" s="115"/>
    </row>
    <row r="76" spans="1:7" s="114" customFormat="1" ht="5">
      <c r="A76" s="114" t="s">
        <v>26</v>
      </c>
      <c r="B76" s="115"/>
      <c r="C76" s="115">
        <v>282</v>
      </c>
      <c r="D76" s="115"/>
      <c r="E76" s="115">
        <v>282</v>
      </c>
      <c r="F76" s="114" t="s">
        <v>120</v>
      </c>
      <c r="G76" s="115"/>
    </row>
    <row r="77" spans="1:7" s="114" customFormat="1" ht="5">
      <c r="A77" s="114" t="s">
        <v>129</v>
      </c>
      <c r="B77" s="115">
        <v>33</v>
      </c>
      <c r="C77" s="115">
        <v>16</v>
      </c>
      <c r="D77" s="115">
        <v>33</v>
      </c>
      <c r="E77" s="115">
        <v>16</v>
      </c>
      <c r="F77" s="114" t="s">
        <v>120</v>
      </c>
      <c r="G77" s="115"/>
    </row>
    <row r="78" spans="1:7" s="114" customFormat="1" ht="5">
      <c r="A78" s="114" t="s">
        <v>27</v>
      </c>
      <c r="B78" s="115">
        <v>475</v>
      </c>
      <c r="C78" s="115">
        <v>237</v>
      </c>
      <c r="D78" s="115">
        <v>475</v>
      </c>
      <c r="E78" s="115">
        <v>237</v>
      </c>
      <c r="F78" s="114" t="s">
        <v>120</v>
      </c>
      <c r="G78" s="115"/>
    </row>
    <row r="79" spans="1:7" s="114" customFormat="1" ht="5">
      <c r="A79" s="114" t="s">
        <v>28</v>
      </c>
      <c r="B79" s="115">
        <v>638</v>
      </c>
      <c r="C79" s="115">
        <v>319</v>
      </c>
      <c r="D79" s="115">
        <v>638</v>
      </c>
      <c r="E79" s="115">
        <v>319</v>
      </c>
      <c r="F79" s="114" t="s">
        <v>120</v>
      </c>
      <c r="G79" s="115"/>
    </row>
    <row r="80" spans="1:7" s="114" customFormat="1" ht="5">
      <c r="A80" s="114" t="s">
        <v>29</v>
      </c>
      <c r="B80" s="115">
        <f>D80*$AG$5</f>
        <v>0</v>
      </c>
      <c r="C80" s="115">
        <f>E80*$AG$5</f>
        <v>0</v>
      </c>
      <c r="D80" s="115">
        <v>38</v>
      </c>
      <c r="E80" s="115">
        <v>19</v>
      </c>
      <c r="F80" s="114" t="s">
        <v>127</v>
      </c>
      <c r="G80" s="115"/>
    </row>
    <row r="81" spans="1:7" s="114" customFormat="1" ht="5">
      <c r="A81" s="114" t="s">
        <v>30</v>
      </c>
      <c r="B81" s="115">
        <f>D81*$AG$5</f>
        <v>0</v>
      </c>
      <c r="C81" s="115">
        <f t="shared" ref="C81:C93" si="1">E81*$AG$5</f>
        <v>0</v>
      </c>
      <c r="D81" s="115">
        <v>40</v>
      </c>
      <c r="E81" s="115">
        <v>20</v>
      </c>
      <c r="F81" s="114" t="s">
        <v>127</v>
      </c>
      <c r="G81" s="115"/>
    </row>
    <row r="82" spans="1:7" s="114" customFormat="1" ht="5">
      <c r="A82" s="114" t="s">
        <v>31</v>
      </c>
      <c r="B82" s="115">
        <f t="shared" ref="B82:B93" si="2">D82*$AG$5</f>
        <v>0</v>
      </c>
      <c r="C82" s="115">
        <f t="shared" si="1"/>
        <v>0</v>
      </c>
      <c r="D82" s="115">
        <v>38</v>
      </c>
      <c r="E82" s="115">
        <v>19</v>
      </c>
      <c r="F82" s="114" t="s">
        <v>127</v>
      </c>
      <c r="G82" s="115"/>
    </row>
    <row r="83" spans="1:7" s="114" customFormat="1" ht="5">
      <c r="A83" s="114" t="s">
        <v>32</v>
      </c>
      <c r="B83" s="115">
        <f t="shared" si="2"/>
        <v>0</v>
      </c>
      <c r="C83" s="115">
        <f t="shared" si="1"/>
        <v>0</v>
      </c>
      <c r="D83" s="115">
        <v>48</v>
      </c>
      <c r="E83" s="115">
        <v>24</v>
      </c>
      <c r="F83" s="114" t="s">
        <v>127</v>
      </c>
      <c r="G83" s="115"/>
    </row>
    <row r="84" spans="1:7" s="114" customFormat="1" ht="5">
      <c r="A84" s="114" t="s">
        <v>33</v>
      </c>
      <c r="B84" s="115">
        <f t="shared" si="2"/>
        <v>0</v>
      </c>
      <c r="C84" s="115">
        <f t="shared" si="1"/>
        <v>0</v>
      </c>
      <c r="D84" s="115">
        <v>43</v>
      </c>
      <c r="E84" s="115">
        <v>21</v>
      </c>
      <c r="F84" s="114" t="s">
        <v>127</v>
      </c>
      <c r="G84" s="115"/>
    </row>
    <row r="85" spans="1:7" s="114" customFormat="1" ht="5">
      <c r="A85" s="114" t="s">
        <v>34</v>
      </c>
      <c r="B85" s="115">
        <f t="shared" si="2"/>
        <v>0</v>
      </c>
      <c r="C85" s="115">
        <f t="shared" si="1"/>
        <v>0</v>
      </c>
      <c r="D85" s="115">
        <v>36</v>
      </c>
      <c r="E85" s="115">
        <v>18</v>
      </c>
      <c r="F85" s="114" t="s">
        <v>127</v>
      </c>
      <c r="G85" s="115"/>
    </row>
    <row r="86" spans="1:7" s="114" customFormat="1" ht="5">
      <c r="A86" s="114" t="s">
        <v>130</v>
      </c>
      <c r="B86" s="115">
        <f t="shared" si="2"/>
        <v>0</v>
      </c>
      <c r="C86" s="115">
        <f t="shared" si="1"/>
        <v>0</v>
      </c>
      <c r="D86" s="115">
        <v>37</v>
      </c>
      <c r="E86" s="115">
        <v>19</v>
      </c>
      <c r="F86" s="114" t="s">
        <v>127</v>
      </c>
      <c r="G86" s="115"/>
    </row>
    <row r="87" spans="1:7" s="114" customFormat="1" ht="5">
      <c r="A87" s="114" t="s">
        <v>131</v>
      </c>
      <c r="B87" s="115">
        <f t="shared" si="2"/>
        <v>0</v>
      </c>
      <c r="C87" s="115">
        <f t="shared" si="1"/>
        <v>0</v>
      </c>
      <c r="D87" s="115">
        <v>35</v>
      </c>
      <c r="E87" s="115">
        <v>18</v>
      </c>
      <c r="F87" s="114" t="s">
        <v>127</v>
      </c>
      <c r="G87" s="115"/>
    </row>
    <row r="88" spans="1:7" s="114" customFormat="1" ht="5">
      <c r="A88" s="114" t="s">
        <v>132</v>
      </c>
      <c r="B88" s="115">
        <f t="shared" si="2"/>
        <v>0</v>
      </c>
      <c r="C88" s="115">
        <f t="shared" si="1"/>
        <v>0</v>
      </c>
      <c r="D88" s="115">
        <v>37</v>
      </c>
      <c r="E88" s="115">
        <v>19</v>
      </c>
      <c r="F88" s="114" t="s">
        <v>127</v>
      </c>
      <c r="G88" s="115"/>
    </row>
    <row r="89" spans="1:7" s="114" customFormat="1" ht="5">
      <c r="A89" s="114" t="s">
        <v>133</v>
      </c>
      <c r="B89" s="115">
        <f t="shared" si="2"/>
        <v>0</v>
      </c>
      <c r="C89" s="115">
        <f t="shared" si="1"/>
        <v>0</v>
      </c>
      <c r="D89" s="115">
        <v>35</v>
      </c>
      <c r="E89" s="115">
        <v>18</v>
      </c>
      <c r="F89" s="114" t="s">
        <v>127</v>
      </c>
      <c r="G89" s="115"/>
    </row>
    <row r="90" spans="1:7" s="114" customFormat="1" ht="5">
      <c r="A90" s="114" t="s">
        <v>134</v>
      </c>
      <c r="B90" s="115">
        <f t="shared" si="2"/>
        <v>0</v>
      </c>
      <c r="C90" s="115">
        <f t="shared" si="1"/>
        <v>0</v>
      </c>
      <c r="D90" s="115">
        <v>37</v>
      </c>
      <c r="E90" s="115">
        <v>19</v>
      </c>
      <c r="F90" s="114" t="s">
        <v>127</v>
      </c>
      <c r="G90" s="115"/>
    </row>
    <row r="91" spans="1:7" s="114" customFormat="1" ht="5">
      <c r="A91" s="114" t="s">
        <v>135</v>
      </c>
      <c r="B91" s="115">
        <f t="shared" si="2"/>
        <v>0</v>
      </c>
      <c r="C91" s="115">
        <f t="shared" si="1"/>
        <v>0</v>
      </c>
      <c r="D91" s="115">
        <v>35</v>
      </c>
      <c r="E91" s="115">
        <v>18</v>
      </c>
      <c r="F91" s="114" t="s">
        <v>127</v>
      </c>
      <c r="G91" s="115"/>
    </row>
    <row r="92" spans="1:7" s="114" customFormat="1" ht="5">
      <c r="A92" s="114" t="s">
        <v>136</v>
      </c>
      <c r="B92" s="115">
        <f t="shared" si="2"/>
        <v>0</v>
      </c>
      <c r="C92" s="115">
        <f t="shared" si="1"/>
        <v>0</v>
      </c>
      <c r="D92" s="115">
        <v>37</v>
      </c>
      <c r="E92" s="115">
        <v>19</v>
      </c>
      <c r="F92" s="114" t="s">
        <v>127</v>
      </c>
      <c r="G92" s="115"/>
    </row>
    <row r="93" spans="1:7" s="114" customFormat="1" ht="5">
      <c r="A93" s="114" t="s">
        <v>137</v>
      </c>
      <c r="B93" s="115">
        <f t="shared" si="2"/>
        <v>0</v>
      </c>
      <c r="C93" s="115">
        <f t="shared" si="1"/>
        <v>0</v>
      </c>
      <c r="D93" s="115">
        <v>35</v>
      </c>
      <c r="E93" s="115">
        <v>18</v>
      </c>
      <c r="F93" s="114" t="s">
        <v>127</v>
      </c>
      <c r="G93" s="115"/>
    </row>
    <row r="94" spans="1:7" s="114" customFormat="1" ht="5"/>
    <row r="95" spans="1:7" s="114" customFormat="1" ht="5">
      <c r="A95" s="114" t="s">
        <v>109</v>
      </c>
      <c r="B95" s="114" t="s">
        <v>138</v>
      </c>
    </row>
    <row r="96" spans="1:7" s="114" customFormat="1" ht="5">
      <c r="A96" s="114" t="s">
        <v>110</v>
      </c>
      <c r="B96" s="114">
        <v>0</v>
      </c>
      <c r="C96" s="114" t="b">
        <v>0</v>
      </c>
      <c r="D96" s="114" t="b">
        <v>0</v>
      </c>
      <c r="E96" s="114" t="b">
        <v>0</v>
      </c>
      <c r="F96" s="114">
        <v>0</v>
      </c>
      <c r="G96" s="114">
        <v>0</v>
      </c>
    </row>
    <row r="97" spans="1:1" s="114" customFormat="1" ht="5">
      <c r="A97" s="114" t="s">
        <v>111</v>
      </c>
    </row>
    <row r="98" spans="1:1" s="114" customFormat="1" ht="5">
      <c r="A98" s="114" t="s">
        <v>112</v>
      </c>
    </row>
    <row r="99" spans="1:1" s="114" customFormat="1" ht="5">
      <c r="A99" s="114" t="s">
        <v>113</v>
      </c>
    </row>
    <row r="100" spans="1:1" s="114" customFormat="1" ht="5">
      <c r="A100" s="114" t="s">
        <v>114</v>
      </c>
    </row>
    <row r="101" spans="1:1" s="114" customFormat="1" ht="5">
      <c r="A101" s="114" t="s">
        <v>115</v>
      </c>
    </row>
    <row r="102" spans="1:1" s="114" customFormat="1" ht="5">
      <c r="A102" s="114" t="s">
        <v>116</v>
      </c>
    </row>
  </sheetData>
  <sheetProtection formatCells="0" formatColumns="0" formatRows="0" insertColumns="0" insertRows="0" autoFilter="0"/>
  <mergeCells count="113">
    <mergeCell ref="A52:E52"/>
    <mergeCell ref="F52:J52"/>
    <mergeCell ref="K52:AM52"/>
    <mergeCell ref="A50:E50"/>
    <mergeCell ref="F50:J50"/>
    <mergeCell ref="K50:AM50"/>
    <mergeCell ref="A51:E51"/>
    <mergeCell ref="F51:J51"/>
    <mergeCell ref="K51:AM51"/>
    <mergeCell ref="A48:E48"/>
    <mergeCell ref="F48:J48"/>
    <mergeCell ref="K48:AM48"/>
    <mergeCell ref="A49:E49"/>
    <mergeCell ref="F49:J49"/>
    <mergeCell ref="K49:AM49"/>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4:E24"/>
    <mergeCell ref="F24:J24"/>
    <mergeCell ref="K24:AM24"/>
    <mergeCell ref="A25:E25"/>
    <mergeCell ref="F25:J25"/>
    <mergeCell ref="K25:AM25"/>
    <mergeCell ref="AD13:AH13"/>
    <mergeCell ref="AI13:AK13"/>
    <mergeCell ref="AL13:AM13"/>
    <mergeCell ref="H14:J14"/>
    <mergeCell ref="K14:X14"/>
    <mergeCell ref="C15:AM22"/>
    <mergeCell ref="S8:Y8"/>
    <mergeCell ref="AG8:AM8"/>
    <mergeCell ref="L9:AM9"/>
    <mergeCell ref="A10:H11"/>
    <mergeCell ref="K13:N13"/>
    <mergeCell ref="O13:Q13"/>
    <mergeCell ref="R13:S13"/>
    <mergeCell ref="T13:X13"/>
    <mergeCell ref="Y13:AA13"/>
    <mergeCell ref="AB13:AC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2"/>
  <dataValidations count="3">
    <dataValidation imeMode="halfAlpha" allowBlank="1" showInputMessage="1" showErrorMessage="1" sqref="AD53:AH53 S53:X53 J53:N53 AM53" xr:uid="{00000000-0002-0000-0600-000000000000}"/>
    <dataValidation type="list" allowBlank="1" showInputMessage="1" showErrorMessage="1" sqref="H14:J14" xr:uid="{00000000-0002-0000-0600-000001000000}">
      <formula1>$A$95:$A$100</formula1>
    </dataValidation>
    <dataValidation type="list" allowBlank="1" showInputMessage="1" showErrorMessage="1" sqref="L5:AB5" xr:uid="{00000000-0002-0000-0600-000002000000}">
      <formula1>$A$59:$A$93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M59"/>
  <sheetViews>
    <sheetView view="pageBreakPreview" zoomScale="115" zoomScaleNormal="120" zoomScaleSheetLayoutView="115" workbookViewId="0">
      <selection activeCell="K26" sqref="K26"/>
    </sheetView>
  </sheetViews>
  <sheetFormatPr defaultColWidth="2.1796875" defaultRowHeight="12"/>
  <cols>
    <col min="1" max="1" width="2.6328125" style="73" customWidth="1"/>
    <col min="2" max="16384" width="2.1796875" style="73"/>
  </cols>
  <sheetData>
    <row r="1" spans="1:39" ht="13.5" customHeight="1">
      <c r="A1" s="70" t="s">
        <v>158</v>
      </c>
      <c r="B1" s="71"/>
      <c r="C1" s="72"/>
      <c r="D1" s="72"/>
    </row>
    <row r="2" spans="1:39" ht="8.25" customHeight="1">
      <c r="A2" s="70"/>
      <c r="B2" s="71"/>
      <c r="C2" s="72"/>
      <c r="D2" s="72"/>
    </row>
    <row r="3" spans="1:39" ht="18" customHeight="1">
      <c r="A3" s="249" t="s">
        <v>141</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1:39" ht="18" customHeight="1">
      <c r="A4" s="250" t="s">
        <v>140</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row>
    <row r="5" spans="1:39"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row>
    <row r="6" spans="1:39">
      <c r="B6" s="71"/>
      <c r="C6" s="72"/>
      <c r="D6" s="72"/>
      <c r="AB6" s="74"/>
      <c r="AC6" s="75" t="s">
        <v>79</v>
      </c>
      <c r="AD6" s="269"/>
      <c r="AE6" s="269"/>
      <c r="AF6" s="154" t="s">
        <v>4</v>
      </c>
      <c r="AG6" s="269"/>
      <c r="AH6" s="269"/>
      <c r="AI6" s="154" t="s">
        <v>3</v>
      </c>
      <c r="AJ6" s="269"/>
      <c r="AK6" s="269"/>
      <c r="AL6" s="154" t="s">
        <v>2</v>
      </c>
      <c r="AM6" s="154"/>
    </row>
    <row r="7" spans="1:39" ht="18" customHeight="1">
      <c r="A7" s="214" t="s">
        <v>162</v>
      </c>
      <c r="B7" s="214"/>
      <c r="C7" s="214"/>
      <c r="D7" s="214"/>
      <c r="E7" s="214"/>
      <c r="F7" s="214"/>
      <c r="G7" s="214"/>
      <c r="I7" s="73" t="s">
        <v>1</v>
      </c>
    </row>
    <row r="8" spans="1:39" ht="8.25" customHeight="1">
      <c r="B8" s="71"/>
      <c r="C8" s="72"/>
      <c r="D8" s="72"/>
    </row>
    <row r="9" spans="1:39">
      <c r="A9" s="73" t="s">
        <v>15</v>
      </c>
      <c r="B9" s="71"/>
      <c r="C9" s="72"/>
      <c r="D9" s="72"/>
    </row>
    <row r="10" spans="1:39" ht="11.25" customHeight="1">
      <c r="B10" s="71"/>
      <c r="C10" s="72"/>
      <c r="D10" s="72"/>
    </row>
    <row r="11" spans="1:39" ht="13.5" customHeight="1">
      <c r="A11" s="243" t="s">
        <v>59</v>
      </c>
      <c r="B11" s="76" t="s">
        <v>0</v>
      </c>
      <c r="C11" s="77"/>
      <c r="D11" s="77"/>
      <c r="E11" s="78"/>
      <c r="F11" s="78"/>
      <c r="G11" s="78"/>
      <c r="H11" s="78"/>
      <c r="I11" s="78"/>
      <c r="J11" s="78"/>
      <c r="K11" s="79"/>
      <c r="L11" s="261"/>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3"/>
    </row>
    <row r="12" spans="1:39" ht="21" customHeight="1">
      <c r="A12" s="241"/>
      <c r="B12" s="80" t="s">
        <v>6</v>
      </c>
      <c r="C12" s="81"/>
      <c r="D12" s="81"/>
      <c r="E12" s="82"/>
      <c r="F12" s="82"/>
      <c r="G12" s="82"/>
      <c r="H12" s="82"/>
      <c r="I12" s="82"/>
      <c r="J12" s="82"/>
      <c r="K12" s="83"/>
      <c r="L12" s="258"/>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60"/>
    </row>
    <row r="13" spans="1:39">
      <c r="A13" s="241"/>
      <c r="B13" s="264" t="s">
        <v>60</v>
      </c>
      <c r="C13" s="265"/>
      <c r="D13" s="265"/>
      <c r="E13" s="265"/>
      <c r="F13" s="265"/>
      <c r="G13" s="265"/>
      <c r="H13" s="265"/>
      <c r="I13" s="265"/>
      <c r="J13" s="265"/>
      <c r="K13" s="266"/>
      <c r="L13" s="84" t="s">
        <v>7</v>
      </c>
      <c r="M13" s="84"/>
      <c r="N13" s="84"/>
      <c r="O13" s="84"/>
      <c r="P13" s="84"/>
      <c r="Q13" s="251"/>
      <c r="R13" s="251"/>
      <c r="S13" s="84" t="s">
        <v>8</v>
      </c>
      <c r="T13" s="251"/>
      <c r="U13" s="251"/>
      <c r="V13" s="251"/>
      <c r="W13" s="84" t="s">
        <v>9</v>
      </c>
      <c r="X13" s="84"/>
      <c r="Y13" s="84"/>
      <c r="Z13" s="84"/>
      <c r="AA13" s="84"/>
      <c r="AB13" s="84"/>
      <c r="AC13" s="84"/>
      <c r="AD13" s="84"/>
      <c r="AE13" s="84"/>
      <c r="AF13" s="84"/>
      <c r="AG13" s="84"/>
      <c r="AH13" s="84"/>
      <c r="AI13" s="84"/>
      <c r="AJ13" s="84"/>
      <c r="AK13" s="84"/>
      <c r="AL13" s="84"/>
      <c r="AM13" s="85"/>
    </row>
    <row r="14" spans="1:39" ht="13.5" customHeight="1">
      <c r="A14" s="241"/>
      <c r="B14" s="244"/>
      <c r="C14" s="245"/>
      <c r="D14" s="245"/>
      <c r="E14" s="245"/>
      <c r="F14" s="245"/>
      <c r="G14" s="245"/>
      <c r="H14" s="245"/>
      <c r="I14" s="245"/>
      <c r="J14" s="245"/>
      <c r="K14" s="267"/>
      <c r="L14" s="252"/>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4"/>
    </row>
    <row r="15" spans="1:39" ht="13.5" customHeight="1">
      <c r="A15" s="241"/>
      <c r="B15" s="225"/>
      <c r="C15" s="226"/>
      <c r="D15" s="226"/>
      <c r="E15" s="226"/>
      <c r="F15" s="226"/>
      <c r="G15" s="226"/>
      <c r="H15" s="226"/>
      <c r="I15" s="226"/>
      <c r="J15" s="226"/>
      <c r="K15" s="268"/>
      <c r="L15" s="255"/>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7"/>
    </row>
    <row r="16" spans="1:39" ht="18" customHeight="1">
      <c r="A16" s="241"/>
      <c r="B16" s="86" t="s">
        <v>10</v>
      </c>
      <c r="C16" s="155"/>
      <c r="D16" s="155"/>
      <c r="E16" s="87"/>
      <c r="F16" s="87"/>
      <c r="G16" s="87"/>
      <c r="H16" s="87"/>
      <c r="I16" s="87"/>
      <c r="J16" s="87"/>
      <c r="K16" s="87"/>
      <c r="L16" s="86" t="s">
        <v>11</v>
      </c>
      <c r="M16" s="87"/>
      <c r="N16" s="87"/>
      <c r="O16" s="87"/>
      <c r="P16" s="87"/>
      <c r="Q16" s="87"/>
      <c r="R16" s="88"/>
      <c r="S16" s="246"/>
      <c r="T16" s="247"/>
      <c r="U16" s="247"/>
      <c r="V16" s="247"/>
      <c r="W16" s="247"/>
      <c r="X16" s="247"/>
      <c r="Y16" s="248"/>
      <c r="Z16" s="86" t="s">
        <v>61</v>
      </c>
      <c r="AA16" s="87"/>
      <c r="AB16" s="87"/>
      <c r="AC16" s="87"/>
      <c r="AD16" s="87"/>
      <c r="AE16" s="87"/>
      <c r="AF16" s="88"/>
      <c r="AG16" s="246"/>
      <c r="AH16" s="247"/>
      <c r="AI16" s="247"/>
      <c r="AJ16" s="247"/>
      <c r="AK16" s="247"/>
      <c r="AL16" s="247"/>
      <c r="AM16" s="248"/>
    </row>
    <row r="17" spans="1:39" ht="18" customHeight="1">
      <c r="A17" s="241"/>
      <c r="B17" s="86" t="s">
        <v>12</v>
      </c>
      <c r="C17" s="155"/>
      <c r="D17" s="155"/>
      <c r="E17" s="87"/>
      <c r="F17" s="87"/>
      <c r="G17" s="87"/>
      <c r="H17" s="87"/>
      <c r="I17" s="87"/>
      <c r="J17" s="87"/>
      <c r="K17" s="87"/>
      <c r="L17" s="86" t="s">
        <v>13</v>
      </c>
      <c r="M17" s="87"/>
      <c r="N17" s="87"/>
      <c r="O17" s="87"/>
      <c r="P17" s="87"/>
      <c r="Q17" s="87"/>
      <c r="R17" s="88"/>
      <c r="S17" s="246"/>
      <c r="T17" s="247"/>
      <c r="U17" s="247"/>
      <c r="V17" s="247"/>
      <c r="W17" s="247"/>
      <c r="X17" s="247"/>
      <c r="Y17" s="248"/>
      <c r="Z17" s="86" t="s">
        <v>14</v>
      </c>
      <c r="AA17" s="87"/>
      <c r="AB17" s="87"/>
      <c r="AC17" s="87"/>
      <c r="AD17" s="87"/>
      <c r="AE17" s="87"/>
      <c r="AF17" s="88"/>
      <c r="AG17" s="246"/>
      <c r="AH17" s="247"/>
      <c r="AI17" s="247"/>
      <c r="AJ17" s="247"/>
      <c r="AK17" s="247"/>
      <c r="AL17" s="247"/>
      <c r="AM17" s="248"/>
    </row>
    <row r="18" spans="1:39" ht="18.75" customHeight="1">
      <c r="A18" s="242"/>
      <c r="B18" s="86" t="s">
        <v>16</v>
      </c>
      <c r="C18" s="155"/>
      <c r="D18" s="155"/>
      <c r="E18" s="87"/>
      <c r="F18" s="87"/>
      <c r="G18" s="87"/>
      <c r="H18" s="87"/>
      <c r="I18" s="87"/>
      <c r="J18" s="87"/>
      <c r="K18" s="87"/>
      <c r="L18" s="86" t="s">
        <v>13</v>
      </c>
      <c r="M18" s="87"/>
      <c r="N18" s="87"/>
      <c r="O18" s="87"/>
      <c r="P18" s="87"/>
      <c r="Q18" s="87"/>
      <c r="R18" s="88"/>
      <c r="S18" s="246"/>
      <c r="T18" s="247"/>
      <c r="U18" s="247"/>
      <c r="V18" s="247"/>
      <c r="W18" s="247"/>
      <c r="X18" s="247"/>
      <c r="Y18" s="248"/>
      <c r="Z18" s="86" t="s">
        <v>14</v>
      </c>
      <c r="AA18" s="87"/>
      <c r="AB18" s="87"/>
      <c r="AC18" s="87"/>
      <c r="AD18" s="87"/>
      <c r="AE18" s="87"/>
      <c r="AF18" s="88"/>
      <c r="AG18" s="246"/>
      <c r="AH18" s="247"/>
      <c r="AI18" s="247"/>
      <c r="AJ18" s="247"/>
      <c r="AK18" s="247"/>
      <c r="AL18" s="247"/>
      <c r="AM18" s="248"/>
    </row>
    <row r="19" spans="1:39" ht="18" customHeight="1">
      <c r="A19" s="86" t="s">
        <v>45</v>
      </c>
      <c r="B19" s="87"/>
      <c r="C19" s="87"/>
      <c r="D19" s="87"/>
      <c r="E19" s="87"/>
      <c r="F19" s="87"/>
      <c r="G19" s="89"/>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8"/>
    </row>
    <row r="20" spans="1:39" ht="22.5" customHeight="1">
      <c r="A20" s="205" t="s">
        <v>40</v>
      </c>
      <c r="B20" s="206"/>
      <c r="C20" s="206"/>
      <c r="D20" s="206"/>
      <c r="E20" s="206"/>
      <c r="F20" s="206"/>
      <c r="G20" s="206"/>
      <c r="H20" s="206"/>
      <c r="I20" s="206"/>
      <c r="J20" s="206"/>
      <c r="K20" s="206"/>
      <c r="L20" s="206"/>
      <c r="M20" s="206"/>
      <c r="N20" s="206"/>
      <c r="O20" s="206"/>
      <c r="P20" s="206"/>
      <c r="Q20" s="206"/>
      <c r="R20" s="206"/>
      <c r="S20" s="207"/>
      <c r="T20" s="179" t="s">
        <v>88</v>
      </c>
      <c r="U20" s="180"/>
      <c r="V20" s="180"/>
      <c r="W20" s="180"/>
      <c r="X20" s="180"/>
      <c r="Y20" s="180"/>
      <c r="Z20" s="180"/>
      <c r="AA20" s="180"/>
      <c r="AB20" s="180"/>
      <c r="AC20" s="180"/>
      <c r="AD20" s="180"/>
      <c r="AE20" s="180"/>
      <c r="AF20" s="180"/>
      <c r="AG20" s="180"/>
      <c r="AH20" s="180"/>
      <c r="AI20" s="180"/>
      <c r="AJ20" s="180"/>
      <c r="AK20" s="180"/>
      <c r="AL20" s="180"/>
      <c r="AM20" s="181"/>
    </row>
    <row r="21" spans="1:39" ht="22.5" customHeight="1">
      <c r="A21" s="208"/>
      <c r="B21" s="209"/>
      <c r="C21" s="209"/>
      <c r="D21" s="209"/>
      <c r="E21" s="209"/>
      <c r="F21" s="209"/>
      <c r="G21" s="209"/>
      <c r="H21" s="209"/>
      <c r="I21" s="209"/>
      <c r="J21" s="209"/>
      <c r="K21" s="209"/>
      <c r="L21" s="209"/>
      <c r="M21" s="209"/>
      <c r="N21" s="209"/>
      <c r="O21" s="209"/>
      <c r="P21" s="209"/>
      <c r="Q21" s="209"/>
      <c r="R21" s="209"/>
      <c r="S21" s="210"/>
      <c r="T21" s="281" t="s">
        <v>163</v>
      </c>
      <c r="U21" s="282"/>
      <c r="V21" s="282"/>
      <c r="W21" s="282"/>
      <c r="X21" s="285" t="s">
        <v>164</v>
      </c>
      <c r="Y21" s="286"/>
      <c r="Z21" s="286"/>
      <c r="AA21" s="286"/>
      <c r="AB21" s="286"/>
      <c r="AC21" s="287"/>
      <c r="AD21" s="400"/>
      <c r="AE21" s="401"/>
      <c r="AF21" s="401"/>
      <c r="AG21" s="401"/>
      <c r="AH21" s="401"/>
      <c r="AI21" s="401"/>
      <c r="AJ21" s="401"/>
      <c r="AK21" s="401"/>
      <c r="AL21" s="401"/>
      <c r="AM21" s="402"/>
    </row>
    <row r="22" spans="1:39" ht="12.75" customHeight="1">
      <c r="A22" s="211"/>
      <c r="B22" s="212"/>
      <c r="C22" s="212"/>
      <c r="D22" s="212"/>
      <c r="E22" s="212"/>
      <c r="F22" s="212"/>
      <c r="G22" s="212"/>
      <c r="H22" s="212"/>
      <c r="I22" s="212"/>
      <c r="J22" s="212"/>
      <c r="K22" s="212"/>
      <c r="L22" s="212"/>
      <c r="M22" s="212"/>
      <c r="N22" s="212"/>
      <c r="O22" s="212"/>
      <c r="P22" s="212"/>
      <c r="Q22" s="212"/>
      <c r="R22" s="212"/>
      <c r="S22" s="213"/>
      <c r="T22" s="283"/>
      <c r="U22" s="284"/>
      <c r="V22" s="284"/>
      <c r="W22" s="284"/>
      <c r="X22" s="288"/>
      <c r="Y22" s="286"/>
      <c r="Z22" s="286"/>
      <c r="AA22" s="286"/>
      <c r="AB22" s="286"/>
      <c r="AC22" s="287"/>
      <c r="AD22" s="403"/>
      <c r="AE22" s="404"/>
      <c r="AF22" s="404"/>
      <c r="AG22" s="404"/>
      <c r="AH22" s="404"/>
      <c r="AI22" s="404"/>
      <c r="AJ22" s="404"/>
      <c r="AK22" s="404"/>
      <c r="AL22" s="404"/>
      <c r="AM22" s="405"/>
    </row>
    <row r="23" spans="1:39" ht="12.75" customHeight="1">
      <c r="A23" s="241" t="s">
        <v>106</v>
      </c>
      <c r="B23" s="76" t="s">
        <v>47</v>
      </c>
      <c r="C23" s="78"/>
      <c r="D23" s="78"/>
      <c r="E23" s="78"/>
      <c r="F23" s="78"/>
      <c r="G23" s="78"/>
      <c r="H23" s="78"/>
      <c r="I23" s="78"/>
      <c r="J23" s="78"/>
      <c r="K23" s="78"/>
      <c r="L23" s="78"/>
      <c r="M23" s="78"/>
      <c r="N23" s="78"/>
      <c r="O23" s="78"/>
      <c r="P23" s="78"/>
      <c r="Q23" s="78"/>
      <c r="R23" s="78"/>
      <c r="S23" s="79"/>
      <c r="T23" s="229">
        <f ca="1">COUNTIFS('（様式１－５）申請額一覧  (令和５年５月８日以降)'!$E$6:$E$20,B23,'（様式１－５）申請額一覧  (令和５年５月８日以降)'!$I$6:$I$20,"&gt;0")</f>
        <v>0</v>
      </c>
      <c r="U23" s="230"/>
      <c r="V23" s="231" t="s">
        <v>17</v>
      </c>
      <c r="W23" s="232"/>
      <c r="X23" s="192">
        <f ca="1">SUMIF('（様式１－５）申請額一覧  (令和５年５月８日以降)'!$E$6:$E$20,B23,'（様式１－５）申請額一覧  (令和５年５月８日以降)'!$I$6:$I$20)</f>
        <v>0</v>
      </c>
      <c r="Y23" s="193"/>
      <c r="Z23" s="193"/>
      <c r="AA23" s="193"/>
      <c r="AB23" s="90" t="s">
        <v>72</v>
      </c>
      <c r="AC23" s="91"/>
      <c r="AD23" s="403"/>
      <c r="AE23" s="404"/>
      <c r="AF23" s="404"/>
      <c r="AG23" s="404"/>
      <c r="AH23" s="404"/>
      <c r="AI23" s="404"/>
      <c r="AJ23" s="404"/>
      <c r="AK23" s="404"/>
      <c r="AL23" s="404"/>
      <c r="AM23" s="405"/>
    </row>
    <row r="24" spans="1:39" ht="12.75" customHeight="1">
      <c r="A24" s="241"/>
      <c r="B24" s="92" t="s">
        <v>48</v>
      </c>
      <c r="C24" s="93"/>
      <c r="D24" s="93"/>
      <c r="E24" s="93"/>
      <c r="F24" s="93"/>
      <c r="G24" s="93"/>
      <c r="H24" s="93"/>
      <c r="I24" s="93"/>
      <c r="J24" s="93"/>
      <c r="K24" s="93"/>
      <c r="L24" s="93"/>
      <c r="M24" s="93"/>
      <c r="N24" s="93"/>
      <c r="O24" s="93"/>
      <c r="P24" s="93"/>
      <c r="Q24" s="93"/>
      <c r="R24" s="93"/>
      <c r="S24" s="94"/>
      <c r="T24" s="175">
        <f ca="1">COUNTIFS('（様式１－５）申請額一覧  (令和５年５月８日以降)'!$E$6:$E$20,B24,'（様式１－５）申請額一覧  (令和５年５月８日以降)'!$I$6:$I$20,"&gt;0")</f>
        <v>0</v>
      </c>
      <c r="U24" s="176"/>
      <c r="V24" s="177" t="s">
        <v>17</v>
      </c>
      <c r="W24" s="178"/>
      <c r="X24" s="200">
        <f ca="1">SUMIF('（様式１－５）申請額一覧  (令和５年５月８日以降)'!$E$6:$E$20,B24,'（様式１－５）申請額一覧  (令和５年５月８日以降)'!$I$6:$I$20)</f>
        <v>0</v>
      </c>
      <c r="Y24" s="201"/>
      <c r="Z24" s="201"/>
      <c r="AA24" s="201"/>
      <c r="AB24" s="95" t="s">
        <v>72</v>
      </c>
      <c r="AC24" s="96"/>
      <c r="AD24" s="403"/>
      <c r="AE24" s="404"/>
      <c r="AF24" s="404"/>
      <c r="AG24" s="404"/>
      <c r="AH24" s="404"/>
      <c r="AI24" s="404"/>
      <c r="AJ24" s="404"/>
      <c r="AK24" s="404"/>
      <c r="AL24" s="404"/>
      <c r="AM24" s="405"/>
    </row>
    <row r="25" spans="1:39" ht="12.75" customHeight="1">
      <c r="A25" s="241"/>
      <c r="B25" s="92" t="s">
        <v>49</v>
      </c>
      <c r="C25" s="93"/>
      <c r="D25" s="93"/>
      <c r="E25" s="93"/>
      <c r="F25" s="93"/>
      <c r="G25" s="93"/>
      <c r="H25" s="93"/>
      <c r="I25" s="93"/>
      <c r="J25" s="93"/>
      <c r="K25" s="93"/>
      <c r="L25" s="93"/>
      <c r="M25" s="93"/>
      <c r="N25" s="93"/>
      <c r="O25" s="93"/>
      <c r="P25" s="93"/>
      <c r="Q25" s="93"/>
      <c r="R25" s="93"/>
      <c r="S25" s="94"/>
      <c r="T25" s="175">
        <f ca="1">COUNTIFS('（様式１－５）申請額一覧  (令和５年５月８日以降)'!$E$6:$E$20,B25,'（様式１－５）申請額一覧  (令和５年５月８日以降)'!$I$6:$I$20,"&gt;0")</f>
        <v>0</v>
      </c>
      <c r="U25" s="176"/>
      <c r="V25" s="177" t="s">
        <v>17</v>
      </c>
      <c r="W25" s="178"/>
      <c r="X25" s="184">
        <f ca="1">SUMIF('（様式１－５）申請額一覧  (令和５年５月８日以降)'!$E$6:$E$20,B25,'（様式１－５）申請額一覧  (令和５年５月８日以降)'!$I$6:$I$20)</f>
        <v>0</v>
      </c>
      <c r="Y25" s="185"/>
      <c r="Z25" s="185"/>
      <c r="AA25" s="185"/>
      <c r="AB25" s="95" t="s">
        <v>72</v>
      </c>
      <c r="AC25" s="96"/>
      <c r="AD25" s="403"/>
      <c r="AE25" s="404"/>
      <c r="AF25" s="404"/>
      <c r="AG25" s="404"/>
      <c r="AH25" s="404"/>
      <c r="AI25" s="404"/>
      <c r="AJ25" s="404"/>
      <c r="AK25" s="404"/>
      <c r="AL25" s="404"/>
      <c r="AM25" s="405"/>
    </row>
    <row r="26" spans="1:39" ht="12.75" customHeight="1">
      <c r="A26" s="241"/>
      <c r="B26" s="97" t="s">
        <v>65</v>
      </c>
      <c r="C26" s="93"/>
      <c r="D26" s="93"/>
      <c r="E26" s="93"/>
      <c r="F26" s="93"/>
      <c r="G26" s="93"/>
      <c r="H26" s="93"/>
      <c r="I26" s="93"/>
      <c r="J26" s="93"/>
      <c r="K26" s="93"/>
      <c r="L26" s="93"/>
      <c r="M26" s="93"/>
      <c r="N26" s="93"/>
      <c r="O26" s="93"/>
      <c r="P26" s="93"/>
      <c r="Q26" s="93"/>
      <c r="R26" s="93"/>
      <c r="S26" s="93"/>
      <c r="T26" s="175">
        <f ca="1">COUNTIFS('（様式１－５）申請額一覧  (令和５年５月８日以降)'!$E$6:$E$20,B26,'（様式１－５）申請額一覧  (令和５年５月８日以降)'!$I$6:$I$20,"&gt;0")</f>
        <v>0</v>
      </c>
      <c r="U26" s="176"/>
      <c r="V26" s="177" t="s">
        <v>17</v>
      </c>
      <c r="W26" s="178"/>
      <c r="X26" s="184">
        <f ca="1">SUMIF('（様式１－５）申請額一覧  (令和５年５月８日以降)'!$E$6:$E$20,B26,'（様式１－５）申請額一覧  (令和５年５月８日以降)'!$I$6:$I$20)</f>
        <v>0</v>
      </c>
      <c r="Y26" s="185"/>
      <c r="Z26" s="185"/>
      <c r="AA26" s="185"/>
      <c r="AB26" s="98" t="s">
        <v>72</v>
      </c>
      <c r="AC26" s="96"/>
      <c r="AD26" s="403"/>
      <c r="AE26" s="404"/>
      <c r="AF26" s="404"/>
      <c r="AG26" s="404"/>
      <c r="AH26" s="404"/>
      <c r="AI26" s="404"/>
      <c r="AJ26" s="404"/>
      <c r="AK26" s="404"/>
      <c r="AL26" s="404"/>
      <c r="AM26" s="405"/>
    </row>
    <row r="27" spans="1:39" ht="12.75" customHeight="1">
      <c r="A27" s="241"/>
      <c r="B27" s="92" t="s">
        <v>18</v>
      </c>
      <c r="C27" s="93"/>
      <c r="D27" s="93"/>
      <c r="E27" s="93"/>
      <c r="F27" s="93"/>
      <c r="G27" s="93"/>
      <c r="H27" s="93"/>
      <c r="I27" s="93"/>
      <c r="J27" s="93"/>
      <c r="K27" s="93"/>
      <c r="L27" s="93"/>
      <c r="M27" s="93"/>
      <c r="N27" s="93"/>
      <c r="O27" s="93"/>
      <c r="P27" s="93"/>
      <c r="Q27" s="93"/>
      <c r="R27" s="93"/>
      <c r="S27" s="93"/>
      <c r="T27" s="175">
        <f ca="1">COUNTIFS('（様式１－５）申請額一覧  (令和５年５月８日以降)'!$E$6:$E$20,B27,'（様式１－５）申請額一覧  (令和５年５月８日以降)'!$I$6:$I$20,"&gt;0")</f>
        <v>0</v>
      </c>
      <c r="U27" s="176"/>
      <c r="V27" s="177" t="s">
        <v>17</v>
      </c>
      <c r="W27" s="178"/>
      <c r="X27" s="184">
        <f ca="1">SUMIF('（様式１－５）申請額一覧  (令和５年５月８日以降)'!$E$6:$E$20,B27,'（様式１－５）申請額一覧  (令和５年５月８日以降)'!$I$6:$I$20)</f>
        <v>0</v>
      </c>
      <c r="Y27" s="185"/>
      <c r="Z27" s="185"/>
      <c r="AA27" s="185"/>
      <c r="AB27" s="98" t="s">
        <v>72</v>
      </c>
      <c r="AC27" s="96"/>
      <c r="AD27" s="403"/>
      <c r="AE27" s="404"/>
      <c r="AF27" s="404"/>
      <c r="AG27" s="404"/>
      <c r="AH27" s="404"/>
      <c r="AI27" s="404"/>
      <c r="AJ27" s="404"/>
      <c r="AK27" s="404"/>
      <c r="AL27" s="404"/>
      <c r="AM27" s="405"/>
    </row>
    <row r="28" spans="1:39" ht="12.75" customHeight="1">
      <c r="A28" s="241"/>
      <c r="B28" s="92" t="s">
        <v>103</v>
      </c>
      <c r="C28" s="93"/>
      <c r="D28" s="93"/>
      <c r="E28" s="93"/>
      <c r="F28" s="93"/>
      <c r="G28" s="93"/>
      <c r="H28" s="93"/>
      <c r="I28" s="93"/>
      <c r="J28" s="93"/>
      <c r="K28" s="93"/>
      <c r="L28" s="93"/>
      <c r="M28" s="93"/>
      <c r="N28" s="93"/>
      <c r="O28" s="93"/>
      <c r="P28" s="93"/>
      <c r="Q28" s="93"/>
      <c r="R28" s="93"/>
      <c r="S28" s="93"/>
      <c r="T28" s="175">
        <f ca="1">COUNTIFS('（様式１－５）申請額一覧  (令和５年５月８日以降)'!$E$6:$E$20,B28,'（様式１－５）申請額一覧  (令和５年５月８日以降)'!$I$6:$I$20,"&gt;0")</f>
        <v>0</v>
      </c>
      <c r="U28" s="176"/>
      <c r="V28" s="177" t="s">
        <v>17</v>
      </c>
      <c r="W28" s="178"/>
      <c r="X28" s="184">
        <f ca="1">SUMIF('（様式１－５）申請額一覧  (令和５年５月８日以降)'!$E$6:$E$20,B28,'（様式１－５）申請額一覧  (令和５年５月８日以降)'!$I$6:$I$20)</f>
        <v>0</v>
      </c>
      <c r="Y28" s="185"/>
      <c r="Z28" s="185"/>
      <c r="AA28" s="185"/>
      <c r="AB28" s="95" t="s">
        <v>72</v>
      </c>
      <c r="AC28" s="96"/>
      <c r="AD28" s="403"/>
      <c r="AE28" s="404"/>
      <c r="AF28" s="404"/>
      <c r="AG28" s="404"/>
      <c r="AH28" s="404"/>
      <c r="AI28" s="404"/>
      <c r="AJ28" s="404"/>
      <c r="AK28" s="404"/>
      <c r="AL28" s="404"/>
      <c r="AM28" s="405"/>
    </row>
    <row r="29" spans="1:39" ht="12.75" customHeight="1">
      <c r="A29" s="241"/>
      <c r="B29" s="92" t="s">
        <v>104</v>
      </c>
      <c r="C29" s="93"/>
      <c r="D29" s="93"/>
      <c r="E29" s="93"/>
      <c r="F29" s="93"/>
      <c r="G29" s="93"/>
      <c r="H29" s="93"/>
      <c r="I29" s="93"/>
      <c r="J29" s="93"/>
      <c r="K29" s="93"/>
      <c r="L29" s="93"/>
      <c r="M29" s="93"/>
      <c r="N29" s="93"/>
      <c r="O29" s="93"/>
      <c r="P29" s="93"/>
      <c r="Q29" s="93"/>
      <c r="R29" s="93"/>
      <c r="S29" s="93"/>
      <c r="T29" s="175">
        <f ca="1">COUNTIFS('（様式１－５）申請額一覧  (令和５年５月８日以降)'!$E$6:$E$20,B29,'（様式１－５）申請額一覧  (令和５年５月８日以降)'!$I$6:$I$20,"&gt;0")</f>
        <v>0</v>
      </c>
      <c r="U29" s="176"/>
      <c r="V29" s="177" t="s">
        <v>17</v>
      </c>
      <c r="W29" s="178"/>
      <c r="X29" s="184">
        <f ca="1">SUMIF('（様式１－５）申請額一覧  (令和５年５月８日以降)'!$E$6:$E$20,B29,'（様式１－５）申請額一覧  (令和５年５月８日以降)'!$I$6:$I$20)</f>
        <v>0</v>
      </c>
      <c r="Y29" s="185"/>
      <c r="Z29" s="185"/>
      <c r="AA29" s="185"/>
      <c r="AB29" s="95" t="s">
        <v>72</v>
      </c>
      <c r="AC29" s="96"/>
      <c r="AD29" s="403"/>
      <c r="AE29" s="404"/>
      <c r="AF29" s="404"/>
      <c r="AG29" s="404"/>
      <c r="AH29" s="404"/>
      <c r="AI29" s="404"/>
      <c r="AJ29" s="404"/>
      <c r="AK29" s="404"/>
      <c r="AL29" s="404"/>
      <c r="AM29" s="405"/>
    </row>
    <row r="30" spans="1:39" ht="12.75" customHeight="1">
      <c r="A30" s="242"/>
      <c r="B30" s="99" t="s">
        <v>105</v>
      </c>
      <c r="C30" s="100"/>
      <c r="D30" s="100"/>
      <c r="E30" s="100"/>
      <c r="F30" s="100"/>
      <c r="G30" s="100"/>
      <c r="H30" s="100"/>
      <c r="I30" s="100"/>
      <c r="J30" s="100"/>
      <c r="K30" s="100"/>
      <c r="L30" s="100"/>
      <c r="M30" s="100"/>
      <c r="N30" s="100"/>
      <c r="O30" s="100"/>
      <c r="P30" s="100"/>
      <c r="Q30" s="100"/>
      <c r="R30" s="100"/>
      <c r="S30" s="100"/>
      <c r="T30" s="233">
        <f ca="1">COUNTIFS('（様式１－５）申請額一覧  (令和５年５月８日以降)'!$E$6:$E$20,B30,'（様式１－５）申請額一覧  (令和５年５月８日以降)'!$I$6:$I$20,"&gt;0")</f>
        <v>0</v>
      </c>
      <c r="U30" s="234"/>
      <c r="V30" s="235" t="s">
        <v>17</v>
      </c>
      <c r="W30" s="236"/>
      <c r="X30" s="237">
        <f ca="1">SUMIF('（様式１－５）申請額一覧  (令和５年５月８日以降)'!$E$6:$E$20,B30,'（様式１－５）申請額一覧  (令和５年５月８日以降)'!$I$6:$I$20)</f>
        <v>0</v>
      </c>
      <c r="Y30" s="238"/>
      <c r="Z30" s="238"/>
      <c r="AA30" s="238"/>
      <c r="AB30" s="101" t="s">
        <v>72</v>
      </c>
      <c r="AC30" s="102"/>
      <c r="AD30" s="403"/>
      <c r="AE30" s="404"/>
      <c r="AF30" s="404"/>
      <c r="AG30" s="404"/>
      <c r="AH30" s="404"/>
      <c r="AI30" s="404"/>
      <c r="AJ30" s="404"/>
      <c r="AK30" s="404"/>
      <c r="AL30" s="404"/>
      <c r="AM30" s="405"/>
    </row>
    <row r="31" spans="1:39" ht="12.75" customHeight="1">
      <c r="A31" s="223" t="s">
        <v>62</v>
      </c>
      <c r="B31" s="76" t="s">
        <v>38</v>
      </c>
      <c r="C31" s="78"/>
      <c r="D31" s="78"/>
      <c r="E31" s="78"/>
      <c r="F31" s="78"/>
      <c r="G31" s="78"/>
      <c r="H31" s="78"/>
      <c r="I31" s="78"/>
      <c r="J31" s="78"/>
      <c r="K31" s="78"/>
      <c r="L31" s="78"/>
      <c r="M31" s="78"/>
      <c r="N31" s="78"/>
      <c r="O31" s="78"/>
      <c r="P31" s="78"/>
      <c r="Q31" s="78"/>
      <c r="R31" s="78"/>
      <c r="S31" s="78"/>
      <c r="T31" s="229">
        <f ca="1">COUNTIFS('（様式１－５）申請額一覧  (令和５年５月８日以降)'!$E$6:$E$20,B31,'（様式１－５）申請額一覧  (令和５年５月８日以降)'!$I$6:$I$20,"&gt;0")</f>
        <v>0</v>
      </c>
      <c r="U31" s="230"/>
      <c r="V31" s="231" t="s">
        <v>17</v>
      </c>
      <c r="W31" s="232"/>
      <c r="X31" s="192">
        <f ca="1">SUMIF('（様式１－５）申請額一覧  (令和５年５月８日以降)'!$E$6:$E$20,B31,'（様式１－５）申請額一覧  (令和５年５月８日以降)'!$I$6:$I$20)</f>
        <v>0</v>
      </c>
      <c r="Y31" s="193"/>
      <c r="Z31" s="193"/>
      <c r="AA31" s="193"/>
      <c r="AB31" s="103" t="s">
        <v>72</v>
      </c>
      <c r="AC31" s="91"/>
      <c r="AD31" s="403"/>
      <c r="AE31" s="404"/>
      <c r="AF31" s="404"/>
      <c r="AG31" s="404"/>
      <c r="AH31" s="404"/>
      <c r="AI31" s="404"/>
      <c r="AJ31" s="404"/>
      <c r="AK31" s="404"/>
      <c r="AL31" s="404"/>
      <c r="AM31" s="405"/>
    </row>
    <row r="32" spans="1:39" ht="12.75" customHeight="1">
      <c r="A32" s="224"/>
      <c r="B32" s="82" t="s">
        <v>37</v>
      </c>
      <c r="C32" s="82"/>
      <c r="D32" s="82"/>
      <c r="E32" s="82"/>
      <c r="F32" s="82"/>
      <c r="G32" s="82"/>
      <c r="H32" s="82"/>
      <c r="I32" s="82"/>
      <c r="J32" s="82"/>
      <c r="K32" s="82"/>
      <c r="L32" s="82"/>
      <c r="M32" s="82"/>
      <c r="N32" s="82"/>
      <c r="O32" s="82"/>
      <c r="P32" s="82"/>
      <c r="Q32" s="82"/>
      <c r="R32" s="82"/>
      <c r="S32" s="82"/>
      <c r="T32" s="244">
        <f ca="1">COUNTIFS('（様式１－５）申請額一覧  (令和５年５月８日以降)'!$E$6:$E$20,B32,'（様式１－５）申請額一覧  (令和５年５月８日以降)'!$I$6:$I$20,"&gt;0")</f>
        <v>0</v>
      </c>
      <c r="U32" s="245"/>
      <c r="V32" s="239" t="s">
        <v>17</v>
      </c>
      <c r="W32" s="240"/>
      <c r="X32" s="194">
        <f ca="1">SUMIF('（様式１－５）申請額一覧  (令和５年５月８日以降)'!$E$6:$E$20,B32,'（様式１－５）申請額一覧  (令和５年５月８日以降)'!$I$6:$I$20)</f>
        <v>0</v>
      </c>
      <c r="Y32" s="195"/>
      <c r="Z32" s="195"/>
      <c r="AA32" s="195"/>
      <c r="AB32" s="104" t="s">
        <v>72</v>
      </c>
      <c r="AC32" s="105"/>
      <c r="AD32" s="403"/>
      <c r="AE32" s="404"/>
      <c r="AF32" s="404"/>
      <c r="AG32" s="404"/>
      <c r="AH32" s="404"/>
      <c r="AI32" s="404"/>
      <c r="AJ32" s="404"/>
      <c r="AK32" s="404"/>
      <c r="AL32" s="404"/>
      <c r="AM32" s="405"/>
    </row>
    <row r="33" spans="1:39" ht="12.75" customHeight="1">
      <c r="A33" s="243" t="s">
        <v>35</v>
      </c>
      <c r="B33" s="78" t="s">
        <v>19</v>
      </c>
      <c r="C33" s="78"/>
      <c r="D33" s="78"/>
      <c r="E33" s="78"/>
      <c r="F33" s="78"/>
      <c r="G33" s="78"/>
      <c r="H33" s="78"/>
      <c r="I33" s="78"/>
      <c r="J33" s="78"/>
      <c r="K33" s="78"/>
      <c r="L33" s="78"/>
      <c r="M33" s="78"/>
      <c r="N33" s="78"/>
      <c r="O33" s="78"/>
      <c r="P33" s="78"/>
      <c r="Q33" s="78"/>
      <c r="R33" s="78"/>
      <c r="S33" s="78"/>
      <c r="T33" s="229">
        <f ca="1">COUNTIFS('（様式１－５）申請額一覧  (令和５年５月８日以降)'!$E$6:$E$20,B33,'（様式１－５）申請額一覧  (令和５年５月８日以降)'!$I$6:$I$20,"&gt;0")</f>
        <v>0</v>
      </c>
      <c r="U33" s="230"/>
      <c r="V33" s="231" t="s">
        <v>17</v>
      </c>
      <c r="W33" s="232"/>
      <c r="X33" s="200">
        <f ca="1">SUMIF('（様式１－５）申請額一覧  (令和５年５月８日以降)'!$E$6:$E$20,B33,'（様式１－５）申請額一覧  (令和５年５月８日以降)'!$I$6:$I$20)</f>
        <v>0</v>
      </c>
      <c r="Y33" s="201"/>
      <c r="Z33" s="201"/>
      <c r="AA33" s="201"/>
      <c r="AB33" s="106" t="s">
        <v>72</v>
      </c>
      <c r="AC33" s="107"/>
      <c r="AD33" s="403"/>
      <c r="AE33" s="404"/>
      <c r="AF33" s="404"/>
      <c r="AG33" s="404"/>
      <c r="AH33" s="404"/>
      <c r="AI33" s="404"/>
      <c r="AJ33" s="404"/>
      <c r="AK33" s="404"/>
      <c r="AL33" s="404"/>
      <c r="AM33" s="405"/>
    </row>
    <row r="34" spans="1:39" ht="12.75" customHeight="1">
      <c r="A34" s="241"/>
      <c r="B34" s="93" t="s">
        <v>20</v>
      </c>
      <c r="C34" s="93"/>
      <c r="D34" s="93"/>
      <c r="E34" s="93"/>
      <c r="F34" s="93"/>
      <c r="G34" s="93"/>
      <c r="H34" s="93"/>
      <c r="I34" s="93"/>
      <c r="J34" s="93"/>
      <c r="K34" s="93"/>
      <c r="L34" s="93"/>
      <c r="M34" s="93"/>
      <c r="N34" s="93"/>
      <c r="O34" s="93"/>
      <c r="P34" s="93"/>
      <c r="Q34" s="93"/>
      <c r="R34" s="93"/>
      <c r="S34" s="93"/>
      <c r="T34" s="175">
        <f ca="1">COUNTIFS('（様式１－５）申請額一覧  (令和５年５月８日以降)'!$E$6:$E$20,B34,'（様式１－５）申請額一覧  (令和５年５月８日以降)'!$I$6:$I$20,"&gt;0")</f>
        <v>0</v>
      </c>
      <c r="U34" s="176"/>
      <c r="V34" s="177" t="s">
        <v>17</v>
      </c>
      <c r="W34" s="178"/>
      <c r="X34" s="184">
        <f ca="1">SUMIF('（様式１－５）申請額一覧  (令和５年５月８日以降)'!$E$6:$E$20,B34,'（様式１－５）申請額一覧  (令和５年５月８日以降)'!$I$6:$I$20)</f>
        <v>0</v>
      </c>
      <c r="Y34" s="185"/>
      <c r="Z34" s="185"/>
      <c r="AA34" s="185"/>
      <c r="AB34" s="95" t="s">
        <v>72</v>
      </c>
      <c r="AC34" s="96"/>
      <c r="AD34" s="403"/>
      <c r="AE34" s="404"/>
      <c r="AF34" s="404"/>
      <c r="AG34" s="404"/>
      <c r="AH34" s="404"/>
      <c r="AI34" s="404"/>
      <c r="AJ34" s="404"/>
      <c r="AK34" s="404"/>
      <c r="AL34" s="404"/>
      <c r="AM34" s="405"/>
    </row>
    <row r="35" spans="1:39" ht="12.75" customHeight="1">
      <c r="A35" s="241"/>
      <c r="B35" s="93" t="s">
        <v>21</v>
      </c>
      <c r="C35" s="93"/>
      <c r="D35" s="93"/>
      <c r="E35" s="93"/>
      <c r="F35" s="93"/>
      <c r="G35" s="93"/>
      <c r="H35" s="93"/>
      <c r="I35" s="93"/>
      <c r="J35" s="93"/>
      <c r="K35" s="93"/>
      <c r="L35" s="93"/>
      <c r="M35" s="93"/>
      <c r="N35" s="93"/>
      <c r="O35" s="93"/>
      <c r="P35" s="93"/>
      <c r="Q35" s="93"/>
      <c r="R35" s="93"/>
      <c r="S35" s="93"/>
      <c r="T35" s="175">
        <f ca="1">COUNTIFS('（様式１－５）申請額一覧  (令和５年５月８日以降)'!$E$6:$E$20,B35,'（様式１－５）申請額一覧  (令和５年５月８日以降)'!$I$6:$I$20,"&gt;0")</f>
        <v>0</v>
      </c>
      <c r="U35" s="176"/>
      <c r="V35" s="177" t="s">
        <v>17</v>
      </c>
      <c r="W35" s="178"/>
      <c r="X35" s="184">
        <f ca="1">SUMIF('（様式１－５）申請額一覧  (令和５年５月８日以降)'!$E$6:$E$20,B35,'（様式１－５）申請額一覧  (令和５年５月８日以降)'!$I$6:$I$20)</f>
        <v>0</v>
      </c>
      <c r="Y35" s="185"/>
      <c r="Z35" s="185"/>
      <c r="AA35" s="185"/>
      <c r="AB35" s="95" t="s">
        <v>72</v>
      </c>
      <c r="AC35" s="96"/>
      <c r="AD35" s="403"/>
      <c r="AE35" s="404"/>
      <c r="AF35" s="404"/>
      <c r="AG35" s="404"/>
      <c r="AH35" s="404"/>
      <c r="AI35" s="404"/>
      <c r="AJ35" s="404"/>
      <c r="AK35" s="404"/>
      <c r="AL35" s="404"/>
      <c r="AM35" s="405"/>
    </row>
    <row r="36" spans="1:39" ht="12.75" customHeight="1">
      <c r="A36" s="241"/>
      <c r="B36" s="93" t="s">
        <v>22</v>
      </c>
      <c r="C36" s="93"/>
      <c r="D36" s="93"/>
      <c r="E36" s="93"/>
      <c r="F36" s="93"/>
      <c r="G36" s="93"/>
      <c r="H36" s="93"/>
      <c r="I36" s="93"/>
      <c r="J36" s="93"/>
      <c r="K36" s="93"/>
      <c r="L36" s="93"/>
      <c r="M36" s="93"/>
      <c r="N36" s="93"/>
      <c r="O36" s="93"/>
      <c r="P36" s="93"/>
      <c r="Q36" s="93"/>
      <c r="R36" s="93"/>
      <c r="S36" s="93"/>
      <c r="T36" s="175">
        <f ca="1">COUNTIFS('（様式１－５）申請額一覧  (令和５年５月８日以降)'!$E$6:$E$20,B36,'（様式１－５）申請額一覧  (令和５年５月８日以降)'!$I$6:$I$20,"&gt;0")</f>
        <v>0</v>
      </c>
      <c r="U36" s="176"/>
      <c r="V36" s="177" t="s">
        <v>17</v>
      </c>
      <c r="W36" s="178"/>
      <c r="X36" s="184">
        <f ca="1">SUMIF('（様式１－５）申請額一覧  (令和５年５月８日以降)'!$E$6:$E$20,B36,'（様式１－５）申請額一覧  (令和５年５月８日以降)'!$I$6:$I$20)</f>
        <v>0</v>
      </c>
      <c r="Y36" s="185"/>
      <c r="Z36" s="185"/>
      <c r="AA36" s="185"/>
      <c r="AB36" s="95" t="s">
        <v>72</v>
      </c>
      <c r="AC36" s="96"/>
      <c r="AD36" s="403"/>
      <c r="AE36" s="404"/>
      <c r="AF36" s="404"/>
      <c r="AG36" s="404"/>
      <c r="AH36" s="404"/>
      <c r="AI36" s="404"/>
      <c r="AJ36" s="404"/>
      <c r="AK36" s="404"/>
      <c r="AL36" s="404"/>
      <c r="AM36" s="405"/>
    </row>
    <row r="37" spans="1:39" ht="12.75" customHeight="1">
      <c r="A37" s="241"/>
      <c r="B37" s="93" t="s">
        <v>23</v>
      </c>
      <c r="C37" s="93"/>
      <c r="D37" s="93"/>
      <c r="E37" s="93"/>
      <c r="F37" s="93"/>
      <c r="G37" s="93"/>
      <c r="H37" s="93"/>
      <c r="I37" s="93"/>
      <c r="J37" s="93"/>
      <c r="K37" s="93"/>
      <c r="L37" s="93"/>
      <c r="M37" s="93"/>
      <c r="N37" s="93"/>
      <c r="O37" s="93"/>
      <c r="P37" s="93"/>
      <c r="Q37" s="93"/>
      <c r="R37" s="93"/>
      <c r="S37" s="93"/>
      <c r="T37" s="175">
        <f ca="1">COUNTIFS('（様式１－５）申請額一覧  (令和５年５月８日以降)'!$E$6:$E$20,B37,'（様式１－５）申請額一覧  (令和５年５月８日以降)'!$I$6:$I$20,"&gt;0")</f>
        <v>0</v>
      </c>
      <c r="U37" s="176"/>
      <c r="V37" s="177" t="s">
        <v>17</v>
      </c>
      <c r="W37" s="178"/>
      <c r="X37" s="184">
        <f ca="1">SUMIF('（様式１－５）申請額一覧  (令和５年５月８日以降)'!$E$6:$E$20,B37,'（様式１－５）申請額一覧  (令和５年５月８日以降)'!$I$6:$I$20)</f>
        <v>0</v>
      </c>
      <c r="Y37" s="185"/>
      <c r="Z37" s="185"/>
      <c r="AA37" s="185"/>
      <c r="AB37" s="95" t="s">
        <v>72</v>
      </c>
      <c r="AC37" s="96"/>
      <c r="AD37" s="403"/>
      <c r="AE37" s="404"/>
      <c r="AF37" s="404"/>
      <c r="AG37" s="404"/>
      <c r="AH37" s="404"/>
      <c r="AI37" s="404"/>
      <c r="AJ37" s="404"/>
      <c r="AK37" s="404"/>
      <c r="AL37" s="404"/>
      <c r="AM37" s="405"/>
    </row>
    <row r="38" spans="1:39" ht="12.75" customHeight="1">
      <c r="A38" s="241"/>
      <c r="B38" s="93" t="s">
        <v>24</v>
      </c>
      <c r="C38" s="93"/>
      <c r="D38" s="93"/>
      <c r="E38" s="93"/>
      <c r="F38" s="93"/>
      <c r="G38" s="93"/>
      <c r="H38" s="93"/>
      <c r="I38" s="93"/>
      <c r="J38" s="93"/>
      <c r="K38" s="93"/>
      <c r="L38" s="93"/>
      <c r="M38" s="93"/>
      <c r="N38" s="93"/>
      <c r="O38" s="93"/>
      <c r="P38" s="93"/>
      <c r="Q38" s="93"/>
      <c r="R38" s="93"/>
      <c r="S38" s="93"/>
      <c r="T38" s="175">
        <f ca="1">COUNTIFS('（様式１－５）申請額一覧  (令和５年５月８日以降)'!$E$6:$E$20,B38,'（様式１－５）申請額一覧  (令和５年５月８日以降)'!$I$6:$I$20,"&gt;0")</f>
        <v>0</v>
      </c>
      <c r="U38" s="176"/>
      <c r="V38" s="177" t="s">
        <v>17</v>
      </c>
      <c r="W38" s="178"/>
      <c r="X38" s="184">
        <f ca="1">SUMIF('（様式１－５）申請額一覧  (令和５年５月８日以降)'!$E$6:$E$20,B38,'（様式１－５）申請額一覧  (令和５年５月８日以降)'!$I$6:$I$20)</f>
        <v>0</v>
      </c>
      <c r="Y38" s="185"/>
      <c r="Z38" s="185"/>
      <c r="AA38" s="185"/>
      <c r="AB38" s="95" t="s">
        <v>72</v>
      </c>
      <c r="AC38" s="96"/>
      <c r="AD38" s="403"/>
      <c r="AE38" s="404"/>
      <c r="AF38" s="404"/>
      <c r="AG38" s="404"/>
      <c r="AH38" s="404"/>
      <c r="AI38" s="404"/>
      <c r="AJ38" s="404"/>
      <c r="AK38" s="404"/>
      <c r="AL38" s="404"/>
      <c r="AM38" s="405"/>
    </row>
    <row r="39" spans="1:39" ht="12.75" customHeight="1">
      <c r="A39" s="241"/>
      <c r="B39" s="93" t="s">
        <v>25</v>
      </c>
      <c r="C39" s="93"/>
      <c r="D39" s="93"/>
      <c r="E39" s="93"/>
      <c r="F39" s="93"/>
      <c r="G39" s="93"/>
      <c r="H39" s="93"/>
      <c r="I39" s="93"/>
      <c r="J39" s="93"/>
      <c r="K39" s="93"/>
      <c r="L39" s="93"/>
      <c r="M39" s="93"/>
      <c r="N39" s="93"/>
      <c r="O39" s="93"/>
      <c r="P39" s="93"/>
      <c r="Q39" s="93"/>
      <c r="R39" s="93"/>
      <c r="S39" s="93"/>
      <c r="T39" s="175">
        <f ca="1">COUNTIFS('（様式１－５）申請額一覧  (令和５年５月８日以降)'!$E$6:$E$20,B39,'（様式１－５）申請額一覧  (令和５年５月８日以降)'!$I$6:$I$20,"&gt;0")</f>
        <v>0</v>
      </c>
      <c r="U39" s="176"/>
      <c r="V39" s="177" t="s">
        <v>17</v>
      </c>
      <c r="W39" s="178"/>
      <c r="X39" s="184">
        <f ca="1">SUMIF('（様式１－５）申請額一覧  (令和５年５月８日以降)'!$E$6:$E$20,B39,'（様式１－５）申請額一覧  (令和５年５月８日以降)'!$I$6:$I$20)</f>
        <v>0</v>
      </c>
      <c r="Y39" s="185"/>
      <c r="Z39" s="185"/>
      <c r="AA39" s="185"/>
      <c r="AB39" s="95" t="s">
        <v>72</v>
      </c>
      <c r="AC39" s="96"/>
      <c r="AD39" s="403"/>
      <c r="AE39" s="404"/>
      <c r="AF39" s="404"/>
      <c r="AG39" s="404"/>
      <c r="AH39" s="404"/>
      <c r="AI39" s="404"/>
      <c r="AJ39" s="404"/>
      <c r="AK39" s="404"/>
      <c r="AL39" s="404"/>
      <c r="AM39" s="405"/>
    </row>
    <row r="40" spans="1:39" ht="12.75" customHeight="1">
      <c r="A40" s="241"/>
      <c r="B40" s="93" t="s">
        <v>26</v>
      </c>
      <c r="C40" s="93"/>
      <c r="D40" s="93"/>
      <c r="E40" s="93"/>
      <c r="F40" s="93"/>
      <c r="G40" s="93"/>
      <c r="H40" s="93"/>
      <c r="I40" s="93"/>
      <c r="J40" s="93"/>
      <c r="K40" s="93"/>
      <c r="L40" s="93"/>
      <c r="M40" s="93"/>
      <c r="N40" s="93"/>
      <c r="O40" s="93"/>
      <c r="P40" s="93"/>
      <c r="Q40" s="93"/>
      <c r="R40" s="93"/>
      <c r="S40" s="93"/>
      <c r="T40" s="196" t="s">
        <v>86</v>
      </c>
      <c r="U40" s="197"/>
      <c r="V40" s="177" t="s">
        <v>17</v>
      </c>
      <c r="W40" s="178"/>
      <c r="X40" s="198" t="s">
        <v>86</v>
      </c>
      <c r="Y40" s="199"/>
      <c r="Z40" s="199"/>
      <c r="AA40" s="199"/>
      <c r="AB40" s="95" t="s">
        <v>72</v>
      </c>
      <c r="AC40" s="96"/>
      <c r="AD40" s="403"/>
      <c r="AE40" s="404"/>
      <c r="AF40" s="404"/>
      <c r="AG40" s="404"/>
      <c r="AH40" s="404"/>
      <c r="AI40" s="404"/>
      <c r="AJ40" s="404"/>
      <c r="AK40" s="404"/>
      <c r="AL40" s="404"/>
      <c r="AM40" s="405"/>
    </row>
    <row r="41" spans="1:39" ht="12.75" customHeight="1">
      <c r="A41" s="242"/>
      <c r="B41" s="100" t="s">
        <v>64</v>
      </c>
      <c r="C41" s="100"/>
      <c r="D41" s="100"/>
      <c r="E41" s="100"/>
      <c r="F41" s="100"/>
      <c r="G41" s="100"/>
      <c r="H41" s="100"/>
      <c r="I41" s="100"/>
      <c r="J41" s="100"/>
      <c r="K41" s="100"/>
      <c r="L41" s="100"/>
      <c r="M41" s="100"/>
      <c r="N41" s="100"/>
      <c r="O41" s="100"/>
      <c r="P41" s="100"/>
      <c r="Q41" s="100"/>
      <c r="R41" s="100"/>
      <c r="S41" s="100"/>
      <c r="T41" s="233">
        <f ca="1">COUNTIFS('（様式１－５）申請額一覧  (令和５年５月８日以降)'!$E$6:$E$20,B41,'（様式１－５）申請額一覧  (令和５年５月８日以降)'!$I$6:$I$20,"&gt;0")</f>
        <v>0</v>
      </c>
      <c r="U41" s="234"/>
      <c r="V41" s="235" t="s">
        <v>17</v>
      </c>
      <c r="W41" s="236"/>
      <c r="X41" s="237">
        <f ca="1">SUMIF('（様式１－５）申請額一覧  (令和５年５月８日以降)'!$E$6:$E$20,B41,'（様式１－５）申請額一覧  (令和５年５月８日以降)'!$I$6:$I$20)</f>
        <v>0</v>
      </c>
      <c r="Y41" s="238"/>
      <c r="Z41" s="238"/>
      <c r="AA41" s="238"/>
      <c r="AB41" s="101" t="s">
        <v>72</v>
      </c>
      <c r="AC41" s="102"/>
      <c r="AD41" s="403"/>
      <c r="AE41" s="404"/>
      <c r="AF41" s="404"/>
      <c r="AG41" s="404"/>
      <c r="AH41" s="404"/>
      <c r="AI41" s="404"/>
      <c r="AJ41" s="404"/>
      <c r="AK41" s="404"/>
      <c r="AL41" s="404"/>
      <c r="AM41" s="405"/>
    </row>
    <row r="42" spans="1:39" ht="12.75" customHeight="1">
      <c r="A42" s="223" t="s">
        <v>63</v>
      </c>
      <c r="B42" s="78" t="s">
        <v>27</v>
      </c>
      <c r="C42" s="78"/>
      <c r="D42" s="78"/>
      <c r="E42" s="78"/>
      <c r="F42" s="78"/>
      <c r="G42" s="78"/>
      <c r="H42" s="78"/>
      <c r="I42" s="78"/>
      <c r="J42" s="78"/>
      <c r="K42" s="78"/>
      <c r="L42" s="78"/>
      <c r="M42" s="78"/>
      <c r="N42" s="78"/>
      <c r="O42" s="78"/>
      <c r="P42" s="78"/>
      <c r="Q42" s="78"/>
      <c r="R42" s="78"/>
      <c r="S42" s="78"/>
      <c r="T42" s="229">
        <f ca="1">COUNTIFS('（様式１－５）申請額一覧  (令和５年５月８日以降)'!$E$6:$E$20,B42,'（様式１－５）申請額一覧  (令和５年５月８日以降)'!$I$6:$I$20,"&gt;0")</f>
        <v>0</v>
      </c>
      <c r="U42" s="230"/>
      <c r="V42" s="231" t="s">
        <v>17</v>
      </c>
      <c r="W42" s="232"/>
      <c r="X42" s="192">
        <f ca="1">SUMIF('（様式１－５）申請額一覧  (令和５年５月８日以降)'!$E$6:$E$20,B42,'（様式１－５）申請額一覧  (令和５年５月８日以降)'!$I$6:$I$20)</f>
        <v>0</v>
      </c>
      <c r="Y42" s="193"/>
      <c r="Z42" s="193"/>
      <c r="AA42" s="193"/>
      <c r="AB42" s="103" t="s">
        <v>72</v>
      </c>
      <c r="AC42" s="91"/>
      <c r="AD42" s="403"/>
      <c r="AE42" s="404"/>
      <c r="AF42" s="404"/>
      <c r="AG42" s="404"/>
      <c r="AH42" s="404"/>
      <c r="AI42" s="404"/>
      <c r="AJ42" s="404"/>
      <c r="AK42" s="404"/>
      <c r="AL42" s="404"/>
      <c r="AM42" s="405"/>
    </row>
    <row r="43" spans="1:39" ht="12.75" customHeight="1">
      <c r="A43" s="224"/>
      <c r="B43" s="82" t="s">
        <v>28</v>
      </c>
      <c r="C43" s="82"/>
      <c r="D43" s="82"/>
      <c r="E43" s="82"/>
      <c r="F43" s="82"/>
      <c r="G43" s="82"/>
      <c r="H43" s="82"/>
      <c r="I43" s="82"/>
      <c r="J43" s="82"/>
      <c r="K43" s="82"/>
      <c r="L43" s="82"/>
      <c r="M43" s="82"/>
      <c r="N43" s="82"/>
      <c r="O43" s="82"/>
      <c r="P43" s="82"/>
      <c r="Q43" s="82"/>
      <c r="R43" s="82"/>
      <c r="S43" s="82"/>
      <c r="T43" s="225">
        <f ca="1">COUNTIFS('（様式１－５）申請額一覧  (令和５年５月８日以降)'!$E$6:$E$20,B43,'（様式１－５）申請額一覧  (令和５年５月８日以降)'!$I$6:$I$20,"&gt;0")</f>
        <v>0</v>
      </c>
      <c r="U43" s="226"/>
      <c r="V43" s="227" t="s">
        <v>17</v>
      </c>
      <c r="W43" s="228"/>
      <c r="X43" s="194">
        <f ca="1">SUMIF('（様式１－５）申請額一覧  (令和５年５月８日以降)'!$E$6:$E$20,B43,'（様式１－５）申請額一覧  (令和５年５月８日以降)'!$I$6:$I$20)</f>
        <v>0</v>
      </c>
      <c r="Y43" s="195"/>
      <c r="Z43" s="195"/>
      <c r="AA43" s="195"/>
      <c r="AB43" s="104" t="s">
        <v>72</v>
      </c>
      <c r="AC43" s="105"/>
      <c r="AD43" s="403"/>
      <c r="AE43" s="404"/>
      <c r="AF43" s="404"/>
      <c r="AG43" s="404"/>
      <c r="AH43" s="404"/>
      <c r="AI43" s="404"/>
      <c r="AJ43" s="404"/>
      <c r="AK43" s="404"/>
      <c r="AL43" s="404"/>
      <c r="AM43" s="405"/>
    </row>
    <row r="44" spans="1:39" ht="12.75" customHeight="1">
      <c r="A44" s="243" t="s">
        <v>36</v>
      </c>
      <c r="B44" s="76" t="s">
        <v>29</v>
      </c>
      <c r="C44" s="78"/>
      <c r="D44" s="78"/>
      <c r="E44" s="78"/>
      <c r="F44" s="78"/>
      <c r="G44" s="78"/>
      <c r="H44" s="78"/>
      <c r="I44" s="78"/>
      <c r="J44" s="78"/>
      <c r="K44" s="78"/>
      <c r="L44" s="78"/>
      <c r="M44" s="78"/>
      <c r="N44" s="78"/>
      <c r="O44" s="78"/>
      <c r="P44" s="78"/>
      <c r="Q44" s="78"/>
      <c r="R44" s="78"/>
      <c r="S44" s="78"/>
      <c r="T44" s="188">
        <f ca="1">COUNTIFS('（様式１－５）申請額一覧  (令和５年５月８日以降)'!$E$6:$E$20,B44,'（様式１－５）申請額一覧  (令和５年５月８日以降)'!$I$6:$I$20,"&gt;0")</f>
        <v>0</v>
      </c>
      <c r="U44" s="189"/>
      <c r="V44" s="190" t="s">
        <v>17</v>
      </c>
      <c r="W44" s="191"/>
      <c r="X44" s="200">
        <f ca="1">SUMIF('（様式１－５）申請額一覧  (令和５年５月８日以降)'!$E$6:$E$20,B44,'（様式１－５）申請額一覧  (令和５年５月８日以降)'!$I$6:$I$20)</f>
        <v>0</v>
      </c>
      <c r="Y44" s="201"/>
      <c r="Z44" s="201"/>
      <c r="AA44" s="201"/>
      <c r="AB44" s="106" t="s">
        <v>72</v>
      </c>
      <c r="AC44" s="107"/>
      <c r="AD44" s="403"/>
      <c r="AE44" s="404"/>
      <c r="AF44" s="404"/>
      <c r="AG44" s="404"/>
      <c r="AH44" s="404"/>
      <c r="AI44" s="404"/>
      <c r="AJ44" s="404"/>
      <c r="AK44" s="404"/>
      <c r="AL44" s="404"/>
      <c r="AM44" s="405"/>
    </row>
    <row r="45" spans="1:39" ht="12.75" customHeight="1">
      <c r="A45" s="241"/>
      <c r="B45" s="92" t="s">
        <v>30</v>
      </c>
      <c r="C45" s="93"/>
      <c r="D45" s="93"/>
      <c r="E45" s="93"/>
      <c r="F45" s="93"/>
      <c r="G45" s="93"/>
      <c r="H45" s="93"/>
      <c r="I45" s="93"/>
      <c r="J45" s="93"/>
      <c r="K45" s="93"/>
      <c r="L45" s="93"/>
      <c r="M45" s="93"/>
      <c r="N45" s="93"/>
      <c r="O45" s="93"/>
      <c r="P45" s="93"/>
      <c r="Q45" s="93"/>
      <c r="R45" s="93"/>
      <c r="S45" s="93"/>
      <c r="T45" s="175">
        <f ca="1">COUNTIFS('（様式１－５）申請額一覧  (令和５年５月８日以降)'!$E$6:$E$20,B45,'（様式１－５）申請額一覧  (令和５年５月８日以降)'!$I$6:$I$20,"&gt;0")</f>
        <v>0</v>
      </c>
      <c r="U45" s="176"/>
      <c r="V45" s="177" t="s">
        <v>17</v>
      </c>
      <c r="W45" s="178"/>
      <c r="X45" s="184">
        <f ca="1">SUMIF('（様式１－５）申請額一覧  (令和５年５月８日以降)'!$E$6:$E$20,B45,'（様式１－５）申請額一覧  (令和５年５月８日以降)'!$I$6:$I$20)</f>
        <v>0</v>
      </c>
      <c r="Y45" s="185"/>
      <c r="Z45" s="185"/>
      <c r="AA45" s="185"/>
      <c r="AB45" s="95" t="s">
        <v>72</v>
      </c>
      <c r="AC45" s="96"/>
      <c r="AD45" s="403"/>
      <c r="AE45" s="404"/>
      <c r="AF45" s="404"/>
      <c r="AG45" s="404"/>
      <c r="AH45" s="404"/>
      <c r="AI45" s="404"/>
      <c r="AJ45" s="404"/>
      <c r="AK45" s="404"/>
      <c r="AL45" s="404"/>
      <c r="AM45" s="405"/>
    </row>
    <row r="46" spans="1:39" ht="12.75" customHeight="1">
      <c r="A46" s="241"/>
      <c r="B46" s="92" t="s">
        <v>31</v>
      </c>
      <c r="C46" s="93"/>
      <c r="D46" s="93"/>
      <c r="E46" s="93"/>
      <c r="F46" s="93"/>
      <c r="G46" s="93"/>
      <c r="H46" s="93"/>
      <c r="I46" s="93"/>
      <c r="J46" s="93"/>
      <c r="K46" s="93"/>
      <c r="L46" s="93"/>
      <c r="M46" s="93"/>
      <c r="N46" s="93"/>
      <c r="O46" s="93"/>
      <c r="P46" s="93"/>
      <c r="Q46" s="93"/>
      <c r="R46" s="93"/>
      <c r="S46" s="93"/>
      <c r="T46" s="175">
        <f ca="1">COUNTIFS('（様式１－５）申請額一覧  (令和５年５月８日以降)'!$E$6:$E$20,B46,'（様式１－５）申請額一覧  (令和５年５月８日以降)'!$I$6:$I$20,"&gt;0")</f>
        <v>0</v>
      </c>
      <c r="U46" s="176"/>
      <c r="V46" s="177" t="s">
        <v>17</v>
      </c>
      <c r="W46" s="178"/>
      <c r="X46" s="184">
        <f ca="1">SUMIF('（様式１－５）申請額一覧  (令和５年５月８日以降)'!$E$6:$E$20,B46,'（様式１－５）申請額一覧  (令和５年５月８日以降)'!$I$6:$I$20)</f>
        <v>0</v>
      </c>
      <c r="Y46" s="185"/>
      <c r="Z46" s="185"/>
      <c r="AA46" s="185"/>
      <c r="AB46" s="95" t="s">
        <v>72</v>
      </c>
      <c r="AC46" s="96"/>
      <c r="AD46" s="403"/>
      <c r="AE46" s="404"/>
      <c r="AF46" s="404"/>
      <c r="AG46" s="404"/>
      <c r="AH46" s="404"/>
      <c r="AI46" s="404"/>
      <c r="AJ46" s="404"/>
      <c r="AK46" s="404"/>
      <c r="AL46" s="404"/>
      <c r="AM46" s="405"/>
    </row>
    <row r="47" spans="1:39" ht="12.75" customHeight="1">
      <c r="A47" s="241"/>
      <c r="B47" s="92" t="s">
        <v>32</v>
      </c>
      <c r="C47" s="93"/>
      <c r="D47" s="93"/>
      <c r="E47" s="93"/>
      <c r="F47" s="93"/>
      <c r="G47" s="93"/>
      <c r="H47" s="93"/>
      <c r="I47" s="93"/>
      <c r="J47" s="93"/>
      <c r="K47" s="93"/>
      <c r="L47" s="93"/>
      <c r="M47" s="93"/>
      <c r="N47" s="93"/>
      <c r="O47" s="93"/>
      <c r="P47" s="93"/>
      <c r="Q47" s="93"/>
      <c r="R47" s="93"/>
      <c r="S47" s="93"/>
      <c r="T47" s="175">
        <f ca="1">COUNTIFS('（様式１－５）申請額一覧  (令和５年５月８日以降)'!$E$6:$E$20,B47,'（様式１－５）申請額一覧  (令和５年５月８日以降)'!$I$6:$I$20,"&gt;0")</f>
        <v>0</v>
      </c>
      <c r="U47" s="176"/>
      <c r="V47" s="177" t="s">
        <v>17</v>
      </c>
      <c r="W47" s="178"/>
      <c r="X47" s="184">
        <f ca="1">SUMIF('（様式１－５）申請額一覧  (令和５年５月８日以降)'!$E$6:$E$20,B47,'（様式１－５）申請額一覧  (令和５年５月８日以降)'!$I$6:$I$20)</f>
        <v>0</v>
      </c>
      <c r="Y47" s="185"/>
      <c r="Z47" s="185"/>
      <c r="AA47" s="185"/>
      <c r="AB47" s="95" t="s">
        <v>72</v>
      </c>
      <c r="AC47" s="96"/>
      <c r="AD47" s="403"/>
      <c r="AE47" s="404"/>
      <c r="AF47" s="404"/>
      <c r="AG47" s="404"/>
      <c r="AH47" s="404"/>
      <c r="AI47" s="404"/>
      <c r="AJ47" s="404"/>
      <c r="AK47" s="404"/>
      <c r="AL47" s="404"/>
      <c r="AM47" s="405"/>
    </row>
    <row r="48" spans="1:39" ht="12.75" customHeight="1">
      <c r="A48" s="241"/>
      <c r="B48" s="92" t="s">
        <v>33</v>
      </c>
      <c r="C48" s="93"/>
      <c r="D48" s="93"/>
      <c r="E48" s="93"/>
      <c r="F48" s="93"/>
      <c r="G48" s="93"/>
      <c r="H48" s="93"/>
      <c r="I48" s="93"/>
      <c r="J48" s="93"/>
      <c r="K48" s="93"/>
      <c r="L48" s="93"/>
      <c r="M48" s="93"/>
      <c r="N48" s="93"/>
      <c r="O48" s="93"/>
      <c r="P48" s="93"/>
      <c r="Q48" s="93"/>
      <c r="R48" s="93"/>
      <c r="S48" s="93"/>
      <c r="T48" s="175">
        <f ca="1">COUNTIFS('（様式１－５）申請額一覧  (令和５年５月８日以降)'!$E$6:$E$20,B48,'（様式１－５）申請額一覧  (令和５年５月８日以降)'!$I$6:$I$20,"&gt;0")</f>
        <v>0</v>
      </c>
      <c r="U48" s="176"/>
      <c r="V48" s="177" t="s">
        <v>17</v>
      </c>
      <c r="W48" s="178"/>
      <c r="X48" s="184">
        <f ca="1">SUMIF('（様式１－５）申請額一覧  (令和５年５月８日以降)'!$E$6:$E$20,B48,'（様式１－５）申請額一覧  (令和５年５月８日以降)'!$I$6:$I$20)</f>
        <v>0</v>
      </c>
      <c r="Y48" s="185"/>
      <c r="Z48" s="185"/>
      <c r="AA48" s="185"/>
      <c r="AB48" s="95" t="s">
        <v>72</v>
      </c>
      <c r="AC48" s="96"/>
      <c r="AD48" s="403"/>
      <c r="AE48" s="404"/>
      <c r="AF48" s="404"/>
      <c r="AG48" s="404"/>
      <c r="AH48" s="404"/>
      <c r="AI48" s="404"/>
      <c r="AJ48" s="404"/>
      <c r="AK48" s="404"/>
      <c r="AL48" s="404"/>
      <c r="AM48" s="405"/>
    </row>
    <row r="49" spans="1:39" ht="12.75" customHeight="1">
      <c r="A49" s="241"/>
      <c r="B49" s="92" t="s">
        <v>34</v>
      </c>
      <c r="C49" s="93"/>
      <c r="D49" s="93"/>
      <c r="E49" s="93"/>
      <c r="F49" s="93"/>
      <c r="G49" s="93"/>
      <c r="H49" s="93"/>
      <c r="I49" s="93"/>
      <c r="J49" s="93"/>
      <c r="K49" s="93"/>
      <c r="L49" s="93"/>
      <c r="M49" s="93"/>
      <c r="N49" s="93"/>
      <c r="O49" s="93"/>
      <c r="P49" s="93"/>
      <c r="Q49" s="93"/>
      <c r="R49" s="93"/>
      <c r="S49" s="93"/>
      <c r="T49" s="175">
        <f ca="1">COUNTIFS('（様式１－５）申請額一覧  (令和５年５月８日以降)'!$E$6:$E$20,B49,'（様式１－５）申請額一覧  (令和５年５月８日以降)'!$I$6:$I$20,"&gt;0")</f>
        <v>0</v>
      </c>
      <c r="U49" s="176"/>
      <c r="V49" s="177" t="s">
        <v>17</v>
      </c>
      <c r="W49" s="178"/>
      <c r="X49" s="184">
        <f ca="1">SUMIF('（様式１－５）申請額一覧  (令和５年５月８日以降)'!$E$6:$E$20,B49,'（様式１－５）申請額一覧  (令和５年５月８日以降)'!$I$6:$I$20)</f>
        <v>0</v>
      </c>
      <c r="Y49" s="185"/>
      <c r="Z49" s="185"/>
      <c r="AA49" s="185"/>
      <c r="AB49" s="95" t="s">
        <v>72</v>
      </c>
      <c r="AC49" s="96"/>
      <c r="AD49" s="403"/>
      <c r="AE49" s="404"/>
      <c r="AF49" s="404"/>
      <c r="AG49" s="404"/>
      <c r="AH49" s="404"/>
      <c r="AI49" s="404"/>
      <c r="AJ49" s="404"/>
      <c r="AK49" s="404"/>
      <c r="AL49" s="404"/>
      <c r="AM49" s="405"/>
    </row>
    <row r="50" spans="1:39" ht="12.75" customHeight="1">
      <c r="A50" s="241"/>
      <c r="B50" s="92" t="s">
        <v>50</v>
      </c>
      <c r="C50" s="93"/>
      <c r="D50" s="93"/>
      <c r="E50" s="93"/>
      <c r="F50" s="93"/>
      <c r="G50" s="93"/>
      <c r="H50" s="93"/>
      <c r="I50" s="93"/>
      <c r="J50" s="93"/>
      <c r="K50" s="93"/>
      <c r="L50" s="93"/>
      <c r="M50" s="93"/>
      <c r="N50" s="93"/>
      <c r="O50" s="93"/>
      <c r="P50" s="93"/>
      <c r="Q50" s="93"/>
      <c r="R50" s="93"/>
      <c r="S50" s="93"/>
      <c r="T50" s="175">
        <f ca="1">COUNTIFS('（様式１－５）申請額一覧  (令和５年５月８日以降)'!$E$6:$E$20,B50,'（様式１－５）申請額一覧  (令和５年５月８日以降)'!$I$6:$I$20,"&gt;0")</f>
        <v>0</v>
      </c>
      <c r="U50" s="176"/>
      <c r="V50" s="177" t="s">
        <v>17</v>
      </c>
      <c r="W50" s="178"/>
      <c r="X50" s="184">
        <f ca="1">SUMIF('（様式１－５）申請額一覧  (令和５年５月８日以降)'!$E$6:$E$20,B50,'（様式１－５）申請額一覧  (令和５年５月８日以降)'!$I$6:$I$20)</f>
        <v>0</v>
      </c>
      <c r="Y50" s="185"/>
      <c r="Z50" s="185"/>
      <c r="AA50" s="185"/>
      <c r="AB50" s="95" t="s">
        <v>72</v>
      </c>
      <c r="AC50" s="96"/>
      <c r="AD50" s="403"/>
      <c r="AE50" s="404"/>
      <c r="AF50" s="404"/>
      <c r="AG50" s="404"/>
      <c r="AH50" s="404"/>
      <c r="AI50" s="404"/>
      <c r="AJ50" s="404"/>
      <c r="AK50" s="404"/>
      <c r="AL50" s="404"/>
      <c r="AM50" s="405"/>
    </row>
    <row r="51" spans="1:39" ht="12.75" customHeight="1">
      <c r="A51" s="241"/>
      <c r="B51" s="92" t="s">
        <v>51</v>
      </c>
      <c r="C51" s="93"/>
      <c r="D51" s="93"/>
      <c r="E51" s="93"/>
      <c r="F51" s="93"/>
      <c r="G51" s="93"/>
      <c r="H51" s="93"/>
      <c r="I51" s="93"/>
      <c r="J51" s="93"/>
      <c r="K51" s="93"/>
      <c r="L51" s="93"/>
      <c r="M51" s="93"/>
      <c r="N51" s="93"/>
      <c r="O51" s="93"/>
      <c r="P51" s="93"/>
      <c r="Q51" s="93"/>
      <c r="R51" s="93"/>
      <c r="S51" s="93"/>
      <c r="T51" s="175">
        <f ca="1">COUNTIFS('（様式１－５）申請額一覧  (令和５年５月８日以降)'!$E$6:$E$20,B51,'（様式１－５）申請額一覧  (令和５年５月８日以降)'!$I$6:$I$20,"&gt;0")</f>
        <v>0</v>
      </c>
      <c r="U51" s="176"/>
      <c r="V51" s="177" t="s">
        <v>17</v>
      </c>
      <c r="W51" s="178"/>
      <c r="X51" s="184">
        <f ca="1">SUMIF('（様式１－５）申請額一覧  (令和５年５月８日以降)'!$E$6:$E$20,B51,'（様式１－５）申請額一覧  (令和５年５月８日以降)'!$I$6:$I$20)</f>
        <v>0</v>
      </c>
      <c r="Y51" s="185"/>
      <c r="Z51" s="185"/>
      <c r="AA51" s="185"/>
      <c r="AB51" s="95" t="s">
        <v>72</v>
      </c>
      <c r="AC51" s="96"/>
      <c r="AD51" s="403"/>
      <c r="AE51" s="404"/>
      <c r="AF51" s="404"/>
      <c r="AG51" s="404"/>
      <c r="AH51" s="404"/>
      <c r="AI51" s="404"/>
      <c r="AJ51" s="404"/>
      <c r="AK51" s="404"/>
      <c r="AL51" s="404"/>
      <c r="AM51" s="405"/>
    </row>
    <row r="52" spans="1:39" ht="12.75" customHeight="1">
      <c r="A52" s="241"/>
      <c r="B52" s="92" t="s">
        <v>52</v>
      </c>
      <c r="C52" s="93"/>
      <c r="D52" s="93"/>
      <c r="E52" s="93"/>
      <c r="F52" s="93"/>
      <c r="G52" s="93"/>
      <c r="H52" s="93"/>
      <c r="I52" s="93"/>
      <c r="J52" s="93"/>
      <c r="K52" s="93"/>
      <c r="L52" s="93"/>
      <c r="M52" s="93"/>
      <c r="N52" s="93"/>
      <c r="O52" s="93"/>
      <c r="P52" s="93"/>
      <c r="Q52" s="93"/>
      <c r="R52" s="93"/>
      <c r="S52" s="93"/>
      <c r="T52" s="175">
        <f ca="1">COUNTIFS('（様式１－５）申請額一覧  (令和５年５月８日以降)'!$E$6:$E$20,B52,'（様式１－５）申請額一覧  (令和５年５月８日以降)'!$I$6:$I$20,"&gt;0")</f>
        <v>0</v>
      </c>
      <c r="U52" s="176"/>
      <c r="V52" s="177" t="s">
        <v>17</v>
      </c>
      <c r="W52" s="178"/>
      <c r="X52" s="184">
        <f ca="1">SUMIF('（様式１－５）申請額一覧  (令和５年５月８日以降)'!$E$6:$E$20,B52,'（様式１－５）申請額一覧  (令和５年５月８日以降)'!$I$6:$I$20)</f>
        <v>0</v>
      </c>
      <c r="Y52" s="185"/>
      <c r="Z52" s="185"/>
      <c r="AA52" s="185"/>
      <c r="AB52" s="95" t="s">
        <v>72</v>
      </c>
      <c r="AC52" s="96"/>
      <c r="AD52" s="403"/>
      <c r="AE52" s="404"/>
      <c r="AF52" s="404"/>
      <c r="AG52" s="404"/>
      <c r="AH52" s="404"/>
      <c r="AI52" s="404"/>
      <c r="AJ52" s="404"/>
      <c r="AK52" s="404"/>
      <c r="AL52" s="404"/>
      <c r="AM52" s="405"/>
    </row>
    <row r="53" spans="1:39" ht="12.75" customHeight="1">
      <c r="A53" s="241"/>
      <c r="B53" s="92" t="s">
        <v>53</v>
      </c>
      <c r="C53" s="93"/>
      <c r="D53" s="93"/>
      <c r="E53" s="93"/>
      <c r="F53" s="93"/>
      <c r="G53" s="93"/>
      <c r="H53" s="93"/>
      <c r="I53" s="93"/>
      <c r="J53" s="93"/>
      <c r="K53" s="93"/>
      <c r="L53" s="93"/>
      <c r="M53" s="93"/>
      <c r="N53" s="93"/>
      <c r="O53" s="93"/>
      <c r="P53" s="93"/>
      <c r="Q53" s="93"/>
      <c r="R53" s="93"/>
      <c r="S53" s="93"/>
      <c r="T53" s="175">
        <f ca="1">COUNTIFS('（様式１－５）申請額一覧  (令和５年５月８日以降)'!$E$6:$E$20,B53,'（様式１－５）申請額一覧  (令和５年５月８日以降)'!$I$6:$I$20,"&gt;0")</f>
        <v>0</v>
      </c>
      <c r="U53" s="176"/>
      <c r="V53" s="177" t="s">
        <v>17</v>
      </c>
      <c r="W53" s="178"/>
      <c r="X53" s="184">
        <f ca="1">SUMIF('（様式１－５）申請額一覧  (令和５年５月８日以降)'!$E$6:$E$20,B53,'（様式１－５）申請額一覧  (令和５年５月８日以降)'!$I$6:$I$20)</f>
        <v>0</v>
      </c>
      <c r="Y53" s="185"/>
      <c r="Z53" s="185"/>
      <c r="AA53" s="185"/>
      <c r="AB53" s="95" t="s">
        <v>72</v>
      </c>
      <c r="AC53" s="96"/>
      <c r="AD53" s="403"/>
      <c r="AE53" s="404"/>
      <c r="AF53" s="404"/>
      <c r="AG53" s="404"/>
      <c r="AH53" s="404"/>
      <c r="AI53" s="404"/>
      <c r="AJ53" s="404"/>
      <c r="AK53" s="404"/>
      <c r="AL53" s="404"/>
      <c r="AM53" s="405"/>
    </row>
    <row r="54" spans="1:39" ht="12.75" customHeight="1">
      <c r="A54" s="241"/>
      <c r="B54" s="92" t="s">
        <v>54</v>
      </c>
      <c r="C54" s="93"/>
      <c r="D54" s="93"/>
      <c r="E54" s="93"/>
      <c r="F54" s="93"/>
      <c r="G54" s="93"/>
      <c r="H54" s="93"/>
      <c r="I54" s="93"/>
      <c r="J54" s="93"/>
      <c r="K54" s="93"/>
      <c r="L54" s="93"/>
      <c r="M54" s="93"/>
      <c r="N54" s="93"/>
      <c r="O54" s="93"/>
      <c r="P54" s="93"/>
      <c r="Q54" s="93"/>
      <c r="R54" s="93"/>
      <c r="S54" s="93"/>
      <c r="T54" s="175">
        <f ca="1">COUNTIFS('（様式１－５）申請額一覧  (令和５年５月８日以降)'!$E$6:$E$20,B54,'（様式１－５）申請額一覧  (令和５年５月８日以降)'!$I$6:$I$20,"&gt;0")</f>
        <v>0</v>
      </c>
      <c r="U54" s="176"/>
      <c r="V54" s="177" t="s">
        <v>17</v>
      </c>
      <c r="W54" s="178"/>
      <c r="X54" s="184">
        <f ca="1">SUMIF('（様式１－５）申請額一覧  (令和５年５月８日以降)'!$E$6:$E$20,B54,'（様式１－５）申請額一覧  (令和５年５月８日以降)'!$I$6:$I$20)</f>
        <v>0</v>
      </c>
      <c r="Y54" s="185"/>
      <c r="Z54" s="185"/>
      <c r="AA54" s="185"/>
      <c r="AB54" s="95" t="s">
        <v>72</v>
      </c>
      <c r="AC54" s="96"/>
      <c r="AD54" s="403"/>
      <c r="AE54" s="404"/>
      <c r="AF54" s="404"/>
      <c r="AG54" s="404"/>
      <c r="AH54" s="404"/>
      <c r="AI54" s="404"/>
      <c r="AJ54" s="404"/>
      <c r="AK54" s="404"/>
      <c r="AL54" s="404"/>
      <c r="AM54" s="405"/>
    </row>
    <row r="55" spans="1:39" ht="12.75" customHeight="1">
      <c r="A55" s="241"/>
      <c r="B55" s="92" t="s">
        <v>55</v>
      </c>
      <c r="C55" s="108"/>
      <c r="D55" s="108"/>
      <c r="E55" s="108"/>
      <c r="F55" s="108"/>
      <c r="G55" s="108"/>
      <c r="H55" s="108"/>
      <c r="I55" s="108"/>
      <c r="J55" s="108"/>
      <c r="K55" s="108"/>
      <c r="L55" s="108"/>
      <c r="M55" s="108"/>
      <c r="N55" s="108"/>
      <c r="O55" s="108"/>
      <c r="P55" s="108"/>
      <c r="Q55" s="108"/>
      <c r="R55" s="108"/>
      <c r="S55" s="108"/>
      <c r="T55" s="175">
        <f ca="1">COUNTIFS('（様式１－５）申請額一覧  (令和５年５月８日以降)'!$E$6:$E$20,B55,'（様式１－５）申請額一覧  (令和５年５月８日以降)'!$I$6:$I$20,"&gt;0")</f>
        <v>0</v>
      </c>
      <c r="U55" s="176"/>
      <c r="V55" s="177" t="s">
        <v>17</v>
      </c>
      <c r="W55" s="178"/>
      <c r="X55" s="184">
        <f ca="1">SUMIF('（様式１－５）申請額一覧  (令和５年５月８日以降)'!$E$6:$E$20,B55,'（様式１－５）申請額一覧  (令和５年５月８日以降)'!$I$6:$I$20)</f>
        <v>0</v>
      </c>
      <c r="Y55" s="185"/>
      <c r="Z55" s="185"/>
      <c r="AA55" s="185"/>
      <c r="AB55" s="95" t="s">
        <v>72</v>
      </c>
      <c r="AC55" s="96"/>
      <c r="AD55" s="403"/>
      <c r="AE55" s="404"/>
      <c r="AF55" s="404"/>
      <c r="AG55" s="404"/>
      <c r="AH55" s="404"/>
      <c r="AI55" s="404"/>
      <c r="AJ55" s="404"/>
      <c r="AK55" s="404"/>
      <c r="AL55" s="404"/>
      <c r="AM55" s="405"/>
    </row>
    <row r="56" spans="1:39" ht="12.75" customHeight="1">
      <c r="A56" s="241"/>
      <c r="B56" s="109" t="s">
        <v>56</v>
      </c>
      <c r="C56" s="108"/>
      <c r="D56" s="108"/>
      <c r="E56" s="108"/>
      <c r="F56" s="108"/>
      <c r="G56" s="108"/>
      <c r="H56" s="108"/>
      <c r="I56" s="108"/>
      <c r="J56" s="108"/>
      <c r="K56" s="108"/>
      <c r="L56" s="108"/>
      <c r="M56" s="108"/>
      <c r="N56" s="108"/>
      <c r="O56" s="108"/>
      <c r="P56" s="108"/>
      <c r="Q56" s="108"/>
      <c r="R56" s="108"/>
      <c r="S56" s="108"/>
      <c r="T56" s="175">
        <f ca="1">COUNTIFS('（様式１－５）申請額一覧  (令和５年５月８日以降)'!$E$6:$E$20,B56,'（様式１－５）申請額一覧  (令和５年５月８日以降)'!$I$6:$I$20,"&gt;0")</f>
        <v>0</v>
      </c>
      <c r="U56" s="176"/>
      <c r="V56" s="177" t="s">
        <v>17</v>
      </c>
      <c r="W56" s="178"/>
      <c r="X56" s="184">
        <f ca="1">SUMIF('（様式１－５）申請額一覧  (令和５年５月８日以降)'!$E$6:$E$20,B56,'（様式１－５）申請額一覧  (令和５年５月８日以降)'!$I$6:$I$20)</f>
        <v>0</v>
      </c>
      <c r="Y56" s="185"/>
      <c r="Z56" s="185"/>
      <c r="AA56" s="185"/>
      <c r="AB56" s="95" t="s">
        <v>72</v>
      </c>
      <c r="AC56" s="96"/>
      <c r="AD56" s="403"/>
      <c r="AE56" s="404"/>
      <c r="AF56" s="404"/>
      <c r="AG56" s="404"/>
      <c r="AH56" s="404"/>
      <c r="AI56" s="404"/>
      <c r="AJ56" s="404"/>
      <c r="AK56" s="404"/>
      <c r="AL56" s="404"/>
      <c r="AM56" s="405"/>
    </row>
    <row r="57" spans="1:39" ht="12.75" customHeight="1">
      <c r="A57" s="241"/>
      <c r="B57" s="109" t="s">
        <v>57</v>
      </c>
      <c r="C57" s="108"/>
      <c r="D57" s="108"/>
      <c r="E57" s="108"/>
      <c r="F57" s="108"/>
      <c r="G57" s="108"/>
      <c r="H57" s="108"/>
      <c r="I57" s="108"/>
      <c r="J57" s="108"/>
      <c r="K57" s="108"/>
      <c r="L57" s="108"/>
      <c r="M57" s="108"/>
      <c r="N57" s="108"/>
      <c r="O57" s="108"/>
      <c r="P57" s="108"/>
      <c r="Q57" s="108"/>
      <c r="R57" s="108"/>
      <c r="S57" s="108"/>
      <c r="T57" s="219">
        <f ca="1">COUNTIFS('（様式１－５）申請額一覧  (令和５年５月８日以降)'!$E$6:$E$20,B57,'（様式１－５）申請額一覧  (令和５年５月８日以降)'!$I$6:$I$20,"&gt;0")</f>
        <v>0</v>
      </c>
      <c r="U57" s="220"/>
      <c r="V57" s="221" t="s">
        <v>17</v>
      </c>
      <c r="W57" s="222"/>
      <c r="X57" s="186">
        <f ca="1">SUMIF('（様式１－５）申請額一覧  (令和５年５月８日以降)'!$E$6:$E$20,B57,'（様式１－５）申請額一覧  (令和５年５月８日以降)'!$I$6:$I$20)</f>
        <v>0</v>
      </c>
      <c r="Y57" s="187"/>
      <c r="Z57" s="187"/>
      <c r="AA57" s="187"/>
      <c r="AB57" s="101" t="s">
        <v>72</v>
      </c>
      <c r="AC57" s="102"/>
      <c r="AD57" s="403"/>
      <c r="AE57" s="404"/>
      <c r="AF57" s="404"/>
      <c r="AG57" s="404"/>
      <c r="AH57" s="404"/>
      <c r="AI57" s="404"/>
      <c r="AJ57" s="404"/>
      <c r="AK57" s="404"/>
      <c r="AL57" s="404"/>
      <c r="AM57" s="405"/>
    </row>
    <row r="58" spans="1:39" ht="15.75" customHeight="1">
      <c r="A58" s="202" t="s">
        <v>39</v>
      </c>
      <c r="B58" s="203"/>
      <c r="C58" s="203"/>
      <c r="D58" s="203"/>
      <c r="E58" s="203"/>
      <c r="F58" s="203"/>
      <c r="G58" s="203"/>
      <c r="H58" s="203"/>
      <c r="I58" s="203"/>
      <c r="J58" s="203"/>
      <c r="K58" s="203"/>
      <c r="L58" s="203"/>
      <c r="M58" s="203"/>
      <c r="N58" s="203"/>
      <c r="O58" s="203"/>
      <c r="P58" s="203"/>
      <c r="Q58" s="203"/>
      <c r="R58" s="203"/>
      <c r="S58" s="204"/>
      <c r="T58" s="215">
        <f ca="1">SUM(T23:U57)</f>
        <v>0</v>
      </c>
      <c r="U58" s="216"/>
      <c r="V58" s="217" t="s">
        <v>17</v>
      </c>
      <c r="W58" s="218"/>
      <c r="X58" s="182">
        <f ca="1">SUM(X23:AA57)</f>
        <v>0</v>
      </c>
      <c r="Y58" s="183"/>
      <c r="Z58" s="183"/>
      <c r="AA58" s="183"/>
      <c r="AB58" s="153" t="s">
        <v>72</v>
      </c>
      <c r="AC58" s="110"/>
      <c r="AD58" s="406"/>
      <c r="AE58" s="407"/>
      <c r="AF58" s="407"/>
      <c r="AG58" s="407"/>
      <c r="AH58" s="407"/>
      <c r="AI58" s="407"/>
      <c r="AJ58" s="407"/>
      <c r="AK58" s="407"/>
      <c r="AL58" s="407"/>
      <c r="AM58" s="408"/>
    </row>
    <row r="59" spans="1:39" ht="15.75" customHeight="1">
      <c r="A59" s="202" t="s">
        <v>169</v>
      </c>
      <c r="B59" s="203"/>
      <c r="C59" s="203"/>
      <c r="D59" s="203"/>
      <c r="E59" s="203"/>
      <c r="F59" s="203"/>
      <c r="G59" s="203"/>
      <c r="H59" s="203"/>
      <c r="I59" s="203"/>
      <c r="J59" s="203"/>
      <c r="K59" s="203"/>
      <c r="L59" s="203"/>
      <c r="M59" s="203"/>
      <c r="N59" s="203"/>
      <c r="O59" s="203"/>
      <c r="P59" s="203"/>
      <c r="Q59" s="203"/>
      <c r="R59" s="203"/>
      <c r="S59" s="204"/>
      <c r="T59" s="270">
        <f ca="1">X58</f>
        <v>0</v>
      </c>
      <c r="U59" s="271"/>
      <c r="V59" s="271"/>
      <c r="W59" s="271"/>
      <c r="X59" s="271"/>
      <c r="Y59" s="271"/>
      <c r="Z59" s="271"/>
      <c r="AA59" s="271"/>
      <c r="AB59" s="271"/>
      <c r="AC59" s="271"/>
      <c r="AD59" s="271"/>
      <c r="AE59" s="271"/>
      <c r="AF59" s="271"/>
      <c r="AG59" s="271"/>
      <c r="AH59" s="271"/>
      <c r="AI59" s="271"/>
      <c r="AJ59" s="271"/>
      <c r="AK59" s="271"/>
      <c r="AL59" s="153" t="s">
        <v>72</v>
      </c>
      <c r="AM59" s="110"/>
    </row>
  </sheetData>
  <mergeCells count="141">
    <mergeCell ref="X54:AA54"/>
    <mergeCell ref="T48:U48"/>
    <mergeCell ref="V48:W48"/>
    <mergeCell ref="X48:AA48"/>
    <mergeCell ref="X50:AA50"/>
    <mergeCell ref="T47:U47"/>
    <mergeCell ref="V47:W47"/>
    <mergeCell ref="X47:AA47"/>
    <mergeCell ref="A59:S59"/>
    <mergeCell ref="T59:AK59"/>
    <mergeCell ref="A58:S58"/>
    <mergeCell ref="T58:U58"/>
    <mergeCell ref="V58:W58"/>
    <mergeCell ref="X58:AA58"/>
    <mergeCell ref="AD21:AM58"/>
    <mergeCell ref="T21:W22"/>
    <mergeCell ref="X21:AC22"/>
    <mergeCell ref="T56:U56"/>
    <mergeCell ref="V56:W56"/>
    <mergeCell ref="X56:AA56"/>
    <mergeCell ref="T52:U52"/>
    <mergeCell ref="V52:W52"/>
    <mergeCell ref="X52:AA52"/>
    <mergeCell ref="T55:U55"/>
    <mergeCell ref="V55:W55"/>
    <mergeCell ref="X55:AA55"/>
    <mergeCell ref="T54:U54"/>
    <mergeCell ref="V54:W54"/>
    <mergeCell ref="T45:U45"/>
    <mergeCell ref="V45:W45"/>
    <mergeCell ref="X45:AA45"/>
    <mergeCell ref="A44:A57"/>
    <mergeCell ref="T44:U44"/>
    <mergeCell ref="V44:W44"/>
    <mergeCell ref="X44:AA44"/>
    <mergeCell ref="T46:U46"/>
    <mergeCell ref="V46:W46"/>
    <mergeCell ref="X46:AA46"/>
    <mergeCell ref="T49:U49"/>
    <mergeCell ref="V49:W49"/>
    <mergeCell ref="X49:AA49"/>
    <mergeCell ref="T53:U53"/>
    <mergeCell ref="V53:W53"/>
    <mergeCell ref="X53:AA53"/>
    <mergeCell ref="T57:U57"/>
    <mergeCell ref="V57:W57"/>
    <mergeCell ref="X57:AA57"/>
    <mergeCell ref="T51:U51"/>
    <mergeCell ref="V51:W51"/>
    <mergeCell ref="X51:AA51"/>
    <mergeCell ref="T50:U50"/>
    <mergeCell ref="V50:W50"/>
    <mergeCell ref="X38:AA38"/>
    <mergeCell ref="T43:U43"/>
    <mergeCell ref="V43:W43"/>
    <mergeCell ref="X43:AA43"/>
    <mergeCell ref="A42:A43"/>
    <mergeCell ref="T42:U42"/>
    <mergeCell ref="V42:W42"/>
    <mergeCell ref="X42:AA42"/>
    <mergeCell ref="T41:U41"/>
    <mergeCell ref="V41:W41"/>
    <mergeCell ref="X41:AA41"/>
    <mergeCell ref="T34:U34"/>
    <mergeCell ref="V34:W34"/>
    <mergeCell ref="X34:AA34"/>
    <mergeCell ref="A33:A41"/>
    <mergeCell ref="T33:U33"/>
    <mergeCell ref="V33:W33"/>
    <mergeCell ref="X33:AA33"/>
    <mergeCell ref="T35:U35"/>
    <mergeCell ref="V35:W35"/>
    <mergeCell ref="X35:AA35"/>
    <mergeCell ref="T37:U37"/>
    <mergeCell ref="V37:W37"/>
    <mergeCell ref="X37:AA37"/>
    <mergeCell ref="T40:U40"/>
    <mergeCell ref="V40:W40"/>
    <mergeCell ref="X40:AA40"/>
    <mergeCell ref="T36:U36"/>
    <mergeCell ref="V36:W36"/>
    <mergeCell ref="X36:AA36"/>
    <mergeCell ref="T39:U39"/>
    <mergeCell ref="V39:W39"/>
    <mergeCell ref="X39:AA39"/>
    <mergeCell ref="T38:U38"/>
    <mergeCell ref="V38:W38"/>
    <mergeCell ref="T32:U32"/>
    <mergeCell ref="V32:W32"/>
    <mergeCell ref="X32:AA32"/>
    <mergeCell ref="A31:A32"/>
    <mergeCell ref="T31:U31"/>
    <mergeCell ref="V31:W31"/>
    <mergeCell ref="X31:AA31"/>
    <mergeCell ref="T30:U30"/>
    <mergeCell ref="V30:W30"/>
    <mergeCell ref="X30:AA30"/>
    <mergeCell ref="A23:A30"/>
    <mergeCell ref="T23:U23"/>
    <mergeCell ref="V23:W23"/>
    <mergeCell ref="X23:AA23"/>
    <mergeCell ref="T24:U24"/>
    <mergeCell ref="T26:U26"/>
    <mergeCell ref="V26:W26"/>
    <mergeCell ref="X26:AA26"/>
    <mergeCell ref="V24:W24"/>
    <mergeCell ref="X24:AA24"/>
    <mergeCell ref="T25:U25"/>
    <mergeCell ref="V25:W25"/>
    <mergeCell ref="X25:AA25"/>
    <mergeCell ref="T29:U29"/>
    <mergeCell ref="V29:W29"/>
    <mergeCell ref="X29:AA29"/>
    <mergeCell ref="T28:U28"/>
    <mergeCell ref="V28:W28"/>
    <mergeCell ref="X28:AA28"/>
    <mergeCell ref="T27:U27"/>
    <mergeCell ref="V27:W27"/>
    <mergeCell ref="X27:AA27"/>
    <mergeCell ref="A20:S22"/>
    <mergeCell ref="T20:AM20"/>
    <mergeCell ref="A3:AM3"/>
    <mergeCell ref="A4:AM4"/>
    <mergeCell ref="AD6:AE6"/>
    <mergeCell ref="AG6:AH6"/>
    <mergeCell ref="AJ6:AK6"/>
    <mergeCell ref="A7:G7"/>
    <mergeCell ref="S17:Y17"/>
    <mergeCell ref="AG17:AM17"/>
    <mergeCell ref="S18:Y18"/>
    <mergeCell ref="AG18:AM18"/>
    <mergeCell ref="A11:A18"/>
    <mergeCell ref="L11:AM11"/>
    <mergeCell ref="L12:AM12"/>
    <mergeCell ref="B13:K15"/>
    <mergeCell ref="Q13:R13"/>
    <mergeCell ref="T13:V13"/>
    <mergeCell ref="L14:AM14"/>
    <mergeCell ref="L15:AM15"/>
    <mergeCell ref="S16:Y16"/>
    <mergeCell ref="AG16:AM16"/>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N39"/>
  <sheetViews>
    <sheetView view="pageBreakPreview" zoomScaleNormal="140" zoomScaleSheetLayoutView="100" workbookViewId="0">
      <selection activeCell="K26" sqref="K26"/>
    </sheetView>
  </sheetViews>
  <sheetFormatPr defaultColWidth="2.1796875" defaultRowHeight="13"/>
  <cols>
    <col min="1" max="1" width="2.1796875" style="55"/>
    <col min="2" max="2" width="3.08984375" style="55" customWidth="1"/>
    <col min="3" max="3" width="12.90625" style="55" customWidth="1"/>
    <col min="4" max="4" width="16.90625" style="55" customWidth="1"/>
    <col min="5" max="5" width="18.90625" style="55" customWidth="1"/>
    <col min="6" max="12" width="11.1796875" style="55" customWidth="1"/>
    <col min="13" max="13" width="12.6328125" style="55" customWidth="1"/>
    <col min="14" max="14" width="18.81640625" style="55" customWidth="1"/>
    <col min="15" max="16384" width="2.1796875" style="55"/>
  </cols>
  <sheetData>
    <row r="1" spans="1:14" ht="14">
      <c r="A1" s="164" t="s">
        <v>159</v>
      </c>
      <c r="B1" s="164"/>
      <c r="C1" s="164"/>
      <c r="D1" s="164"/>
      <c r="E1" s="164"/>
      <c r="F1" s="164"/>
      <c r="G1" s="164"/>
    </row>
    <row r="3" spans="1:14" ht="18" customHeight="1" thickBot="1">
      <c r="B3" s="56"/>
      <c r="N3" s="116" t="s">
        <v>139</v>
      </c>
    </row>
    <row r="4" spans="1:14" ht="18" customHeight="1">
      <c r="B4" s="294" t="s">
        <v>74</v>
      </c>
      <c r="C4" s="295" t="s">
        <v>71</v>
      </c>
      <c r="D4" s="296" t="s">
        <v>142</v>
      </c>
      <c r="E4" s="293" t="s">
        <v>73</v>
      </c>
      <c r="F4" s="297" t="s">
        <v>170</v>
      </c>
      <c r="G4" s="297" t="s">
        <v>172</v>
      </c>
      <c r="H4" s="299" t="s">
        <v>173</v>
      </c>
      <c r="I4" s="301" t="s">
        <v>171</v>
      </c>
      <c r="J4" s="303"/>
      <c r="K4" s="304"/>
      <c r="L4" s="304"/>
      <c r="M4" s="304"/>
      <c r="N4" s="293" t="s">
        <v>77</v>
      </c>
    </row>
    <row r="5" spans="1:14" ht="27.75" customHeight="1">
      <c r="B5" s="294"/>
      <c r="C5" s="295"/>
      <c r="D5" s="296"/>
      <c r="E5" s="293"/>
      <c r="F5" s="298"/>
      <c r="G5" s="298" t="s">
        <v>150</v>
      </c>
      <c r="H5" s="300" t="s">
        <v>151</v>
      </c>
      <c r="I5" s="302"/>
      <c r="J5" s="305"/>
      <c r="K5" s="306"/>
      <c r="L5" s="306"/>
      <c r="M5" s="306"/>
      <c r="N5" s="293"/>
    </row>
    <row r="6" spans="1:14" ht="22.5" customHeight="1">
      <c r="B6" s="57">
        <v>1</v>
      </c>
      <c r="C6" s="58">
        <f t="shared" ref="C6:C19" ca="1" si="0">IFERROR(INDIRECT("R⑤個票"&amp;$B$7&amp;"_"&amp;$B6&amp;"！$AG$4"),"")</f>
        <v>0</v>
      </c>
      <c r="D6" s="58">
        <f t="shared" ref="D6:D20" ca="1" si="1">IFERROR(INDIRECT("R⑤個票"&amp;$B$7&amp;"_"&amp;$B6&amp;"！$L$4"),"")</f>
        <v>0</v>
      </c>
      <c r="E6" s="57">
        <f t="shared" ref="E6:E20" ca="1" si="2">IFERROR(INDIRECT("R⑤個票"&amp;$B$7&amp;"_"&amp;$B6&amp;"！$L$5"),"")</f>
        <v>0</v>
      </c>
      <c r="F6" s="59">
        <f t="shared" ref="F6:F20" ca="1" si="3">IF(G6&lt;&gt;0,IFERROR(INDIRECT("R⑤個票"&amp;$B$7&amp;"_"&amp;$B6&amp;"！$O$13"),""),0)</f>
        <v>0</v>
      </c>
      <c r="G6" s="59">
        <f t="shared" ref="G6:G20" ca="1" si="4">IFERROR(INDIRECT("R⑤個票"&amp;$B$7&amp;"_"&amp;$B6&amp;"！$Y$13"),"")</f>
        <v>0</v>
      </c>
      <c r="H6" s="59">
        <f t="shared" ref="H6:H20" ca="1" si="5">IFERROR(INDIRECT("R⑤個票"&amp;$B$7&amp;"_"&amp;$B6&amp;"！$AI$13"),"")</f>
        <v>0</v>
      </c>
      <c r="I6" s="60">
        <f ca="1">SUM(MIN(F6:G6),H6)</f>
        <v>0</v>
      </c>
      <c r="J6" s="409">
        <f ca="1">IF(K6&lt;&gt;0,IFERROR(INDIRECT("R⑤個票"&amp;$B$7&amp;"_"&amp;$B6&amp;"！$AA$54"),""),0)</f>
        <v>0</v>
      </c>
      <c r="K6" s="410"/>
      <c r="L6" s="410"/>
      <c r="M6" s="410"/>
      <c r="N6" s="167"/>
    </row>
    <row r="7" spans="1:14" ht="22.5" customHeight="1">
      <c r="B7" s="57">
        <v>2</v>
      </c>
      <c r="C7" s="58">
        <f t="shared" ca="1" si="0"/>
        <v>0</v>
      </c>
      <c r="D7" s="58">
        <f t="shared" ca="1" si="1"/>
        <v>0</v>
      </c>
      <c r="E7" s="57">
        <f t="shared" ca="1" si="2"/>
        <v>0</v>
      </c>
      <c r="F7" s="59">
        <f t="shared" ca="1" si="3"/>
        <v>0</v>
      </c>
      <c r="G7" s="59">
        <f t="shared" ca="1" si="4"/>
        <v>0</v>
      </c>
      <c r="H7" s="59">
        <f t="shared" ca="1" si="5"/>
        <v>0</v>
      </c>
      <c r="I7" s="60">
        <f ca="1">SUM(MIN(F7:G7),H7)</f>
        <v>0</v>
      </c>
      <c r="J7" s="411"/>
      <c r="K7" s="412"/>
      <c r="L7" s="412"/>
      <c r="M7" s="412"/>
      <c r="N7" s="167"/>
    </row>
    <row r="8" spans="1:14" ht="22.5" customHeight="1">
      <c r="B8" s="57">
        <v>3</v>
      </c>
      <c r="C8" s="58">
        <f t="shared" ca="1" si="0"/>
        <v>0</v>
      </c>
      <c r="D8" s="58">
        <f t="shared" ca="1" si="1"/>
        <v>0</v>
      </c>
      <c r="E8" s="57">
        <f t="shared" ca="1" si="2"/>
        <v>0</v>
      </c>
      <c r="F8" s="59">
        <f t="shared" ca="1" si="3"/>
        <v>0</v>
      </c>
      <c r="G8" s="59">
        <f t="shared" ca="1" si="4"/>
        <v>0</v>
      </c>
      <c r="H8" s="59">
        <f t="shared" ca="1" si="5"/>
        <v>0</v>
      </c>
      <c r="I8" s="60">
        <f ca="1">SUM(MIN(F8:G8),H8)</f>
        <v>0</v>
      </c>
      <c r="J8" s="411"/>
      <c r="K8" s="412"/>
      <c r="L8" s="412"/>
      <c r="M8" s="412"/>
      <c r="N8" s="167"/>
    </row>
    <row r="9" spans="1:14" ht="22.5" customHeight="1">
      <c r="B9" s="57">
        <v>4</v>
      </c>
      <c r="C9" s="58" t="str">
        <f t="shared" ca="1" si="0"/>
        <v/>
      </c>
      <c r="D9" s="58" t="str">
        <f t="shared" ca="1" si="1"/>
        <v/>
      </c>
      <c r="E9" s="57" t="str">
        <f t="shared" ca="1" si="2"/>
        <v/>
      </c>
      <c r="F9" s="59" t="str">
        <f t="shared" ca="1" si="3"/>
        <v/>
      </c>
      <c r="G9" s="59" t="str">
        <f t="shared" ca="1" si="4"/>
        <v/>
      </c>
      <c r="H9" s="59" t="str">
        <f t="shared" ca="1" si="5"/>
        <v/>
      </c>
      <c r="I9" s="60">
        <f ca="1">SUM(MIN(F9:G9),H9)</f>
        <v>0</v>
      </c>
      <c r="J9" s="411"/>
      <c r="K9" s="412"/>
      <c r="L9" s="412"/>
      <c r="M9" s="412"/>
      <c r="N9" s="167"/>
    </row>
    <row r="10" spans="1:14" ht="22.5" customHeight="1">
      <c r="B10" s="57">
        <v>5</v>
      </c>
      <c r="C10" s="58" t="str">
        <f t="shared" ca="1" si="0"/>
        <v/>
      </c>
      <c r="D10" s="58" t="str">
        <f t="shared" ca="1" si="1"/>
        <v/>
      </c>
      <c r="E10" s="57" t="str">
        <f t="shared" ca="1" si="2"/>
        <v/>
      </c>
      <c r="F10" s="59" t="str">
        <f t="shared" ca="1" si="3"/>
        <v/>
      </c>
      <c r="G10" s="59" t="str">
        <f t="shared" ca="1" si="4"/>
        <v/>
      </c>
      <c r="H10" s="59" t="str">
        <f t="shared" ca="1" si="5"/>
        <v/>
      </c>
      <c r="I10" s="60">
        <f t="shared" ref="I10:I20" ca="1" si="6">SUM(MIN(F10:G10),H10)</f>
        <v>0</v>
      </c>
      <c r="J10" s="411"/>
      <c r="K10" s="412"/>
      <c r="L10" s="412"/>
      <c r="M10" s="412"/>
      <c r="N10" s="167"/>
    </row>
    <row r="11" spans="1:14" ht="22.5" customHeight="1">
      <c r="B11" s="57">
        <v>6</v>
      </c>
      <c r="C11" s="58" t="str">
        <f t="shared" ca="1" si="0"/>
        <v/>
      </c>
      <c r="D11" s="58" t="str">
        <f t="shared" ca="1" si="1"/>
        <v/>
      </c>
      <c r="E11" s="57" t="str">
        <f t="shared" ca="1" si="2"/>
        <v/>
      </c>
      <c r="F11" s="59" t="str">
        <f t="shared" ca="1" si="3"/>
        <v/>
      </c>
      <c r="G11" s="59" t="str">
        <f t="shared" ca="1" si="4"/>
        <v/>
      </c>
      <c r="H11" s="59" t="str">
        <f t="shared" ca="1" si="5"/>
        <v/>
      </c>
      <c r="I11" s="60">
        <f t="shared" ca="1" si="6"/>
        <v>0</v>
      </c>
      <c r="J11" s="411"/>
      <c r="K11" s="412"/>
      <c r="L11" s="412"/>
      <c r="M11" s="412"/>
      <c r="N11" s="167"/>
    </row>
    <row r="12" spans="1:14" ht="22.5" customHeight="1">
      <c r="B12" s="57">
        <v>7</v>
      </c>
      <c r="C12" s="58" t="str">
        <f t="shared" ca="1" si="0"/>
        <v/>
      </c>
      <c r="D12" s="58" t="str">
        <f t="shared" ca="1" si="1"/>
        <v/>
      </c>
      <c r="E12" s="57" t="str">
        <f t="shared" ca="1" si="2"/>
        <v/>
      </c>
      <c r="F12" s="59" t="str">
        <f t="shared" ca="1" si="3"/>
        <v/>
      </c>
      <c r="G12" s="59" t="str">
        <f t="shared" ca="1" si="4"/>
        <v/>
      </c>
      <c r="H12" s="59" t="str">
        <f t="shared" ca="1" si="5"/>
        <v/>
      </c>
      <c r="I12" s="60">
        <f t="shared" ca="1" si="6"/>
        <v>0</v>
      </c>
      <c r="J12" s="411"/>
      <c r="K12" s="412"/>
      <c r="L12" s="412"/>
      <c r="M12" s="412"/>
      <c r="N12" s="167"/>
    </row>
    <row r="13" spans="1:14" ht="22.5" customHeight="1">
      <c r="B13" s="57">
        <v>8</v>
      </c>
      <c r="C13" s="58" t="str">
        <f t="shared" ca="1" si="0"/>
        <v/>
      </c>
      <c r="D13" s="58" t="str">
        <f t="shared" ca="1" si="1"/>
        <v/>
      </c>
      <c r="E13" s="57" t="str">
        <f t="shared" ca="1" si="2"/>
        <v/>
      </c>
      <c r="F13" s="59" t="str">
        <f t="shared" ca="1" si="3"/>
        <v/>
      </c>
      <c r="G13" s="59" t="str">
        <f t="shared" ca="1" si="4"/>
        <v/>
      </c>
      <c r="H13" s="59" t="str">
        <f t="shared" ca="1" si="5"/>
        <v/>
      </c>
      <c r="I13" s="60">
        <f t="shared" ca="1" si="6"/>
        <v>0</v>
      </c>
      <c r="J13" s="411"/>
      <c r="K13" s="412"/>
      <c r="L13" s="412"/>
      <c r="M13" s="412"/>
      <c r="N13" s="167"/>
    </row>
    <row r="14" spans="1:14" ht="22.5" customHeight="1">
      <c r="B14" s="57">
        <v>9</v>
      </c>
      <c r="C14" s="58" t="str">
        <f t="shared" ca="1" si="0"/>
        <v/>
      </c>
      <c r="D14" s="58" t="str">
        <f t="shared" ca="1" si="1"/>
        <v/>
      </c>
      <c r="E14" s="57" t="str">
        <f t="shared" ca="1" si="2"/>
        <v/>
      </c>
      <c r="F14" s="59" t="str">
        <f t="shared" ca="1" si="3"/>
        <v/>
      </c>
      <c r="G14" s="59" t="str">
        <f t="shared" ca="1" si="4"/>
        <v/>
      </c>
      <c r="H14" s="59" t="str">
        <f t="shared" ca="1" si="5"/>
        <v/>
      </c>
      <c r="I14" s="60">
        <f t="shared" ca="1" si="6"/>
        <v>0</v>
      </c>
      <c r="J14" s="411"/>
      <c r="K14" s="412"/>
      <c r="L14" s="412"/>
      <c r="M14" s="412"/>
      <c r="N14" s="167"/>
    </row>
    <row r="15" spans="1:14" ht="22.5" customHeight="1">
      <c r="B15" s="57">
        <v>10</v>
      </c>
      <c r="C15" s="58" t="str">
        <f t="shared" ca="1" si="0"/>
        <v/>
      </c>
      <c r="D15" s="58" t="str">
        <f t="shared" ca="1" si="1"/>
        <v/>
      </c>
      <c r="E15" s="57" t="str">
        <f t="shared" ca="1" si="2"/>
        <v/>
      </c>
      <c r="F15" s="59" t="str">
        <f t="shared" ca="1" si="3"/>
        <v/>
      </c>
      <c r="G15" s="59" t="str">
        <f t="shared" ca="1" si="4"/>
        <v/>
      </c>
      <c r="H15" s="59" t="str">
        <f t="shared" ca="1" si="5"/>
        <v/>
      </c>
      <c r="I15" s="60">
        <f t="shared" ca="1" si="6"/>
        <v>0</v>
      </c>
      <c r="J15" s="411"/>
      <c r="K15" s="412"/>
      <c r="L15" s="412"/>
      <c r="M15" s="412"/>
      <c r="N15" s="167"/>
    </row>
    <row r="16" spans="1:14" ht="22.5" customHeight="1">
      <c r="B16" s="57">
        <v>11</v>
      </c>
      <c r="C16" s="58" t="str">
        <f t="shared" ca="1" si="0"/>
        <v/>
      </c>
      <c r="D16" s="58" t="str">
        <f t="shared" ca="1" si="1"/>
        <v/>
      </c>
      <c r="E16" s="57" t="str">
        <f t="shared" ca="1" si="2"/>
        <v/>
      </c>
      <c r="F16" s="59" t="str">
        <f t="shared" ca="1" si="3"/>
        <v/>
      </c>
      <c r="G16" s="59" t="str">
        <f t="shared" ca="1" si="4"/>
        <v/>
      </c>
      <c r="H16" s="59" t="str">
        <f t="shared" ca="1" si="5"/>
        <v/>
      </c>
      <c r="I16" s="60">
        <f t="shared" ca="1" si="6"/>
        <v>0</v>
      </c>
      <c r="J16" s="411"/>
      <c r="K16" s="412"/>
      <c r="L16" s="412"/>
      <c r="M16" s="412"/>
      <c r="N16" s="167"/>
    </row>
    <row r="17" spans="1:14" ht="22.5" customHeight="1">
      <c r="B17" s="57">
        <v>12</v>
      </c>
      <c r="C17" s="58" t="str">
        <f t="shared" ca="1" si="0"/>
        <v/>
      </c>
      <c r="D17" s="58" t="str">
        <f t="shared" ca="1" si="1"/>
        <v/>
      </c>
      <c r="E17" s="57" t="str">
        <f t="shared" ca="1" si="2"/>
        <v/>
      </c>
      <c r="F17" s="59" t="str">
        <f t="shared" ca="1" si="3"/>
        <v/>
      </c>
      <c r="G17" s="59" t="str">
        <f t="shared" ca="1" si="4"/>
        <v/>
      </c>
      <c r="H17" s="59" t="str">
        <f t="shared" ca="1" si="5"/>
        <v/>
      </c>
      <c r="I17" s="60">
        <f t="shared" ca="1" si="6"/>
        <v>0</v>
      </c>
      <c r="J17" s="411"/>
      <c r="K17" s="412"/>
      <c r="L17" s="412"/>
      <c r="M17" s="412"/>
      <c r="N17" s="167"/>
    </row>
    <row r="18" spans="1:14" ht="22.5" customHeight="1">
      <c r="B18" s="57">
        <v>13</v>
      </c>
      <c r="C18" s="58" t="str">
        <f t="shared" ca="1" si="0"/>
        <v/>
      </c>
      <c r="D18" s="58" t="str">
        <f t="shared" ca="1" si="1"/>
        <v/>
      </c>
      <c r="E18" s="57" t="str">
        <f t="shared" ca="1" si="2"/>
        <v/>
      </c>
      <c r="F18" s="59" t="str">
        <f t="shared" ca="1" si="3"/>
        <v/>
      </c>
      <c r="G18" s="59" t="str">
        <f t="shared" ca="1" si="4"/>
        <v/>
      </c>
      <c r="H18" s="59" t="str">
        <f t="shared" ca="1" si="5"/>
        <v/>
      </c>
      <c r="I18" s="60">
        <f t="shared" ca="1" si="6"/>
        <v>0</v>
      </c>
      <c r="J18" s="411"/>
      <c r="K18" s="412"/>
      <c r="L18" s="412"/>
      <c r="M18" s="412"/>
      <c r="N18" s="167"/>
    </row>
    <row r="19" spans="1:14" ht="22.5" customHeight="1">
      <c r="B19" s="57">
        <v>14</v>
      </c>
      <c r="C19" s="58" t="str">
        <f t="shared" ca="1" si="0"/>
        <v/>
      </c>
      <c r="D19" s="58" t="str">
        <f t="shared" ca="1" si="1"/>
        <v/>
      </c>
      <c r="E19" s="57" t="str">
        <f t="shared" ca="1" si="2"/>
        <v/>
      </c>
      <c r="F19" s="59" t="str">
        <f t="shared" ca="1" si="3"/>
        <v/>
      </c>
      <c r="G19" s="59" t="str">
        <f t="shared" ca="1" si="4"/>
        <v/>
      </c>
      <c r="H19" s="59" t="str">
        <f t="shared" ca="1" si="5"/>
        <v/>
      </c>
      <c r="I19" s="60">
        <f t="shared" ca="1" si="6"/>
        <v>0</v>
      </c>
      <c r="J19" s="411"/>
      <c r="K19" s="412"/>
      <c r="L19" s="412"/>
      <c r="M19" s="412"/>
      <c r="N19" s="167"/>
    </row>
    <row r="20" spans="1:14" ht="22.5" customHeight="1" thickBot="1">
      <c r="B20" s="61">
        <v>15</v>
      </c>
      <c r="C20" s="58" t="str">
        <f ca="1">IFERROR(INDIRECT("R⑥R⑤個票"&amp;$B$7&amp;"_"&amp;$B20&amp;"！$AG$4"),"")</f>
        <v/>
      </c>
      <c r="D20" s="58" t="str">
        <f t="shared" ca="1" si="1"/>
        <v/>
      </c>
      <c r="E20" s="57" t="str">
        <f t="shared" ca="1" si="2"/>
        <v/>
      </c>
      <c r="F20" s="59" t="str">
        <f t="shared" ca="1" si="3"/>
        <v/>
      </c>
      <c r="G20" s="59" t="str">
        <f t="shared" ca="1" si="4"/>
        <v/>
      </c>
      <c r="H20" s="59" t="str">
        <f t="shared" ca="1" si="5"/>
        <v/>
      </c>
      <c r="I20" s="64">
        <f t="shared" ca="1" si="6"/>
        <v>0</v>
      </c>
      <c r="J20" s="413"/>
      <c r="K20" s="414"/>
      <c r="L20" s="414"/>
      <c r="M20" s="414"/>
      <c r="N20" s="168"/>
    </row>
    <row r="21" spans="1:14" ht="22.5" customHeight="1" thickTop="1" thickBot="1">
      <c r="B21" s="291" t="s">
        <v>76</v>
      </c>
      <c r="C21" s="292"/>
      <c r="D21" s="292"/>
      <c r="E21" s="292"/>
      <c r="F21" s="65"/>
      <c r="G21" s="65"/>
      <c r="H21" s="65"/>
      <c r="I21" s="66">
        <f ca="1">SUM(I6:I20)</f>
        <v>0</v>
      </c>
      <c r="J21" s="289">
        <f>SUM(L6:L20)</f>
        <v>0</v>
      </c>
      <c r="K21" s="290"/>
      <c r="L21" s="290"/>
      <c r="M21" s="290"/>
      <c r="N21" s="65"/>
    </row>
    <row r="22" spans="1:14" ht="19.5" customHeight="1"/>
    <row r="23" spans="1:14" s="67" customFormat="1" ht="18" customHeight="1">
      <c r="A23" s="55" t="s">
        <v>75</v>
      </c>
      <c r="B23" s="55"/>
      <c r="C23" s="55"/>
      <c r="D23" s="55"/>
    </row>
    <row r="24" spans="1:14" s="67" customFormat="1" ht="16.5" customHeight="1">
      <c r="A24" s="55"/>
      <c r="B24" s="68">
        <v>1</v>
      </c>
      <c r="C24" s="69" t="s">
        <v>78</v>
      </c>
      <c r="D24" s="55"/>
    </row>
    <row r="25" spans="1:14" s="122" customFormat="1" ht="16.5" customHeight="1">
      <c r="A25" s="20"/>
      <c r="B25" s="121">
        <v>2</v>
      </c>
      <c r="C25" s="25" t="s">
        <v>176</v>
      </c>
      <c r="D25" s="20"/>
    </row>
    <row r="26" spans="1:14" s="122" customFormat="1" ht="16.5" customHeight="1">
      <c r="A26" s="20"/>
      <c r="B26" s="121">
        <v>3</v>
      </c>
      <c r="C26" s="25" t="s">
        <v>175</v>
      </c>
      <c r="D26" s="20"/>
    </row>
    <row r="27" spans="1:14" s="122" customFormat="1" ht="16.5" customHeight="1">
      <c r="A27" s="20"/>
      <c r="B27" s="123">
        <v>4</v>
      </c>
      <c r="C27" s="124" t="s">
        <v>174</v>
      </c>
      <c r="D27" s="20"/>
    </row>
    <row r="28" spans="1:14" s="122" customFormat="1" ht="16.5" customHeight="1">
      <c r="A28" s="20"/>
      <c r="B28" s="123"/>
      <c r="C28" s="124"/>
      <c r="D28" s="20"/>
    </row>
    <row r="29" spans="1:14" s="67" customFormat="1" ht="22.5" customHeight="1"/>
    <row r="30" spans="1:14" s="67" customFormat="1" ht="22.5" customHeight="1"/>
    <row r="31" spans="1:14" s="67" customFormat="1" ht="22.5" customHeight="1"/>
    <row r="32" spans="1:14" s="67" customFormat="1" ht="22.5" customHeight="1"/>
    <row r="33" s="67" customFormat="1" ht="22.5" customHeight="1"/>
    <row r="34" s="67" customFormat="1" ht="22.5" customHeight="1"/>
    <row r="35" s="67" customFormat="1" ht="22.5" customHeight="1"/>
    <row r="36" s="67" customFormat="1" ht="22.5" customHeight="1"/>
    <row r="37" s="67" customFormat="1" ht="22.5" customHeight="1"/>
    <row r="38" s="67" customFormat="1" ht="22.5" customHeight="1"/>
    <row r="39" s="67" customFormat="1" ht="22.5" customHeight="1"/>
  </sheetData>
  <mergeCells count="13">
    <mergeCell ref="J21:M21"/>
    <mergeCell ref="N4:N5"/>
    <mergeCell ref="B21:E21"/>
    <mergeCell ref="B4:B5"/>
    <mergeCell ref="C4:C5"/>
    <mergeCell ref="D4:D5"/>
    <mergeCell ref="E4:E5"/>
    <mergeCell ref="F4:F5"/>
    <mergeCell ref="G4:G5"/>
    <mergeCell ref="H4:H5"/>
    <mergeCell ref="I4:I5"/>
    <mergeCell ref="J4:M5"/>
    <mergeCell ref="J6:M20"/>
  </mergeCells>
  <phoneticPr fontId="2"/>
  <dataValidations count="1">
    <dataValidation type="list" errorStyle="warning" allowBlank="1" showDropDown="1" showInputMessage="1" showErrorMessage="1" sqref="E6:E20" xr:uid="{00000000-0002-0000-0800-000000000000}">
      <formula1>#REF!</formula1>
    </dataValidation>
  </dataValidations>
  <pageMargins left="0.19685039370078741" right="0.19685039370078741" top="0.39370078740157483" bottom="0.39370078740157483" header="0" footer="0"/>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（はじめにお読みください）</vt:lpstr>
      <vt:lpstr>（様式１－１）総括表</vt:lpstr>
      <vt:lpstr>（様式１－２）申請額一覧 </vt:lpstr>
      <vt:lpstr>（様式１－３）(令和５年４月１日～５月７日)</vt:lpstr>
      <vt:lpstr>R5個票1_1</vt:lpstr>
      <vt:lpstr>R5個票1_2</vt:lpstr>
      <vt:lpstr>R5個票1_3</vt:lpstr>
      <vt:lpstr>（様式１－４）総括表 (令和５年５月８日以降)</vt:lpstr>
      <vt:lpstr>（様式１－５）申請額一覧  (令和５年５月８日以降)</vt:lpstr>
      <vt:lpstr>（様式１－６）(令和５年５月８日以降)</vt:lpstr>
      <vt:lpstr>R5個票2_1</vt:lpstr>
      <vt:lpstr>R5個票2_2</vt:lpstr>
      <vt:lpstr>R5個票2_3</vt:lpstr>
      <vt:lpstr>'（はじめにお読みください）'!Print_Area</vt:lpstr>
      <vt:lpstr>'（様式１－１）総括表'!Print_Area</vt:lpstr>
      <vt:lpstr>'（様式１－２）申請額一覧 '!Print_Area</vt:lpstr>
      <vt:lpstr>'（様式１－３）(令和５年４月１日～５月７日)'!Print_Area</vt:lpstr>
      <vt:lpstr>'（様式１－４）総括表 (令和５年５月８日以降)'!Print_Area</vt:lpstr>
      <vt:lpstr>'（様式１－５）申請額一覧  (令和５年５月８日以降)'!Print_Area</vt:lpstr>
      <vt:lpstr>'（様式１－６）(令和５年５月８日以降)'!Print_Area</vt:lpstr>
      <vt:lpstr>'R5個票1_1'!Print_Area</vt:lpstr>
      <vt:lpstr>'R5個票1_2'!Print_Area</vt:lpstr>
      <vt:lpstr>'R5個票1_3'!Print_Area</vt:lpstr>
      <vt:lpstr>'R5個票2_1'!Print_Area</vt:lpstr>
      <vt:lpstr>'R5個票2_2'!Print_Area</vt:lpstr>
      <vt:lpstr>'R5個票2_3'!Print_Area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山梨県</cp:lastModifiedBy>
  <cp:lastPrinted>2024-05-22T05:33:04Z</cp:lastPrinted>
  <dcterms:created xsi:type="dcterms:W3CDTF">2018-06-19T01:27:02Z</dcterms:created>
  <dcterms:modified xsi:type="dcterms:W3CDTF">2024-05-22T05:35:29Z</dcterms:modified>
</cp:coreProperties>
</file>